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6\25ITA\3OITจุง\o22ผลจัดซื้อจ้างรายปี65\ส่งจุง\"/>
    </mc:Choice>
  </mc:AlternateContent>
  <bookViews>
    <workbookView xWindow="0" yWindow="0" windowWidth="19200" windowHeight="6660"/>
  </bookViews>
  <sheets>
    <sheet name="รวมทุกรายการ1" sheetId="3" r:id="rId1"/>
  </sheets>
  <definedNames>
    <definedName name="_xlnm._FilterDatabase" localSheetId="0" hidden="1">รวมทุกรายการ1!$A$6:$J$64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3" l="1"/>
  <c r="G65" i="3" l="1"/>
  <c r="F74" i="3"/>
  <c r="C65" i="3"/>
  <c r="G21" i="3"/>
  <c r="G20" i="3"/>
  <c r="H72" i="3" l="1"/>
  <c r="H74" i="3"/>
  <c r="H73" i="3"/>
  <c r="H75" i="3" s="1"/>
  <c r="F72" i="3"/>
  <c r="D75" i="3"/>
  <c r="F73" i="3" l="1"/>
  <c r="F75" i="3" s="1"/>
  <c r="G72" i="3"/>
  <c r="G75" i="3"/>
  <c r="G74" i="3"/>
  <c r="C69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G73" i="3" l="1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I74" i="3"/>
  <c r="I75" i="3"/>
  <c r="I72" i="3"/>
  <c r="K75" i="3"/>
  <c r="I73" i="3"/>
  <c r="J75" i="3" l="1"/>
  <c r="A55" i="3"/>
  <c r="A56" i="3" s="1"/>
  <c r="A57" i="3" s="1"/>
  <c r="A58" i="3" s="1"/>
  <c r="A59" i="3" s="1"/>
  <c r="A60" i="3" s="1"/>
  <c r="A61" i="3" s="1"/>
  <c r="A62" i="3" s="1"/>
  <c r="A63" i="3" s="1"/>
  <c r="A64" i="3" s="1"/>
</calcChain>
</file>

<file path=xl/comments1.xml><?xml version="1.0" encoding="utf-8"?>
<comments xmlns="http://schemas.openxmlformats.org/spreadsheetml/2006/main">
  <authors>
    <author>Lenovo</author>
  </authors>
  <commentList>
    <comment ref="B56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<sst xmlns="http://schemas.openxmlformats.org/spreadsheetml/2006/main" count="334" uniqueCount="196">
  <si>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</si>
  <si>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</si>
  <si>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</si>
  <si>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</si>
  <si>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</si>
  <si>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</si>
  <si>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</si>
  <si>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</si>
  <si>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</si>
  <si>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บมจ.มหานครยิบซั่ม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</si>
  <si>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</si>
  <si>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</si>
  <si>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</si>
  <si>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บริษัท โทรคมนาคมแห่งชาติ จำกัด (มหาชน)</t>
  </si>
  <si>
    <t>ปริญญา เรืองจาบ</t>
  </si>
  <si>
    <t>บริษัท เอส ดับบลิว วอเตอร์ไลฟ์ จำกัด</t>
  </si>
  <si>
    <t>ยืนยันการใช้บริการอินเตอร์เน็ตความเร็วสูง</t>
  </si>
  <si>
    <t>จ้างเหมาบริการรถตู้โดยสารพร้อมพนักงานขับรถ</t>
  </si>
  <si>
    <t>สวส. 1639/2564</t>
  </si>
  <si>
    <t xml:space="preserve"> เช่าพื้นที่อาคารสำนักงานส่งเสริมวิสาหกิจเพื่อสังคม </t>
  </si>
  <si>
    <t>จ้างเหมาบริการบุคคลธรรมดา สนับสนุนการปฏิบัติงานในหน้าที่ผู้เชี่ยวชาญด้านการเงินและบัญชี</t>
  </si>
  <si>
    <t>จ้างเหมาบริการบุคคลธรรมดา สนับสนุนการปฏิบัติงานส่วนอำนวยการ</t>
  </si>
  <si>
    <t>จ้างเหมาบริการบุคคลธรรมดา สนับสนุนการปฏิบัติงานส่วนส่งเสริมและพัฒนาธุรกิจ</t>
  </si>
  <si>
    <t>จ้างเหมาบริการบุคคลธรรมดา สนับสนุนการปฏิบัติงานส่วนทะเบียนวิสาหกิจเพื่อสังคม</t>
  </si>
  <si>
    <t>จ้างเหมาบริการบุคคลธรรมดาปฏิบัติงานในหน้าที่ผู้เชี่ยวชาญด้านทรัพยากรบุคคล</t>
  </si>
  <si>
    <t>จ้างเหมาบริการบุคคลธรรมดาปฏิบัติงานในหน้าที่ผู้เชี่ยวชาญด้านควบคุมภายใน</t>
  </si>
  <si>
    <t>จ้างเหมาบริการบุคคลธรรมดา สนับสนุนการปฏิบัติงานส่วนวิเคราะห์นโยบายและแผน</t>
  </si>
  <si>
    <t>จ้างเหมาบริการบุคคลธรรมดา ปฏิบัติงานทำความสะอาด</t>
  </si>
  <si>
    <t>นางสาวสาคร เหมือนศรี</t>
  </si>
  <si>
    <t>นายชนินทร์ ผ่องสวัสดิ์</t>
  </si>
  <si>
    <t>นางสาวทิพวรรณ สุวพันธ์</t>
  </si>
  <si>
    <t>นายเขมฐากร เกิดเทศ</t>
  </si>
  <si>
    <t>นางสาวปานทิพย์ ทองสิงห์</t>
  </si>
  <si>
    <t>นางเปรมจิตต์ ทัพวงศ์ศรี</t>
  </si>
  <si>
    <t>นางสาวหัสยา ยาทองไชย</t>
  </si>
  <si>
    <t>นางประจญ บำรุงแนว</t>
  </si>
  <si>
    <t>บันทึกตกลงจ้าง1/65</t>
  </si>
  <si>
    <t>บันทึกตกลงจ้าง2/65</t>
  </si>
  <si>
    <t>บันทึกตกลงจ้าง3/65</t>
  </si>
  <si>
    <t>บันทึกตกลงจ้าง4/65</t>
  </si>
  <si>
    <t>บันทึกตกลงจ้าง5/65</t>
  </si>
  <si>
    <t>บันทึกตกลงจ้าง6/65</t>
  </si>
  <si>
    <t>บันทึกตกลงจ้าง7/65</t>
  </si>
  <si>
    <t>บันทึกตกลงจ้าง8/65</t>
  </si>
  <si>
    <t>บันทึกตกลงจ้าง9/65</t>
  </si>
  <si>
    <t>ใบสั่งซื้อหรือจ้าง1/65</t>
  </si>
  <si>
    <t>ใบสั่งซื้อหรือจ้าง2/65</t>
  </si>
  <si>
    <t>สัญญาจ้าง/เช่า 1/65</t>
  </si>
  <si>
    <t xml:space="preserve"> เช่าบริการอาคารสำนักงานส่งเสริมวิสาหกิจเพื่อสังคม </t>
  </si>
  <si>
    <t>สัญญาจ้าง/เช่า 2/65</t>
  </si>
  <si>
    <t>จัดซื้อน้ำดื่มสำหรับบริโภค</t>
  </si>
  <si>
    <t>มีคุณภาพ ตรงตามคุณสมบัติ
ที่กำหนด ไม่เกินวงเงินงบประมาณ</t>
  </si>
  <si>
    <t>ตรงตามคุณสมบัติที่กำหนด 
ไม่เกินวงเงินงบประมาณ</t>
  </si>
  <si>
    <t>บริการรวดเร็ว ตรงตามคุณสมบัติ
ที่กำหนด ไม่เกินวงเงินงบประมาณ</t>
  </si>
  <si>
    <t>มีคุณสมบัติตรงตามที่กำหนด
ไม่เกินวงเงินงบประมาณ</t>
  </si>
  <si>
    <t>e-bidding</t>
  </si>
  <si>
    <t>มีความรู้ ความสามารถ
และไม่เกินวงเงินที่กำหนด</t>
  </si>
  <si>
    <t>นายคณิน จันทร์อุ่น</t>
  </si>
  <si>
    <t>บันทึกตกลงจ้าง10/65</t>
  </si>
  <si>
    <t>จ้างเหมาบริการบุคคลธรรมดา ปฏิบัติงานในหน้าที่ผู้เชี่ยวชาญด้านกฎหมาย</t>
  </si>
  <si>
    <t>นายสุพล บริสุทธิ์</t>
  </si>
  <si>
    <t>บันทึกตกลงจ้าง11/65</t>
  </si>
  <si>
    <t xml:space="preserve">จ้างโครงการจ้างจัดทำสื่อประชาสัมพันธ์ งานสัมมนา Thailand Survival Post COVID เรื่อง Social Enterprise สร้างโอกาสธุรกิจ ต่อยอดเศรษฐกิจชุมชน </t>
  </si>
  <si>
    <t>บริษัทเนชั่นบรอดแคสติ้ง</t>
  </si>
  <si>
    <t>ใบสั่งซื้อหรือจ้าง5/65</t>
  </si>
  <si>
    <t xml:space="preserve"> จ้างเหมาดำเนินการสอบประเมินสมรรถนะ ครั้งที่ 1 (สอบข้อเขียน) เพื่อบรรจุแต่งตั้งเจ้าหน้าที่สำนักงานส่งเสริมวิสาหกิจเพื่อสังคม</t>
  </si>
  <si>
    <t>มหาวิทยาลัยสวนดุสิต</t>
  </si>
  <si>
    <t>ใบสั่งซื้อหรือจ้าง6/65</t>
  </si>
  <si>
    <t>ประกวดราคาเช่าเช่ารถยนต์ จำนวน ๑ คันผูกพันงบประมาณ ๕ ปี (2565-2569)</t>
  </si>
  <si>
    <t xml:space="preserve">บริษัท เค คาร์เรนทอล จำกัด </t>
  </si>
  <si>
    <t>เสนอราคาต่ำและมีคุณสมบัติ
ตรงตามที่กำหนด</t>
  </si>
  <si>
    <t>สัญญาจ้าง/เช่า3/65</t>
  </si>
  <si>
    <t>เช่ารถตู้ปรับอากาศเดินทางไปราชการจังหวัดนครราชสีมา</t>
  </si>
  <si>
    <t>ใบสั่งซื้อหรือจ้าง7/65</t>
  </si>
  <si>
    <t>จ้างทำป้ายอะคริลิก สวส.</t>
  </si>
  <si>
    <t>ห้างหุ้นส่วนจำกัดเทพเพ็ญวานิสย์</t>
  </si>
  <si>
    <t>ใบสั่งซื้อหรือจ้าง8/65</t>
  </si>
  <si>
    <t>จ้างเหมาบริการบุคคลธรรมดา ปฏิบัติงานในหน้าที่พนักงานขับรถ</t>
  </si>
  <si>
    <t>นายสวรรค์ เมฆอยู่</t>
  </si>
  <si>
    <t>บันทึกตกลงจ้าง12/65</t>
  </si>
  <si>
    <t>สรุปผลการดำเนินการจัดซื้อจัดจ้างประจำปีงบประมาณ พ.ศ. 2565</t>
  </si>
  <si>
    <t xml:space="preserve"> จ้างโครงการผลิตสื่อและประชาสัมพันธ์ผ่านทาง Digital Marketing ประจำปีงบประมาณ 2565</t>
  </si>
  <si>
    <t>ป ปันวิสาหกิจเพื่อสังคม</t>
  </si>
  <si>
    <t>สัญญาจ้าง/เช่า5/65</t>
  </si>
  <si>
    <t xml:space="preserve"> ซื้อครุภัณฑ์สำนักงาน จำนวน 5 รายการ</t>
  </si>
  <si>
    <t>บริษัทเจริญชัยมาเก็ตติ้ง จำกัด</t>
  </si>
  <si>
    <t>มีคุณภาพ ราคาต่ำ 
คุณสมบัติตรงตามที่กำหนด</t>
  </si>
  <si>
    <t>ใบสั่งซื้อหรือจ้าง9/65</t>
  </si>
  <si>
    <t>จ้างพิมพ์ใบเสร็จรับเงิน</t>
  </si>
  <si>
    <t>บริการรวดเร็ว คุณสมบัติตรงตามที่กำหนด ไม่เกินวงเงินงบประมาณ</t>
  </si>
  <si>
    <t>ใบสั่งซื้อหรือจ้าง10/65</t>
  </si>
  <si>
    <t>แผ่นพับประชาสัมพันธ์</t>
  </si>
  <si>
    <t>ใบสั่งซื้อหรือจ้าง11/66</t>
  </si>
  <si>
    <t xml:space="preserve"> จ้างโครงการประกวดแข่งขันออกแบบเครื่องหมายสัญญาลักษณ์วิสาหกิจเพื่อสังคม</t>
  </si>
  <si>
    <t>สมาคมธุรกิจเพื่อสังคม</t>
  </si>
  <si>
    <t>ใบสั่งซื้อหรือจ้าง12/65</t>
  </si>
  <si>
    <t>จ้างโครงการส่งเสริมวิสาหกิจเพื่อสังคมผ่านการประชาสัมพันธ์ช่องทางสื่อสังคมออนไลน์</t>
  </si>
  <si>
    <t>บริษัทวิลสคิล บิซซิเนส จำกัด</t>
  </si>
  <si>
    <t>ใบสั่งซื้อหรือจ้าง13/65</t>
  </si>
  <si>
    <t xml:space="preserve"> จ้างโครงการบูรณาการ การสร้างเครือข่ายผู้ประกอบการทางสังคมระดับภูมิภาคและพัฒนาศักยภาพกลุ่มกิจการเพื่อสังคม</t>
  </si>
  <si>
    <t>สมาคมธรุกิจเพื่อสังคม</t>
  </si>
  <si>
    <t>ใบสั่งซื้อหรือจ้าง14/65</t>
  </si>
  <si>
    <t>จ้างโครงการพัฒนาระบบฐานข้อมูลผลิตภัณฑ์สินค้าและบริการเพื่อส่งเสริมและสนับสนุนการจัดซื้อจัดจ้างภาครัฐของวิสาหกิจเพื่อสังคม</t>
  </si>
  <si>
    <t>บริษัทเอ็มจีโซลูชั่นจำกัด</t>
  </si>
  <si>
    <t>ใบสั่งซื้อหรือจ้าง15/65</t>
  </si>
  <si>
    <t>จ้างที่ปรึกษาโครงการพัฒนาเครื่องมือประเมินผลลัพธ์ทางสังคม (Social Impact Assessment)</t>
  </si>
  <si>
    <t>มหาวิทยาลัยศรีนครินทรวิโรฒ</t>
  </si>
  <si>
    <t>สัญญาจ้าง/เช่า25/65</t>
  </si>
  <si>
    <t>จ้างที่ปรึกษาโครงการติดตามประเมินผลการดำเนินงานวิสาหกิจเพื่อสังคม ประจำปีงบประมาณ พ.ศ.2565</t>
  </si>
  <si>
    <t>มหาวิทยาลัยธรรมศาสตร์</t>
  </si>
  <si>
    <t>สัญญาเลขที่ 26 /2565</t>
  </si>
  <si>
    <t>จ้างที่ปรึกษาโครงการสมัชชาวิสาหกิจเพื่อสังคมประจำปี ๒๕๖๕</t>
  </si>
  <si>
    <t>สัญญาเลขที่ 27 /2566</t>
  </si>
  <si>
    <t>ซื้อวัสดุสำนักงานฯ จำนวน ๖ รายการ</t>
  </si>
  <si>
    <t>ซื้อเจลแอลกอฮอล์ จำนวน ๒ รายการ</t>
  </si>
  <si>
    <t>ร้านบิ๊กเทรดดิ้ง</t>
  </si>
  <si>
    <t>บริษัท เด็กพิเศษวิสาหกิจเพื่อสังคม จำกัด</t>
  </si>
  <si>
    <t>ใบสั่งซื้อหรือจ้าง16/65</t>
  </si>
  <si>
    <t>ใบสั่งซื้อหรือจ้าง17/66</t>
  </si>
  <si>
    <t>จ้างเหมาบริการบุคคลธรรมดาปฏิบัติงานในหน้าที่สนับสนุนปฏิบัติงานด้านพัสดุ</t>
  </si>
  <si>
    <t>จ้างเหมารถตู้ปรับอากาศขนาด 12 ที่นั่งพร้อมพนักงานขับรถไป-กลับ กรุงเทพฯ-นครนายก-กรุงเทพฯ</t>
  </si>
  <si>
    <t>จ้างโครงการรวมพลังเพื่อส่งเสริมการตลาดวิสาหกิจเพื่อสังคม</t>
  </si>
  <si>
    <t>จ้างเหมาบริการบุคคลธรรมดาปฏิบัติงานในหน้าที่สนับสนุนปฏิบัติงานส่วนทะเบียนวิสาหกิจเพื่อสังคม</t>
  </si>
  <si>
    <t>นางสาวสุพรรณี สมานรักษ์</t>
  </si>
  <si>
    <t>ใบสั่งซื้อหรือจ้าง18/66</t>
  </si>
  <si>
    <t>สัญญาเลขที่ 28/2565</t>
  </si>
  <si>
    <t>14/65</t>
  </si>
  <si>
    <t>15/65</t>
  </si>
  <si>
    <t>ใบสั่งซื้อหรือจ้าง19/66</t>
  </si>
  <si>
    <t>จ้างโครงการจัดจ้างประชาสัมพันธ์เพื่อสร้างการรับรู้ 
และส่งเสริมการจัดซื้อจัดจ้างภาครัฐของวิสาหกิจเพื่อสังคม</t>
  </si>
  <si>
    <t>จ้างทำตรายาง จำนวน 14 รายการ</t>
  </si>
  <si>
    <t>จ้างพิมพ์เล่มชี้แจงงบประมาณรายจ่ายประจำปี 
พ.ศ. 2566</t>
  </si>
  <si>
    <t>บริษัท ทริปเปิ้ลไนน์ พลัส จำกัด</t>
  </si>
  <si>
    <t>ร้าน จ.ชื่นพาณิชย์</t>
  </si>
  <si>
    <t>สัญญาเลขที่ 30/2565</t>
  </si>
  <si>
    <t>ใบสั่งซื้อหรือจ้าง 20/2565</t>
  </si>
  <si>
    <t>ใบสั่งซื้อหรือจ้าง 21/2566</t>
  </si>
  <si>
    <t>วัสดุสำนักงาน จำนวน ๒๗ รายการ</t>
  </si>
  <si>
    <t>ซ่อมคอมพิวเตอร์ 5 เครื่อง</t>
  </si>
  <si>
    <t>บริษัทเฟล็กซีฟอส จำกัด</t>
  </si>
  <si>
    <t>ใบสั่งซื้อหรือจ้าง 22/2567</t>
  </si>
  <si>
    <t>ใบสั่งซื้อหรือจ้าง 23/2568</t>
  </si>
  <si>
    <t>ซื้อวัสดุสำนักงานฯ จำนวน 9 รายการ</t>
  </si>
  <si>
    <t>วัสดุสำนักงาน จำนวน 4 รายการ</t>
  </si>
  <si>
    <t>โต๊ะหมู่บูชา หมู่๗</t>
  </si>
  <si>
    <t xml:space="preserve">เครื่องพิมพ์เลเซอร์สี
</t>
  </si>
  <si>
    <t>ใบสั่งซื้อหรือจ้าง 24/2569</t>
  </si>
  <si>
    <t>ใบสั่งซื้อหรือจ้าง 25/2570</t>
  </si>
  <si>
    <t>ใบสั่งซื้อหรือจ้าง 26/2571</t>
  </si>
  <si>
    <t>ใบสั่งซื้อหรือจ้าง 27/2572</t>
  </si>
  <si>
    <t>จ้างเช่ารถตู้ปรับอากาศเดินทางไปกลับ กทม-นครราชสีมา</t>
  </si>
  <si>
    <t>สั่งพิมพ์แผ่นพับประชาสัมพันธ์</t>
  </si>
  <si>
    <t>นายปริญญา เรืองจาบ</t>
  </si>
  <si>
    <t>ป ปัน วิสาหกิจเพื่อสังคม</t>
  </si>
  <si>
    <t>ใบสั่งซื้อหรือจ้าง 29/2573</t>
  </si>
  <si>
    <t>ใบสั่งซื้อหรือจ้าง 30/2572</t>
  </si>
  <si>
    <t>นางสาวนาฎยา ทินกร 
ณ อยุธยา</t>
  </si>
  <si>
    <t>ห้างหุ้นส่วนจำกัด 
เทพเพ็ญวานิสย์</t>
  </si>
  <si>
    <t>ห้างหุ้นส่วนจำกัดรุ่งโรจน์ 168
 เทรดดิ้ง</t>
  </si>
  <si>
    <t>ห้างหุ้นส่วนจำกัดรุ่งโรจน์ 168 
เทรดดิ้ง</t>
  </si>
  <si>
    <t>ห้างหุ้นส่วนจำกัด
เทพเพ็ญวานิสย์</t>
  </si>
  <si>
    <t>มหาวิทยาลัยศรีนครินทร
วิโรฒ</t>
  </si>
  <si>
    <t>บริษัท ป.ปัน วิสาหกิจ
เพื่อสังคม จำกัด</t>
  </si>
  <si>
    <t>นางสาววรรณวนัช 
แดงสัมฤทธ์</t>
  </si>
  <si>
    <t>จ้างเหมาบริการบุคคลธรรมดา สนับสนุนการปฏิบัติงานส่วนอำนวยการ 
(ด้านพัสดุ)</t>
  </si>
  <si>
    <t>จ้างเหมาบริการบุคคลธรรมดาปฏิบัติงานในหน้าที่สนับสนุนปฏิบัติงาน
ส่วนวิเคราะห์นโยบายและแผน</t>
  </si>
  <si>
    <t>ลำดับ
ที่</t>
  </si>
  <si>
    <t>ซื้อโปรแกรม Zoom Meeting License จำนวน 1 License 
ระยะเวลา 1 ปี</t>
  </si>
  <si>
    <t xml:space="preserve">บริษัท ไอซอร์ส อินฟอร์เมชั่นจำกัด </t>
  </si>
  <si>
    <t>มีคุณภาพ ตรงตามคุณสมบัติที่กำหนด ไม่เกินวงเงินงบประมาณ</t>
  </si>
  <si>
    <t>สัญญาเลขที่ 13/65</t>
  </si>
  <si>
    <t>จำนวน</t>
  </si>
  <si>
    <t>คอมพิวเตอร์5เครื่อง</t>
  </si>
  <si>
    <t>ใบสั่งซื้อหรือจ้าง 28/2565</t>
  </si>
  <si>
    <t>ปัญหา/อุปสรรคของการจัดซื้อจัดจ้าง</t>
  </si>
  <si>
    <t>ข้อเสนอแนะการพัฒนาปรับปรุงการจัดซื้อจัดจ้าง</t>
  </si>
  <si>
    <t>๑. จัดอบรมให้ความรู้เกี่ยวกับพ.ร.บ.การจัดซื้อจัดจ้างและการบริหารพัสดุภาครัฐ พ.ศ. 2560 และระเบียบอื่น ๆ ที่เกี่ยวข้อง ให้แก้เจ้าหน้าผู้ที่เกี่ยวข้องเพื่อให้เกิดการปฏิบัติงานที่ถูกต้อง</t>
  </si>
  <si>
    <t>๒. ขอสนับสนุนอัตรากำลังเพิ่มเพื่อให้มีเจ้าหน้าที่พัสดุของสำนักงานโดยตรง หรือ ขอคำปรึกษาจากเจ้าหน้าที่ผู้มีความชำนาญด้านงานพัสดุ</t>
  </si>
  <si>
    <t>๓. จัดทำขั้นตอน คู่มือ เพื่อควบคุมการปฏิบัติงานให้เป็นไปตามคู่มือทั้งการจัดซื้อจัดจ้าง การควบคุมบัญชีพัสดุ และการจำหน่ายพัสดุ</t>
  </si>
  <si>
    <t>๑.ขาดบุคลากร เจ้าหน้าที่พัสดุ และกรรมการ เกี่ยวกับการพัสดุที่มีความรู้ ความชำนาญเฉพาะด้าน</t>
  </si>
  <si>
    <t>๒.กระบวนการจัดซื้อจัดจ้างในแต่ละวิธีมีรายละเอียดและขั้นตอนทางเทคนิคมาก</t>
  </si>
  <si>
    <t>สรุป จำนวนงานที่จัดซื้อจัจ้างโดยจำแนกตามวิธีซื้อหรือจ้าง</t>
  </si>
  <si>
    <t>วิธีกำรจัดซื้อจัดจ้าง</t>
  </si>
  <si>
    <t>จำนวนงาน</t>
  </si>
  <si>
    <t>จำนวนเงินงบประมาณ</t>
  </si>
  <si>
    <t>ร้อยละ</t>
  </si>
  <si>
    <t>จำนวนเงินผูกพันสัญญา</t>
  </si>
  <si>
    <t>ราย</t>
  </si>
  <si>
    <t>วิธีเฉพาะเจาะจง งปม.ไม่เกิน 5 แสนบาท</t>
  </si>
  <si>
    <t>วิธีเฉพาะเจาะจง งปม. เกิน 5 แสนบาท</t>
  </si>
  <si>
    <t>check0</t>
  </si>
  <si>
    <t>บริษัทสำนักงานสามสิบสี่ออดิต จำกัด</t>
  </si>
  <si>
    <t>จ้างตรวจสอบบัญชีและประเมินผลการใช้จ่ายเงินฯ 2565</t>
  </si>
  <si>
    <t>ใบสั่งซื้อหรือจ้าง 3/65</t>
  </si>
  <si>
    <t>จ้างตรวจสอบบัญชีและประเมินผลการใช้จ่ายเงินฯ 2563 2564</t>
  </si>
  <si>
    <t>ใบสั่งซื้อหรือจ้าง 4/65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</si>
</sst>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[$-107041E]d\ mmm\ yy;@"/>
    <numFmt numFmtId="166" formatCode="[$-D07041E]d\ mmmm\ yyyy;@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4"/>
      <name val="TH SarabunIT๙"/>
      <family val="2"/>
    </font>
    <font>
      <sz val="14"/>
      <color rgb="FF000000"/>
      <name val="TH SarabunIT๙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6"/>
      <color theme="1"/>
      <name val="Angsana New"/>
      <family val="1"/>
    </font>
    <font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4" fontId="6" fillId="0" borderId="5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center" vertical="top" wrapText="1"/>
    </xf>
    <xf numFmtId="165" fontId="8" fillId="0" borderId="5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left" vertical="top"/>
    </xf>
    <xf numFmtId="4" fontId="8" fillId="0" borderId="1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center" vertical="top" wrapText="1"/>
    </xf>
    <xf numFmtId="165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4" fontId="7" fillId="0" borderId="7" xfId="0" applyNumberFormat="1" applyFont="1" applyBorder="1" applyAlignment="1">
      <alignment horizontal="center" vertical="top"/>
    </xf>
    <xf numFmtId="4" fontId="7" fillId="0" borderId="3" xfId="0" applyNumberFormat="1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4" fontId="6" fillId="0" borderId="1" xfId="0" applyNumberFormat="1" applyFont="1" applyBorder="1" applyAlignment="1">
      <alignment horizontal="left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165" fontId="6" fillId="0" borderId="7" xfId="0" applyNumberFormat="1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/>
    </xf>
    <xf numFmtId="4" fontId="8" fillId="0" borderId="4" xfId="0" applyNumberFormat="1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/>
    <xf numFmtId="4" fontId="13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4" fontId="12" fillId="0" borderId="1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top"/>
    </xf>
    <xf numFmtId="4" fontId="5" fillId="0" borderId="8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/>
    </xf>
    <xf numFmtId="4" fontId="8" fillId="0" borderId="5" xfId="0" applyNumberFormat="1" applyFont="1" applyFill="1" applyBorder="1" applyAlignment="1">
      <alignment horizontal="center" vertical="top"/>
    </xf>
    <xf numFmtId="4" fontId="8" fillId="0" borderId="4" xfId="0" applyNumberFormat="1" applyFont="1" applyFill="1" applyBorder="1" applyAlignment="1">
      <alignment vertical="top"/>
    </xf>
    <xf numFmtId="4" fontId="9" fillId="0" borderId="1" xfId="0" applyNumberFormat="1" applyFont="1" applyFill="1" applyBorder="1" applyAlignment="1">
      <alignment horizontal="center" vertical="top"/>
    </xf>
    <xf numFmtId="4" fontId="7" fillId="0" borderId="5" xfId="0" applyNumberFormat="1" applyFont="1" applyFill="1" applyBorder="1" applyAlignment="1">
      <alignment horizontal="center" vertical="top"/>
    </xf>
    <xf numFmtId="4" fontId="7" fillId="0" borderId="7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4" fontId="1" fillId="0" borderId="0" xfId="0" applyNumberFormat="1" applyFont="1" applyFill="1" applyAlignment="1">
      <alignment horizontal="center" vertical="top"/>
    </xf>
    <xf numFmtId="4" fontId="13" fillId="0" borderId="0" xfId="0" applyNumberFormat="1" applyFont="1" applyFill="1" applyAlignment="1">
      <alignment horizontal="center"/>
    </xf>
    <xf numFmtId="4" fontId="13" fillId="0" borderId="2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4"/>
  <sheetViews>
    <sheetView tabSelected="1" zoomScaleNormal="100" workbookViewId="0">
      <selection activeCell="C29" sqref="C29"/>
    </sheetView>
  </sheetViews>
  <sheetFormatPr defaultColWidth="8.7265625" defaultRowHeight="24" x14ac:dyDescent="0.35"/>
  <cols>
    <col min="1" max="1" width="6.1796875" style="1" customWidth="1"/>
    <col min="2" max="2" width="53" style="2" customWidth="1"/>
    <col min="3" max="3" width="17.81640625" style="3" customWidth="1"/>
    <col min="4" max="4" width="13.26953125" style="112" customWidth="1"/>
    <col min="5" max="5" width="17.7265625" style="3" customWidth="1"/>
    <col min="6" max="6" width="23.7265625" style="4" customWidth="1"/>
    <col min="7" max="7" width="17.1796875" style="3" customWidth="1"/>
    <col min="8" max="8" width="21.81640625" style="5" customWidth="1"/>
    <col min="9" max="9" width="16.453125" style="6" customWidth="1"/>
    <col min="10" max="10" width="17.81640625" style="7" customWidth="1"/>
    <col min="11" max="12" width="8.7265625" style="8"/>
    <col min="13" max="13" width="22.1796875" style="8" customWidth="1"/>
    <col min="14" max="16384" width="8.7265625" style="8"/>
  </cols>
  <sheetData>
    <row r="1" spans="1:10" ht="27" x14ac:dyDescent="0.35">
      <c r="A1" s="94" t="s">
        <v>80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27" x14ac:dyDescent="0.35">
      <c r="A2" s="94" t="s">
        <v>12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27" x14ac:dyDescent="0.35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0" s="9" customFormat="1" ht="35.5" customHeight="1" x14ac:dyDescent="0.35">
      <c r="A4" s="96" t="s">
        <v>166</v>
      </c>
      <c r="B4" s="96" t="s">
        <v>0</v>
      </c>
      <c r="C4" s="98" t="s">
        <v>1</v>
      </c>
      <c r="D4" s="102" t="s">
        <v>2</v>
      </c>
      <c r="E4" s="98" t="s">
        <v>3</v>
      </c>
      <c r="F4" s="100" t="s">
        <v>4</v>
      </c>
      <c r="G4" s="101"/>
      <c r="H4" s="96" t="s">
        <v>5</v>
      </c>
      <c r="I4" s="90" t="s">
        <v>10</v>
      </c>
      <c r="J4" s="92" t="s">
        <v>11</v>
      </c>
    </row>
    <row r="5" spans="1:10" s="9" customFormat="1" ht="35.5" customHeight="1" x14ac:dyDescent="0.35">
      <c r="A5" s="97"/>
      <c r="B5" s="97"/>
      <c r="C5" s="99"/>
      <c r="D5" s="103"/>
      <c r="E5" s="99"/>
      <c r="F5" s="11" t="s">
        <v>6</v>
      </c>
      <c r="G5" s="11" t="s">
        <v>7</v>
      </c>
      <c r="H5" s="97"/>
      <c r="I5" s="91"/>
      <c r="J5" s="93"/>
    </row>
    <row r="6" spans="1:10" ht="48" customHeight="1" x14ac:dyDescent="0.35">
      <c r="A6" s="55">
        <v>1</v>
      </c>
      <c r="B6" s="15" t="s">
        <v>20</v>
      </c>
      <c r="C6" s="16">
        <v>276000</v>
      </c>
      <c r="D6" s="104">
        <v>276000</v>
      </c>
      <c r="E6" s="16" t="s">
        <v>8</v>
      </c>
      <c r="F6" s="17" t="s">
        <v>28</v>
      </c>
      <c r="G6" s="18">
        <v>276000</v>
      </c>
      <c r="H6" s="19" t="s">
        <v>56</v>
      </c>
      <c r="I6" s="20" t="s">
        <v>36</v>
      </c>
      <c r="J6" s="21">
        <v>44470</v>
      </c>
    </row>
    <row r="7" spans="1:10" ht="36" x14ac:dyDescent="0.35">
      <c r="A7" s="55">
        <f>A6+1</f>
        <v>2</v>
      </c>
      <c r="B7" s="15" t="s">
        <v>21</v>
      </c>
      <c r="C7" s="16">
        <v>180000</v>
      </c>
      <c r="D7" s="104">
        <v>180000</v>
      </c>
      <c r="E7" s="16" t="s">
        <v>8</v>
      </c>
      <c r="F7" s="17" t="s">
        <v>29</v>
      </c>
      <c r="G7" s="18">
        <v>180000</v>
      </c>
      <c r="H7" s="19" t="s">
        <v>56</v>
      </c>
      <c r="I7" s="20" t="s">
        <v>37</v>
      </c>
      <c r="J7" s="21">
        <v>44470</v>
      </c>
    </row>
    <row r="8" spans="1:10" ht="36" x14ac:dyDescent="0.35">
      <c r="A8" s="55">
        <f t="shared" ref="A8:A64" si="0">A7+1</f>
        <v>3</v>
      </c>
      <c r="B8" s="15" t="s">
        <v>21</v>
      </c>
      <c r="C8" s="16">
        <v>180000</v>
      </c>
      <c r="D8" s="104">
        <v>180000</v>
      </c>
      <c r="E8" s="16" t="s">
        <v>8</v>
      </c>
      <c r="F8" s="17" t="s">
        <v>30</v>
      </c>
      <c r="G8" s="18">
        <v>180000</v>
      </c>
      <c r="H8" s="19" t="s">
        <v>56</v>
      </c>
      <c r="I8" s="20" t="s">
        <v>38</v>
      </c>
      <c r="J8" s="21">
        <v>44470</v>
      </c>
    </row>
    <row r="9" spans="1:10" ht="36" x14ac:dyDescent="0.35">
      <c r="A9" s="55">
        <f t="shared" si="0"/>
        <v>4</v>
      </c>
      <c r="B9" s="15" t="s">
        <v>22</v>
      </c>
      <c r="C9" s="16">
        <v>180000</v>
      </c>
      <c r="D9" s="104">
        <v>180000</v>
      </c>
      <c r="E9" s="16" t="s">
        <v>8</v>
      </c>
      <c r="F9" s="17" t="s">
        <v>31</v>
      </c>
      <c r="G9" s="18">
        <v>180000</v>
      </c>
      <c r="H9" s="19" t="s">
        <v>56</v>
      </c>
      <c r="I9" s="20" t="s">
        <v>39</v>
      </c>
      <c r="J9" s="21">
        <v>44470</v>
      </c>
    </row>
    <row r="10" spans="1:10" ht="36" x14ac:dyDescent="0.35">
      <c r="A10" s="55">
        <f t="shared" si="0"/>
        <v>5</v>
      </c>
      <c r="B10" s="15" t="s">
        <v>23</v>
      </c>
      <c r="C10" s="16">
        <v>180000</v>
      </c>
      <c r="D10" s="104">
        <v>180000</v>
      </c>
      <c r="E10" s="16" t="s">
        <v>8</v>
      </c>
      <c r="F10" s="17" t="s">
        <v>32</v>
      </c>
      <c r="G10" s="18">
        <v>180000</v>
      </c>
      <c r="H10" s="19" t="s">
        <v>56</v>
      </c>
      <c r="I10" s="20" t="s">
        <v>40</v>
      </c>
      <c r="J10" s="21">
        <v>44470</v>
      </c>
    </row>
    <row r="11" spans="1:10" ht="36" x14ac:dyDescent="0.35">
      <c r="A11" s="55">
        <f t="shared" si="0"/>
        <v>6</v>
      </c>
      <c r="B11" s="15" t="s">
        <v>24</v>
      </c>
      <c r="C11" s="16">
        <v>276000</v>
      </c>
      <c r="D11" s="104">
        <v>276000</v>
      </c>
      <c r="E11" s="16" t="s">
        <v>8</v>
      </c>
      <c r="F11" s="17" t="s">
        <v>33</v>
      </c>
      <c r="G11" s="18">
        <v>276000</v>
      </c>
      <c r="H11" s="19" t="s">
        <v>56</v>
      </c>
      <c r="I11" s="20" t="s">
        <v>41</v>
      </c>
      <c r="J11" s="21">
        <v>44470</v>
      </c>
    </row>
    <row r="12" spans="1:10" ht="36" x14ac:dyDescent="0.35">
      <c r="A12" s="55">
        <f t="shared" si="0"/>
        <v>7</v>
      </c>
      <c r="B12" s="15" t="s">
        <v>25</v>
      </c>
      <c r="C12" s="16">
        <v>75000</v>
      </c>
      <c r="D12" s="104">
        <v>75000</v>
      </c>
      <c r="E12" s="16" t="s">
        <v>8</v>
      </c>
      <c r="F12" s="41" t="s">
        <v>156</v>
      </c>
      <c r="G12" s="18">
        <v>75000</v>
      </c>
      <c r="H12" s="19" t="s">
        <v>56</v>
      </c>
      <c r="I12" s="20" t="s">
        <v>42</v>
      </c>
      <c r="J12" s="21">
        <v>44470</v>
      </c>
    </row>
    <row r="13" spans="1:10" ht="36" x14ac:dyDescent="0.35">
      <c r="A13" s="55">
        <f t="shared" si="0"/>
        <v>8</v>
      </c>
      <c r="B13" s="15" t="s">
        <v>26</v>
      </c>
      <c r="C13" s="16">
        <v>180000</v>
      </c>
      <c r="D13" s="104">
        <v>180000</v>
      </c>
      <c r="E13" s="16" t="s">
        <v>8</v>
      </c>
      <c r="F13" s="17" t="s">
        <v>34</v>
      </c>
      <c r="G13" s="18">
        <v>180000</v>
      </c>
      <c r="H13" s="19" t="s">
        <v>56</v>
      </c>
      <c r="I13" s="20" t="s">
        <v>43</v>
      </c>
      <c r="J13" s="21">
        <v>44470</v>
      </c>
    </row>
    <row r="14" spans="1:10" ht="36" x14ac:dyDescent="0.4">
      <c r="A14" s="55">
        <f t="shared" si="0"/>
        <v>9</v>
      </c>
      <c r="B14" s="15" t="s">
        <v>27</v>
      </c>
      <c r="C14" s="16">
        <v>144000</v>
      </c>
      <c r="D14" s="104">
        <v>144000</v>
      </c>
      <c r="E14" s="16" t="s">
        <v>8</v>
      </c>
      <c r="F14" s="17" t="s">
        <v>35</v>
      </c>
      <c r="G14" s="18">
        <v>144000</v>
      </c>
      <c r="H14" s="22" t="s">
        <v>52</v>
      </c>
      <c r="I14" s="20" t="s">
        <v>44</v>
      </c>
      <c r="J14" s="21">
        <v>44470</v>
      </c>
    </row>
    <row r="15" spans="1:10" ht="59.25" customHeight="1" x14ac:dyDescent="0.35">
      <c r="A15" s="55">
        <f t="shared" si="0"/>
        <v>10</v>
      </c>
      <c r="B15" s="15" t="s">
        <v>16</v>
      </c>
      <c r="C15" s="16">
        <v>82176</v>
      </c>
      <c r="D15" s="104">
        <v>82176</v>
      </c>
      <c r="E15" s="16" t="s">
        <v>8</v>
      </c>
      <c r="F15" s="41" t="s">
        <v>13</v>
      </c>
      <c r="G15" s="18">
        <v>82176</v>
      </c>
      <c r="H15" s="19" t="s">
        <v>53</v>
      </c>
      <c r="I15" s="56" t="s">
        <v>18</v>
      </c>
      <c r="J15" s="21">
        <v>44477</v>
      </c>
    </row>
    <row r="16" spans="1:10" ht="36" x14ac:dyDescent="0.4">
      <c r="A16" s="55">
        <f t="shared" si="0"/>
        <v>11</v>
      </c>
      <c r="B16" s="15" t="s">
        <v>17</v>
      </c>
      <c r="C16" s="16">
        <v>66500</v>
      </c>
      <c r="D16" s="104">
        <v>66500</v>
      </c>
      <c r="E16" s="16" t="s">
        <v>8</v>
      </c>
      <c r="F16" s="17" t="s">
        <v>14</v>
      </c>
      <c r="G16" s="18">
        <v>66500</v>
      </c>
      <c r="H16" s="22" t="s">
        <v>52</v>
      </c>
      <c r="I16" s="56" t="s">
        <v>45</v>
      </c>
      <c r="J16" s="21">
        <v>44480</v>
      </c>
    </row>
    <row r="17" spans="1:10" ht="57" customHeight="1" x14ac:dyDescent="0.35">
      <c r="A17" s="55">
        <f t="shared" si="0"/>
        <v>12</v>
      </c>
      <c r="B17" s="23" t="s">
        <v>50</v>
      </c>
      <c r="C17" s="16">
        <v>15408</v>
      </c>
      <c r="D17" s="104">
        <v>15408</v>
      </c>
      <c r="E17" s="16" t="s">
        <v>8</v>
      </c>
      <c r="F17" s="41" t="s">
        <v>15</v>
      </c>
      <c r="G17" s="18">
        <v>15408</v>
      </c>
      <c r="H17" s="19" t="s">
        <v>51</v>
      </c>
      <c r="I17" s="56" t="s">
        <v>46</v>
      </c>
      <c r="J17" s="21">
        <v>44488</v>
      </c>
    </row>
    <row r="18" spans="1:10" ht="36" x14ac:dyDescent="0.35">
      <c r="A18" s="55">
        <f t="shared" si="0"/>
        <v>13</v>
      </c>
      <c r="B18" s="15" t="s">
        <v>19</v>
      </c>
      <c r="C18" s="16">
        <v>2296800</v>
      </c>
      <c r="D18" s="104">
        <v>2296800</v>
      </c>
      <c r="E18" s="16" t="s">
        <v>8</v>
      </c>
      <c r="F18" s="17" t="s">
        <v>9</v>
      </c>
      <c r="G18" s="18">
        <v>2296800</v>
      </c>
      <c r="H18" s="19" t="s">
        <v>54</v>
      </c>
      <c r="I18" s="20" t="s">
        <v>47</v>
      </c>
      <c r="J18" s="21">
        <v>44498</v>
      </c>
    </row>
    <row r="19" spans="1:10" ht="36" x14ac:dyDescent="0.35">
      <c r="A19" s="55">
        <f t="shared" si="0"/>
        <v>14</v>
      </c>
      <c r="B19" s="24" t="s">
        <v>48</v>
      </c>
      <c r="C19" s="18">
        <v>1531200</v>
      </c>
      <c r="D19" s="105">
        <v>1531200</v>
      </c>
      <c r="E19" s="18" t="s">
        <v>8</v>
      </c>
      <c r="F19" s="17" t="s">
        <v>9</v>
      </c>
      <c r="G19" s="18">
        <v>1531200</v>
      </c>
      <c r="H19" s="19" t="s">
        <v>54</v>
      </c>
      <c r="I19" s="25" t="s">
        <v>49</v>
      </c>
      <c r="J19" s="26">
        <v>44498</v>
      </c>
    </row>
    <row r="20" spans="1:10" ht="54" x14ac:dyDescent="0.35">
      <c r="A20" s="61">
        <f t="shared" si="0"/>
        <v>15</v>
      </c>
      <c r="B20" s="15" t="s">
        <v>192</v>
      </c>
      <c r="C20" s="16">
        <v>120000</v>
      </c>
      <c r="D20" s="104">
        <v>120000</v>
      </c>
      <c r="E20" s="18" t="s">
        <v>8</v>
      </c>
      <c r="F20" s="17" t="s">
        <v>191</v>
      </c>
      <c r="G20" s="18">
        <f>D20</f>
        <v>120000</v>
      </c>
      <c r="H20" s="31" t="s">
        <v>51</v>
      </c>
      <c r="I20" s="14" t="s">
        <v>193</v>
      </c>
      <c r="J20" s="26">
        <v>44498</v>
      </c>
    </row>
    <row r="21" spans="1:10" ht="54" x14ac:dyDescent="0.35">
      <c r="A21" s="61">
        <f t="shared" si="0"/>
        <v>16</v>
      </c>
      <c r="B21" s="15" t="s">
        <v>194</v>
      </c>
      <c r="C21" s="16">
        <v>120000</v>
      </c>
      <c r="D21" s="104">
        <v>120000</v>
      </c>
      <c r="E21" s="18" t="s">
        <v>8</v>
      </c>
      <c r="F21" s="17" t="s">
        <v>191</v>
      </c>
      <c r="G21" s="18">
        <f>D21</f>
        <v>120000</v>
      </c>
      <c r="H21" s="31" t="s">
        <v>51</v>
      </c>
      <c r="I21" s="14" t="s">
        <v>195</v>
      </c>
      <c r="J21" s="26">
        <v>44498</v>
      </c>
    </row>
    <row r="22" spans="1:10" ht="44.25" customHeight="1" x14ac:dyDescent="0.35">
      <c r="A22" s="61">
        <f t="shared" si="0"/>
        <v>17</v>
      </c>
      <c r="B22" s="60" t="s">
        <v>164</v>
      </c>
      <c r="C22" s="54">
        <v>90000</v>
      </c>
      <c r="D22" s="106">
        <v>90000</v>
      </c>
      <c r="E22" s="54" t="s">
        <v>8</v>
      </c>
      <c r="F22" s="27" t="s">
        <v>57</v>
      </c>
      <c r="G22" s="28">
        <v>90000</v>
      </c>
      <c r="H22" s="19" t="s">
        <v>56</v>
      </c>
      <c r="I22" s="20" t="s">
        <v>58</v>
      </c>
      <c r="J22" s="21">
        <v>44501</v>
      </c>
    </row>
    <row r="23" spans="1:10" ht="42.75" customHeight="1" x14ac:dyDescent="0.35">
      <c r="A23" s="61">
        <f t="shared" si="0"/>
        <v>18</v>
      </c>
      <c r="B23" s="60" t="s">
        <v>59</v>
      </c>
      <c r="C23" s="54">
        <v>275000</v>
      </c>
      <c r="D23" s="106">
        <v>275000</v>
      </c>
      <c r="E23" s="54" t="s">
        <v>8</v>
      </c>
      <c r="F23" s="27" t="s">
        <v>60</v>
      </c>
      <c r="G23" s="28">
        <v>275000</v>
      </c>
      <c r="H23" s="19" t="s">
        <v>56</v>
      </c>
      <c r="I23" s="20" t="s">
        <v>61</v>
      </c>
      <c r="J23" s="21">
        <v>44501</v>
      </c>
    </row>
    <row r="24" spans="1:10" ht="54" x14ac:dyDescent="0.35">
      <c r="A24" s="61">
        <f t="shared" si="0"/>
        <v>19</v>
      </c>
      <c r="B24" s="15" t="s">
        <v>62</v>
      </c>
      <c r="C24" s="16">
        <v>120000</v>
      </c>
      <c r="D24" s="104">
        <v>120000</v>
      </c>
      <c r="E24" s="16" t="s">
        <v>8</v>
      </c>
      <c r="F24" s="17" t="s">
        <v>63</v>
      </c>
      <c r="G24" s="16">
        <v>120000</v>
      </c>
      <c r="H24" s="56" t="s">
        <v>54</v>
      </c>
      <c r="I24" s="29" t="s">
        <v>64</v>
      </c>
      <c r="J24" s="30">
        <v>44505</v>
      </c>
    </row>
    <row r="25" spans="1:10" ht="36" x14ac:dyDescent="0.35">
      <c r="A25" s="55">
        <f t="shared" si="0"/>
        <v>20</v>
      </c>
      <c r="B25" s="15" t="s">
        <v>65</v>
      </c>
      <c r="C25" s="16">
        <v>125000</v>
      </c>
      <c r="D25" s="104">
        <v>125000</v>
      </c>
      <c r="E25" s="18" t="s">
        <v>8</v>
      </c>
      <c r="F25" s="17" t="s">
        <v>66</v>
      </c>
      <c r="G25" s="18">
        <v>125000</v>
      </c>
      <c r="H25" s="56" t="s">
        <v>54</v>
      </c>
      <c r="I25" s="29" t="s">
        <v>67</v>
      </c>
      <c r="J25" s="30">
        <v>44505</v>
      </c>
    </row>
    <row r="26" spans="1:10" ht="36" x14ac:dyDescent="0.35">
      <c r="A26" s="55">
        <f t="shared" si="0"/>
        <v>21</v>
      </c>
      <c r="B26" s="15" t="s">
        <v>68</v>
      </c>
      <c r="C26" s="16">
        <v>1485000</v>
      </c>
      <c r="D26" s="104">
        <v>1435500</v>
      </c>
      <c r="E26" s="16" t="s">
        <v>55</v>
      </c>
      <c r="F26" s="17" t="s">
        <v>69</v>
      </c>
      <c r="G26" s="18">
        <v>1213000</v>
      </c>
      <c r="H26" s="31" t="s">
        <v>70</v>
      </c>
      <c r="I26" s="29" t="s">
        <v>71</v>
      </c>
      <c r="J26" s="30">
        <v>44505</v>
      </c>
    </row>
    <row r="27" spans="1:10" ht="36" x14ac:dyDescent="0.4">
      <c r="A27" s="55">
        <f t="shared" si="0"/>
        <v>22</v>
      </c>
      <c r="B27" s="15" t="s">
        <v>72</v>
      </c>
      <c r="C27" s="16">
        <v>1800</v>
      </c>
      <c r="D27" s="104">
        <v>1800</v>
      </c>
      <c r="E27" s="16" t="s">
        <v>8</v>
      </c>
      <c r="F27" s="17" t="s">
        <v>14</v>
      </c>
      <c r="G27" s="18">
        <v>1800</v>
      </c>
      <c r="H27" s="22" t="s">
        <v>52</v>
      </c>
      <c r="I27" s="31" t="s">
        <v>73</v>
      </c>
      <c r="J27" s="30">
        <v>44523</v>
      </c>
    </row>
    <row r="28" spans="1:10" ht="54" x14ac:dyDescent="0.35">
      <c r="A28" s="55">
        <f t="shared" si="0"/>
        <v>23</v>
      </c>
      <c r="B28" s="15" t="s">
        <v>74</v>
      </c>
      <c r="C28" s="16">
        <v>6800</v>
      </c>
      <c r="D28" s="104">
        <v>6800</v>
      </c>
      <c r="E28" s="16" t="s">
        <v>8</v>
      </c>
      <c r="F28" s="17" t="s">
        <v>75</v>
      </c>
      <c r="G28" s="18">
        <v>6800</v>
      </c>
      <c r="H28" s="56" t="s">
        <v>51</v>
      </c>
      <c r="I28" s="31" t="s">
        <v>76</v>
      </c>
      <c r="J28" s="30">
        <v>44529</v>
      </c>
    </row>
    <row r="29" spans="1:10" ht="36" x14ac:dyDescent="0.4">
      <c r="A29" s="55">
        <f t="shared" si="0"/>
        <v>24</v>
      </c>
      <c r="B29" s="15" t="s">
        <v>77</v>
      </c>
      <c r="C29" s="16">
        <v>120000</v>
      </c>
      <c r="D29" s="104">
        <v>120000</v>
      </c>
      <c r="E29" s="16" t="s">
        <v>8</v>
      </c>
      <c r="F29" s="17" t="s">
        <v>78</v>
      </c>
      <c r="G29" s="18">
        <v>120000</v>
      </c>
      <c r="H29" s="22" t="s">
        <v>52</v>
      </c>
      <c r="I29" s="29" t="s">
        <v>79</v>
      </c>
      <c r="J29" s="30">
        <v>44530</v>
      </c>
    </row>
    <row r="30" spans="1:10" ht="36" x14ac:dyDescent="0.35">
      <c r="A30" s="55">
        <f t="shared" si="0"/>
        <v>25</v>
      </c>
      <c r="B30" s="15" t="s">
        <v>81</v>
      </c>
      <c r="C30" s="16">
        <v>600000</v>
      </c>
      <c r="D30" s="104">
        <v>600000</v>
      </c>
      <c r="E30" s="16" t="s">
        <v>8</v>
      </c>
      <c r="F30" s="17" t="s">
        <v>82</v>
      </c>
      <c r="G30" s="18">
        <v>600000</v>
      </c>
      <c r="H30" s="56" t="s">
        <v>54</v>
      </c>
      <c r="I30" s="29" t="s">
        <v>83</v>
      </c>
      <c r="J30" s="30">
        <v>44531</v>
      </c>
    </row>
    <row r="31" spans="1:10" ht="36" x14ac:dyDescent="0.35">
      <c r="A31" s="55">
        <f t="shared" si="0"/>
        <v>26</v>
      </c>
      <c r="B31" s="15" t="s">
        <v>84</v>
      </c>
      <c r="C31" s="16">
        <v>176400</v>
      </c>
      <c r="D31" s="104">
        <v>145150</v>
      </c>
      <c r="E31" s="16" t="s">
        <v>8</v>
      </c>
      <c r="F31" s="17" t="s">
        <v>85</v>
      </c>
      <c r="G31" s="16">
        <v>145150</v>
      </c>
      <c r="H31" s="31" t="s">
        <v>86</v>
      </c>
      <c r="I31" s="29" t="s">
        <v>87</v>
      </c>
      <c r="J31" s="30">
        <v>44547</v>
      </c>
    </row>
    <row r="32" spans="1:10" ht="54" x14ac:dyDescent="0.35">
      <c r="A32" s="55">
        <f t="shared" si="0"/>
        <v>27</v>
      </c>
      <c r="B32" s="15" t="s">
        <v>88</v>
      </c>
      <c r="C32" s="16">
        <v>5778</v>
      </c>
      <c r="D32" s="104">
        <v>5778</v>
      </c>
      <c r="E32" s="16" t="s">
        <v>8</v>
      </c>
      <c r="F32" s="17" t="s">
        <v>75</v>
      </c>
      <c r="G32" s="18">
        <v>5778</v>
      </c>
      <c r="H32" s="31" t="s">
        <v>89</v>
      </c>
      <c r="I32" s="31" t="s">
        <v>90</v>
      </c>
      <c r="J32" s="30">
        <v>44550</v>
      </c>
    </row>
    <row r="33" spans="1:10" ht="54" x14ac:dyDescent="0.35">
      <c r="A33" s="55">
        <f t="shared" si="0"/>
        <v>28</v>
      </c>
      <c r="B33" s="62" t="s">
        <v>91</v>
      </c>
      <c r="C33" s="64">
        <v>8000</v>
      </c>
      <c r="D33" s="107">
        <v>8000</v>
      </c>
      <c r="E33" s="63" t="s">
        <v>8</v>
      </c>
      <c r="F33" s="62" t="s">
        <v>160</v>
      </c>
      <c r="G33" s="64">
        <v>8000</v>
      </c>
      <c r="H33" s="32" t="s">
        <v>169</v>
      </c>
      <c r="I33" s="62" t="s">
        <v>92</v>
      </c>
      <c r="J33" s="30">
        <v>44613</v>
      </c>
    </row>
    <row r="34" spans="1:10" ht="61.5" customHeight="1" x14ac:dyDescent="0.35">
      <c r="A34" s="55">
        <f t="shared" si="0"/>
        <v>29</v>
      </c>
      <c r="B34" s="71" t="s">
        <v>93</v>
      </c>
      <c r="C34" s="72">
        <v>300000</v>
      </c>
      <c r="D34" s="108">
        <v>300000</v>
      </c>
      <c r="E34" s="58" t="s">
        <v>8</v>
      </c>
      <c r="F34" s="59" t="s">
        <v>94</v>
      </c>
      <c r="G34" s="57">
        <v>300000</v>
      </c>
      <c r="H34" s="73" t="s">
        <v>54</v>
      </c>
      <c r="I34" s="74" t="s">
        <v>95</v>
      </c>
      <c r="J34" s="30">
        <v>44617</v>
      </c>
    </row>
    <row r="35" spans="1:10" ht="54" x14ac:dyDescent="0.35">
      <c r="A35" s="55">
        <f t="shared" si="0"/>
        <v>30</v>
      </c>
      <c r="B35" s="15" t="s">
        <v>96</v>
      </c>
      <c r="C35" s="16">
        <v>300000</v>
      </c>
      <c r="D35" s="104">
        <v>300000</v>
      </c>
      <c r="E35" s="18" t="s">
        <v>8</v>
      </c>
      <c r="F35" s="17" t="s">
        <v>97</v>
      </c>
      <c r="G35" s="18">
        <v>300000</v>
      </c>
      <c r="H35" s="31" t="s">
        <v>51</v>
      </c>
      <c r="I35" s="29" t="s">
        <v>98</v>
      </c>
      <c r="J35" s="30">
        <v>44631</v>
      </c>
    </row>
    <row r="36" spans="1:10" ht="54" x14ac:dyDescent="0.35">
      <c r="A36" s="55">
        <f t="shared" si="0"/>
        <v>31</v>
      </c>
      <c r="B36" s="24" t="s">
        <v>99</v>
      </c>
      <c r="C36" s="18">
        <v>130000</v>
      </c>
      <c r="D36" s="105">
        <v>130000</v>
      </c>
      <c r="E36" s="18" t="s">
        <v>8</v>
      </c>
      <c r="F36" s="17" t="s">
        <v>100</v>
      </c>
      <c r="G36" s="18">
        <v>130000</v>
      </c>
      <c r="H36" s="19" t="s">
        <v>51</v>
      </c>
      <c r="I36" s="43" t="s">
        <v>101</v>
      </c>
      <c r="J36" s="44">
        <v>44631</v>
      </c>
    </row>
    <row r="37" spans="1:10" ht="54" x14ac:dyDescent="0.35">
      <c r="A37" s="55">
        <f t="shared" si="0"/>
        <v>32</v>
      </c>
      <c r="B37" s="24" t="s">
        <v>102</v>
      </c>
      <c r="C37" s="18">
        <v>500000</v>
      </c>
      <c r="D37" s="105">
        <v>500000</v>
      </c>
      <c r="E37" s="18" t="s">
        <v>8</v>
      </c>
      <c r="F37" s="17" t="s">
        <v>103</v>
      </c>
      <c r="G37" s="18">
        <v>500000</v>
      </c>
      <c r="H37" s="19" t="s">
        <v>51</v>
      </c>
      <c r="I37" s="43" t="s">
        <v>104</v>
      </c>
      <c r="J37" s="44">
        <v>44632</v>
      </c>
    </row>
    <row r="38" spans="1:10" ht="54" x14ac:dyDescent="0.35">
      <c r="A38" s="55">
        <f t="shared" si="0"/>
        <v>33</v>
      </c>
      <c r="B38" s="15" t="s">
        <v>105</v>
      </c>
      <c r="C38" s="16">
        <v>780000</v>
      </c>
      <c r="D38" s="104">
        <v>780000</v>
      </c>
      <c r="E38" s="18" t="s">
        <v>8</v>
      </c>
      <c r="F38" s="17" t="s">
        <v>106</v>
      </c>
      <c r="G38" s="18">
        <v>780000</v>
      </c>
      <c r="H38" s="31" t="s">
        <v>51</v>
      </c>
      <c r="I38" s="29" t="s">
        <v>107</v>
      </c>
      <c r="J38" s="30">
        <v>44645</v>
      </c>
    </row>
    <row r="39" spans="1:10" ht="54" x14ac:dyDescent="0.35">
      <c r="A39" s="55">
        <f t="shared" si="0"/>
        <v>34</v>
      </c>
      <c r="B39" s="15" t="s">
        <v>96</v>
      </c>
      <c r="C39" s="16">
        <v>300000</v>
      </c>
      <c r="D39" s="104">
        <v>300000</v>
      </c>
      <c r="E39" s="18" t="s">
        <v>8</v>
      </c>
      <c r="F39" s="17" t="s">
        <v>97</v>
      </c>
      <c r="G39" s="18">
        <v>300000</v>
      </c>
      <c r="H39" s="31" t="s">
        <v>51</v>
      </c>
      <c r="I39" s="29" t="s">
        <v>98</v>
      </c>
      <c r="J39" s="30">
        <v>44631</v>
      </c>
    </row>
    <row r="40" spans="1:10" ht="54" x14ac:dyDescent="0.35">
      <c r="A40" s="55">
        <f t="shared" si="0"/>
        <v>35</v>
      </c>
      <c r="B40" s="15" t="s">
        <v>99</v>
      </c>
      <c r="C40" s="16">
        <v>130000</v>
      </c>
      <c r="D40" s="104">
        <v>130000</v>
      </c>
      <c r="E40" s="18" t="s">
        <v>8</v>
      </c>
      <c r="F40" s="17" t="s">
        <v>100</v>
      </c>
      <c r="G40" s="18">
        <v>130000</v>
      </c>
      <c r="H40" s="31" t="s">
        <v>51</v>
      </c>
      <c r="I40" s="29" t="s">
        <v>101</v>
      </c>
      <c r="J40" s="30">
        <v>44631</v>
      </c>
    </row>
    <row r="41" spans="1:10" ht="54" x14ac:dyDescent="0.35">
      <c r="A41" s="55">
        <f t="shared" si="0"/>
        <v>36</v>
      </c>
      <c r="B41" s="15" t="s">
        <v>102</v>
      </c>
      <c r="C41" s="16">
        <v>500000</v>
      </c>
      <c r="D41" s="104">
        <v>500000</v>
      </c>
      <c r="E41" s="18" t="s">
        <v>8</v>
      </c>
      <c r="F41" s="17" t="s">
        <v>103</v>
      </c>
      <c r="G41" s="18">
        <v>500000</v>
      </c>
      <c r="H41" s="31" t="s">
        <v>51</v>
      </c>
      <c r="I41" s="29" t="s">
        <v>104</v>
      </c>
      <c r="J41" s="30">
        <v>44632</v>
      </c>
    </row>
    <row r="42" spans="1:10" ht="54" x14ac:dyDescent="0.35">
      <c r="A42" s="55">
        <f t="shared" si="0"/>
        <v>37</v>
      </c>
      <c r="B42" s="15" t="s">
        <v>105</v>
      </c>
      <c r="C42" s="16">
        <v>780000</v>
      </c>
      <c r="D42" s="104">
        <v>780000</v>
      </c>
      <c r="E42" s="18" t="s">
        <v>8</v>
      </c>
      <c r="F42" s="17" t="s">
        <v>106</v>
      </c>
      <c r="G42" s="18">
        <v>780000</v>
      </c>
      <c r="H42" s="31" t="s">
        <v>51</v>
      </c>
      <c r="I42" s="42" t="s">
        <v>107</v>
      </c>
      <c r="J42" s="30">
        <v>44645</v>
      </c>
    </row>
    <row r="43" spans="1:10" ht="54" x14ac:dyDescent="0.35">
      <c r="A43" s="55">
        <f t="shared" si="0"/>
        <v>38</v>
      </c>
      <c r="B43" s="15" t="s">
        <v>108</v>
      </c>
      <c r="C43" s="16">
        <v>800000</v>
      </c>
      <c r="D43" s="104">
        <v>800000</v>
      </c>
      <c r="E43" s="18" t="s">
        <v>8</v>
      </c>
      <c r="F43" s="17" t="s">
        <v>109</v>
      </c>
      <c r="G43" s="18">
        <v>800000</v>
      </c>
      <c r="H43" s="52" t="s">
        <v>51</v>
      </c>
      <c r="I43" s="19" t="s">
        <v>110</v>
      </c>
      <c r="J43" s="53">
        <v>44659</v>
      </c>
    </row>
    <row r="44" spans="1:10" ht="56.25" customHeight="1" x14ac:dyDescent="0.35">
      <c r="A44" s="55">
        <f t="shared" si="0"/>
        <v>39</v>
      </c>
      <c r="B44" s="10" t="s">
        <v>111</v>
      </c>
      <c r="C44" s="16">
        <v>868700</v>
      </c>
      <c r="D44" s="104">
        <v>868700</v>
      </c>
      <c r="E44" s="18" t="s">
        <v>8</v>
      </c>
      <c r="F44" s="48" t="s">
        <v>161</v>
      </c>
      <c r="G44" s="13">
        <v>868700</v>
      </c>
      <c r="H44" s="52" t="s">
        <v>51</v>
      </c>
      <c r="I44" s="38" t="s">
        <v>112</v>
      </c>
      <c r="J44" s="53">
        <v>44670</v>
      </c>
    </row>
    <row r="45" spans="1:10" ht="59.25" customHeight="1" x14ac:dyDescent="0.35">
      <c r="A45" s="55">
        <f t="shared" si="0"/>
        <v>40</v>
      </c>
      <c r="B45" s="10" t="s">
        <v>113</v>
      </c>
      <c r="C45" s="12">
        <v>69048</v>
      </c>
      <c r="D45" s="109">
        <v>69048</v>
      </c>
      <c r="E45" s="18" t="s">
        <v>8</v>
      </c>
      <c r="F45" s="36" t="s">
        <v>115</v>
      </c>
      <c r="G45" s="13">
        <v>69048</v>
      </c>
      <c r="H45" s="31" t="s">
        <v>51</v>
      </c>
      <c r="I45" s="14" t="s">
        <v>117</v>
      </c>
      <c r="J45" s="30">
        <v>44676</v>
      </c>
    </row>
    <row r="46" spans="1:10" ht="57" customHeight="1" x14ac:dyDescent="0.35">
      <c r="A46" s="55">
        <f t="shared" si="0"/>
        <v>41</v>
      </c>
      <c r="B46" s="10" t="s">
        <v>114</v>
      </c>
      <c r="C46" s="12">
        <v>4060</v>
      </c>
      <c r="D46" s="109">
        <v>4060</v>
      </c>
      <c r="E46" s="18" t="s">
        <v>8</v>
      </c>
      <c r="F46" s="33" t="s">
        <v>116</v>
      </c>
      <c r="G46" s="35">
        <v>4060</v>
      </c>
      <c r="H46" s="31" t="s">
        <v>51</v>
      </c>
      <c r="I46" s="14" t="s">
        <v>118</v>
      </c>
      <c r="J46" s="30">
        <v>44677</v>
      </c>
    </row>
    <row r="47" spans="1:10" ht="59.25" customHeight="1" x14ac:dyDescent="0.35">
      <c r="A47" s="55">
        <f t="shared" si="0"/>
        <v>42</v>
      </c>
      <c r="B47" s="24" t="s">
        <v>119</v>
      </c>
      <c r="C47" s="12">
        <v>90000</v>
      </c>
      <c r="D47" s="109">
        <v>90000</v>
      </c>
      <c r="E47" s="18" t="s">
        <v>8</v>
      </c>
      <c r="F47" s="37" t="s">
        <v>57</v>
      </c>
      <c r="G47" s="18">
        <v>90000</v>
      </c>
      <c r="H47" s="31" t="s">
        <v>51</v>
      </c>
      <c r="I47" s="14" t="s">
        <v>170</v>
      </c>
      <c r="J47" s="30">
        <v>44683</v>
      </c>
    </row>
    <row r="48" spans="1:10" ht="56.25" customHeight="1" x14ac:dyDescent="0.35">
      <c r="A48" s="55">
        <f t="shared" si="0"/>
        <v>43</v>
      </c>
      <c r="B48" s="38" t="s">
        <v>120</v>
      </c>
      <c r="C48" s="34">
        <v>1800</v>
      </c>
      <c r="D48" s="110">
        <v>1800</v>
      </c>
      <c r="E48" s="18" t="s">
        <v>8</v>
      </c>
      <c r="F48" s="39" t="s">
        <v>14</v>
      </c>
      <c r="G48" s="18">
        <v>1800</v>
      </c>
      <c r="H48" s="31" t="s">
        <v>51</v>
      </c>
      <c r="I48" s="14" t="s">
        <v>124</v>
      </c>
      <c r="J48" s="30">
        <v>44686</v>
      </c>
    </row>
    <row r="49" spans="1:10" ht="60.75" customHeight="1" x14ac:dyDescent="0.35">
      <c r="A49" s="55">
        <f t="shared" si="0"/>
        <v>44</v>
      </c>
      <c r="B49" s="15" t="s">
        <v>167</v>
      </c>
      <c r="C49" s="12">
        <v>10272</v>
      </c>
      <c r="D49" s="109">
        <v>10272</v>
      </c>
      <c r="E49" s="18" t="s">
        <v>8</v>
      </c>
      <c r="F49" s="49" t="s">
        <v>168</v>
      </c>
      <c r="G49" s="18">
        <v>10272</v>
      </c>
      <c r="H49" s="31" t="s">
        <v>51</v>
      </c>
      <c r="I49" s="14" t="s">
        <v>128</v>
      </c>
      <c r="J49" s="30">
        <v>44687</v>
      </c>
    </row>
    <row r="50" spans="1:10" ht="70.5" customHeight="1" x14ac:dyDescent="0.35">
      <c r="A50" s="55">
        <f t="shared" si="0"/>
        <v>45</v>
      </c>
      <c r="B50" s="39" t="s">
        <v>121</v>
      </c>
      <c r="C50" s="13">
        <v>500000</v>
      </c>
      <c r="D50" s="111">
        <v>500000</v>
      </c>
      <c r="E50" s="18" t="s">
        <v>8</v>
      </c>
      <c r="F50" s="49" t="s">
        <v>162</v>
      </c>
      <c r="G50" s="18">
        <v>500000</v>
      </c>
      <c r="H50" s="19" t="s">
        <v>51</v>
      </c>
      <c r="I50" s="46" t="s">
        <v>125</v>
      </c>
      <c r="J50" s="44">
        <v>44705</v>
      </c>
    </row>
    <row r="51" spans="1:10" ht="59.25" customHeight="1" x14ac:dyDescent="0.35">
      <c r="A51" s="55">
        <f t="shared" si="0"/>
        <v>46</v>
      </c>
      <c r="B51" s="51" t="s">
        <v>165</v>
      </c>
      <c r="C51" s="12">
        <v>60000</v>
      </c>
      <c r="D51" s="109">
        <v>60000</v>
      </c>
      <c r="E51" s="16" t="s">
        <v>8</v>
      </c>
      <c r="F51" s="50" t="s">
        <v>163</v>
      </c>
      <c r="G51" s="16">
        <v>60000</v>
      </c>
      <c r="H51" s="31" t="s">
        <v>51</v>
      </c>
      <c r="I51" s="14" t="s">
        <v>126</v>
      </c>
      <c r="J51" s="30">
        <v>44712</v>
      </c>
    </row>
    <row r="52" spans="1:10" ht="54" x14ac:dyDescent="0.35">
      <c r="A52" s="55">
        <f t="shared" si="0"/>
        <v>47</v>
      </c>
      <c r="B52" s="45" t="s">
        <v>122</v>
      </c>
      <c r="C52" s="13">
        <v>60000</v>
      </c>
      <c r="D52" s="111">
        <v>60000</v>
      </c>
      <c r="E52" s="18" t="s">
        <v>8</v>
      </c>
      <c r="F52" s="39" t="s">
        <v>123</v>
      </c>
      <c r="G52" s="18">
        <v>60000</v>
      </c>
      <c r="H52" s="19" t="s">
        <v>51</v>
      </c>
      <c r="I52" s="46" t="s">
        <v>127</v>
      </c>
      <c r="J52" s="44">
        <v>44712</v>
      </c>
    </row>
    <row r="53" spans="1:10" ht="54" x14ac:dyDescent="0.35">
      <c r="A53" s="55">
        <f t="shared" si="0"/>
        <v>48</v>
      </c>
      <c r="B53" s="15" t="s">
        <v>129</v>
      </c>
      <c r="C53" s="16">
        <v>500000</v>
      </c>
      <c r="D53" s="104">
        <v>500000</v>
      </c>
      <c r="E53" s="18" t="s">
        <v>8</v>
      </c>
      <c r="F53" s="39" t="s">
        <v>132</v>
      </c>
      <c r="G53" s="16">
        <v>500000</v>
      </c>
      <c r="H53" s="31" t="s">
        <v>51</v>
      </c>
      <c r="I53" s="29" t="s">
        <v>134</v>
      </c>
      <c r="J53" s="30">
        <v>44720</v>
      </c>
    </row>
    <row r="54" spans="1:10" ht="46.5" customHeight="1" x14ac:dyDescent="0.35">
      <c r="A54" s="61">
        <f t="shared" si="0"/>
        <v>49</v>
      </c>
      <c r="B54" s="39" t="s">
        <v>130</v>
      </c>
      <c r="C54" s="16">
        <v>2230</v>
      </c>
      <c r="D54" s="104">
        <v>2230</v>
      </c>
      <c r="E54" s="18" t="s">
        <v>8</v>
      </c>
      <c r="F54" s="40" t="s">
        <v>133</v>
      </c>
      <c r="G54" s="18">
        <v>2230</v>
      </c>
      <c r="H54" s="31" t="s">
        <v>51</v>
      </c>
      <c r="I54" s="29" t="s">
        <v>135</v>
      </c>
      <c r="J54" s="30">
        <v>44729</v>
      </c>
    </row>
    <row r="55" spans="1:10" ht="54" x14ac:dyDescent="0.35">
      <c r="A55" s="55">
        <f t="shared" si="0"/>
        <v>50</v>
      </c>
      <c r="B55" s="15" t="s">
        <v>131</v>
      </c>
      <c r="C55" s="16">
        <v>16800</v>
      </c>
      <c r="D55" s="104">
        <v>16800</v>
      </c>
      <c r="E55" s="18" t="s">
        <v>8</v>
      </c>
      <c r="F55" s="38" t="s">
        <v>157</v>
      </c>
      <c r="G55" s="18">
        <v>16800</v>
      </c>
      <c r="H55" s="31" t="s">
        <v>51</v>
      </c>
      <c r="I55" s="29" t="s">
        <v>136</v>
      </c>
      <c r="J55" s="30">
        <v>44735</v>
      </c>
    </row>
    <row r="56" spans="1:10" ht="58.5" customHeight="1" x14ac:dyDescent="0.35">
      <c r="A56" s="55">
        <f t="shared" si="0"/>
        <v>51</v>
      </c>
      <c r="B56" s="39" t="s">
        <v>137</v>
      </c>
      <c r="C56" s="16">
        <v>81648.490000000005</v>
      </c>
      <c r="D56" s="104">
        <v>81648.490000000005</v>
      </c>
      <c r="E56" s="18" t="s">
        <v>8</v>
      </c>
      <c r="F56" s="47" t="s">
        <v>158</v>
      </c>
      <c r="G56" s="18">
        <v>81648.490000000005</v>
      </c>
      <c r="H56" s="31" t="s">
        <v>51</v>
      </c>
      <c r="I56" s="29" t="s">
        <v>140</v>
      </c>
      <c r="J56" s="30">
        <v>44761</v>
      </c>
    </row>
    <row r="57" spans="1:10" ht="60" customHeight="1" x14ac:dyDescent="0.35">
      <c r="A57" s="55">
        <f t="shared" si="0"/>
        <v>52</v>
      </c>
      <c r="B57" s="39" t="s">
        <v>138</v>
      </c>
      <c r="C57" s="16">
        <v>23540</v>
      </c>
      <c r="D57" s="104">
        <v>23540</v>
      </c>
      <c r="E57" s="18" t="s">
        <v>8</v>
      </c>
      <c r="F57" s="17" t="s">
        <v>139</v>
      </c>
      <c r="G57" s="18">
        <v>23540</v>
      </c>
      <c r="H57" s="31" t="s">
        <v>51</v>
      </c>
      <c r="I57" s="29" t="s">
        <v>141</v>
      </c>
      <c r="J57" s="30">
        <v>44763</v>
      </c>
    </row>
    <row r="58" spans="1:10" ht="44.25" customHeight="1" x14ac:dyDescent="0.35">
      <c r="A58" s="55">
        <f t="shared" si="0"/>
        <v>53</v>
      </c>
      <c r="B58" s="40" t="s">
        <v>142</v>
      </c>
      <c r="C58" s="16">
        <v>15194</v>
      </c>
      <c r="D58" s="104">
        <v>15194</v>
      </c>
      <c r="E58" s="18" t="s">
        <v>8</v>
      </c>
      <c r="F58" s="39" t="s">
        <v>115</v>
      </c>
      <c r="G58" s="18">
        <v>15194</v>
      </c>
      <c r="H58" s="31" t="s">
        <v>51</v>
      </c>
      <c r="I58" s="29" t="s">
        <v>146</v>
      </c>
      <c r="J58" s="30">
        <v>44778</v>
      </c>
    </row>
    <row r="59" spans="1:10" ht="60" customHeight="1" x14ac:dyDescent="0.35">
      <c r="A59" s="55">
        <f t="shared" si="0"/>
        <v>54</v>
      </c>
      <c r="B59" s="39" t="s">
        <v>144</v>
      </c>
      <c r="C59" s="16">
        <v>8025</v>
      </c>
      <c r="D59" s="104">
        <v>8025</v>
      </c>
      <c r="E59" s="18" t="s">
        <v>8</v>
      </c>
      <c r="F59" s="37" t="s">
        <v>115</v>
      </c>
      <c r="G59" s="18">
        <v>8025</v>
      </c>
      <c r="H59" s="31" t="s">
        <v>51</v>
      </c>
      <c r="I59" s="29" t="s">
        <v>147</v>
      </c>
      <c r="J59" s="30">
        <v>44778</v>
      </c>
    </row>
    <row r="60" spans="1:10" ht="47.25" customHeight="1" x14ac:dyDescent="0.35">
      <c r="A60" s="55">
        <f t="shared" si="0"/>
        <v>55</v>
      </c>
      <c r="B60" s="39" t="s">
        <v>143</v>
      </c>
      <c r="C60" s="16">
        <v>10325.5</v>
      </c>
      <c r="D60" s="104">
        <v>10325.5</v>
      </c>
      <c r="E60" s="18" t="s">
        <v>8</v>
      </c>
      <c r="F60" s="41" t="s">
        <v>159</v>
      </c>
      <c r="G60" s="18">
        <v>10325.5</v>
      </c>
      <c r="H60" s="31" t="s">
        <v>51</v>
      </c>
      <c r="I60" s="29" t="s">
        <v>148</v>
      </c>
      <c r="J60" s="30">
        <v>44783</v>
      </c>
    </row>
    <row r="61" spans="1:10" ht="57.75" customHeight="1" x14ac:dyDescent="0.35">
      <c r="A61" s="55">
        <f t="shared" si="0"/>
        <v>56</v>
      </c>
      <c r="B61" s="15" t="s">
        <v>145</v>
      </c>
      <c r="C61" s="16">
        <v>20223</v>
      </c>
      <c r="D61" s="104">
        <v>20223</v>
      </c>
      <c r="E61" s="18" t="s">
        <v>8</v>
      </c>
      <c r="F61" s="38" t="s">
        <v>158</v>
      </c>
      <c r="G61" s="18">
        <v>20223</v>
      </c>
      <c r="H61" s="31" t="s">
        <v>51</v>
      </c>
      <c r="I61" s="29" t="s">
        <v>149</v>
      </c>
      <c r="J61" s="30">
        <v>44792</v>
      </c>
    </row>
    <row r="62" spans="1:10" ht="61.5" customHeight="1" x14ac:dyDescent="0.35">
      <c r="A62" s="61">
        <f t="shared" si="0"/>
        <v>57</v>
      </c>
      <c r="B62" s="40" t="s">
        <v>172</v>
      </c>
      <c r="C62" s="16">
        <v>134000</v>
      </c>
      <c r="D62" s="104">
        <v>134000</v>
      </c>
      <c r="E62" s="18" t="s">
        <v>8</v>
      </c>
      <c r="F62" s="38" t="s">
        <v>158</v>
      </c>
      <c r="G62" s="16">
        <v>134000</v>
      </c>
      <c r="H62" s="31" t="s">
        <v>51</v>
      </c>
      <c r="I62" s="29" t="s">
        <v>173</v>
      </c>
      <c r="J62" s="30">
        <v>44803</v>
      </c>
    </row>
    <row r="63" spans="1:10" ht="61.5" customHeight="1" x14ac:dyDescent="0.35">
      <c r="A63" s="61">
        <f t="shared" si="0"/>
        <v>58</v>
      </c>
      <c r="B63" s="40" t="s">
        <v>150</v>
      </c>
      <c r="C63" s="16">
        <v>7200</v>
      </c>
      <c r="D63" s="104">
        <v>7200</v>
      </c>
      <c r="E63" s="18" t="s">
        <v>8</v>
      </c>
      <c r="F63" s="17" t="s">
        <v>152</v>
      </c>
      <c r="G63" s="18">
        <v>7200</v>
      </c>
      <c r="H63" s="31" t="s">
        <v>51</v>
      </c>
      <c r="I63" s="29" t="s">
        <v>154</v>
      </c>
      <c r="J63" s="30">
        <v>44813</v>
      </c>
    </row>
    <row r="64" spans="1:10" ht="56.25" customHeight="1" x14ac:dyDescent="0.35">
      <c r="A64" s="61">
        <f t="shared" si="0"/>
        <v>59</v>
      </c>
      <c r="B64" s="39" t="s">
        <v>151</v>
      </c>
      <c r="C64" s="16">
        <v>10000</v>
      </c>
      <c r="D64" s="104">
        <v>10000</v>
      </c>
      <c r="E64" s="18" t="s">
        <v>8</v>
      </c>
      <c r="F64" s="39" t="s">
        <v>153</v>
      </c>
      <c r="G64" s="18">
        <v>10000</v>
      </c>
      <c r="H64" s="31" t="s">
        <v>51</v>
      </c>
      <c r="I64" s="29" t="s">
        <v>155</v>
      </c>
      <c r="J64" s="30">
        <v>44831</v>
      </c>
    </row>
    <row r="65" spans="1:11" x14ac:dyDescent="0.35">
      <c r="C65" s="3">
        <f>SUM(C6:C64)</f>
        <v>15929927.99</v>
      </c>
      <c r="G65" s="3">
        <f>SUM(G6:G64)</f>
        <v>15626677.99</v>
      </c>
    </row>
    <row r="66" spans="1:11" x14ac:dyDescent="0.35">
      <c r="B66" s="67" t="s">
        <v>3</v>
      </c>
      <c r="C66" s="68" t="s">
        <v>171</v>
      </c>
    </row>
    <row r="67" spans="1:11" x14ac:dyDescent="0.35">
      <c r="B67" s="65" t="s">
        <v>8</v>
      </c>
      <c r="C67" s="66">
        <v>58</v>
      </c>
    </row>
    <row r="68" spans="1:11" x14ac:dyDescent="0.35">
      <c r="B68" s="65" t="s">
        <v>55</v>
      </c>
      <c r="C68" s="69">
        <v>1</v>
      </c>
    </row>
    <row r="69" spans="1:11" x14ac:dyDescent="0.35">
      <c r="C69" s="70">
        <f>SUM(C67:C68)</f>
        <v>59</v>
      </c>
    </row>
    <row r="70" spans="1:11" s="76" customFormat="1" ht="23" x14ac:dyDescent="0.7">
      <c r="A70" s="77"/>
      <c r="B70" s="75" t="s">
        <v>181</v>
      </c>
      <c r="C70" s="78"/>
      <c r="D70" s="113"/>
      <c r="E70" s="78"/>
      <c r="F70" s="79"/>
      <c r="G70" s="78"/>
      <c r="H70" s="80"/>
      <c r="J70" s="89" t="s">
        <v>190</v>
      </c>
      <c r="K70" s="89" t="s">
        <v>190</v>
      </c>
    </row>
    <row r="71" spans="1:11" s="76" customFormat="1" ht="23" x14ac:dyDescent="0.7">
      <c r="A71" s="81"/>
      <c r="B71" s="82" t="s">
        <v>182</v>
      </c>
      <c r="C71" s="83"/>
      <c r="D71" s="114" t="s">
        <v>183</v>
      </c>
      <c r="E71" s="83"/>
      <c r="F71" s="84" t="s">
        <v>184</v>
      </c>
      <c r="G71" s="81" t="s">
        <v>185</v>
      </c>
      <c r="H71" s="85" t="s">
        <v>186</v>
      </c>
      <c r="I71" s="81" t="s">
        <v>185</v>
      </c>
      <c r="J71" s="88"/>
      <c r="K71" s="88"/>
    </row>
    <row r="72" spans="1:11" s="76" customFormat="1" ht="23" x14ac:dyDescent="0.7">
      <c r="A72" s="81">
        <v>1</v>
      </c>
      <c r="B72" s="86" t="s">
        <v>55</v>
      </c>
      <c r="C72" s="84"/>
      <c r="D72" s="115">
        <v>1</v>
      </c>
      <c r="E72" s="84" t="s">
        <v>187</v>
      </c>
      <c r="F72" s="84">
        <f>C26</f>
        <v>1485000</v>
      </c>
      <c r="G72" s="84">
        <f>(F72*100)/$F$75</f>
        <v>9.3220760378339911</v>
      </c>
      <c r="H72" s="84">
        <f>G26</f>
        <v>1213000</v>
      </c>
      <c r="I72" s="84">
        <f>(H72*100)/$H$75</f>
        <v>7.7623663889166759</v>
      </c>
      <c r="J72" s="88"/>
      <c r="K72" s="88"/>
    </row>
    <row r="73" spans="1:11" s="76" customFormat="1" ht="23" x14ac:dyDescent="0.7">
      <c r="A73" s="81">
        <v>2</v>
      </c>
      <c r="B73" s="86" t="s">
        <v>188</v>
      </c>
      <c r="C73" s="84"/>
      <c r="D73" s="115">
        <v>51</v>
      </c>
      <c r="E73" s="84" t="s">
        <v>187</v>
      </c>
      <c r="F73" s="84">
        <f>C65-F72-F74</f>
        <v>6788227.9900000002</v>
      </c>
      <c r="G73" s="84">
        <f t="shared" ref="G73:G74" si="1">(F73*100)/$F$75</f>
        <v>42.613048811402692</v>
      </c>
      <c r="H73" s="84">
        <f>G65-H72-H74</f>
        <v>6756977.9900000002</v>
      </c>
      <c r="I73" s="84">
        <f>(H73*100)/$H$75</f>
        <v>43.240015531925607</v>
      </c>
      <c r="J73" s="88"/>
      <c r="K73" s="88"/>
    </row>
    <row r="74" spans="1:11" s="76" customFormat="1" ht="23" x14ac:dyDescent="0.7">
      <c r="A74" s="81">
        <v>3</v>
      </c>
      <c r="B74" s="86" t="s">
        <v>189</v>
      </c>
      <c r="C74" s="84"/>
      <c r="D74" s="115">
        <v>7</v>
      </c>
      <c r="E74" s="84" t="s">
        <v>187</v>
      </c>
      <c r="F74" s="84">
        <f>C18+C19+C30+C38+C42+C43+C44</f>
        <v>7656700</v>
      </c>
      <c r="G74" s="84">
        <f t="shared" si="1"/>
        <v>48.064875150763314</v>
      </c>
      <c r="H74" s="84">
        <f>G18+G19+G30+G38+G42+G43+G44</f>
        <v>7656700</v>
      </c>
      <c r="I74" s="84">
        <f>(H74*100)/$H$75</f>
        <v>48.997618079157718</v>
      </c>
      <c r="J74" s="88"/>
      <c r="K74" s="88"/>
    </row>
    <row r="75" spans="1:11" s="76" customFormat="1" ht="23" x14ac:dyDescent="0.7">
      <c r="A75" s="81"/>
      <c r="B75" s="86"/>
      <c r="C75" s="84"/>
      <c r="D75" s="116">
        <f>SUM(D72:D74)</f>
        <v>59</v>
      </c>
      <c r="E75" s="87"/>
      <c r="F75" s="87">
        <f>SUM(F72:F74)</f>
        <v>15929927.99</v>
      </c>
      <c r="G75" s="84">
        <f>(F75*100)/$F$75</f>
        <v>100</v>
      </c>
      <c r="H75" s="87">
        <f>SUM(H72:H74)</f>
        <v>15626677.99</v>
      </c>
      <c r="I75" s="84">
        <f>(H75*100)/$H$75</f>
        <v>100</v>
      </c>
      <c r="J75" s="88">
        <f>I75-I72-I73-I74</f>
        <v>0</v>
      </c>
      <c r="K75" s="88">
        <f>G75-G72-G73-G74</f>
        <v>0</v>
      </c>
    </row>
    <row r="78" spans="1:11" x14ac:dyDescent="0.7">
      <c r="B78" s="75" t="s">
        <v>174</v>
      </c>
    </row>
    <row r="79" spans="1:11" x14ac:dyDescent="0.7">
      <c r="B79" s="76" t="s">
        <v>179</v>
      </c>
    </row>
    <row r="80" spans="1:11" x14ac:dyDescent="0.7">
      <c r="B80" s="76" t="s">
        <v>180</v>
      </c>
    </row>
    <row r="81" spans="2:2" x14ac:dyDescent="0.7">
      <c r="B81" s="75" t="s">
        <v>175</v>
      </c>
    </row>
    <row r="82" spans="2:2" x14ac:dyDescent="0.7">
      <c r="B82" s="76" t="s">
        <v>176</v>
      </c>
    </row>
    <row r="83" spans="2:2" x14ac:dyDescent="0.7">
      <c r="B83" s="76" t="s">
        <v>177</v>
      </c>
    </row>
    <row r="84" spans="2:2" x14ac:dyDescent="0.7">
      <c r="B84" s="76" t="s">
        <v>178</v>
      </c>
    </row>
  </sheetData>
  <mergeCells count="12"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ageMargins left="0" right="0" top="0" bottom="0" header="0.31496062992125984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รวมทุกรายการ1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2023-03-10T08:31:35Z</cp:lastPrinted>
  <dcterms:created xsi:type="dcterms:W3CDTF">2022-04-05T09:16:53Z</dcterms:created>
  <dcterms:modified xsi:type="dcterms:W3CDTF">2023-03-11T06:31:58Z</dcterms:modified>
</cp:coreProperties>
</file>