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มะปริง\งานพี่ ๆ สวส\งานพี่โล่\ITA\"/>
    </mc:Choice>
  </mc:AlternateContent>
  <xr:revisionPtr revIDLastSave="0" documentId="8_{6929D2D4-FCE2-4081-BA3B-93A97C31AB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H56" i="1"/>
  <c r="F56" i="1"/>
  <c r="F53" i="1"/>
  <c r="G49" i="1" l="1"/>
  <c r="C49" i="1"/>
  <c r="D57" i="1" l="1"/>
  <c r="D49" i="1" l="1"/>
  <c r="F55" i="1" l="1"/>
  <c r="H55" i="1"/>
  <c r="H57" i="1" l="1"/>
  <c r="I55" i="1"/>
  <c r="F57" i="1"/>
  <c r="G55" i="1"/>
  <c r="G57" i="1"/>
  <c r="G54" i="1"/>
  <c r="I54" i="1"/>
  <c r="I5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G53" i="1"/>
  <c r="G56" i="1"/>
  <c r="I56" i="1"/>
  <c r="I53" i="1"/>
</calcChain>
</file>

<file path=xl/sharedStrings.xml><?xml version="1.0" encoding="utf-8"?>
<sst xmlns="http://schemas.openxmlformats.org/spreadsheetml/2006/main" count="247" uniqueCount="150">
  <si>
    <t>ลำดับที่</t>
  </si>
  <si>
    <t>งานที่จัดซื้อหรือจ้าง</t>
  </si>
  <si>
    <t>วงเงินที่จะซื้อหรือจ้าง</t>
  </si>
  <si>
    <t>ราคากลาง</t>
  </si>
  <si>
    <t>วิธีจัดซื้อหรือจ้าง</t>
  </si>
  <si>
    <t>ผู้ที่ได้รับการคัดเลือกและราคาที่ตกลงซื้อหรือจ้าง</t>
  </si>
  <si>
    <t>เหตผลที่คัดเลือกโดยสรุป</t>
  </si>
  <si>
    <t>ผู้ที่ได้รับการคัดเลือก</t>
  </si>
  <si>
    <t>จำนวนเงิน(บาท)</t>
  </si>
  <si>
    <t>วิธีเฉพาะเจาะจง</t>
  </si>
  <si>
    <t>บมจ.มหานครยิบซั่ม</t>
  </si>
  <si>
    <t>จ้างเหมาบริการรถตู้ปรับอากาศพร้อมคนขับ</t>
  </si>
  <si>
    <t>นายปริญญา เรืองจาบ</t>
  </si>
  <si>
    <t xml:space="preserve">ประกวดราคาจ้างโครงการพัฒนาระบบฐานข้อมูลวิสาหกิจเพื่อสังคม </t>
  </si>
  <si>
    <t>e-bidding</t>
  </si>
  <si>
    <t>คะแนนรวมสูงสุด</t>
  </si>
  <si>
    <t>บริษัทเอ็มจีโซลูชั่นจำกัด</t>
  </si>
  <si>
    <t>จ้างจัดจ้างผลิตและเผยแพร่ประชาสัมพันธ์ผ่านรายการวิทยุ</t>
  </si>
  <si>
    <t>บริษัท เทโร เอ็นเทอร์เทนเม้นท์ จำกัด (มหาชน)</t>
  </si>
  <si>
    <t>จ้างจัดทำร่างกฎหมายลำดับรอง ตามพระราชบัญญัติส่งเสริมวิสาหกิจเพื่อสังคม พ.ศ. 2562</t>
  </si>
  <si>
    <t>นายอภิวัฒน์ คงชาตรี</t>
  </si>
  <si>
    <t>ซื้อวัสดุสำนักงานเพื่อใช้ในสำนักงานส่งเสริมวิสาหกิจเพื่อสังคม</t>
  </si>
  <si>
    <t>กิจทวีทรัพย์</t>
  </si>
  <si>
    <t>จ้างจัดจ้างโครงการจัดพิธีลงนามบันทึกข้อตกลงความร่วมมือ เรื่อง การส่งเสริม สนับสนุนวิสาหกิจเพื่อสังคม และกลุ่มกิจการเพื่อสังคม</t>
  </si>
  <si>
    <t>จันทร์29 จำกัด</t>
  </si>
  <si>
    <t>ซื้อจัดซื้อครุภัณฑ์สำนักงานเพื่อใช้่ในกิจการของสำนักงานส่งเสริมวิสาหกิจเพื่อสังคม</t>
  </si>
  <si>
    <t>ไทยพัฒนาครุภัณฑ์จำกัด</t>
  </si>
  <si>
    <t>ชยานันท์</t>
  </si>
  <si>
    <t xml:space="preserve">จ้างโครงการสัมมนาออนไลน์ เรื่อง ก้าวต่อไปของวิสาหกิจเพื่อสังคม (The Next Move of Social Enterprise) </t>
  </si>
  <si>
    <t>จ้างที่ปรึกษาโครงการกำหนดยุทธศาสตร์ นโยบาย และแผนการส่งเสริมวิสาหกิจเพื่อสังคมแห่งชาติ</t>
  </si>
  <si>
    <t>สำนักงานศูนย์วิจัยและให้คำปรึกษาแห่งมหาวิทยาลัยธรรมศาสตร์</t>
  </si>
  <si>
    <t>จ้างที่ปรึกษาโครงการติดตามประเมินผลการดำเนินงานวิสาหกิจเพื่อสังคม ประจำปีงบประมาณ พ.ศ.2564</t>
  </si>
  <si>
    <t>มหาวิทยาลัยศรีนครินทรวิโรฒ</t>
  </si>
  <si>
    <t>หจก.เทพเพ็ญวานิชย์</t>
  </si>
  <si>
    <t>จัดจ้างเอกสารประกอบการประชุมคณะกรรมการฯครั้งที่๔/๖๓</t>
  </si>
  <si>
    <t>เลขที่ของสัญญาหรือข้อตกลงในการจัดซื้อหรือจ้าง</t>
  </si>
  <si>
    <t>วันที่ของสัญญาหรือข้อตกลงในการจัดซื้อหรือจ้าง</t>
  </si>
  <si>
    <t>สวส.00604/2563</t>
  </si>
  <si>
    <t>ห้างหุ้นส่วนจำกัด เทพเพ็ญวานิสย์</t>
  </si>
  <si>
    <t>นายภควต เหมรัชตานันท์</t>
  </si>
  <si>
    <t>บริษัทโทรคมนาคมแห่งชาติ จำกัด (มหาชน)</t>
  </si>
  <si>
    <t>จัดพิมพ์ใบเสร็จรับเงิน สำนักงานส่งเสริมวิสาหกิจเพื่อสังคม</t>
  </si>
  <si>
    <t xml:space="preserve">จ้างค่าแปลกฎหมาย พระราชบัญญัติส่งเสริมวิสาหกิจเพื่อสังคม </t>
  </si>
  <si>
    <t>ขอจ้างติดตั้งโทรศัพท์พื้นฐาน จำนวน 5 เลขหมาย</t>
  </si>
  <si>
    <t>สวส. ๐๐154/2564</t>
  </si>
  <si>
    <t>สวส. ๐๐290/2564</t>
  </si>
  <si>
    <t xml:space="preserve">สวส. ๐๐418/2564 </t>
  </si>
  <si>
    <t>ร้านชยานันท์</t>
  </si>
  <si>
    <t>ร้านบางกอกไอที ๙๙</t>
  </si>
  <si>
    <t>ร้าน จ.ชื่นพาณิชย์</t>
  </si>
  <si>
    <t>บริษัท เอส ดับบลิวไลฟ์ วอเตอร์</t>
  </si>
  <si>
    <t>ห้างหุ้นส่วนจำกัดเอ็กซ์ตร้ามูฟ บางกอก</t>
  </si>
  <si>
    <t xml:space="preserve">รายการจัดซื้อวัสดุสำนักงานเพื่อใช้ในกิจการของสำนักงานส่งเสริมวิสาหกิจเพื่อสังคม </t>
  </si>
  <si>
    <t>จ้างเหมาเดินสายและติดตั้งจุดเชื่อมต่อพร้อมอุปกรณ์ระบบเครือข่ายคอมพิวเตอร์ ระบบโทรศัพท์และระบบไฟฟ้า</t>
  </si>
  <si>
    <t>จัดซื้อครุภัณฑ์งานบ้านงานครัวและกล้องเว็ปแคมประชุมผ่านวีดีโอ เพื่อใช้ในสำนักงานส่งเสริมวิสาหกิจ</t>
  </si>
  <si>
    <t xml:space="preserve">ใบสั่งจ้าง ตรายาง 24 รายการ </t>
  </si>
  <si>
    <t>จัดซื้อน้ำดื่มสำหรับบริโภค</t>
  </si>
  <si>
    <t>จัดจ้างเหมาบริการขนย้ายเอกสาร วัสดุ และอุปกรณ์สำนักงานฯ</t>
  </si>
  <si>
    <t>พิมพ์พระราชบัญญัติส่งเสริมวิสาหกิจเพื่อสังคม พ.ศ.2562</t>
  </si>
  <si>
    <t>พิมพ์งบประมาณปี พ.ศ.2565</t>
  </si>
  <si>
    <t>สวส. 00553/2564</t>
  </si>
  <si>
    <t>สวส. 00483/2564</t>
  </si>
  <si>
    <t xml:space="preserve">สวส. ๐๐576/2564 </t>
  </si>
  <si>
    <t>สวส. ๐๐651/2564</t>
  </si>
  <si>
    <t>สวส. ๐0706/2564</t>
  </si>
  <si>
    <t>สวส. ๐๐717/2564</t>
  </si>
  <si>
    <t>สวส. 00844/2564</t>
  </si>
  <si>
    <t>สวส. 00858/2564</t>
  </si>
  <si>
    <t>ห้างหุ้นส่วนจำกัดเทพเพ็ญวานิสย์</t>
  </si>
  <si>
    <t xml:space="preserve">ร้านบิ๊กเทรดดิ้ง </t>
  </si>
  <si>
    <t>ร้านพิมพ์เขียน</t>
  </si>
  <si>
    <t>บริษัทเบอร์มิวด้าแบรนดิ้งเฮาร์จำกัด</t>
  </si>
  <si>
    <t>จัดจ้างทำเอกสารประกอบการชี้แจงงบประมาณ</t>
  </si>
  <si>
    <t>จัดซื้อวัสดุสำนักงาน</t>
  </si>
  <si>
    <t>จัดจ้างทำเอกสารประกอบการประชุม</t>
  </si>
  <si>
    <t>จัดจ้างผลิตสื่อและประชาสัมพันธ์</t>
  </si>
  <si>
    <t xml:space="preserve">สวส. 1023/2564 </t>
  </si>
  <si>
    <t xml:space="preserve">สวส. 1028/2564 </t>
  </si>
  <si>
    <t xml:space="preserve">สวส. 1031/2564 </t>
  </si>
  <si>
    <t xml:space="preserve">สวส. 1202/2564 </t>
  </si>
  <si>
    <t xml:space="preserve">สวส. 1253/2564 </t>
  </si>
  <si>
    <t xml:space="preserve">สวส. 1287/2564 </t>
  </si>
  <si>
    <t xml:space="preserve">สวส. 1520/2564 </t>
  </si>
  <si>
    <t>สรุป จำนวนงานที่จัดซื้อจัจ้างโดยจำแนกตามวิธีซื้อหรือจ้าง</t>
  </si>
  <si>
    <t>คัดเลือก</t>
  </si>
  <si>
    <t>วิธีเฉพาะเจาะจง งปม. เกิน 5 แสนบาท</t>
  </si>
  <si>
    <t>วิธีเฉพาะเจาะจง งปม.ไม่เกิน 5 แสนบาท</t>
  </si>
  <si>
    <t>จำนวนงาน</t>
  </si>
  <si>
    <t>จำนวนเงินงบประมาณ</t>
  </si>
  <si>
    <t>ร้อยละ</t>
  </si>
  <si>
    <t>จำนวนเงินผูกพันสัญญา</t>
  </si>
  <si>
    <t>ราย</t>
  </si>
  <si>
    <t>เช่าอาคารสำนักงานส่งเสริมวิสาหกิจเพื่อสังคม โดย</t>
  </si>
  <si>
    <t>วิธีกำรจัดซื้อจัดจ้าง</t>
  </si>
  <si>
    <t>ปัญหา/อุปสรรคของการจัดซื้อจัดจ้าง</t>
  </si>
  <si>
    <t>ข้อเสนอแนะการพัฒนาปรับปรุงการจัดซื้อจัดจ้าง</t>
  </si>
  <si>
    <t>สำนักงานส่งเสริมวิสาหกิจเพื่อสังคม</t>
  </si>
  <si>
    <t>สรุปผลการดำเนินการจัดซื้อจัดจ้างประจำปีงบประมาณ 2564</t>
  </si>
  <si>
    <t xml:space="preserve">จ้างเหมาบริการบุคคลธรรมดาปฏิบัติงานในตำแหน่งผู้เชี่ยวชาญด้านการเงิน </t>
  </si>
  <si>
    <t>นางเกษรา ชัยเหลืองอุไร</t>
  </si>
  <si>
    <t>ข้อตกลงจ้างเหมา</t>
  </si>
  <si>
    <t xml:space="preserve">จ้างเหมาบริการบุคคลธรรมดาปฏิบัติงานในตำแหน่งผู้เชี่ยวชาญด้านกฎหมาย </t>
  </si>
  <si>
    <t>นางภภัสสร จารุเนตร</t>
  </si>
  <si>
    <t>นางสาวสาคร เหมือนศรี</t>
  </si>
  <si>
    <t>นายชนินทร์ ผ่องสวัสดิ์</t>
  </si>
  <si>
    <t>จ้างเหมาบริการบุคคลธรรมดาปฏิบัติงานในหน้าที่เจ้าหน้าที่สนับสนุนปฏิบัติงานบริหารทั่วไป</t>
  </si>
  <si>
    <t xml:space="preserve">นายไชยวัฒน์ จันทนยิ่งยง </t>
  </si>
  <si>
    <t>จ้างเหมาบริการบุคคลธรรมดาปฏิบัติงานในหน้าที่ ผู้เชี่ยวชาญด้านส่งเสริมวิสาหกิจเพื่อสังคม</t>
  </si>
  <si>
    <t xml:space="preserve">สวส. ๐๐๖๘๑/๒๕๖๓ </t>
  </si>
  <si>
    <t xml:space="preserve">นางสาวทิพวรรณ สุวพันธ์ </t>
  </si>
  <si>
    <t>จ้างเหมาบริการบุคคลธรรมดาปฏิบัติงานในหน้าที่ เจ้าหน้าที่สนับสนุนปฏิบัติงานด้านการเงิน</t>
  </si>
  <si>
    <t xml:space="preserve">สวส. ๐๐๖๘๒/๒๕๖๓ </t>
  </si>
  <si>
    <t xml:space="preserve">นายเขมฐากร เกิดเทศ </t>
  </si>
  <si>
    <t xml:space="preserve">สวส. ๐๐๖๘๙/๒๕๖๓ </t>
  </si>
  <si>
    <t xml:space="preserve">จ้างเหมาบริการบุคคลธรรมดาปฏิบัติงานในหน้าที่ เจ้าหน้าที่สนับสนุนปฏิบัติงานด้านการส่งเสริมวิสาหกิจเพื่อสังคม </t>
  </si>
  <si>
    <t xml:space="preserve">นางสาวปานทิพย์ ทองสิงห์ </t>
  </si>
  <si>
    <t xml:space="preserve">จ้างเหมาบริการบุคคลธรรมดาปฏิบัติงานในหน้าที่ เจ้าหน้าที่สนับสนุนปฏิบัติงานด้านส่งเสริมวิสาหกิจเพื่อสังคม </t>
  </si>
  <si>
    <t xml:space="preserve">สวส. ๐๐๖๙๐/๒๕๖๓ </t>
  </si>
  <si>
    <t xml:space="preserve">นางเปรมจิตต์ ทัพวงศ์ศรี </t>
  </si>
  <si>
    <t xml:space="preserve">สวส. ๐๐๖๗/๒๕๖๔ </t>
  </si>
  <si>
    <t>จ้างเหมาบริการบุคคลธรรมดาปฏิบัติงานในหน้าที่ ผู้เชี่ยวชาญด้านทรัพยากรบุคคล</t>
  </si>
  <si>
    <t>นางประจบ บำรุงแนว</t>
  </si>
  <si>
    <t xml:space="preserve">จ้างเหมาบุคคลธรรมดาปฏิบัติงานในหน้าที่พนักงานทำความสะอาด </t>
  </si>
  <si>
    <t>สวส. ๐๐๓๒๘/๒๕๖๔</t>
  </si>
  <si>
    <t>นายสุเทพ โชคบุญธิยานนท์</t>
  </si>
  <si>
    <t>จ้างเหมาบริการบุคคลธรรมดาปฏิบัติงานในตำแหน่งผู้เชี่ยวชาญด้านกฏหมาย</t>
  </si>
  <si>
    <t>บันทึกข้อตกลงจ้างเหมาบริการ</t>
  </si>
  <si>
    <t>1/64</t>
  </si>
  <si>
    <t>3/64</t>
  </si>
  <si>
    <t>5/64</t>
  </si>
  <si>
    <t xml:space="preserve">4/64 </t>
  </si>
  <si>
    <t>สวส. 00277</t>
  </si>
  <si>
    <t>สวส.00109</t>
  </si>
  <si>
    <t>สวส.00233</t>
  </si>
  <si>
    <t>สวส. 0039</t>
  </si>
  <si>
    <t>สวส.00118</t>
  </si>
  <si>
    <t>สวส.1401/2564</t>
  </si>
  <si>
    <t>๓.กระบวนการจัดซื้อจัดจ้างในแต่ละวิธีมีรายละเอียดและขั้นตอนทางเทคนิคมาก</t>
  </si>
  <si>
    <t>๒.ขาดบุคลากร เจ้าหน้าที่พัสดุ และกรรมการ เกี่ยวกับการพัสดุที่มีความรู้ ความชำนาญเฉพาะด้าน</t>
  </si>
  <si>
    <t>๑.ขาดความรู้เรื่องกฎระเบียบเนื่องจากเป็นหน่วยงานตั้งใหม่และเจ้าหน้าที่ใหม่</t>
  </si>
  <si>
    <t>๑. จัดอบรมให้ความรู้เกี่ยวกับพ.ร.บ.การจัดซื้อจัดจ้างและการบริหารพัสดุภาครัฐ พ.ศ. 2560 และระเบียบอื่น ๆ ที่เกี่ยวข้อง ให้แก้เจ้าหน้าผู้ที่เกี่ยวข้องเพื่อให้เกิดการปฏิบัติงานที่ถูกต้อง</t>
  </si>
  <si>
    <t>๒. ขอสนับสนุนอัตรากำลังเพิ่มเพื่อให้มีเจ้าหน้าที่พัสดุของสำนักงานโดยตรง หรือ ขอคำปรึกษาจากเจ้าหน้าที่ผู้มีความชำนาญด้านงานพัสดุ</t>
  </si>
  <si>
    <t>๓. จัดทำขั้นตอน คู่มือ เพื่อควบคุมการปฏิบัติงานให้เป็นไปตามคู่มือทั้งการจัดซื้อจัดจ้าง การควบคุมบัญชีพัสดุ และการจำหน่ายพัสดุ</t>
  </si>
  <si>
    <t xml:space="preserve">พัสดุและวิธีการจัดซื้อจัดจ้างพัสดุที่ภาครัฐต้องการส่งเสริมหรือสนับสนุน </t>
  </si>
  <si>
    <t>พัสดุที่เป็นที่ดินหรือสิ่งปลูกสร้างซึ่งจำเป็นต้องซื้อเฉพาะแห่ง</t>
  </si>
  <si>
    <t>สวส. 0074</t>
  </si>
  <si>
    <t>สวส. 00269/64</t>
  </si>
  <si>
    <t>ตรงตามคุณสมบัติที่กำหนดไม่เกินวงเงินงบประมาณ</t>
  </si>
  <si>
    <t>มีความรู้ความสามารถตรงตามที่กำหนด</t>
  </si>
  <si>
    <t>มีความรู้ความเชี่ยวชาญตรงตามที่กำหนด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</si>
</sst>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D07041E]d\ mmmm\ yyyy;@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2"/>
      <color theme="1"/>
      <name val="Angsana New"/>
      <family val="1"/>
    </font>
    <font>
      <b/>
      <u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9" xfId="0" applyFont="1" applyBorder="1"/>
    <xf numFmtId="1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0" xfId="0" applyFont="1"/>
    <xf numFmtId="4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164" fontId="1" fillId="0" borderId="0" xfId="0" applyNumberFormat="1" applyFont="1"/>
    <xf numFmtId="164" fontId="1" fillId="0" borderId="1" xfId="0" applyNumberFormat="1" applyFont="1" applyBorder="1"/>
    <xf numFmtId="164" fontId="3" fillId="0" borderId="4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zoomScale="80" zoomScaleNormal="80" workbookViewId="0">
      <selection activeCell="J8" sqref="J8"/>
    </sheetView>
  </sheetViews>
  <sheetFormatPr defaultColWidth="8.7109375" defaultRowHeight="23.25" x14ac:dyDescent="0.5"/>
  <cols>
    <col min="1" max="1" width="7.85546875" style="14" customWidth="1"/>
    <col min="2" max="2" width="44.5703125" style="1" customWidth="1"/>
    <col min="3" max="3" width="17.85546875" style="7" bestFit="1" customWidth="1"/>
    <col min="4" max="4" width="14.28515625" style="7" customWidth="1"/>
    <col min="5" max="5" width="16.7109375" style="7" bestFit="1" customWidth="1"/>
    <col min="6" max="6" width="29.42578125" style="11" customWidth="1"/>
    <col min="7" max="7" width="18.42578125" style="7" customWidth="1"/>
    <col min="8" max="8" width="20.7109375" style="34" bestFit="1" customWidth="1"/>
    <col min="9" max="9" width="21.5703125" style="1" customWidth="1"/>
    <col min="10" max="10" width="21.140625" style="38" customWidth="1"/>
    <col min="11" max="12" width="8.7109375" style="1"/>
    <col min="13" max="13" width="22.140625" style="1" customWidth="1"/>
    <col min="14" max="16384" width="8.7109375" style="1"/>
  </cols>
  <sheetData>
    <row r="2" spans="1:10" x14ac:dyDescent="0.5">
      <c r="C2" s="30"/>
      <c r="F2" s="30" t="s">
        <v>97</v>
      </c>
    </row>
    <row r="3" spans="1:10" x14ac:dyDescent="0.5">
      <c r="C3" s="30"/>
      <c r="F3" s="30" t="s">
        <v>96</v>
      </c>
    </row>
    <row r="5" spans="1:10" s="3" customFormat="1" ht="50.1" customHeight="1" x14ac:dyDescent="0.5">
      <c r="A5" s="46" t="s">
        <v>0</v>
      </c>
      <c r="B5" s="46" t="s">
        <v>1</v>
      </c>
      <c r="C5" s="48" t="s">
        <v>2</v>
      </c>
      <c r="D5" s="48" t="s">
        <v>3</v>
      </c>
      <c r="E5" s="48" t="s">
        <v>4</v>
      </c>
      <c r="F5" s="44" t="s">
        <v>5</v>
      </c>
      <c r="G5" s="45"/>
      <c r="H5" s="32" t="s">
        <v>6</v>
      </c>
      <c r="I5" s="42" t="s">
        <v>35</v>
      </c>
      <c r="J5" s="40" t="s">
        <v>36</v>
      </c>
    </row>
    <row r="6" spans="1:10" s="3" customFormat="1" ht="36.950000000000003" customHeight="1" x14ac:dyDescent="0.5">
      <c r="A6" s="47"/>
      <c r="B6" s="47"/>
      <c r="C6" s="49"/>
      <c r="D6" s="49"/>
      <c r="E6" s="49"/>
      <c r="F6" s="8" t="s">
        <v>7</v>
      </c>
      <c r="G6" s="5" t="s">
        <v>8</v>
      </c>
      <c r="H6" s="33"/>
      <c r="I6" s="43"/>
      <c r="J6" s="41"/>
    </row>
    <row r="7" spans="1:10" ht="69.75" x14ac:dyDescent="0.5">
      <c r="A7" s="13">
        <f>A6+1</f>
        <v>1</v>
      </c>
      <c r="B7" s="2" t="s">
        <v>21</v>
      </c>
      <c r="C7" s="6">
        <v>44576.2</v>
      </c>
      <c r="D7" s="6">
        <v>44576.2</v>
      </c>
      <c r="E7" s="6" t="s">
        <v>9</v>
      </c>
      <c r="F7" s="9" t="s">
        <v>22</v>
      </c>
      <c r="G7" s="6">
        <v>44576.2</v>
      </c>
      <c r="H7" s="4" t="s">
        <v>147</v>
      </c>
      <c r="I7" s="31" t="s">
        <v>134</v>
      </c>
      <c r="J7" s="39">
        <v>44207</v>
      </c>
    </row>
    <row r="8" spans="1:10" ht="69.75" x14ac:dyDescent="0.5">
      <c r="A8" s="13">
        <f>A7+1</f>
        <v>2</v>
      </c>
      <c r="B8" s="4" t="s">
        <v>19</v>
      </c>
      <c r="C8" s="6">
        <v>500000</v>
      </c>
      <c r="D8" s="6">
        <v>500000</v>
      </c>
      <c r="E8" s="6" t="s">
        <v>9</v>
      </c>
      <c r="F8" s="9" t="s">
        <v>20</v>
      </c>
      <c r="G8" s="6">
        <v>500000</v>
      </c>
      <c r="H8" s="4" t="s">
        <v>147</v>
      </c>
      <c r="I8" s="31" t="s">
        <v>145</v>
      </c>
      <c r="J8" s="39">
        <v>44214</v>
      </c>
    </row>
    <row r="9" spans="1:10" ht="69.75" x14ac:dyDescent="0.5">
      <c r="A9" s="13">
        <f t="shared" ref="A9:A48" si="0">A8+1</f>
        <v>3</v>
      </c>
      <c r="B9" s="2" t="s">
        <v>25</v>
      </c>
      <c r="C9" s="6">
        <v>256400</v>
      </c>
      <c r="D9" s="6">
        <v>256400</v>
      </c>
      <c r="E9" s="6" t="s">
        <v>9</v>
      </c>
      <c r="F9" s="9" t="s">
        <v>27</v>
      </c>
      <c r="G9" s="6">
        <v>256400</v>
      </c>
      <c r="H9" s="4" t="s">
        <v>147</v>
      </c>
      <c r="I9" s="31" t="s">
        <v>132</v>
      </c>
      <c r="J9" s="39">
        <v>44218</v>
      </c>
    </row>
    <row r="10" spans="1:10" ht="69.75" x14ac:dyDescent="0.5">
      <c r="A10" s="13">
        <f t="shared" si="0"/>
        <v>4</v>
      </c>
      <c r="B10" s="2" t="s">
        <v>25</v>
      </c>
      <c r="C10" s="6">
        <v>450640</v>
      </c>
      <c r="D10" s="6">
        <v>450640</v>
      </c>
      <c r="E10" s="6" t="s">
        <v>9</v>
      </c>
      <c r="F10" s="9" t="s">
        <v>26</v>
      </c>
      <c r="G10" s="6">
        <v>450640</v>
      </c>
      <c r="H10" s="4" t="s">
        <v>147</v>
      </c>
      <c r="I10" s="31" t="s">
        <v>135</v>
      </c>
      <c r="J10" s="39">
        <v>44222</v>
      </c>
    </row>
    <row r="11" spans="1:10" ht="69.75" x14ac:dyDescent="0.5">
      <c r="A11" s="13">
        <f t="shared" si="0"/>
        <v>5</v>
      </c>
      <c r="B11" s="2" t="s">
        <v>23</v>
      </c>
      <c r="C11" s="6">
        <v>499000</v>
      </c>
      <c r="D11" s="6">
        <v>499000</v>
      </c>
      <c r="E11" s="6" t="s">
        <v>9</v>
      </c>
      <c r="F11" s="9" t="s">
        <v>24</v>
      </c>
      <c r="G11" s="6">
        <v>499000</v>
      </c>
      <c r="H11" s="4" t="s">
        <v>147</v>
      </c>
      <c r="I11" s="31" t="s">
        <v>133</v>
      </c>
      <c r="J11" s="39">
        <v>44245</v>
      </c>
    </row>
    <row r="12" spans="1:10" ht="69.75" x14ac:dyDescent="0.5">
      <c r="A12" s="13">
        <f t="shared" si="0"/>
        <v>6</v>
      </c>
      <c r="B12" s="2" t="s">
        <v>11</v>
      </c>
      <c r="C12" s="6">
        <v>232750</v>
      </c>
      <c r="D12" s="6">
        <v>232750</v>
      </c>
      <c r="E12" s="6" t="s">
        <v>9</v>
      </c>
      <c r="F12" s="9" t="s">
        <v>12</v>
      </c>
      <c r="G12" s="6">
        <v>232750</v>
      </c>
      <c r="H12" s="4" t="s">
        <v>147</v>
      </c>
      <c r="I12" s="31" t="s">
        <v>131</v>
      </c>
      <c r="J12" s="39">
        <v>44252</v>
      </c>
    </row>
    <row r="13" spans="1:10" x14ac:dyDescent="0.5">
      <c r="A13" s="13">
        <f t="shared" si="0"/>
        <v>7</v>
      </c>
      <c r="B13" s="2" t="s">
        <v>13</v>
      </c>
      <c r="C13" s="6">
        <v>4000000</v>
      </c>
      <c r="D13" s="6">
        <v>4000000</v>
      </c>
      <c r="E13" s="6" t="s">
        <v>14</v>
      </c>
      <c r="F13" s="9" t="s">
        <v>16</v>
      </c>
      <c r="G13" s="6">
        <v>3100000</v>
      </c>
      <c r="H13" s="4" t="s">
        <v>15</v>
      </c>
      <c r="I13" s="31" t="s">
        <v>128</v>
      </c>
      <c r="J13" s="39">
        <v>44375</v>
      </c>
    </row>
    <row r="14" spans="1:10" ht="69.75" x14ac:dyDescent="0.5">
      <c r="A14" s="13">
        <f t="shared" si="0"/>
        <v>8</v>
      </c>
      <c r="B14" s="2" t="s">
        <v>17</v>
      </c>
      <c r="C14" s="6">
        <v>450000</v>
      </c>
      <c r="D14" s="6">
        <v>450000</v>
      </c>
      <c r="E14" s="6" t="s">
        <v>9</v>
      </c>
      <c r="F14" s="10" t="s">
        <v>18</v>
      </c>
      <c r="G14" s="6">
        <v>450000</v>
      </c>
      <c r="H14" s="4" t="s">
        <v>147</v>
      </c>
      <c r="I14" s="31" t="s">
        <v>146</v>
      </c>
      <c r="J14" s="39">
        <v>44251</v>
      </c>
    </row>
    <row r="15" spans="1:10" ht="69.75" x14ac:dyDescent="0.5">
      <c r="A15" s="13">
        <f t="shared" si="0"/>
        <v>9</v>
      </c>
      <c r="B15" s="2" t="s">
        <v>28</v>
      </c>
      <c r="C15" s="6">
        <v>500000</v>
      </c>
      <c r="D15" s="6">
        <v>500000</v>
      </c>
      <c r="E15" s="6" t="s">
        <v>9</v>
      </c>
      <c r="F15" s="9" t="s">
        <v>24</v>
      </c>
      <c r="G15" s="6">
        <v>500000</v>
      </c>
      <c r="H15" s="4" t="s">
        <v>147</v>
      </c>
      <c r="I15" s="31" t="s">
        <v>136</v>
      </c>
      <c r="J15" s="39">
        <v>44449</v>
      </c>
    </row>
    <row r="16" spans="1:10" ht="93" x14ac:dyDescent="0.5">
      <c r="A16" s="13">
        <f t="shared" si="0"/>
        <v>10</v>
      </c>
      <c r="B16" s="2" t="s">
        <v>29</v>
      </c>
      <c r="C16" s="6">
        <v>1800000</v>
      </c>
      <c r="D16" s="6">
        <v>1769995</v>
      </c>
      <c r="E16" s="6" t="s">
        <v>9</v>
      </c>
      <c r="F16" s="9" t="s">
        <v>30</v>
      </c>
      <c r="G16" s="6">
        <v>1618495</v>
      </c>
      <c r="H16" s="4" t="s">
        <v>143</v>
      </c>
      <c r="I16" s="31" t="s">
        <v>129</v>
      </c>
      <c r="J16" s="39">
        <v>44449</v>
      </c>
    </row>
    <row r="17" spans="1:10" ht="93" x14ac:dyDescent="0.5">
      <c r="A17" s="13">
        <f t="shared" si="0"/>
        <v>11</v>
      </c>
      <c r="B17" s="2" t="s">
        <v>31</v>
      </c>
      <c r="C17" s="6">
        <v>1251000</v>
      </c>
      <c r="D17" s="6">
        <v>1251000</v>
      </c>
      <c r="E17" s="6" t="s">
        <v>9</v>
      </c>
      <c r="F17" s="9" t="s">
        <v>32</v>
      </c>
      <c r="G17" s="6">
        <v>1125000</v>
      </c>
      <c r="H17" s="4" t="s">
        <v>143</v>
      </c>
      <c r="I17" s="31" t="s">
        <v>130</v>
      </c>
      <c r="J17" s="39">
        <v>44469</v>
      </c>
    </row>
    <row r="18" spans="1:10" ht="46.5" x14ac:dyDescent="0.5">
      <c r="A18" s="13">
        <f t="shared" si="0"/>
        <v>12</v>
      </c>
      <c r="B18" s="2" t="s">
        <v>98</v>
      </c>
      <c r="C18" s="6">
        <v>23000</v>
      </c>
      <c r="D18" s="6">
        <v>23000</v>
      </c>
      <c r="E18" s="6" t="s">
        <v>9</v>
      </c>
      <c r="F18" s="9" t="s">
        <v>99</v>
      </c>
      <c r="G18" s="6">
        <v>23000</v>
      </c>
      <c r="H18" s="4" t="s">
        <v>148</v>
      </c>
      <c r="I18" s="12" t="s">
        <v>100</v>
      </c>
      <c r="J18" s="39">
        <v>44104</v>
      </c>
    </row>
    <row r="19" spans="1:10" ht="93" x14ac:dyDescent="0.5">
      <c r="A19" s="13">
        <f t="shared" si="0"/>
        <v>13</v>
      </c>
      <c r="B19" s="2" t="s">
        <v>92</v>
      </c>
      <c r="C19" s="6">
        <v>2552000</v>
      </c>
      <c r="D19" s="6">
        <v>2552000</v>
      </c>
      <c r="E19" s="6" t="s">
        <v>9</v>
      </c>
      <c r="F19" s="9" t="s">
        <v>10</v>
      </c>
      <c r="G19" s="6">
        <v>2233000</v>
      </c>
      <c r="H19" s="4" t="s">
        <v>144</v>
      </c>
      <c r="I19" s="31" t="s">
        <v>127</v>
      </c>
      <c r="J19" s="39">
        <v>44229</v>
      </c>
    </row>
    <row r="20" spans="1:10" ht="46.5" x14ac:dyDescent="0.5">
      <c r="A20" s="13">
        <f t="shared" si="0"/>
        <v>14</v>
      </c>
      <c r="B20" s="2" t="s">
        <v>101</v>
      </c>
      <c r="C20" s="6">
        <v>46000</v>
      </c>
      <c r="D20" s="6">
        <v>46000</v>
      </c>
      <c r="E20" s="6" t="s">
        <v>9</v>
      </c>
      <c r="F20" s="9" t="s">
        <v>102</v>
      </c>
      <c r="G20" s="6">
        <v>46000</v>
      </c>
      <c r="H20" s="4" t="s">
        <v>148</v>
      </c>
      <c r="I20" s="12" t="s">
        <v>100</v>
      </c>
      <c r="J20" s="39">
        <v>44134</v>
      </c>
    </row>
    <row r="21" spans="1:10" ht="69.75" x14ac:dyDescent="0.5">
      <c r="A21" s="13">
        <f t="shared" si="0"/>
        <v>15</v>
      </c>
      <c r="B21" s="2" t="s">
        <v>34</v>
      </c>
      <c r="C21" s="6">
        <v>4800</v>
      </c>
      <c r="D21" s="6">
        <v>4800</v>
      </c>
      <c r="E21" s="6" t="s">
        <v>9</v>
      </c>
      <c r="F21" s="9" t="s">
        <v>33</v>
      </c>
      <c r="G21" s="6">
        <v>4800</v>
      </c>
      <c r="H21" s="4" t="s">
        <v>147</v>
      </c>
      <c r="I21" s="12" t="s">
        <v>37</v>
      </c>
      <c r="J21" s="39">
        <v>44167</v>
      </c>
    </row>
    <row r="22" spans="1:10" ht="46.5" x14ac:dyDescent="0.5">
      <c r="A22" s="13">
        <f t="shared" si="0"/>
        <v>16</v>
      </c>
      <c r="B22" s="2" t="s">
        <v>98</v>
      </c>
      <c r="C22" s="6">
        <v>216192</v>
      </c>
      <c r="D22" s="6">
        <v>216192</v>
      </c>
      <c r="E22" s="6" t="s">
        <v>9</v>
      </c>
      <c r="F22" s="9" t="s">
        <v>103</v>
      </c>
      <c r="G22" s="6">
        <v>216192</v>
      </c>
      <c r="H22" s="4" t="s">
        <v>149</v>
      </c>
      <c r="I22" s="12" t="s">
        <v>100</v>
      </c>
      <c r="J22" s="39">
        <v>44179</v>
      </c>
    </row>
    <row r="23" spans="1:10" ht="46.5" x14ac:dyDescent="0.5">
      <c r="A23" s="13">
        <f t="shared" si="0"/>
        <v>17</v>
      </c>
      <c r="B23" s="2" t="s">
        <v>105</v>
      </c>
      <c r="C23" s="6">
        <v>141000</v>
      </c>
      <c r="D23" s="6">
        <v>141000</v>
      </c>
      <c r="E23" s="6" t="s">
        <v>9</v>
      </c>
      <c r="F23" s="9" t="s">
        <v>104</v>
      </c>
      <c r="G23" s="6">
        <v>141000</v>
      </c>
      <c r="H23" s="4" t="s">
        <v>148</v>
      </c>
      <c r="I23" s="12" t="s">
        <v>100</v>
      </c>
      <c r="J23" s="39">
        <v>44179</v>
      </c>
    </row>
    <row r="24" spans="1:10" ht="46.5" x14ac:dyDescent="0.5">
      <c r="A24" s="13">
        <f t="shared" si="0"/>
        <v>18</v>
      </c>
      <c r="B24" s="2" t="s">
        <v>107</v>
      </c>
      <c r="C24" s="6">
        <v>207000</v>
      </c>
      <c r="D24" s="6">
        <v>207000</v>
      </c>
      <c r="E24" s="6" t="s">
        <v>9</v>
      </c>
      <c r="F24" s="9" t="s">
        <v>106</v>
      </c>
      <c r="G24" s="6">
        <v>207000</v>
      </c>
      <c r="H24" s="4" t="s">
        <v>149</v>
      </c>
      <c r="I24" s="12" t="s">
        <v>108</v>
      </c>
      <c r="J24" s="39">
        <v>44189</v>
      </c>
    </row>
    <row r="25" spans="1:10" ht="46.5" x14ac:dyDescent="0.5">
      <c r="A25" s="13">
        <f t="shared" si="0"/>
        <v>19</v>
      </c>
      <c r="B25" s="2" t="s">
        <v>110</v>
      </c>
      <c r="C25" s="6">
        <v>135000</v>
      </c>
      <c r="D25" s="6">
        <v>135000</v>
      </c>
      <c r="E25" s="6" t="s">
        <v>9</v>
      </c>
      <c r="F25" s="9" t="s">
        <v>109</v>
      </c>
      <c r="G25" s="6">
        <v>135000</v>
      </c>
      <c r="H25" s="4" t="s">
        <v>148</v>
      </c>
      <c r="I25" s="12" t="s">
        <v>111</v>
      </c>
      <c r="J25" s="39">
        <v>44189</v>
      </c>
    </row>
    <row r="26" spans="1:10" ht="46.5" x14ac:dyDescent="0.5">
      <c r="A26" s="13">
        <f t="shared" si="0"/>
        <v>20</v>
      </c>
      <c r="B26" s="2" t="s">
        <v>114</v>
      </c>
      <c r="C26" s="6">
        <v>135000</v>
      </c>
      <c r="D26" s="6">
        <v>135000</v>
      </c>
      <c r="E26" s="6" t="s">
        <v>9</v>
      </c>
      <c r="F26" s="9" t="s">
        <v>112</v>
      </c>
      <c r="G26" s="6">
        <v>135000</v>
      </c>
      <c r="H26" s="4" t="s">
        <v>148</v>
      </c>
      <c r="I26" s="12" t="s">
        <v>113</v>
      </c>
      <c r="J26" s="39">
        <v>44189</v>
      </c>
    </row>
    <row r="27" spans="1:10" ht="46.5" x14ac:dyDescent="0.5">
      <c r="A27" s="13">
        <f t="shared" si="0"/>
        <v>21</v>
      </c>
      <c r="B27" s="2" t="s">
        <v>116</v>
      </c>
      <c r="C27" s="6">
        <v>135000</v>
      </c>
      <c r="D27" s="6">
        <v>135000</v>
      </c>
      <c r="E27" s="6" t="s">
        <v>9</v>
      </c>
      <c r="F27" s="9" t="s">
        <v>115</v>
      </c>
      <c r="G27" s="6">
        <v>135000</v>
      </c>
      <c r="H27" s="4" t="s">
        <v>148</v>
      </c>
      <c r="I27" s="12" t="s">
        <v>117</v>
      </c>
      <c r="J27" s="39">
        <v>44189</v>
      </c>
    </row>
    <row r="28" spans="1:10" ht="46.5" x14ac:dyDescent="0.5">
      <c r="A28" s="13">
        <f t="shared" si="0"/>
        <v>22</v>
      </c>
      <c r="B28" s="2" t="s">
        <v>120</v>
      </c>
      <c r="C28" s="6">
        <v>187830</v>
      </c>
      <c r="D28" s="6">
        <v>187830</v>
      </c>
      <c r="E28" s="6" t="s">
        <v>9</v>
      </c>
      <c r="F28" s="9" t="s">
        <v>118</v>
      </c>
      <c r="G28" s="6">
        <v>187830</v>
      </c>
      <c r="H28" s="4" t="s">
        <v>149</v>
      </c>
      <c r="I28" s="12" t="s">
        <v>119</v>
      </c>
      <c r="J28" s="39">
        <v>44216</v>
      </c>
    </row>
    <row r="29" spans="1:10" ht="69.75" x14ac:dyDescent="0.5">
      <c r="A29" s="13">
        <f t="shared" si="0"/>
        <v>23</v>
      </c>
      <c r="B29" s="2" t="s">
        <v>41</v>
      </c>
      <c r="C29" s="6">
        <v>4815</v>
      </c>
      <c r="D29" s="6">
        <v>4815</v>
      </c>
      <c r="E29" s="6" t="s">
        <v>9</v>
      </c>
      <c r="F29" s="9" t="s">
        <v>38</v>
      </c>
      <c r="G29" s="6">
        <v>4815</v>
      </c>
      <c r="H29" s="4" t="s">
        <v>147</v>
      </c>
      <c r="I29" s="2" t="s">
        <v>44</v>
      </c>
      <c r="J29" s="39">
        <v>44229</v>
      </c>
    </row>
    <row r="30" spans="1:10" ht="46.5" x14ac:dyDescent="0.5">
      <c r="A30" s="13">
        <f t="shared" si="0"/>
        <v>24</v>
      </c>
      <c r="B30" s="2" t="s">
        <v>42</v>
      </c>
      <c r="C30" s="6">
        <v>32500</v>
      </c>
      <c r="D30" s="6">
        <v>32500</v>
      </c>
      <c r="E30" s="6" t="s">
        <v>9</v>
      </c>
      <c r="F30" s="9" t="s">
        <v>39</v>
      </c>
      <c r="G30" s="6">
        <v>32500</v>
      </c>
      <c r="H30" s="4" t="s">
        <v>148</v>
      </c>
      <c r="I30" s="2" t="s">
        <v>45</v>
      </c>
      <c r="J30" s="39">
        <v>44256</v>
      </c>
    </row>
    <row r="31" spans="1:10" ht="69.75" x14ac:dyDescent="0.5">
      <c r="A31" s="13">
        <f t="shared" si="0"/>
        <v>25</v>
      </c>
      <c r="B31" s="2" t="s">
        <v>43</v>
      </c>
      <c r="C31" s="6">
        <v>8025</v>
      </c>
      <c r="D31" s="6">
        <v>8025</v>
      </c>
      <c r="E31" s="6" t="s">
        <v>9</v>
      </c>
      <c r="F31" s="9" t="s">
        <v>40</v>
      </c>
      <c r="G31" s="6">
        <v>8025</v>
      </c>
      <c r="H31" s="4" t="s">
        <v>147</v>
      </c>
      <c r="I31" s="2" t="s">
        <v>46</v>
      </c>
      <c r="J31" s="39">
        <v>44260</v>
      </c>
    </row>
    <row r="32" spans="1:10" ht="46.5" x14ac:dyDescent="0.5">
      <c r="A32" s="13">
        <f t="shared" si="0"/>
        <v>26</v>
      </c>
      <c r="B32" s="2" t="s">
        <v>122</v>
      </c>
      <c r="C32" s="6">
        <v>77200</v>
      </c>
      <c r="D32" s="6">
        <v>77200</v>
      </c>
      <c r="E32" s="6" t="s">
        <v>9</v>
      </c>
      <c r="F32" s="9" t="s">
        <v>121</v>
      </c>
      <c r="G32" s="6">
        <v>77200</v>
      </c>
      <c r="H32" s="4" t="s">
        <v>148</v>
      </c>
      <c r="I32" s="2" t="s">
        <v>123</v>
      </c>
      <c r="J32" s="39">
        <v>44279</v>
      </c>
    </row>
    <row r="33" spans="1:10" ht="69.75" x14ac:dyDescent="0.5">
      <c r="A33" s="13">
        <f t="shared" si="0"/>
        <v>27</v>
      </c>
      <c r="B33" s="2" t="s">
        <v>52</v>
      </c>
      <c r="C33" s="6">
        <v>82949.61</v>
      </c>
      <c r="D33" s="6">
        <v>82949.61</v>
      </c>
      <c r="E33" s="6" t="s">
        <v>9</v>
      </c>
      <c r="F33" s="9" t="s">
        <v>47</v>
      </c>
      <c r="G33" s="6">
        <v>82949.61</v>
      </c>
      <c r="H33" s="4" t="s">
        <v>147</v>
      </c>
      <c r="I33" s="2" t="s">
        <v>61</v>
      </c>
      <c r="J33" s="39">
        <v>44288</v>
      </c>
    </row>
    <row r="34" spans="1:10" ht="69.75" x14ac:dyDescent="0.5">
      <c r="A34" s="13">
        <f t="shared" si="0"/>
        <v>28</v>
      </c>
      <c r="B34" s="2" t="s">
        <v>53</v>
      </c>
      <c r="C34" s="6">
        <v>92440</v>
      </c>
      <c r="D34" s="6">
        <v>92440</v>
      </c>
      <c r="E34" s="6" t="s">
        <v>9</v>
      </c>
      <c r="F34" s="9" t="s">
        <v>48</v>
      </c>
      <c r="G34" s="6">
        <v>92440</v>
      </c>
      <c r="H34" s="4" t="s">
        <v>147</v>
      </c>
      <c r="I34" s="2" t="s">
        <v>60</v>
      </c>
      <c r="J34" s="39">
        <v>44305</v>
      </c>
    </row>
    <row r="35" spans="1:10" ht="69.75" x14ac:dyDescent="0.5">
      <c r="A35" s="13">
        <f t="shared" si="0"/>
        <v>29</v>
      </c>
      <c r="B35" s="2" t="s">
        <v>54</v>
      </c>
      <c r="C35" s="6">
        <v>47800</v>
      </c>
      <c r="D35" s="6">
        <v>47800</v>
      </c>
      <c r="E35" s="6" t="s">
        <v>9</v>
      </c>
      <c r="F35" s="9" t="s">
        <v>47</v>
      </c>
      <c r="G35" s="6">
        <v>47800</v>
      </c>
      <c r="H35" s="4" t="s">
        <v>147</v>
      </c>
      <c r="I35" s="2" t="s">
        <v>62</v>
      </c>
      <c r="J35" s="39">
        <v>44309</v>
      </c>
    </row>
    <row r="36" spans="1:10" ht="69.75" x14ac:dyDescent="0.5">
      <c r="A36" s="13">
        <f t="shared" si="0"/>
        <v>30</v>
      </c>
      <c r="B36" s="2" t="s">
        <v>55</v>
      </c>
      <c r="C36" s="6">
        <v>3400</v>
      </c>
      <c r="D36" s="6">
        <v>3400</v>
      </c>
      <c r="E36" s="6" t="s">
        <v>9</v>
      </c>
      <c r="F36" s="9" t="s">
        <v>49</v>
      </c>
      <c r="G36" s="6">
        <v>3400</v>
      </c>
      <c r="H36" s="4" t="s">
        <v>147</v>
      </c>
      <c r="I36" s="2" t="s">
        <v>63</v>
      </c>
      <c r="J36" s="39">
        <v>44327</v>
      </c>
    </row>
    <row r="37" spans="1:10" ht="69.75" x14ac:dyDescent="0.5">
      <c r="A37" s="13">
        <f t="shared" si="0"/>
        <v>31</v>
      </c>
      <c r="B37" s="2" t="s">
        <v>56</v>
      </c>
      <c r="C37" s="6">
        <v>5136</v>
      </c>
      <c r="D37" s="6">
        <v>5136</v>
      </c>
      <c r="E37" s="6" t="s">
        <v>9</v>
      </c>
      <c r="F37" s="9" t="s">
        <v>50</v>
      </c>
      <c r="G37" s="6">
        <v>5136</v>
      </c>
      <c r="H37" s="4" t="s">
        <v>147</v>
      </c>
      <c r="I37" s="2" t="s">
        <v>64</v>
      </c>
      <c r="J37" s="39">
        <v>44337</v>
      </c>
    </row>
    <row r="38" spans="1:10" ht="69.75" x14ac:dyDescent="0.5">
      <c r="A38" s="13">
        <f t="shared" si="0"/>
        <v>32</v>
      </c>
      <c r="B38" s="2" t="s">
        <v>57</v>
      </c>
      <c r="C38" s="6">
        <v>8000</v>
      </c>
      <c r="D38" s="6">
        <v>8000</v>
      </c>
      <c r="E38" s="6" t="s">
        <v>9</v>
      </c>
      <c r="F38" s="9" t="s">
        <v>51</v>
      </c>
      <c r="G38" s="6">
        <v>8000</v>
      </c>
      <c r="H38" s="4" t="s">
        <v>147</v>
      </c>
      <c r="I38" s="2" t="s">
        <v>65</v>
      </c>
      <c r="J38" s="39">
        <v>44341</v>
      </c>
    </row>
    <row r="39" spans="1:10" ht="69.75" x14ac:dyDescent="0.5">
      <c r="A39" s="13">
        <f t="shared" si="0"/>
        <v>33</v>
      </c>
      <c r="B39" s="2" t="s">
        <v>58</v>
      </c>
      <c r="C39" s="6">
        <v>54000</v>
      </c>
      <c r="D39" s="6">
        <v>54000</v>
      </c>
      <c r="E39" s="6" t="s">
        <v>9</v>
      </c>
      <c r="F39" s="9" t="s">
        <v>38</v>
      </c>
      <c r="G39" s="6">
        <v>54000</v>
      </c>
      <c r="H39" s="4" t="s">
        <v>147</v>
      </c>
      <c r="I39" s="2" t="s">
        <v>66</v>
      </c>
      <c r="J39" s="39">
        <v>44365</v>
      </c>
    </row>
    <row r="40" spans="1:10" ht="69.75" x14ac:dyDescent="0.5">
      <c r="A40" s="13">
        <f t="shared" si="0"/>
        <v>34</v>
      </c>
      <c r="B40" s="2" t="s">
        <v>59</v>
      </c>
      <c r="C40" s="6">
        <v>5400</v>
      </c>
      <c r="D40" s="6">
        <v>5400</v>
      </c>
      <c r="E40" s="6" t="s">
        <v>9</v>
      </c>
      <c r="F40" s="9" t="s">
        <v>38</v>
      </c>
      <c r="G40" s="6">
        <v>5400</v>
      </c>
      <c r="H40" s="4" t="s">
        <v>147</v>
      </c>
      <c r="I40" s="2" t="s">
        <v>67</v>
      </c>
      <c r="J40" s="39">
        <v>44369</v>
      </c>
    </row>
    <row r="41" spans="1:10" ht="69.75" x14ac:dyDescent="0.5">
      <c r="A41" s="13">
        <f t="shared" si="0"/>
        <v>35</v>
      </c>
      <c r="B41" s="2" t="s">
        <v>72</v>
      </c>
      <c r="C41" s="6">
        <v>8575</v>
      </c>
      <c r="D41" s="6">
        <v>8575</v>
      </c>
      <c r="E41" s="6" t="s">
        <v>9</v>
      </c>
      <c r="F41" s="9" t="s">
        <v>68</v>
      </c>
      <c r="G41" s="6">
        <v>8575</v>
      </c>
      <c r="H41" s="4" t="s">
        <v>147</v>
      </c>
      <c r="I41" s="2" t="s">
        <v>76</v>
      </c>
      <c r="J41" s="39">
        <v>44391</v>
      </c>
    </row>
    <row r="42" spans="1:10" ht="69.75" x14ac:dyDescent="0.5">
      <c r="A42" s="13">
        <f t="shared" si="0"/>
        <v>36</v>
      </c>
      <c r="B42" s="2" t="s">
        <v>73</v>
      </c>
      <c r="C42" s="6">
        <v>9469.5</v>
      </c>
      <c r="D42" s="6">
        <v>9469.5</v>
      </c>
      <c r="E42" s="6" t="s">
        <v>9</v>
      </c>
      <c r="F42" s="9" t="s">
        <v>69</v>
      </c>
      <c r="G42" s="6">
        <v>9469.5</v>
      </c>
      <c r="H42" s="4" t="s">
        <v>147</v>
      </c>
      <c r="I42" s="2" t="s">
        <v>77</v>
      </c>
      <c r="J42" s="39">
        <v>44392</v>
      </c>
    </row>
    <row r="43" spans="1:10" ht="69.75" x14ac:dyDescent="0.5">
      <c r="A43" s="13">
        <f t="shared" si="0"/>
        <v>37</v>
      </c>
      <c r="B43" s="2" t="s">
        <v>72</v>
      </c>
      <c r="C43" s="6">
        <v>5040</v>
      </c>
      <c r="D43" s="6">
        <v>5040</v>
      </c>
      <c r="E43" s="6" t="s">
        <v>9</v>
      </c>
      <c r="F43" s="9" t="s">
        <v>68</v>
      </c>
      <c r="G43" s="6">
        <v>5040</v>
      </c>
      <c r="H43" s="4" t="s">
        <v>147</v>
      </c>
      <c r="I43" s="2" t="s">
        <v>78</v>
      </c>
      <c r="J43" s="39">
        <v>44392</v>
      </c>
    </row>
    <row r="44" spans="1:10" ht="69.75" x14ac:dyDescent="0.5">
      <c r="A44" s="13">
        <f t="shared" si="0"/>
        <v>38</v>
      </c>
      <c r="B44" s="2" t="s">
        <v>125</v>
      </c>
      <c r="C44" s="6">
        <v>46000</v>
      </c>
      <c r="D44" s="6">
        <v>46000</v>
      </c>
      <c r="E44" s="6" t="s">
        <v>9</v>
      </c>
      <c r="F44" s="9" t="s">
        <v>124</v>
      </c>
      <c r="G44" s="6">
        <v>46000</v>
      </c>
      <c r="H44" s="4" t="s">
        <v>147</v>
      </c>
      <c r="I44" s="2" t="s">
        <v>126</v>
      </c>
      <c r="J44" s="39">
        <v>44407</v>
      </c>
    </row>
    <row r="45" spans="1:10" ht="69.75" x14ac:dyDescent="0.5">
      <c r="A45" s="13">
        <f t="shared" si="0"/>
        <v>39</v>
      </c>
      <c r="B45" s="2" t="s">
        <v>74</v>
      </c>
      <c r="C45" s="6">
        <v>2700</v>
      </c>
      <c r="D45" s="6">
        <v>2700</v>
      </c>
      <c r="E45" s="6" t="s">
        <v>9</v>
      </c>
      <c r="F45" s="9" t="s">
        <v>68</v>
      </c>
      <c r="G45" s="6">
        <v>2700</v>
      </c>
      <c r="H45" s="4" t="s">
        <v>147</v>
      </c>
      <c r="I45" s="2" t="s">
        <v>79</v>
      </c>
      <c r="J45" s="39">
        <v>44419</v>
      </c>
    </row>
    <row r="46" spans="1:10" ht="69.75" x14ac:dyDescent="0.5">
      <c r="A46" s="13">
        <f t="shared" si="0"/>
        <v>40</v>
      </c>
      <c r="B46" s="2" t="s">
        <v>73</v>
      </c>
      <c r="C46" s="6">
        <v>7062</v>
      </c>
      <c r="D46" s="6">
        <v>7062</v>
      </c>
      <c r="E46" s="6" t="s">
        <v>9</v>
      </c>
      <c r="F46" s="9" t="s">
        <v>70</v>
      </c>
      <c r="G46" s="6">
        <v>7062</v>
      </c>
      <c r="H46" s="4" t="s">
        <v>147</v>
      </c>
      <c r="I46" s="2" t="s">
        <v>80</v>
      </c>
      <c r="J46" s="39">
        <v>44431</v>
      </c>
    </row>
    <row r="47" spans="1:10" ht="69.75" x14ac:dyDescent="0.5">
      <c r="A47" s="13">
        <f t="shared" si="0"/>
        <v>41</v>
      </c>
      <c r="B47" s="2" t="s">
        <v>75</v>
      </c>
      <c r="C47" s="6">
        <v>96995.5</v>
      </c>
      <c r="D47" s="6">
        <v>96995.5</v>
      </c>
      <c r="E47" s="6" t="s">
        <v>9</v>
      </c>
      <c r="F47" s="9" t="s">
        <v>71</v>
      </c>
      <c r="G47" s="6">
        <v>96995.5</v>
      </c>
      <c r="H47" s="4" t="s">
        <v>147</v>
      </c>
      <c r="I47" s="2" t="s">
        <v>81</v>
      </c>
      <c r="J47" s="39">
        <v>44438</v>
      </c>
    </row>
    <row r="48" spans="1:10" ht="69.75" x14ac:dyDescent="0.5">
      <c r="A48" s="13">
        <f t="shared" si="0"/>
        <v>42</v>
      </c>
      <c r="B48" s="2" t="s">
        <v>73</v>
      </c>
      <c r="C48" s="6">
        <v>92795</v>
      </c>
      <c r="D48" s="6">
        <v>92795</v>
      </c>
      <c r="E48" s="6" t="s">
        <v>9</v>
      </c>
      <c r="F48" s="9" t="s">
        <v>69</v>
      </c>
      <c r="G48" s="6">
        <v>92795</v>
      </c>
      <c r="H48" s="4" t="s">
        <v>147</v>
      </c>
      <c r="I48" s="2" t="s">
        <v>82</v>
      </c>
      <c r="J48" s="39">
        <v>44463</v>
      </c>
    </row>
    <row r="49" spans="1:10" x14ac:dyDescent="0.5">
      <c r="A49" s="13"/>
      <c r="B49" s="2"/>
      <c r="C49" s="6">
        <f>SUM(C7:C48)</f>
        <v>14457490.809999999</v>
      </c>
      <c r="D49" s="6">
        <f>SUM(D7:D48)</f>
        <v>14427485.809999999</v>
      </c>
      <c r="E49" s="6"/>
      <c r="F49" s="9"/>
      <c r="G49" s="6">
        <f>SUM(G7:G48)</f>
        <v>12930985.809999999</v>
      </c>
      <c r="H49" s="4"/>
      <c r="I49" s="2"/>
      <c r="J49" s="39"/>
    </row>
    <row r="51" spans="1:10" x14ac:dyDescent="0.5">
      <c r="B51" s="29" t="s">
        <v>83</v>
      </c>
    </row>
    <row r="52" spans="1:10" x14ac:dyDescent="0.5">
      <c r="A52" s="13"/>
      <c r="B52" s="23" t="s">
        <v>93</v>
      </c>
      <c r="C52" s="21"/>
      <c r="D52" s="20" t="s">
        <v>87</v>
      </c>
      <c r="E52" s="21"/>
      <c r="F52" s="6" t="s">
        <v>88</v>
      </c>
      <c r="G52" s="13" t="s">
        <v>89</v>
      </c>
      <c r="H52" s="35" t="s">
        <v>90</v>
      </c>
      <c r="I52" s="13" t="s">
        <v>89</v>
      </c>
    </row>
    <row r="53" spans="1:10" x14ac:dyDescent="0.5">
      <c r="A53" s="15">
        <v>1</v>
      </c>
      <c r="B53" s="24" t="s">
        <v>14</v>
      </c>
      <c r="C53" s="17"/>
      <c r="D53" s="22">
        <v>1</v>
      </c>
      <c r="E53" s="17" t="s">
        <v>91</v>
      </c>
      <c r="F53" s="19">
        <f>C13</f>
        <v>4000000</v>
      </c>
      <c r="G53" s="19">
        <f>(F53*100)/$F$57</f>
        <v>27.66731829587793</v>
      </c>
      <c r="H53" s="19">
        <f>G13</f>
        <v>3100000</v>
      </c>
      <c r="I53" s="19">
        <f>(H53*100)/$H$57</f>
        <v>23.973423569938944</v>
      </c>
    </row>
    <row r="54" spans="1:10" x14ac:dyDescent="0.5">
      <c r="A54" s="15">
        <v>2</v>
      </c>
      <c r="B54" s="24" t="s">
        <v>84</v>
      </c>
      <c r="C54" s="17"/>
      <c r="D54" s="22">
        <v>0</v>
      </c>
      <c r="E54" s="17" t="s">
        <v>91</v>
      </c>
      <c r="F54" s="19">
        <v>0</v>
      </c>
      <c r="G54" s="19">
        <f t="shared" ref="G54" si="1">(F54*100)/$F$57</f>
        <v>0</v>
      </c>
      <c r="H54" s="36">
        <v>0</v>
      </c>
      <c r="I54" s="19">
        <f>(H54*100)/$H$57</f>
        <v>0</v>
      </c>
    </row>
    <row r="55" spans="1:10" x14ac:dyDescent="0.5">
      <c r="A55" s="15">
        <v>3</v>
      </c>
      <c r="B55" s="24" t="s">
        <v>86</v>
      </c>
      <c r="C55" s="17"/>
      <c r="D55" s="22">
        <v>38</v>
      </c>
      <c r="E55" s="17" t="s">
        <v>91</v>
      </c>
      <c r="F55" s="19">
        <f>C49-F53-F56</f>
        <v>4854490.8099999987</v>
      </c>
      <c r="G55" s="19">
        <f>(F55*100)/$F$57</f>
        <v>33.577685601171062</v>
      </c>
      <c r="H55" s="36">
        <f>G49-H53-H56</f>
        <v>4854490.8099999987</v>
      </c>
      <c r="I55" s="19">
        <f>(H55*100)/$H$57</f>
        <v>37.541536904679347</v>
      </c>
    </row>
    <row r="56" spans="1:10" x14ac:dyDescent="0.5">
      <c r="A56" s="15">
        <v>4</v>
      </c>
      <c r="B56" s="24" t="s">
        <v>85</v>
      </c>
      <c r="C56" s="17"/>
      <c r="D56" s="22">
        <v>3</v>
      </c>
      <c r="E56" s="17" t="s">
        <v>91</v>
      </c>
      <c r="F56" s="19">
        <f>C16+C17+C19</f>
        <v>5603000</v>
      </c>
      <c r="G56" s="19">
        <f>(F56*100)/$F$57</f>
        <v>38.754996102951011</v>
      </c>
      <c r="H56" s="36">
        <f>G16+G17+G19</f>
        <v>4976495</v>
      </c>
      <c r="I56" s="19">
        <f>(H56*100)/$H$57</f>
        <v>38.485039525381715</v>
      </c>
    </row>
    <row r="57" spans="1:10" x14ac:dyDescent="0.5">
      <c r="A57" s="16"/>
      <c r="B57" s="25"/>
      <c r="C57" s="18"/>
      <c r="D57" s="26">
        <f>SUM(D53:D56)</f>
        <v>42</v>
      </c>
      <c r="E57" s="27" t="s">
        <v>91</v>
      </c>
      <c r="F57" s="28">
        <f>SUM(F53:F56)</f>
        <v>14457490.809999999</v>
      </c>
      <c r="G57" s="28">
        <f>(F57*100)/$F$57</f>
        <v>99.999999999999986</v>
      </c>
      <c r="H57" s="37">
        <f>SUM(H53:H56)</f>
        <v>12930985.809999999</v>
      </c>
      <c r="I57" s="28">
        <f>(H57*100)/$H$57</f>
        <v>99.999999999999986</v>
      </c>
    </row>
    <row r="59" spans="1:10" x14ac:dyDescent="0.5">
      <c r="B59" s="29" t="s">
        <v>94</v>
      </c>
    </row>
    <row r="60" spans="1:10" x14ac:dyDescent="0.5">
      <c r="B60" s="1" t="s">
        <v>139</v>
      </c>
    </row>
    <row r="61" spans="1:10" x14ac:dyDescent="0.5">
      <c r="B61" s="1" t="s">
        <v>138</v>
      </c>
    </row>
    <row r="62" spans="1:10" x14ac:dyDescent="0.5">
      <c r="B62" s="1" t="s">
        <v>137</v>
      </c>
    </row>
    <row r="63" spans="1:10" x14ac:dyDescent="0.5">
      <c r="B63" s="29" t="s">
        <v>95</v>
      </c>
    </row>
    <row r="64" spans="1:10" x14ac:dyDescent="0.5">
      <c r="B64" s="1" t="s">
        <v>140</v>
      </c>
    </row>
    <row r="65" spans="2:2" x14ac:dyDescent="0.5">
      <c r="B65" s="1" t="s">
        <v>141</v>
      </c>
    </row>
    <row r="66" spans="2:2" x14ac:dyDescent="0.5">
      <c r="B66" s="1" t="s">
        <v>142</v>
      </c>
    </row>
  </sheetData>
  <sortState xmlns:xlrd2="http://schemas.microsoft.com/office/spreadsheetml/2017/richdata2" ref="A7:J48">
    <sortCondition ref="J7:J48"/>
  </sortState>
  <mergeCells count="8">
    <mergeCell ref="J5:J6"/>
    <mergeCell ref="I5:I6"/>
    <mergeCell ref="F5:G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2022-04-25T02:56:36Z</cp:lastPrinted>
  <dcterms:created xsi:type="dcterms:W3CDTF">2022-04-05T09:16:53Z</dcterms:created>
  <dcterms:modified xsi:type="dcterms:W3CDTF">2022-04-25T05:00:21Z</dcterms:modified>
</cp:coreProperties>
</file>