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er\Desktop\O23\"/>
    </mc:Choice>
  </mc:AlternateContent>
  <xr:revisionPtr revIDLastSave="0" documentId="13_ncr:1_{42CF8776-AE1B-4B47-9879-9A8489AF95A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9" i="1" l="1"/>
  <c r="I18" i="1"/>
  <c r="G19" i="1"/>
  <c r="G18" i="1"/>
  <c r="H19" i="1"/>
  <c r="H17" i="1"/>
  <c r="I17" i="1" s="1"/>
  <c r="F19" i="1"/>
  <c r="F17" i="1"/>
  <c r="G17" i="1" s="1"/>
  <c r="D19" i="1"/>
  <c r="G11" i="1"/>
  <c r="D11" i="1"/>
  <c r="C11" i="1"/>
  <c r="A8" i="1"/>
  <c r="A9" i="1" s="1"/>
  <c r="A10" i="1" s="1"/>
</calcChain>
</file>

<file path=xl/sharedStrings.xml><?xml version="1.0" encoding="utf-8"?>
<sst xmlns="http://schemas.openxmlformats.org/spreadsheetml/2006/main" count="54" uniqueCount="46">
  <si>
    <t>ลำดับที่</t>
  </si>
  <si>
    <t>งานที่จัดซื้อหรือจ้าง</t>
  </si>
  <si>
    <t>วงเงินที่จะซื้อหรือจ้าง</t>
  </si>
  <si>
    <t>ราคากลาง</t>
  </si>
  <si>
    <t>วิธีจัดซื้อหรือจ้าง</t>
  </si>
  <si>
    <t>ผู้ที่ได้รับการคัดเลือกและราคาที่ตกลงซื้อหรือจ้าง</t>
  </si>
  <si>
    <t>เหตผลที่คัดเลือกโดยสรุป</t>
  </si>
  <si>
    <t>ผู้ที่ได้รับการคัดเลือก</t>
  </si>
  <si>
    <t>จำนวนเงิน(บาท)</t>
  </si>
  <si>
    <t>วิธีเฉพาะเจาะจง</t>
  </si>
  <si>
    <t>เลขที่ของสัญญาหรือข้อตกลงในการจัดซื้อหรือจ้าง</t>
  </si>
  <si>
    <t>วันที่ของสัญญาหรือข้อตกลงในการจัดซื้อหรือจ้าง</t>
  </si>
  <si>
    <t>ห้างหุ้นส่วนจำกัดเทพเพ็ญวานิสย์</t>
  </si>
  <si>
    <t>สำนักงานส่งเสริมวิสาหกิจเพื่อสังคม</t>
  </si>
  <si>
    <t>จ้างพิมพ์ใบเสร็จรับเงิน</t>
  </si>
  <si>
    <t xml:space="preserve"> จ้างโครงการผลิตสื่อและประชาสัมพันธ์ผ่านทาง Digital Marketing ประจำปีงบประมาณ 2565</t>
  </si>
  <si>
    <t>ป ปันวิสาหกิจเพื่อสังคม</t>
  </si>
  <si>
    <t>สัญญาจ้าง/เช่า5/65</t>
  </si>
  <si>
    <t xml:space="preserve"> ซื้อครุภัณฑ์สำนักงาน จำนวน 5 รายการ</t>
  </si>
  <si>
    <t>บริษัทเจริญชัยมาเก็ตติ้ง จำกัด</t>
  </si>
  <si>
    <t>ใบสั่งซื้อหรือจ้าง9/65</t>
  </si>
  <si>
    <t>ใบสั่งซื้อหรือจ้าง10/65</t>
  </si>
  <si>
    <t xml:space="preserve">ประจำปีงบประมาณ 2565 </t>
  </si>
  <si>
    <t xml:space="preserve">สรุปผลการดำเนินการจัดซื้อจัดจ้างประจำเดือน ธันวาคม พ.ศ. 2564 </t>
  </si>
  <si>
    <t>มีคุณสมบัติตรงตามที่กำหนด
ไม่เกินวงเงินงบประมาณ</t>
  </si>
  <si>
    <t>มีคุณภาพ ราคาต่ำ 
คุณสมบัติตรงตามที่กำหนด</t>
  </si>
  <si>
    <t>บริการรวดเร็ว คุณสมบัติตรงตามที่กำหนด ไม่เกินวงเงินงบประมาณ</t>
  </si>
  <si>
    <t>สรุป จำนวนงานที่จัดซื้อจัดจ้างโดยจำแนกตามวิธีซื้อหรือจ้าง</t>
  </si>
  <si>
    <t>วิธีกำรจัดซื้อจัดจ้าง</t>
  </si>
  <si>
    <t>จำนวนงาน</t>
  </si>
  <si>
    <t>จำนวนเงินงบประมาณ</t>
  </si>
  <si>
    <t>ร้อยละ</t>
  </si>
  <si>
    <t>จำนวนเงินผูกพันสัญญา</t>
  </si>
  <si>
    <t>e-bidding</t>
  </si>
  <si>
    <t>ราย</t>
  </si>
  <si>
    <t>คัดเลือก</t>
  </si>
  <si>
    <t>วิธีเฉพาะเจาะจง งปม.ไม่เกิน 5 แสนบาท</t>
  </si>
  <si>
    <t>วิธีเฉพาะเจาะจง งปม. เกิน 5 แสนบาท</t>
  </si>
  <si>
    <t>ปัญหา/อุปสรรคของการจัดซื้อจัดจ้าง</t>
  </si>
  <si>
    <t>๑.ขาดความรู้เรื่องกฎระเบียบเนื่องจากเป็นหน่วยงานตั้งใหม่และเจ้าหน้าที่ใหม่</t>
  </si>
  <si>
    <t>๒.ขาดบุคลากร เจ้าหน้าที่พัสดุ และกรรมการ เกี่ยวกับการพัสดุที่มีความรู้ ความชำนาญเฉพาะด้าน</t>
  </si>
  <si>
    <t>๓.กระบวนการจัดซื้อจัดจ้างในแต่ละวิธีมีรายละเอียดและขั้นตอนทางเทคนิคมาก</t>
  </si>
  <si>
    <t>ข้อเสนอแนะการพัฒนาปรับปรุงการจัดซื้อจัดจ้าง</t>
  </si>
  <si>
    <t>๑. จัดอบรมให้ความรู้เกี่ยวกับพ.ร.บ.การจัดซื้อจัดจ้างและการบริหารพัสดุภาครัฐ พ.ศ. 2560 และระเบียบอื่น ๆ ที่เกี่ยวข้อง ให้แก้เจ้าหน้าผู้ที่เกี่ยวข้องเพื่อให้เกิดการปฏิบัติงานที่ถูกต้อง</t>
  </si>
  <si>
    <t>๒. ขอสนับสนุนอัตรากำลังเพิ่มเพื่อให้มีเจ้าหน้าที่พัสดุของสำนักงานโดยตรง หรือ ขอคำปรึกษาจากเจ้าหน้าที่ผู้มีความชำนาญด้านงานพัสดุ</t>
  </si>
  <si>
    <t>๓. จัดทำขั้นตอน คู่มือ เพื่อควบคุมการปฏิบัติงานให้เป็นไปตามคู่มือทั้งการจัดซื้อจัดจ้าง การควบคุมบัญชีพัสดุ และการจำหน่ายพัสดุ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</si>
</sst>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87" formatCode="[$-409]d\-mmm\-yy;@"/>
    <numFmt numFmtId="188" formatCode="[$-107041E]d\ mmm\ yy;@"/>
  </numFmts>
  <fonts count="6" x14ac:knownFonts="1">
    <font>
      <sz val="11"/>
      <color theme="1"/>
      <name val="Tahoma"/>
      <family val="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b/>
      <sz val="18"/>
      <color theme="1"/>
      <name val="TH SarabunPSK"/>
      <family val="2"/>
    </font>
    <font>
      <sz val="16"/>
      <name val="TH SarabunPSK"/>
      <family val="2"/>
    </font>
    <font>
      <b/>
      <u/>
      <sz val="16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 wrapText="1"/>
    </xf>
    <xf numFmtId="4" fontId="1" fillId="0" borderId="0" xfId="0" applyNumberFormat="1" applyFont="1" applyAlignment="1">
      <alignment horizontal="center"/>
    </xf>
    <xf numFmtId="4" fontId="1" fillId="0" borderId="0" xfId="0" applyNumberFormat="1" applyFont="1" applyAlignment="1">
      <alignment horizontal="left"/>
    </xf>
    <xf numFmtId="0" fontId="1" fillId="0" borderId="0" xfId="0" applyFont="1" applyAlignment="1">
      <alignment wrapText="1"/>
    </xf>
    <xf numFmtId="0" fontId="1" fillId="0" borderId="0" xfId="0" applyFont="1"/>
    <xf numFmtId="187" fontId="1" fillId="0" borderId="0" xfId="0" applyNumberFormat="1" applyFont="1"/>
    <xf numFmtId="0" fontId="2" fillId="0" borderId="0" xfId="0" applyFont="1"/>
    <xf numFmtId="0" fontId="1" fillId="0" borderId="5" xfId="0" applyFont="1" applyBorder="1" applyAlignment="1">
      <alignment horizontal="center"/>
    </xf>
    <xf numFmtId="4" fontId="3" fillId="0" borderId="0" xfId="0" applyNumberFormat="1" applyFont="1" applyAlignment="1">
      <alignment horizontal="center" vertical="top"/>
    </xf>
    <xf numFmtId="4" fontId="3" fillId="0" borderId="0" xfId="0" applyNumberFormat="1" applyFont="1" applyAlignment="1">
      <alignment horizontal="center" vertical="top"/>
    </xf>
    <xf numFmtId="0" fontId="2" fillId="0" borderId="4" xfId="0" applyFont="1" applyBorder="1" applyAlignment="1">
      <alignment horizontal="center" vertical="center"/>
    </xf>
    <xf numFmtId="4" fontId="2" fillId="0" borderId="4" xfId="0" applyNumberFormat="1" applyFont="1" applyBorder="1" applyAlignment="1">
      <alignment horizontal="center" vertical="center"/>
    </xf>
    <xf numFmtId="4" fontId="2" fillId="0" borderId="2" xfId="0" applyNumberFormat="1" applyFont="1" applyBorder="1" applyAlignment="1">
      <alignment horizontal="center" vertical="center"/>
    </xf>
    <xf numFmtId="4" fontId="2" fillId="0" borderId="3" xfId="0" applyNumberFormat="1" applyFont="1" applyBorder="1" applyAlignment="1">
      <alignment horizontal="center" vertical="center"/>
    </xf>
    <xf numFmtId="187" fontId="2" fillId="0" borderId="4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4" fontId="2" fillId="0" borderId="5" xfId="0" applyNumberFormat="1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187" fontId="2" fillId="0" borderId="5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top"/>
    </xf>
    <xf numFmtId="0" fontId="1" fillId="0" borderId="5" xfId="0" applyFont="1" applyBorder="1" applyAlignment="1">
      <alignment horizontal="left" vertical="top" wrapText="1"/>
    </xf>
    <xf numFmtId="4" fontId="1" fillId="0" borderId="5" xfId="0" applyNumberFormat="1" applyFont="1" applyBorder="1" applyAlignment="1">
      <alignment horizontal="center" vertical="top"/>
    </xf>
    <xf numFmtId="4" fontId="1" fillId="0" borderId="1" xfId="0" applyNumberFormat="1" applyFont="1" applyBorder="1" applyAlignment="1">
      <alignment horizontal="left" vertical="top"/>
    </xf>
    <xf numFmtId="4" fontId="1" fillId="0" borderId="1" xfId="0" applyNumberFormat="1" applyFont="1" applyBorder="1" applyAlignment="1">
      <alignment horizontal="center" vertical="top"/>
    </xf>
    <xf numFmtId="0" fontId="1" fillId="0" borderId="5" xfId="0" applyFont="1" applyBorder="1" applyAlignment="1">
      <alignment horizontal="center" vertical="top" wrapText="1"/>
    </xf>
    <xf numFmtId="49" fontId="1" fillId="0" borderId="5" xfId="0" applyNumberFormat="1" applyFont="1" applyBorder="1" applyAlignment="1">
      <alignment horizontal="center" vertical="top" wrapText="1"/>
    </xf>
    <xf numFmtId="188" fontId="1" fillId="0" borderId="5" xfId="0" applyNumberFormat="1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 vertical="top" wrapText="1"/>
    </xf>
    <xf numFmtId="4" fontId="2" fillId="0" borderId="1" xfId="0" applyNumberFormat="1" applyFont="1" applyBorder="1" applyAlignment="1">
      <alignment horizontal="center" vertical="top"/>
    </xf>
    <xf numFmtId="4" fontId="2" fillId="0" borderId="1" xfId="0" applyNumberFormat="1" applyFont="1" applyBorder="1" applyAlignment="1">
      <alignment horizontal="left" vertical="top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vertical="top"/>
    </xf>
    <xf numFmtId="187" fontId="2" fillId="0" borderId="1" xfId="0" applyNumberFormat="1" applyFont="1" applyBorder="1" applyAlignment="1">
      <alignment vertical="top"/>
    </xf>
    <xf numFmtId="0" fontId="5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4" fontId="2" fillId="0" borderId="3" xfId="0" applyNumberFormat="1" applyFont="1" applyBorder="1" applyAlignment="1">
      <alignment horizontal="center" vertical="center"/>
    </xf>
    <xf numFmtId="4" fontId="2" fillId="0" borderId="2" xfId="0" applyNumberFormat="1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4" fontId="1" fillId="0" borderId="8" xfId="0" applyNumberFormat="1" applyFont="1" applyBorder="1" applyAlignment="1">
      <alignment horizontal="center"/>
    </xf>
    <xf numFmtId="1" fontId="1" fillId="0" borderId="7" xfId="0" applyNumberFormat="1" applyFont="1" applyBorder="1" applyAlignment="1">
      <alignment horizontal="center"/>
    </xf>
    <xf numFmtId="4" fontId="1" fillId="0" borderId="4" xfId="0" applyNumberFormat="1" applyFont="1" applyBorder="1" applyAlignment="1">
      <alignment horizontal="center" vertical="top"/>
    </xf>
    <xf numFmtId="4" fontId="1" fillId="0" borderId="4" xfId="0" applyNumberFormat="1" applyFont="1" applyBorder="1" applyAlignment="1">
      <alignment horizontal="center"/>
    </xf>
    <xf numFmtId="4" fontId="1" fillId="0" borderId="6" xfId="0" applyNumberFormat="1" applyFont="1" applyBorder="1" applyAlignment="1">
      <alignment horizontal="center"/>
    </xf>
    <xf numFmtId="4" fontId="1" fillId="0" borderId="6" xfId="0" applyNumberFormat="1" applyFont="1" applyBorder="1" applyAlignment="1">
      <alignment horizontal="center" wrapText="1"/>
    </xf>
    <xf numFmtId="0" fontId="1" fillId="0" borderId="9" xfId="0" applyFont="1" applyBorder="1"/>
    <xf numFmtId="4" fontId="1" fillId="0" borderId="10" xfId="0" applyNumberFormat="1" applyFont="1" applyBorder="1" applyAlignment="1">
      <alignment horizontal="center"/>
    </xf>
    <xf numFmtId="1" fontId="5" fillId="0" borderId="9" xfId="0" applyNumberFormat="1" applyFont="1" applyBorder="1" applyAlignment="1">
      <alignment horizontal="center"/>
    </xf>
    <xf numFmtId="4" fontId="5" fillId="0" borderId="10" xfId="0" applyNumberFormat="1" applyFont="1" applyBorder="1" applyAlignment="1">
      <alignment horizontal="center"/>
    </xf>
    <xf numFmtId="4" fontId="5" fillId="0" borderId="5" xfId="0" applyNumberFormat="1" applyFont="1" applyBorder="1" applyAlignment="1">
      <alignment horizont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28"/>
  <sheetViews>
    <sheetView tabSelected="1" topLeftCell="A4" zoomScale="74" zoomScaleNormal="74" workbookViewId="0">
      <selection activeCell="J20" sqref="J20"/>
    </sheetView>
  </sheetViews>
  <sheetFormatPr defaultColWidth="8.69921875" defaultRowHeight="24.6" x14ac:dyDescent="0.7"/>
  <cols>
    <col min="1" max="1" width="7.796875" style="1" customWidth="1"/>
    <col min="2" max="2" width="62" style="2" customWidth="1"/>
    <col min="3" max="3" width="17.796875" style="3" bestFit="1" customWidth="1"/>
    <col min="4" max="4" width="14.296875" style="3" customWidth="1"/>
    <col min="5" max="5" width="16.69921875" style="3" bestFit="1" customWidth="1"/>
    <col min="6" max="6" width="26.69921875" style="4" customWidth="1"/>
    <col min="7" max="7" width="15.5" style="3" customWidth="1"/>
    <col min="8" max="8" width="26.296875" style="5" customWidth="1"/>
    <col min="9" max="9" width="18.296875" style="6" customWidth="1"/>
    <col min="10" max="10" width="16.09765625" style="7" customWidth="1"/>
    <col min="11" max="12" width="8.69921875" style="6"/>
    <col min="13" max="13" width="22.19921875" style="6" customWidth="1"/>
    <col min="14" max="16384" width="8.69921875" style="6"/>
  </cols>
  <sheetData>
    <row r="2" spans="1:10" ht="27" x14ac:dyDescent="0.7">
      <c r="A2" s="10" t="s">
        <v>23</v>
      </c>
      <c r="B2" s="10"/>
      <c r="C2" s="10"/>
      <c r="D2" s="10"/>
      <c r="E2" s="10"/>
      <c r="F2" s="10"/>
      <c r="G2" s="10"/>
      <c r="H2" s="10"/>
      <c r="I2" s="10"/>
      <c r="J2" s="10"/>
    </row>
    <row r="3" spans="1:10" ht="27" x14ac:dyDescent="0.7">
      <c r="A3" s="10" t="s">
        <v>22</v>
      </c>
      <c r="B3" s="10"/>
      <c r="C3" s="10"/>
      <c r="D3" s="10"/>
      <c r="E3" s="10"/>
      <c r="F3" s="10"/>
      <c r="G3" s="10"/>
      <c r="H3" s="10"/>
      <c r="I3" s="10"/>
      <c r="J3" s="10"/>
    </row>
    <row r="4" spans="1:10" ht="27" x14ac:dyDescent="0.7">
      <c r="A4" s="10" t="s">
        <v>13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ht="27" x14ac:dyDescent="0.7">
      <c r="A5" s="11"/>
      <c r="B5" s="11"/>
      <c r="C5" s="11"/>
      <c r="D5" s="11"/>
      <c r="E5" s="11"/>
      <c r="F5" s="11"/>
      <c r="G5" s="11"/>
      <c r="H5" s="11"/>
      <c r="I5" s="11"/>
      <c r="J5" s="11"/>
    </row>
    <row r="6" spans="1:10" s="8" customFormat="1" ht="30.6" customHeight="1" x14ac:dyDescent="0.7">
      <c r="A6" s="12" t="s">
        <v>0</v>
      </c>
      <c r="B6" s="21" t="s">
        <v>1</v>
      </c>
      <c r="C6" s="13" t="s">
        <v>2</v>
      </c>
      <c r="D6" s="13" t="s">
        <v>3</v>
      </c>
      <c r="E6" s="13" t="s">
        <v>4</v>
      </c>
      <c r="F6" s="14" t="s">
        <v>5</v>
      </c>
      <c r="G6" s="15"/>
      <c r="H6" s="21" t="s">
        <v>6</v>
      </c>
      <c r="I6" s="21" t="s">
        <v>10</v>
      </c>
      <c r="J6" s="16" t="s">
        <v>11</v>
      </c>
    </row>
    <row r="7" spans="1:10" s="8" customFormat="1" ht="34.799999999999997" customHeight="1" x14ac:dyDescent="0.7">
      <c r="A7" s="17"/>
      <c r="B7" s="22"/>
      <c r="C7" s="18"/>
      <c r="D7" s="18"/>
      <c r="E7" s="18"/>
      <c r="F7" s="19" t="s">
        <v>7</v>
      </c>
      <c r="G7" s="19" t="s">
        <v>8</v>
      </c>
      <c r="H7" s="22"/>
      <c r="I7" s="22"/>
      <c r="J7" s="20"/>
    </row>
    <row r="8" spans="1:10" ht="49.2" x14ac:dyDescent="0.7">
      <c r="A8" s="23">
        <f t="shared" ref="A8:A10" si="0">A7+1</f>
        <v>1</v>
      </c>
      <c r="B8" s="24" t="s">
        <v>15</v>
      </c>
      <c r="C8" s="25">
        <v>600000</v>
      </c>
      <c r="D8" s="25">
        <v>600000</v>
      </c>
      <c r="E8" s="25" t="s">
        <v>9</v>
      </c>
      <c r="F8" s="26" t="s">
        <v>16</v>
      </c>
      <c r="G8" s="27">
        <v>600000</v>
      </c>
      <c r="H8" s="31" t="s">
        <v>24</v>
      </c>
      <c r="I8" s="29" t="s">
        <v>17</v>
      </c>
      <c r="J8" s="30">
        <v>44531</v>
      </c>
    </row>
    <row r="9" spans="1:10" ht="49.2" x14ac:dyDescent="0.7">
      <c r="A9" s="23">
        <f t="shared" si="0"/>
        <v>2</v>
      </c>
      <c r="B9" s="24" t="s">
        <v>18</v>
      </c>
      <c r="C9" s="25">
        <v>176400</v>
      </c>
      <c r="D9" s="25">
        <v>145150</v>
      </c>
      <c r="E9" s="25" t="s">
        <v>9</v>
      </c>
      <c r="F9" s="26" t="s">
        <v>19</v>
      </c>
      <c r="G9" s="25">
        <v>145150</v>
      </c>
      <c r="H9" s="28" t="s">
        <v>25</v>
      </c>
      <c r="I9" s="29" t="s">
        <v>20</v>
      </c>
      <c r="J9" s="30">
        <v>44547</v>
      </c>
    </row>
    <row r="10" spans="1:10" ht="73.8" x14ac:dyDescent="0.7">
      <c r="A10" s="23">
        <f t="shared" si="0"/>
        <v>3</v>
      </c>
      <c r="B10" s="24" t="s">
        <v>14</v>
      </c>
      <c r="C10" s="25">
        <v>5778</v>
      </c>
      <c r="D10" s="25">
        <v>5778</v>
      </c>
      <c r="E10" s="25" t="s">
        <v>9</v>
      </c>
      <c r="F10" s="26" t="s">
        <v>12</v>
      </c>
      <c r="G10" s="27">
        <v>5778</v>
      </c>
      <c r="H10" s="28" t="s">
        <v>26</v>
      </c>
      <c r="I10" s="28" t="s">
        <v>21</v>
      </c>
      <c r="J10" s="30">
        <v>44550</v>
      </c>
    </row>
    <row r="11" spans="1:10" s="8" customFormat="1" x14ac:dyDescent="0.7">
      <c r="A11" s="32"/>
      <c r="B11" s="33"/>
      <c r="C11" s="34">
        <f>SUM(C8:C10)</f>
        <v>782178</v>
      </c>
      <c r="D11" s="34">
        <f>SUM(D8:D10)</f>
        <v>750928</v>
      </c>
      <c r="E11" s="34"/>
      <c r="F11" s="35"/>
      <c r="G11" s="34">
        <f>SUM(G8:G10)</f>
        <v>750928</v>
      </c>
      <c r="H11" s="36"/>
      <c r="I11" s="37"/>
      <c r="J11" s="38"/>
    </row>
    <row r="13" spans="1:10" x14ac:dyDescent="0.7">
      <c r="B13" s="39" t="s">
        <v>27</v>
      </c>
    </row>
    <row r="14" spans="1:10" x14ac:dyDescent="0.7">
      <c r="A14" s="40" t="s">
        <v>0</v>
      </c>
      <c r="B14" s="41" t="s">
        <v>28</v>
      </c>
      <c r="C14" s="42"/>
      <c r="D14" s="43" t="s">
        <v>29</v>
      </c>
      <c r="E14" s="42"/>
      <c r="F14" s="19" t="s">
        <v>30</v>
      </c>
      <c r="G14" s="40" t="s">
        <v>31</v>
      </c>
      <c r="H14" s="44" t="s">
        <v>32</v>
      </c>
      <c r="I14" s="40" t="s">
        <v>31</v>
      </c>
    </row>
    <row r="15" spans="1:10" x14ac:dyDescent="0.7">
      <c r="A15" s="45">
        <v>1</v>
      </c>
      <c r="B15" s="46" t="s">
        <v>33</v>
      </c>
      <c r="C15" s="47"/>
      <c r="D15" s="48">
        <v>0</v>
      </c>
      <c r="E15" s="47" t="s">
        <v>34</v>
      </c>
      <c r="F15" s="49">
        <v>0</v>
      </c>
      <c r="G15" s="50">
        <v>0</v>
      </c>
      <c r="H15" s="49">
        <v>0</v>
      </c>
      <c r="I15" s="51">
        <v>0</v>
      </c>
    </row>
    <row r="16" spans="1:10" x14ac:dyDescent="0.7">
      <c r="A16" s="45">
        <v>2</v>
      </c>
      <c r="B16" s="46" t="s">
        <v>35</v>
      </c>
      <c r="C16" s="47"/>
      <c r="D16" s="48">
        <v>0</v>
      </c>
      <c r="E16" s="47" t="s">
        <v>34</v>
      </c>
      <c r="F16" s="51">
        <v>0</v>
      </c>
      <c r="G16" s="51">
        <v>0</v>
      </c>
      <c r="H16" s="52">
        <v>0</v>
      </c>
      <c r="I16" s="51">
        <v>0</v>
      </c>
    </row>
    <row r="17" spans="1:9" x14ac:dyDescent="0.7">
      <c r="A17" s="45">
        <v>3</v>
      </c>
      <c r="B17" s="46" t="s">
        <v>36</v>
      </c>
      <c r="C17" s="47"/>
      <c r="D17" s="48">
        <v>2</v>
      </c>
      <c r="E17" s="47" t="s">
        <v>34</v>
      </c>
      <c r="F17" s="51">
        <f>C9+C10</f>
        <v>182178</v>
      </c>
      <c r="G17" s="51">
        <f>(F17/F19)*100</f>
        <v>23.291117878539154</v>
      </c>
      <c r="H17" s="51">
        <f>G9+G10</f>
        <v>150928</v>
      </c>
      <c r="I17" s="51">
        <f>(H17/H19)*100</f>
        <v>20.098864338525132</v>
      </c>
    </row>
    <row r="18" spans="1:9" x14ac:dyDescent="0.7">
      <c r="A18" s="45">
        <v>4</v>
      </c>
      <c r="B18" s="46" t="s">
        <v>37</v>
      </c>
      <c r="C18" s="47"/>
      <c r="D18" s="48">
        <v>1</v>
      </c>
      <c r="E18" s="47" t="s">
        <v>34</v>
      </c>
      <c r="F18" s="51">
        <v>600000</v>
      </c>
      <c r="G18" s="51">
        <f>(F18/F19)*100</f>
        <v>76.708882121460846</v>
      </c>
      <c r="H18" s="51">
        <v>600000</v>
      </c>
      <c r="I18" s="51">
        <f>(H18/H19)*100</f>
        <v>79.901135661474868</v>
      </c>
    </row>
    <row r="19" spans="1:9" x14ac:dyDescent="0.7">
      <c r="A19" s="9"/>
      <c r="B19" s="53"/>
      <c r="C19" s="54"/>
      <c r="D19" s="55">
        <f>SUM(D15:D18)</f>
        <v>3</v>
      </c>
      <c r="E19" s="56" t="s">
        <v>34</v>
      </c>
      <c r="F19" s="57">
        <f>SUM(F17:F18)</f>
        <v>782178</v>
      </c>
      <c r="G19" s="57">
        <f>SUM(G17:G18)</f>
        <v>100</v>
      </c>
      <c r="H19" s="57">
        <f>SUM(H17:H18)</f>
        <v>750928</v>
      </c>
      <c r="I19" s="57">
        <f>SUM(I17:I18)</f>
        <v>100</v>
      </c>
    </row>
    <row r="20" spans="1:9" x14ac:dyDescent="0.7">
      <c r="B20" s="6"/>
    </row>
    <row r="21" spans="1:9" x14ac:dyDescent="0.7">
      <c r="B21" s="39" t="s">
        <v>38</v>
      </c>
    </row>
    <row r="22" spans="1:9" x14ac:dyDescent="0.7">
      <c r="B22" s="6" t="s">
        <v>39</v>
      </c>
    </row>
    <row r="23" spans="1:9" x14ac:dyDescent="0.7">
      <c r="B23" s="6" t="s">
        <v>40</v>
      </c>
    </row>
    <row r="24" spans="1:9" x14ac:dyDescent="0.7">
      <c r="B24" s="6" t="s">
        <v>41</v>
      </c>
    </row>
    <row r="25" spans="1:9" x14ac:dyDescent="0.7">
      <c r="B25" s="39" t="s">
        <v>42</v>
      </c>
    </row>
    <row r="26" spans="1:9" x14ac:dyDescent="0.7">
      <c r="B26" s="6" t="s">
        <v>43</v>
      </c>
    </row>
    <row r="27" spans="1:9" x14ac:dyDescent="0.7">
      <c r="B27" s="6" t="s">
        <v>44</v>
      </c>
    </row>
    <row r="28" spans="1:9" x14ac:dyDescent="0.7">
      <c r="B28" s="6" t="s">
        <v>45</v>
      </c>
    </row>
  </sheetData>
  <sortState xmlns:xlrd2="http://schemas.microsoft.com/office/spreadsheetml/2017/richdata2" ref="A8:J8">
    <sortCondition ref="J8"/>
  </sortState>
  <mergeCells count="12">
    <mergeCell ref="A2:J2"/>
    <mergeCell ref="A3:J3"/>
    <mergeCell ref="A4:J4"/>
    <mergeCell ref="H6:H7"/>
    <mergeCell ref="B6:B7"/>
    <mergeCell ref="J6:J7"/>
    <mergeCell ref="I6:I7"/>
    <mergeCell ref="F6:G6"/>
    <mergeCell ref="A6:A7"/>
    <mergeCell ref="C6:C7"/>
    <mergeCell ref="D6:D7"/>
    <mergeCell ref="E6:E7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acer</cp:lastModifiedBy>
  <cp:lastPrinted>2022-04-06T11:34:26Z</cp:lastPrinted>
  <dcterms:created xsi:type="dcterms:W3CDTF">2022-04-05T09:16:53Z</dcterms:created>
  <dcterms:modified xsi:type="dcterms:W3CDTF">2022-04-21T16:50:15Z</dcterms:modified>
</cp:coreProperties>
</file>