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มะปริง\งานพี่ ๆ สวส\งานพี่โล่\ITA\"/>
    </mc:Choice>
  </mc:AlternateContent>
  <xr:revisionPtr revIDLastSave="0" documentId="8_{93196FFD-55AC-448A-9094-0BD50877C78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1" l="1"/>
  <c r="H22" i="1"/>
  <c r="H24" i="1"/>
  <c r="I20" i="1" s="1"/>
  <c r="G24" i="1"/>
  <c r="F24" i="1"/>
  <c r="D16" i="1"/>
  <c r="C16" i="1"/>
  <c r="F22" i="1"/>
  <c r="G20" i="1"/>
  <c r="D24" i="1"/>
  <c r="G22" i="1" l="1"/>
  <c r="I22" i="1"/>
  <c r="G16" i="1"/>
  <c r="A8" i="1" l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<sst xmlns="http://schemas.openxmlformats.org/spreadsheetml/2006/main" count="79" uniqueCount="63">
  <si>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</si>
  <si>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</si>
  <si>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</si>
  <si>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</si>
  <si>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</si>
  <si>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</si>
  <si>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</si>
  <si>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</si>
  <si>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</si>
  <si>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</si>
  <si>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</si>
  <si>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</si>
  <si>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จ้างเหมาบริการบุคคลธรรมดา สนับสนุนการปฏิบัติงานส่วนอำนวยการ (ด้านพัสดุ)</t>
  </si>
  <si>
    <t>วิธีเฉพาะเจาะจง</t>
  </si>
  <si>
    <t>นายคณิน จันทร์อุ่น</t>
  </si>
  <si>
    <t>บันทึกตกลงจ้าง10/65</t>
  </si>
  <si>
    <t>จ้างเหมาบริการบุคคลธรรมดา ปฏิบัติงานในหน้าที่ผู้เชี่ยวชาญด้านกฎหมาย</t>
  </si>
  <si>
    <t>นายสุพล บริสุทธิ์</t>
  </si>
  <si>
    <t>บันทึกตกลงจ้าง11/65</t>
  </si>
  <si>
    <t xml:space="preserve">จ้างโครงการจ้างจัดทำสื่อประชาสัมพันธ์ งานสัมมนา Thailand Survival Post COVID เรื่อง Social Enterprise สร้างโอกาสธุรกิจ ต่อยอดเศรษฐกิจชุมชน </t>
  </si>
  <si>
    <t>บริษัทเนชั่นบรอดแคสติ้ง</t>
  </si>
  <si>
    <t>ใบสั่งซื้อหรือจ้าง5/65</t>
  </si>
  <si>
    <t xml:space="preserve"> จ้างเหมาดำเนินการสอบประเมินสมรรถนะ ครั้งที่ 1 (สอบข้อเขียน) เพื่อบรรจุแต่งตั้งเจ้าหน้าที่สำนักงานส่งเสริมวิสาหกิจเพื่อสังคม</t>
  </si>
  <si>
    <t>มหาวิทยาลัยสวนดุสิต</t>
  </si>
  <si>
    <t>ใบสั่งซื้อหรือจ้าง6/65</t>
  </si>
  <si>
    <t>ประกวดราคาเช่าเช่ารถยนต์ จำนวน ๑ คันผูกพันงบประมาณ ๕ ปี (2565-2569)</t>
  </si>
  <si>
    <t>e-bidding</t>
  </si>
  <si>
    <t xml:space="preserve">บริษัท เค คาร์เรนทอล จำกัด </t>
  </si>
  <si>
    <t>สัญญาจ้าง/เช่า3/65</t>
  </si>
  <si>
    <t>เช่ารถตู้ปรับอากาศเดินทางไปราชการจังหวัดนครราชสีมา</t>
  </si>
  <si>
    <t>ปริญญา เรืองจาบ</t>
  </si>
  <si>
    <t>ใบสั่งซื้อหรือจ้าง7/65</t>
  </si>
  <si>
    <t>จ้างทำป้ายอะคริลิก สวส.</t>
  </si>
  <si>
    <t>ห้างหุ้นส่วนจำกัดเทพเพ็ญวานิสย์</t>
  </si>
  <si>
    <t>ใบสั่งซื้อหรือจ้าง8/65</t>
  </si>
  <si>
    <t>จ้างเหมาบริการบุคคลธรรมดา ปฏิบัติงานในหน้าที่พนักงานขับรถ</t>
  </si>
  <si>
    <t>นายสวรรค์ เมฆอยู่</t>
  </si>
  <si>
    <t>บันทึกตกลงจ้าง12/65</t>
  </si>
  <si>
    <t xml:space="preserve">ประจำปีงบประมาณ 2565 </t>
  </si>
  <si>
    <t xml:space="preserve">สรุปผลการดำเนินการจัดซื้อจัดจ้างประจำเดือน พฤศจิกายน พ.ศ. 2564 </t>
  </si>
  <si>
    <t>เสนอราคาต่ำและมีคุณสมบัติ
ตรงตามที่กำหนด</t>
  </si>
  <si>
    <t>มีคุณสมบัติตรงตามที่กำหนด
ไม่เกินวงเงินงบประมาณ</t>
  </si>
  <si>
    <t>ตรงตามคุณสมบัติที่กำหนด 
ไม่เกินวงเงินงบประมาณ</t>
  </si>
  <si>
    <t>มีคุณภาพ ตรงตามคุณสมบัติ
ที่กำหนด ไม่เกินวงเงินงบประมาณ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</si>
  <si>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</si>
  <si>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</si>
  <si>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</si>
  <si>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</si>
  <si>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</si>
  <si>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</si>
  <si>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</si>
  <si>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</si>
  <si>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</si>
  <si>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</si>
  <si>
    <t>ปัญหา/อุปสรรคของการจัดซื้อจัดจ้าง</t>
  </si>
  <si>
    <t>๑.ขาดความรู้เรื่องกฎระเบียบเนื่องจากเป็นหน่วยงานตั้งใหม่และเจ้าหน้าที่ใหม่</t>
  </si>
  <si>
    <t>๒.ขาดบุคลากร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</si>
  <si>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๓.กระบวนการจัดซื้อจัดจ้างในแต่ละวิธีมีรายละเอียดและขั้นตอนทางเทคนิคมาก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</si>
  <si>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</si>
  <si>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</si>
  <si>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</si>
  <si>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</si>
  <si>
    <t>มีความรู้ ความสามารถ
และไม่เกินวงเงินที่กำหนด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</si>
</sst>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107041E]d\ mmm\ 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top"/>
    </xf>
    <xf numFmtId="4" fontId="1" fillId="0" borderId="0" xfId="0" applyNumberFormat="1" applyFont="1" applyAlignment="1">
      <alignment horizontal="center" vertical="top"/>
    </xf>
    <xf numFmtId="0" fontId="3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4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 wrapText="1"/>
    </xf>
    <xf numFmtId="4" fontId="4" fillId="0" borderId="5" xfId="0" applyNumberFormat="1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top" wrapText="1"/>
    </xf>
    <xf numFmtId="4" fontId="2" fillId="0" borderId="5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4" fontId="2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 wrapText="1"/>
    </xf>
    <xf numFmtId="0" fontId="2" fillId="0" borderId="9" xfId="0" applyFont="1" applyBorder="1"/>
    <xf numFmtId="4" fontId="2" fillId="0" borderId="10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tabSelected="1" topLeftCell="A4" zoomScale="74" zoomScaleNormal="74" workbookViewId="0">
      <selection activeCell="L10" sqref="L10"/>
    </sheetView>
  </sheetViews>
  <sheetFormatPr defaultColWidth="8.7109375" defaultRowHeight="24" x14ac:dyDescent="0.55000000000000004"/>
  <cols>
    <col min="1" max="1" width="7.85546875" style="8" customWidth="1"/>
    <col min="2" max="2" width="62" style="9" customWidth="1"/>
    <col min="3" max="3" width="17.85546875" style="10" bestFit="1" customWidth="1"/>
    <col min="4" max="4" width="14.28515625" style="10" customWidth="1"/>
    <col min="5" max="5" width="16.7109375" style="10" bestFit="1" customWidth="1"/>
    <col min="6" max="6" width="26.7109375" style="11" customWidth="1"/>
    <col min="7" max="7" width="15.42578125" style="10" customWidth="1"/>
    <col min="8" max="8" width="26.85546875" style="12" customWidth="1"/>
    <col min="9" max="9" width="20.140625" style="7" customWidth="1"/>
    <col min="10" max="10" width="16.5703125" style="13" customWidth="1"/>
    <col min="11" max="12" width="8.7109375" style="7"/>
    <col min="13" max="13" width="22.140625" style="7" customWidth="1"/>
    <col min="14" max="16384" width="8.7109375" style="7"/>
  </cols>
  <sheetData>
    <row r="2" spans="1:10" s="1" customFormat="1" ht="27.75" x14ac:dyDescent="0.25">
      <c r="A2" s="58" t="s">
        <v>39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s="1" customFormat="1" ht="27.75" x14ac:dyDescent="0.25">
      <c r="A3" s="58" t="s">
        <v>38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s="1" customFormat="1" ht="27.75" x14ac:dyDescent="0.25">
      <c r="A4" s="58" t="s">
        <v>11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s="1" customFormat="1" ht="27.75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s="3" customFormat="1" ht="30.6" customHeight="1" x14ac:dyDescent="0.55000000000000004">
      <c r="A6" s="65" t="s">
        <v>0</v>
      </c>
      <c r="B6" s="59" t="s">
        <v>1</v>
      </c>
      <c r="C6" s="67" t="s">
        <v>2</v>
      </c>
      <c r="D6" s="67" t="s">
        <v>3</v>
      </c>
      <c r="E6" s="67" t="s">
        <v>4</v>
      </c>
      <c r="F6" s="63" t="s">
        <v>5</v>
      </c>
      <c r="G6" s="64"/>
      <c r="H6" s="59" t="s">
        <v>6</v>
      </c>
      <c r="I6" s="59" t="s">
        <v>9</v>
      </c>
      <c r="J6" s="61" t="s">
        <v>10</v>
      </c>
    </row>
    <row r="7" spans="1:10" s="3" customFormat="1" ht="32.65" customHeight="1" x14ac:dyDescent="0.55000000000000004">
      <c r="A7" s="66"/>
      <c r="B7" s="60"/>
      <c r="C7" s="68"/>
      <c r="D7" s="68"/>
      <c r="E7" s="68"/>
      <c r="F7" s="4" t="s">
        <v>7</v>
      </c>
      <c r="G7" s="4" t="s">
        <v>8</v>
      </c>
      <c r="H7" s="60"/>
      <c r="I7" s="60"/>
      <c r="J7" s="62"/>
    </row>
    <row r="8" spans="1:10" s="5" customFormat="1" ht="48" x14ac:dyDescent="0.55000000000000004">
      <c r="A8" s="14">
        <f t="shared" ref="A8:A15" si="0">A7+1</f>
        <v>1</v>
      </c>
      <c r="B8" s="15" t="s">
        <v>12</v>
      </c>
      <c r="C8" s="16">
        <v>90000</v>
      </c>
      <c r="D8" s="16">
        <v>90000</v>
      </c>
      <c r="E8" s="16" t="s">
        <v>13</v>
      </c>
      <c r="F8" s="17" t="s">
        <v>14</v>
      </c>
      <c r="G8" s="18">
        <v>90000</v>
      </c>
      <c r="H8" s="30" t="s">
        <v>62</v>
      </c>
      <c r="I8" s="20" t="s">
        <v>15</v>
      </c>
      <c r="J8" s="29">
        <v>44501</v>
      </c>
    </row>
    <row r="9" spans="1:10" s="5" customFormat="1" ht="48" x14ac:dyDescent="0.55000000000000004">
      <c r="A9" s="14">
        <f t="shared" si="0"/>
        <v>2</v>
      </c>
      <c r="B9" s="15" t="s">
        <v>16</v>
      </c>
      <c r="C9" s="16">
        <v>275000</v>
      </c>
      <c r="D9" s="16">
        <v>275000</v>
      </c>
      <c r="E9" s="16" t="s">
        <v>13</v>
      </c>
      <c r="F9" s="17" t="s">
        <v>17</v>
      </c>
      <c r="G9" s="18">
        <v>275000</v>
      </c>
      <c r="H9" s="30" t="s">
        <v>62</v>
      </c>
      <c r="I9" s="20" t="s">
        <v>18</v>
      </c>
      <c r="J9" s="29">
        <v>44501</v>
      </c>
    </row>
    <row r="10" spans="1:10" ht="72" x14ac:dyDescent="0.55000000000000004">
      <c r="A10" s="21">
        <f t="shared" si="0"/>
        <v>3</v>
      </c>
      <c r="B10" s="22" t="s">
        <v>19</v>
      </c>
      <c r="C10" s="23">
        <v>120000</v>
      </c>
      <c r="D10" s="23">
        <v>120000</v>
      </c>
      <c r="E10" s="23" t="s">
        <v>13</v>
      </c>
      <c r="F10" s="24" t="s">
        <v>20</v>
      </c>
      <c r="G10" s="23">
        <v>120000</v>
      </c>
      <c r="H10" s="19" t="s">
        <v>41</v>
      </c>
      <c r="I10" s="25" t="s">
        <v>21</v>
      </c>
      <c r="J10" s="28">
        <v>44505</v>
      </c>
    </row>
    <row r="11" spans="1:10" ht="48" x14ac:dyDescent="0.55000000000000004">
      <c r="A11" s="21">
        <f t="shared" si="0"/>
        <v>4</v>
      </c>
      <c r="B11" s="22" t="s">
        <v>22</v>
      </c>
      <c r="C11" s="23">
        <v>125000</v>
      </c>
      <c r="D11" s="23">
        <v>125000</v>
      </c>
      <c r="E11" s="26" t="s">
        <v>13</v>
      </c>
      <c r="F11" s="24" t="s">
        <v>23</v>
      </c>
      <c r="G11" s="26">
        <v>125000</v>
      </c>
      <c r="H11" s="19" t="s">
        <v>41</v>
      </c>
      <c r="I11" s="25" t="s">
        <v>24</v>
      </c>
      <c r="J11" s="28">
        <v>44505</v>
      </c>
    </row>
    <row r="12" spans="1:10" ht="48" x14ac:dyDescent="0.55000000000000004">
      <c r="A12" s="21">
        <f t="shared" si="0"/>
        <v>5</v>
      </c>
      <c r="B12" s="22" t="s">
        <v>25</v>
      </c>
      <c r="C12" s="23">
        <v>1485000</v>
      </c>
      <c r="D12" s="23">
        <v>1435500</v>
      </c>
      <c r="E12" s="23" t="s">
        <v>26</v>
      </c>
      <c r="F12" s="24" t="s">
        <v>27</v>
      </c>
      <c r="G12" s="26">
        <v>1213000</v>
      </c>
      <c r="H12" s="27" t="s">
        <v>40</v>
      </c>
      <c r="I12" s="25" t="s">
        <v>28</v>
      </c>
      <c r="J12" s="28">
        <v>44505</v>
      </c>
    </row>
    <row r="13" spans="1:10" ht="48" x14ac:dyDescent="0.55000000000000004">
      <c r="A13" s="21">
        <f t="shared" si="0"/>
        <v>6</v>
      </c>
      <c r="B13" s="22" t="s">
        <v>29</v>
      </c>
      <c r="C13" s="23">
        <v>1800</v>
      </c>
      <c r="D13" s="23">
        <v>1800</v>
      </c>
      <c r="E13" s="23" t="s">
        <v>13</v>
      </c>
      <c r="F13" s="24" t="s">
        <v>30</v>
      </c>
      <c r="G13" s="26">
        <v>1800</v>
      </c>
      <c r="H13" s="31" t="s">
        <v>42</v>
      </c>
      <c r="I13" s="27" t="s">
        <v>31</v>
      </c>
      <c r="J13" s="28">
        <v>44523</v>
      </c>
    </row>
    <row r="14" spans="1:10" ht="72" x14ac:dyDescent="0.55000000000000004">
      <c r="A14" s="21">
        <f t="shared" si="0"/>
        <v>7</v>
      </c>
      <c r="B14" s="22" t="s">
        <v>32</v>
      </c>
      <c r="C14" s="23">
        <v>6800</v>
      </c>
      <c r="D14" s="23">
        <v>6800</v>
      </c>
      <c r="E14" s="23" t="s">
        <v>13</v>
      </c>
      <c r="F14" s="24" t="s">
        <v>33</v>
      </c>
      <c r="G14" s="26">
        <v>6800</v>
      </c>
      <c r="H14" s="19" t="s">
        <v>43</v>
      </c>
      <c r="I14" s="27" t="s">
        <v>34</v>
      </c>
      <c r="J14" s="28">
        <v>44529</v>
      </c>
    </row>
    <row r="15" spans="1:10" ht="48" x14ac:dyDescent="0.55000000000000004">
      <c r="A15" s="21">
        <f t="shared" si="0"/>
        <v>8</v>
      </c>
      <c r="B15" s="22" t="s">
        <v>35</v>
      </c>
      <c r="C15" s="23">
        <v>120000</v>
      </c>
      <c r="D15" s="23">
        <v>120000</v>
      </c>
      <c r="E15" s="23" t="s">
        <v>13</v>
      </c>
      <c r="F15" s="24" t="s">
        <v>36</v>
      </c>
      <c r="G15" s="26">
        <v>120000</v>
      </c>
      <c r="H15" s="31" t="s">
        <v>42</v>
      </c>
      <c r="I15" s="25" t="s">
        <v>37</v>
      </c>
      <c r="J15" s="28">
        <v>44530</v>
      </c>
    </row>
    <row r="16" spans="1:10" x14ac:dyDescent="0.55000000000000004">
      <c r="A16" s="32"/>
      <c r="B16" s="33"/>
      <c r="C16" s="34">
        <f>SUM(C8:C15)</f>
        <v>2223600</v>
      </c>
      <c r="D16" s="34">
        <f>SUM(D8:D15)</f>
        <v>2174100</v>
      </c>
      <c r="E16" s="34"/>
      <c r="F16" s="35"/>
      <c r="G16" s="34">
        <f>SUM(G8:G15)</f>
        <v>1951600</v>
      </c>
      <c r="H16" s="36"/>
      <c r="I16" s="37"/>
      <c r="J16" s="38"/>
    </row>
    <row r="18" spans="1:9" x14ac:dyDescent="0.55000000000000004">
      <c r="B18" s="39" t="s">
        <v>44</v>
      </c>
    </row>
    <row r="19" spans="1:9" x14ac:dyDescent="0.55000000000000004">
      <c r="A19" s="40" t="s">
        <v>0</v>
      </c>
      <c r="B19" s="41" t="s">
        <v>45</v>
      </c>
      <c r="C19" s="42"/>
      <c r="D19" s="43" t="s">
        <v>46</v>
      </c>
      <c r="E19" s="42"/>
      <c r="F19" s="4" t="s">
        <v>47</v>
      </c>
      <c r="G19" s="40" t="s">
        <v>48</v>
      </c>
      <c r="H19" s="44" t="s">
        <v>49</v>
      </c>
      <c r="I19" s="40" t="s">
        <v>48</v>
      </c>
    </row>
    <row r="20" spans="1:9" x14ac:dyDescent="0.55000000000000004">
      <c r="A20" s="45">
        <v>1</v>
      </c>
      <c r="B20" s="46" t="s">
        <v>26</v>
      </c>
      <c r="C20" s="47"/>
      <c r="D20" s="48">
        <v>1</v>
      </c>
      <c r="E20" s="47" t="s">
        <v>50</v>
      </c>
      <c r="F20" s="56">
        <v>1485000</v>
      </c>
      <c r="G20" s="57">
        <f>(F20/F24)*100</f>
        <v>66.783594171613601</v>
      </c>
      <c r="H20" s="56">
        <v>1213000</v>
      </c>
      <c r="I20" s="49">
        <f>(H20/H24)*100</f>
        <v>62.154129944660795</v>
      </c>
    </row>
    <row r="21" spans="1:9" x14ac:dyDescent="0.55000000000000004">
      <c r="A21" s="45">
        <v>2</v>
      </c>
      <c r="B21" s="46" t="s">
        <v>51</v>
      </c>
      <c r="C21" s="47"/>
      <c r="D21" s="48">
        <v>0</v>
      </c>
      <c r="E21" s="47" t="s">
        <v>50</v>
      </c>
      <c r="F21" s="49">
        <v>0</v>
      </c>
      <c r="G21" s="49">
        <v>0</v>
      </c>
      <c r="H21" s="50">
        <v>0</v>
      </c>
      <c r="I21" s="49">
        <v>0</v>
      </c>
    </row>
    <row r="22" spans="1:9" x14ac:dyDescent="0.55000000000000004">
      <c r="A22" s="45">
        <v>3</v>
      </c>
      <c r="B22" s="46" t="s">
        <v>52</v>
      </c>
      <c r="C22" s="47"/>
      <c r="D22" s="48">
        <v>7</v>
      </c>
      <c r="E22" s="47" t="s">
        <v>50</v>
      </c>
      <c r="F22" s="49">
        <f>SUM(C8,C9,C10,C11,C13,C14,C15)</f>
        <v>738600</v>
      </c>
      <c r="G22" s="49">
        <f>(F22/F24)*100</f>
        <v>33.216405828386399</v>
      </c>
      <c r="H22" s="49">
        <f>SUM(G8,G9,G10,G11,G13,G14,G15)</f>
        <v>738600</v>
      </c>
      <c r="I22" s="49">
        <f>(H22/H24)*100</f>
        <v>37.845870055339212</v>
      </c>
    </row>
    <row r="23" spans="1:9" x14ac:dyDescent="0.55000000000000004">
      <c r="A23" s="45">
        <v>4</v>
      </c>
      <c r="B23" s="46" t="s">
        <v>53</v>
      </c>
      <c r="C23" s="47"/>
      <c r="D23" s="48">
        <v>0</v>
      </c>
      <c r="E23" s="47" t="s">
        <v>50</v>
      </c>
      <c r="F23" s="49">
        <v>0</v>
      </c>
      <c r="G23" s="49">
        <v>0</v>
      </c>
      <c r="H23" s="49">
        <v>0</v>
      </c>
      <c r="I23" s="49">
        <v>0</v>
      </c>
    </row>
    <row r="24" spans="1:9" x14ac:dyDescent="0.55000000000000004">
      <c r="A24" s="6"/>
      <c r="B24" s="51"/>
      <c r="C24" s="52"/>
      <c r="D24" s="53">
        <f>SUM(D20:D23)</f>
        <v>8</v>
      </c>
      <c r="E24" s="54" t="s">
        <v>50</v>
      </c>
      <c r="F24" s="55">
        <f>SUM(F20:F23)</f>
        <v>2223600</v>
      </c>
      <c r="G24" s="55">
        <f>SUM(G20:G23)</f>
        <v>100</v>
      </c>
      <c r="H24" s="55">
        <f>SUM(H20:H23)</f>
        <v>1951600</v>
      </c>
      <c r="I24" s="55">
        <f>SUM(I20:I23)</f>
        <v>100</v>
      </c>
    </row>
    <row r="25" spans="1:9" x14ac:dyDescent="0.55000000000000004">
      <c r="B25" s="7"/>
    </row>
    <row r="26" spans="1:9" x14ac:dyDescent="0.55000000000000004">
      <c r="B26" s="39" t="s">
        <v>54</v>
      </c>
    </row>
    <row r="27" spans="1:9" x14ac:dyDescent="0.55000000000000004">
      <c r="B27" s="7" t="s">
        <v>55</v>
      </c>
    </row>
    <row r="28" spans="1:9" x14ac:dyDescent="0.55000000000000004">
      <c r="B28" s="7" t="s">
        <v>56</v>
      </c>
    </row>
    <row r="29" spans="1:9" x14ac:dyDescent="0.55000000000000004">
      <c r="B29" s="7" t="s">
        <v>57</v>
      </c>
    </row>
    <row r="30" spans="1:9" x14ac:dyDescent="0.55000000000000004">
      <c r="B30" s="39" t="s">
        <v>58</v>
      </c>
    </row>
    <row r="31" spans="1:9" x14ac:dyDescent="0.55000000000000004">
      <c r="B31" s="7" t="s">
        <v>59</v>
      </c>
    </row>
    <row r="32" spans="1:9" x14ac:dyDescent="0.55000000000000004">
      <c r="B32" s="7" t="s">
        <v>60</v>
      </c>
    </row>
    <row r="33" spans="2:2" x14ac:dyDescent="0.55000000000000004">
      <c r="B33" s="7" t="s">
        <v>61</v>
      </c>
    </row>
  </sheetData>
  <sortState xmlns:xlrd2="http://schemas.microsoft.com/office/spreadsheetml/2017/richdata2" ref="A8:J8">
    <sortCondition ref="J8"/>
  </sortState>
  <mergeCells count="12">
    <mergeCell ref="A2:J2"/>
    <mergeCell ref="A3:J3"/>
    <mergeCell ref="A4:J4"/>
    <mergeCell ref="B6:B7"/>
    <mergeCell ref="H6:H7"/>
    <mergeCell ref="J6:J7"/>
    <mergeCell ref="I6:I7"/>
    <mergeCell ref="F6:G6"/>
    <mergeCell ref="A6:A7"/>
    <mergeCell ref="C6:C7"/>
    <mergeCell ref="D6:D7"/>
    <mergeCell ref="E6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2022-04-06T11:34:26Z</cp:lastPrinted>
  <dcterms:created xsi:type="dcterms:W3CDTF">2022-04-05T09:16:53Z</dcterms:created>
  <dcterms:modified xsi:type="dcterms:W3CDTF">2022-04-27T02:13:28Z</dcterms:modified>
</cp:coreProperties>
</file>