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7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8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F:\สวส\สวส\แบบฟอร์มลงทะเบียน\"/>
    </mc:Choice>
  </mc:AlternateContent>
  <xr:revisionPtr revIDLastSave="0" documentId="13_ncr:1_{CCB3EF07-2D4E-49F6-89D0-96C53BBE49B3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คำแนะนำ" sheetId="7" r:id="rId1"/>
    <sheet name="๑. ข้อมูลทั่วไป ๑" sheetId="1" r:id="rId2"/>
    <sheet name="๒. ข้อมูลทั่วไป ๒" sheetId="9" r:id="rId3"/>
    <sheet name="๓. ข้อมูลการดำเนินงาน (1) " sheetId="3" state="veryHidden" r:id="rId4"/>
    <sheet name="๓. ข้อมูลการดำเนินงาน" sheetId="10" r:id="rId5"/>
    <sheet name="๔. รายการเอกสารแนบ" sheetId="4" r:id="rId6"/>
    <sheet name="๕. แบบคำขอจดทะเบียน" sheetId="11" r:id="rId7"/>
    <sheet name="๕. แบบคำขอจดทะเบียน (1)" sheetId="6" state="veryHidden" r:id="rId8"/>
    <sheet name="Data" sheetId="8" state="veryHidden" r:id="rId9"/>
    <sheet name="Info" sheetId="2" state="veryHidden" r:id="rId10"/>
  </sheets>
  <definedNames>
    <definedName name="_xlnm._FilterDatabase" localSheetId="9" hidden="1">Info!$B$3:$Y$7</definedName>
    <definedName name="Countตำบล">Info!$AB$2</definedName>
    <definedName name="Countอำเภอ">Info!$AI$2</definedName>
    <definedName name="InputData">Data!$C$3:$C$76</definedName>
    <definedName name="Month">Info!$AQ$4:$AQ$15</definedName>
    <definedName name="_xlnm.Print_Area" localSheetId="6">'๕. แบบคำขอจดทะเบียน'!$A$1:$R$178</definedName>
    <definedName name="_xlnm.Print_Area" localSheetId="7">'๕. แบบคำขอจดทะเบียน (1)'!$A$1:$R$189</definedName>
    <definedName name="Refตำบล">Info!$AB$3</definedName>
    <definedName name="Refอำเภอ">Info!$AI$3</definedName>
    <definedName name="ThaiNo.">Info!$AT$4:$AT$34</definedName>
    <definedName name="คำนำหน้า">Info!$H$4:$H$6</definedName>
    <definedName name="จังหวัด">Info!$AN$4:$AN$80</definedName>
    <definedName name="จำนวนพนักงาน">Info!$BG$4:$BG$9</definedName>
    <definedName name="ประเภทกิจการ">Info!$B$4:$B$12</definedName>
    <definedName name="ประเภทธุรกิจ">Info!$BI$4:$BI$6</definedName>
    <definedName name="วัตถุประสงค์กิจการ">Info!$BB$4:$BB$35</definedName>
    <definedName name="อุตสาหกรรม">Info!$BD$4:$BD$24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7" i="2" l="1"/>
  <c r="CB7" i="2" s="1"/>
  <c r="CA6" i="2"/>
  <c r="CB6" i="2" s="1"/>
  <c r="CA5" i="2"/>
  <c r="CB5" i="2" s="1"/>
  <c r="CA4" i="2"/>
  <c r="CB4" i="2" s="1"/>
  <c r="T95" i="11"/>
  <c r="K95" i="11" s="1"/>
  <c r="BV17" i="2"/>
  <c r="BW17" i="2" s="1"/>
  <c r="BV16" i="2"/>
  <c r="BW16" i="2" s="1"/>
  <c r="BV15" i="2"/>
  <c r="BW15" i="2" s="1"/>
  <c r="BV12" i="2"/>
  <c r="BW12" i="2" s="1"/>
  <c r="BV9" i="2"/>
  <c r="BW9" i="2" s="1"/>
  <c r="BV10" i="2"/>
  <c r="BW10" i="2" s="1"/>
  <c r="BV11" i="2"/>
  <c r="BW11" i="2" s="1"/>
  <c r="BV8" i="2"/>
  <c r="BW8" i="2" s="1"/>
  <c r="BV19" i="2"/>
  <c r="BW19" i="2" s="1"/>
  <c r="BV18" i="2"/>
  <c r="BW18" i="2" s="1"/>
  <c r="BV14" i="2"/>
  <c r="BW14" i="2" s="1"/>
  <c r="BV13" i="2"/>
  <c r="BW13" i="2" s="1"/>
  <c r="BV7" i="2"/>
  <c r="BW7" i="2" s="1"/>
  <c r="BV6" i="2"/>
  <c r="BW6" i="2" s="1"/>
  <c r="BV5" i="2"/>
  <c r="BW5" i="2" s="1"/>
  <c r="BV4" i="2"/>
  <c r="BW4" i="2" s="1"/>
  <c r="BQ19" i="2"/>
  <c r="BR19" i="2" s="1"/>
  <c r="BQ18" i="2"/>
  <c r="BR18" i="2" s="1"/>
  <c r="BQ17" i="2"/>
  <c r="BR17" i="2" s="1"/>
  <c r="BQ16" i="2"/>
  <c r="BR16" i="2" s="1"/>
  <c r="BQ15" i="2"/>
  <c r="BR15" i="2" s="1"/>
  <c r="BQ14" i="2"/>
  <c r="BR14" i="2" s="1"/>
  <c r="BQ13" i="2"/>
  <c r="BR13" i="2" s="1"/>
  <c r="BQ12" i="2"/>
  <c r="BR12" i="2" s="1"/>
  <c r="BQ11" i="2"/>
  <c r="BR11" i="2" s="1"/>
  <c r="BQ10" i="2"/>
  <c r="BR10" i="2" s="1"/>
  <c r="BQ9" i="2"/>
  <c r="BR9" i="2" s="1"/>
  <c r="BQ8" i="2"/>
  <c r="BR8" i="2" s="1"/>
  <c r="BQ7" i="2"/>
  <c r="BR7" i="2" s="1"/>
  <c r="BQ6" i="2"/>
  <c r="BR6" i="2" s="1"/>
  <c r="BQ5" i="2"/>
  <c r="BR5" i="2" s="1"/>
  <c r="BQ4" i="2"/>
  <c r="BR4" i="2" s="1"/>
  <c r="K175" i="11"/>
  <c r="K174" i="11"/>
  <c r="K173" i="11"/>
  <c r="K172" i="11"/>
  <c r="K171" i="11"/>
  <c r="K168" i="11"/>
  <c r="K167" i="11"/>
  <c r="K166" i="11"/>
  <c r="K165" i="11"/>
  <c r="K164" i="11"/>
  <c r="C162" i="11"/>
  <c r="T155" i="11"/>
  <c r="T154" i="11"/>
  <c r="T153" i="11"/>
  <c r="T152" i="11"/>
  <c r="T151" i="11"/>
  <c r="T97" i="11"/>
  <c r="K97" i="11" s="1"/>
  <c r="T96" i="11"/>
  <c r="K96" i="11" s="1"/>
  <c r="T91" i="11"/>
  <c r="T90" i="11"/>
  <c r="E70" i="11"/>
  <c r="E69" i="11"/>
  <c r="E65" i="11"/>
  <c r="E64" i="11"/>
  <c r="E60" i="11"/>
  <c r="E59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28" i="11"/>
  <c r="T26" i="11"/>
  <c r="T25" i="11"/>
  <c r="F19" i="11"/>
  <c r="N18" i="11"/>
  <c r="D18" i="11"/>
  <c r="M17" i="11"/>
  <c r="E17" i="11"/>
  <c r="L16" i="11"/>
  <c r="N15" i="11"/>
  <c r="H15" i="11"/>
  <c r="B15" i="11"/>
  <c r="J14" i="11"/>
  <c r="F14" i="11"/>
  <c r="N13" i="11"/>
  <c r="G13" i="11"/>
  <c r="C12" i="11"/>
  <c r="F11" i="11"/>
  <c r="M6" i="11"/>
  <c r="M5" i="11"/>
  <c r="BL7" i="2"/>
  <c r="BL6" i="2"/>
  <c r="BL5" i="2"/>
  <c r="C10" i="10"/>
  <c r="C23" i="10" s="1"/>
  <c r="C11" i="10"/>
  <c r="C30" i="10" s="1"/>
  <c r="C12" i="10"/>
  <c r="C37" i="10" s="1"/>
  <c r="C9" i="10"/>
  <c r="C16" i="10" s="1"/>
  <c r="H78" i="10"/>
  <c r="H77" i="10"/>
  <c r="D88" i="10" s="1"/>
  <c r="C88" i="10" s="1"/>
  <c r="A104" i="6"/>
  <c r="A115" i="6"/>
  <c r="A130" i="6"/>
  <c r="A141" i="6"/>
  <c r="E33" i="8"/>
  <c r="C33" i="8" s="1"/>
  <c r="BL4" i="2" l="1"/>
  <c r="CC4" i="2"/>
  <c r="CC5" i="2"/>
  <c r="CC6" i="2"/>
  <c r="CC7" i="2"/>
  <c r="BS6" i="2"/>
  <c r="BS14" i="2"/>
  <c r="BS7" i="2"/>
  <c r="BS15" i="2"/>
  <c r="BS8" i="2"/>
  <c r="BS16" i="2"/>
  <c r="BS9" i="2"/>
  <c r="BS17" i="2"/>
  <c r="BS10" i="2"/>
  <c r="BS18" i="2"/>
  <c r="BS11" i="2"/>
  <c r="BS19" i="2"/>
  <c r="BS4" i="2"/>
  <c r="BS12" i="2"/>
  <c r="BS5" i="2"/>
  <c r="BS13" i="2"/>
  <c r="BX5" i="2"/>
  <c r="BY5" i="2" s="1"/>
  <c r="A122" i="11" s="1"/>
  <c r="BX19" i="2"/>
  <c r="BY19" i="2" s="1"/>
  <c r="A136" i="11" s="1"/>
  <c r="BX11" i="2"/>
  <c r="BY11" i="2" s="1"/>
  <c r="A128" i="11" s="1"/>
  <c r="BX18" i="2"/>
  <c r="BY18" i="2" s="1"/>
  <c r="A135" i="11" s="1"/>
  <c r="BX10" i="2"/>
  <c r="BY10" i="2" s="1"/>
  <c r="A127" i="11" s="1"/>
  <c r="BX17" i="2"/>
  <c r="BY17" i="2" s="1"/>
  <c r="A134" i="11" s="1"/>
  <c r="BX9" i="2"/>
  <c r="BY9" i="2" s="1"/>
  <c r="A126" i="11" s="1"/>
  <c r="BX12" i="2"/>
  <c r="BY12" i="2" s="1"/>
  <c r="A129" i="11" s="1"/>
  <c r="BX16" i="2"/>
  <c r="BY16" i="2" s="1"/>
  <c r="A133" i="11" s="1"/>
  <c r="BX8" i="2"/>
  <c r="BY8" i="2" s="1"/>
  <c r="A125" i="11" s="1"/>
  <c r="BX15" i="2"/>
  <c r="BY15" i="2" s="1"/>
  <c r="A132" i="11" s="1"/>
  <c r="BX7" i="2"/>
  <c r="BY7" i="2" s="1"/>
  <c r="A124" i="11" s="1"/>
  <c r="BX14" i="2"/>
  <c r="BY14" i="2" s="1"/>
  <c r="A131" i="11" s="1"/>
  <c r="BX6" i="2"/>
  <c r="BY6" i="2" s="1"/>
  <c r="A123" i="11" s="1"/>
  <c r="BX4" i="2"/>
  <c r="BY4" i="2" s="1"/>
  <c r="A121" i="11" s="1"/>
  <c r="BX13" i="2"/>
  <c r="BY13" i="2" s="1"/>
  <c r="A130" i="11" s="1"/>
  <c r="BT20" i="2"/>
  <c r="E36" i="8"/>
  <c r="C36" i="8" s="1"/>
  <c r="E35" i="8"/>
  <c r="C35" i="8" s="1"/>
  <c r="E32" i="8"/>
  <c r="C32" i="8" s="1"/>
  <c r="C169" i="6"/>
  <c r="T98" i="6"/>
  <c r="K98" i="6" s="1"/>
  <c r="T99" i="6"/>
  <c r="K99" i="6" s="1"/>
  <c r="T97" i="6"/>
  <c r="K97" i="6" s="1"/>
  <c r="T43" i="6"/>
  <c r="T44" i="6"/>
  <c r="T42" i="6"/>
  <c r="T40" i="6"/>
  <c r="E41" i="8"/>
  <c r="C41" i="8" s="1"/>
  <c r="E42" i="8"/>
  <c r="C42" i="8" s="1"/>
  <c r="E43" i="8"/>
  <c r="C43" i="8" s="1"/>
  <c r="E44" i="8"/>
  <c r="C44" i="8" s="1"/>
  <c r="E45" i="8"/>
  <c r="C45" i="8" s="1"/>
  <c r="E46" i="8"/>
  <c r="C46" i="8" s="1"/>
  <c r="E47" i="8"/>
  <c r="C47" i="8" s="1"/>
  <c r="E48" i="8"/>
  <c r="C48" i="8" s="1"/>
  <c r="E49" i="8"/>
  <c r="C49" i="8" s="1"/>
  <c r="E50" i="8"/>
  <c r="C50" i="8" s="1"/>
  <c r="E51" i="8"/>
  <c r="C51" i="8" s="1"/>
  <c r="E52" i="8"/>
  <c r="C52" i="8" s="1"/>
  <c r="T38" i="6"/>
  <c r="E74" i="8"/>
  <c r="C74" i="8" s="1"/>
  <c r="E73" i="8"/>
  <c r="C73" i="8" s="1"/>
  <c r="E72" i="8"/>
  <c r="C72" i="8" s="1"/>
  <c r="E71" i="8"/>
  <c r="C71" i="8" s="1"/>
  <c r="E70" i="8"/>
  <c r="C70" i="8" s="1"/>
  <c r="E67" i="8"/>
  <c r="C67" i="8" s="1"/>
  <c r="E66" i="8"/>
  <c r="C66" i="8" s="1"/>
  <c r="E65" i="8"/>
  <c r="C65" i="8" s="1"/>
  <c r="E64" i="8"/>
  <c r="C64" i="8"/>
  <c r="E63" i="8"/>
  <c r="C63" i="8" s="1"/>
  <c r="E62" i="8"/>
  <c r="C62" i="8" s="1"/>
  <c r="E61" i="8"/>
  <c r="C61" i="8" s="1"/>
  <c r="E60" i="8"/>
  <c r="C60" i="8" s="1"/>
  <c r="E59" i="8"/>
  <c r="C59" i="8" s="1"/>
  <c r="E58" i="8"/>
  <c r="C58" i="8" s="1"/>
  <c r="E57" i="8"/>
  <c r="C57" i="8" s="1"/>
  <c r="E56" i="8"/>
  <c r="C56" i="8" s="1"/>
  <c r="E55" i="8"/>
  <c r="C55" i="8" s="1"/>
  <c r="E54" i="8"/>
  <c r="C54" i="8" s="1"/>
  <c r="E53" i="8"/>
  <c r="C53" i="8" s="1"/>
  <c r="E40" i="8"/>
  <c r="C40" i="8" s="1"/>
  <c r="E39" i="8"/>
  <c r="C39" i="8" s="1"/>
  <c r="E37" i="8"/>
  <c r="C37" i="8" s="1"/>
  <c r="E38" i="8" s="1"/>
  <c r="C38" i="8" s="1"/>
  <c r="E34" i="8"/>
  <c r="C34" i="8" s="1"/>
  <c r="E30" i="8"/>
  <c r="E29" i="8"/>
  <c r="C29" i="8" s="1"/>
  <c r="E28" i="8"/>
  <c r="C28" i="8" s="1"/>
  <c r="E27" i="8"/>
  <c r="C27" i="8" s="1"/>
  <c r="E26" i="8"/>
  <c r="C26" i="8" s="1"/>
  <c r="E25" i="8"/>
  <c r="C25" i="8" s="1"/>
  <c r="E24" i="8"/>
  <c r="C24" i="8" s="1"/>
  <c r="E23" i="8"/>
  <c r="C23" i="8" s="1"/>
  <c r="E22" i="8"/>
  <c r="C22" i="8" s="1"/>
  <c r="E21" i="8"/>
  <c r="C21" i="8" s="1"/>
  <c r="E20" i="8"/>
  <c r="C20" i="8" s="1"/>
  <c r="E19" i="8"/>
  <c r="C19" i="8" s="1"/>
  <c r="E18" i="8"/>
  <c r="C18" i="8" s="1"/>
  <c r="E17" i="8"/>
  <c r="C17" i="8" s="1"/>
  <c r="E16" i="8"/>
  <c r="C16" i="8" s="1"/>
  <c r="E15" i="8"/>
  <c r="C15" i="8" s="1"/>
  <c r="E13" i="8"/>
  <c r="C13" i="8" s="1"/>
  <c r="E12" i="8"/>
  <c r="C12" i="8" s="1"/>
  <c r="E11" i="8"/>
  <c r="C11" i="8" s="1"/>
  <c r="E10" i="8"/>
  <c r="C10" i="8" s="1"/>
  <c r="E9" i="8"/>
  <c r="C9" i="8" s="1"/>
  <c r="E8" i="8"/>
  <c r="C8" i="8" s="1"/>
  <c r="E7" i="8"/>
  <c r="C7" i="8" s="1"/>
  <c r="E6" i="8"/>
  <c r="C6" i="8" s="1"/>
  <c r="E5" i="8"/>
  <c r="C5" i="8" s="1"/>
  <c r="E4" i="8"/>
  <c r="C4" i="8" s="1"/>
  <c r="E3" i="8"/>
  <c r="C3" i="8" s="1"/>
  <c r="E70" i="6"/>
  <c r="E69" i="6"/>
  <c r="E65" i="6"/>
  <c r="E64" i="6"/>
  <c r="T33" i="6"/>
  <c r="T34" i="6"/>
  <c r="T35" i="6"/>
  <c r="T36" i="6"/>
  <c r="T37" i="6"/>
  <c r="T39" i="6"/>
  <c r="T41" i="6"/>
  <c r="T32" i="6"/>
  <c r="T26" i="6"/>
  <c r="T28" i="6"/>
  <c r="T25" i="6"/>
  <c r="T158" i="6"/>
  <c r="T159" i="6"/>
  <c r="T160" i="6"/>
  <c r="T157" i="6"/>
  <c r="T156" i="6"/>
  <c r="C26" i="4"/>
  <c r="K175" i="6"/>
  <c r="K173" i="6"/>
  <c r="K174" i="6"/>
  <c r="K178" i="6"/>
  <c r="K179" i="6"/>
  <c r="K180" i="6"/>
  <c r="K181" i="6"/>
  <c r="K182" i="6"/>
  <c r="K172" i="6"/>
  <c r="K171" i="6"/>
  <c r="G50" i="1"/>
  <c r="T93" i="6"/>
  <c r="T92" i="6"/>
  <c r="E60" i="6"/>
  <c r="E59" i="6"/>
  <c r="F19" i="6"/>
  <c r="N18" i="6"/>
  <c r="L16" i="6"/>
  <c r="N13" i="6"/>
  <c r="G13" i="6"/>
  <c r="C12" i="6"/>
  <c r="D12" i="2"/>
  <c r="F11" i="6" s="1"/>
  <c r="D11" i="2"/>
  <c r="D10" i="2"/>
  <c r="D9" i="2"/>
  <c r="D8" i="2"/>
  <c r="H79" i="3"/>
  <c r="K169" i="11" s="1"/>
  <c r="G33" i="1"/>
  <c r="N1" i="2"/>
  <c r="L3" i="2" s="1"/>
  <c r="AR1" i="2"/>
  <c r="AT1" i="2" s="1"/>
  <c r="M5" i="6"/>
  <c r="B15" i="6"/>
  <c r="H15" i="6"/>
  <c r="N15" i="6"/>
  <c r="D18" i="6"/>
  <c r="M17" i="6"/>
  <c r="E17" i="6"/>
  <c r="J14" i="6"/>
  <c r="F14" i="6"/>
  <c r="O5" i="2"/>
  <c r="O6" i="2"/>
  <c r="O7" i="2"/>
  <c r="O8" i="2"/>
  <c r="O9" i="2"/>
  <c r="O10" i="2"/>
  <c r="O11" i="2"/>
  <c r="O12" i="2"/>
  <c r="O13" i="2"/>
  <c r="O14" i="2"/>
  <c r="O15" i="2"/>
  <c r="O4" i="2"/>
  <c r="X1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1800" i="2"/>
  <c r="X1801" i="2"/>
  <c r="X1802" i="2"/>
  <c r="X1803" i="2"/>
  <c r="X1804" i="2"/>
  <c r="X1805" i="2"/>
  <c r="X1806" i="2"/>
  <c r="X1807" i="2"/>
  <c r="X1808" i="2"/>
  <c r="X1809" i="2"/>
  <c r="X1810" i="2"/>
  <c r="X1811" i="2"/>
  <c r="X1812" i="2"/>
  <c r="X1813" i="2"/>
  <c r="X1814" i="2"/>
  <c r="X1815" i="2"/>
  <c r="X1816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0" i="2"/>
  <c r="X1841" i="2"/>
  <c r="X1842" i="2"/>
  <c r="X1843" i="2"/>
  <c r="X1844" i="2"/>
  <c r="X1845" i="2"/>
  <c r="X1846" i="2"/>
  <c r="X1847" i="2"/>
  <c r="X1848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6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6" i="2"/>
  <c r="X1887" i="2"/>
  <c r="X1888" i="2"/>
  <c r="X1889" i="2"/>
  <c r="X1890" i="2"/>
  <c r="X1891" i="2"/>
  <c r="X1892" i="2"/>
  <c r="X1893" i="2"/>
  <c r="X1894" i="2"/>
  <c r="X1895" i="2"/>
  <c r="X1896" i="2"/>
  <c r="X1897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6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0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7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1" i="2"/>
  <c r="X1972" i="2"/>
  <c r="X1973" i="2"/>
  <c r="X1974" i="2"/>
  <c r="X1975" i="2"/>
  <c r="X1976" i="2"/>
  <c r="X1977" i="2"/>
  <c r="X1978" i="2"/>
  <c r="X1979" i="2"/>
  <c r="X1980" i="2"/>
  <c r="X1981" i="2"/>
  <c r="X1982" i="2"/>
  <c r="X1983" i="2"/>
  <c r="X1984" i="2"/>
  <c r="X1985" i="2"/>
  <c r="X1986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2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6" i="2"/>
  <c r="X2027" i="2"/>
  <c r="X2028" i="2"/>
  <c r="X2029" i="2"/>
  <c r="X2030" i="2"/>
  <c r="X2031" i="2"/>
  <c r="X2032" i="2"/>
  <c r="X2033" i="2"/>
  <c r="X2034" i="2"/>
  <c r="X2035" i="2"/>
  <c r="X2036" i="2"/>
  <c r="X2037" i="2"/>
  <c r="X2038" i="2"/>
  <c r="X2039" i="2"/>
  <c r="X2040" i="2"/>
  <c r="X2041" i="2"/>
  <c r="X2042" i="2"/>
  <c r="X2043" i="2"/>
  <c r="X2044" i="2"/>
  <c r="X2045" i="2"/>
  <c r="X2046" i="2"/>
  <c r="X2047" i="2"/>
  <c r="X2048" i="2"/>
  <c r="X2049" i="2"/>
  <c r="X2050" i="2"/>
  <c r="X2051" i="2"/>
  <c r="X2052" i="2"/>
  <c r="X2053" i="2"/>
  <c r="X2054" i="2"/>
  <c r="X2055" i="2"/>
  <c r="X2056" i="2"/>
  <c r="X2057" i="2"/>
  <c r="X2058" i="2"/>
  <c r="X2059" i="2"/>
  <c r="X2060" i="2"/>
  <c r="X2061" i="2"/>
  <c r="X2062" i="2"/>
  <c r="X2063" i="2"/>
  <c r="X2064" i="2"/>
  <c r="X2065" i="2"/>
  <c r="X2066" i="2"/>
  <c r="X2067" i="2"/>
  <c r="X2068" i="2"/>
  <c r="X2069" i="2"/>
  <c r="X2070" i="2"/>
  <c r="X2071" i="2"/>
  <c r="X2072" i="2"/>
  <c r="X2073" i="2"/>
  <c r="X2074" i="2"/>
  <c r="X2075" i="2"/>
  <c r="X2076" i="2"/>
  <c r="X2077" i="2"/>
  <c r="X2078" i="2"/>
  <c r="X2079" i="2"/>
  <c r="X2080" i="2"/>
  <c r="X2081" i="2"/>
  <c r="X2082" i="2"/>
  <c r="X2083" i="2"/>
  <c r="X2084" i="2"/>
  <c r="X2085" i="2"/>
  <c r="X2086" i="2"/>
  <c r="X2087" i="2"/>
  <c r="X2088" i="2"/>
  <c r="X2089" i="2"/>
  <c r="X2090" i="2"/>
  <c r="X2091" i="2"/>
  <c r="X2092" i="2"/>
  <c r="X2093" i="2"/>
  <c r="X2094" i="2"/>
  <c r="X2095" i="2"/>
  <c r="X2096" i="2"/>
  <c r="X2097" i="2"/>
  <c r="X2098" i="2"/>
  <c r="X2099" i="2"/>
  <c r="X2100" i="2"/>
  <c r="X2101" i="2"/>
  <c r="X2102" i="2"/>
  <c r="X2103" i="2"/>
  <c r="X2104" i="2"/>
  <c r="X2105" i="2"/>
  <c r="X2106" i="2"/>
  <c r="X2107" i="2"/>
  <c r="X2108" i="2"/>
  <c r="X2109" i="2"/>
  <c r="X2110" i="2"/>
  <c r="X2111" i="2"/>
  <c r="X2112" i="2"/>
  <c r="X2113" i="2"/>
  <c r="X2114" i="2"/>
  <c r="X2115" i="2"/>
  <c r="X2116" i="2"/>
  <c r="X2117" i="2"/>
  <c r="X2118" i="2"/>
  <c r="X2119" i="2"/>
  <c r="X2120" i="2"/>
  <c r="X2121" i="2"/>
  <c r="X2122" i="2"/>
  <c r="X2123" i="2"/>
  <c r="X2124" i="2"/>
  <c r="X2125" i="2"/>
  <c r="X2126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0" i="2"/>
  <c r="X2141" i="2"/>
  <c r="X2142" i="2"/>
  <c r="X2143" i="2"/>
  <c r="X2144" i="2"/>
  <c r="X2145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59" i="2"/>
  <c r="X2160" i="2"/>
  <c r="X2161" i="2"/>
  <c r="X2162" i="2"/>
  <c r="X2163" i="2"/>
  <c r="X2164" i="2"/>
  <c r="X2165" i="2"/>
  <c r="X2166" i="2"/>
  <c r="X2167" i="2"/>
  <c r="X2168" i="2"/>
  <c r="X2169" i="2"/>
  <c r="X2170" i="2"/>
  <c r="X2171" i="2"/>
  <c r="X2172" i="2"/>
  <c r="X2173" i="2"/>
  <c r="X2174" i="2"/>
  <c r="X2175" i="2"/>
  <c r="X2176" i="2"/>
  <c r="X2177" i="2"/>
  <c r="X2178" i="2"/>
  <c r="X2179" i="2"/>
  <c r="X2180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4" i="2"/>
  <c r="X2195" i="2"/>
  <c r="X2196" i="2"/>
  <c r="X2197" i="2"/>
  <c r="X2198" i="2"/>
  <c r="X2199" i="2"/>
  <c r="X2200" i="2"/>
  <c r="X2201" i="2"/>
  <c r="X2202" i="2"/>
  <c r="X2203" i="2"/>
  <c r="X2204" i="2"/>
  <c r="X2205" i="2"/>
  <c r="X2206" i="2"/>
  <c r="X2207" i="2"/>
  <c r="X2208" i="2"/>
  <c r="X2209" i="2"/>
  <c r="X2210" i="2"/>
  <c r="X2211" i="2"/>
  <c r="X2212" i="2"/>
  <c r="X2213" i="2"/>
  <c r="X2214" i="2"/>
  <c r="X2215" i="2"/>
  <c r="X2216" i="2"/>
  <c r="X2217" i="2"/>
  <c r="X2218" i="2"/>
  <c r="X2219" i="2"/>
  <c r="X2220" i="2"/>
  <c r="X2221" i="2"/>
  <c r="X2222" i="2"/>
  <c r="X2223" i="2"/>
  <c r="X2224" i="2"/>
  <c r="X2225" i="2"/>
  <c r="X2226" i="2"/>
  <c r="X2227" i="2"/>
  <c r="X2228" i="2"/>
  <c r="X2229" i="2"/>
  <c r="X2230" i="2"/>
  <c r="X2231" i="2"/>
  <c r="X2232" i="2"/>
  <c r="X2233" i="2"/>
  <c r="X2234" i="2"/>
  <c r="X2235" i="2"/>
  <c r="X2236" i="2"/>
  <c r="X2237" i="2"/>
  <c r="X2238" i="2"/>
  <c r="X2239" i="2"/>
  <c r="X2240" i="2"/>
  <c r="X2241" i="2"/>
  <c r="X2242" i="2"/>
  <c r="X2243" i="2"/>
  <c r="X2244" i="2"/>
  <c r="X2245" i="2"/>
  <c r="X2246" i="2"/>
  <c r="X2247" i="2"/>
  <c r="X2248" i="2"/>
  <c r="X2249" i="2"/>
  <c r="X2250" i="2"/>
  <c r="X2251" i="2"/>
  <c r="X2252" i="2"/>
  <c r="X2253" i="2"/>
  <c r="X2254" i="2"/>
  <c r="X2255" i="2"/>
  <c r="X2256" i="2"/>
  <c r="X2257" i="2"/>
  <c r="X2258" i="2"/>
  <c r="X2259" i="2"/>
  <c r="X2260" i="2"/>
  <c r="X2261" i="2"/>
  <c r="X2262" i="2"/>
  <c r="X2263" i="2"/>
  <c r="X2264" i="2"/>
  <c r="X2265" i="2"/>
  <c r="X2266" i="2"/>
  <c r="X2267" i="2"/>
  <c r="X2268" i="2"/>
  <c r="X2269" i="2"/>
  <c r="X2270" i="2"/>
  <c r="X2271" i="2"/>
  <c r="X2272" i="2"/>
  <c r="X2273" i="2"/>
  <c r="X2274" i="2"/>
  <c r="X2275" i="2"/>
  <c r="X2276" i="2"/>
  <c r="X2277" i="2"/>
  <c r="X2278" i="2"/>
  <c r="X2279" i="2"/>
  <c r="X2280" i="2"/>
  <c r="X2281" i="2"/>
  <c r="X2282" i="2"/>
  <c r="X2283" i="2"/>
  <c r="X2284" i="2"/>
  <c r="X2285" i="2"/>
  <c r="X2286" i="2"/>
  <c r="X2287" i="2"/>
  <c r="X2288" i="2"/>
  <c r="X2289" i="2"/>
  <c r="X2290" i="2"/>
  <c r="X2291" i="2"/>
  <c r="X2292" i="2"/>
  <c r="X2293" i="2"/>
  <c r="X2294" i="2"/>
  <c r="X2295" i="2"/>
  <c r="X2296" i="2"/>
  <c r="X2297" i="2"/>
  <c r="X2298" i="2"/>
  <c r="X2299" i="2"/>
  <c r="X2300" i="2"/>
  <c r="X2301" i="2"/>
  <c r="X2302" i="2"/>
  <c r="X2303" i="2"/>
  <c r="X2304" i="2"/>
  <c r="X2305" i="2"/>
  <c r="X2306" i="2"/>
  <c r="X2307" i="2"/>
  <c r="X2308" i="2"/>
  <c r="X2309" i="2"/>
  <c r="X2310" i="2"/>
  <c r="X2311" i="2"/>
  <c r="X2312" i="2"/>
  <c r="X2313" i="2"/>
  <c r="X2314" i="2"/>
  <c r="X2315" i="2"/>
  <c r="X2316" i="2"/>
  <c r="X2317" i="2"/>
  <c r="X2318" i="2"/>
  <c r="X2319" i="2"/>
  <c r="X2320" i="2"/>
  <c r="X2321" i="2"/>
  <c r="X2322" i="2"/>
  <c r="X2323" i="2"/>
  <c r="X2324" i="2"/>
  <c r="X2325" i="2"/>
  <c r="X2326" i="2"/>
  <c r="X2327" i="2"/>
  <c r="X2328" i="2"/>
  <c r="X2329" i="2"/>
  <c r="X2330" i="2"/>
  <c r="X2331" i="2"/>
  <c r="X2332" i="2"/>
  <c r="X2333" i="2"/>
  <c r="X2334" i="2"/>
  <c r="X2335" i="2"/>
  <c r="X2336" i="2"/>
  <c r="X2337" i="2"/>
  <c r="X2338" i="2"/>
  <c r="X2339" i="2"/>
  <c r="X2340" i="2"/>
  <c r="X2341" i="2"/>
  <c r="X2342" i="2"/>
  <c r="X2343" i="2"/>
  <c r="X2344" i="2"/>
  <c r="X2345" i="2"/>
  <c r="X2346" i="2"/>
  <c r="X2347" i="2"/>
  <c r="X2348" i="2"/>
  <c r="X2349" i="2"/>
  <c r="X2350" i="2"/>
  <c r="X2351" i="2"/>
  <c r="X2352" i="2"/>
  <c r="X2353" i="2"/>
  <c r="X2354" i="2"/>
  <c r="X2355" i="2"/>
  <c r="X2356" i="2"/>
  <c r="X2357" i="2"/>
  <c r="X2358" i="2"/>
  <c r="X2359" i="2"/>
  <c r="X2360" i="2"/>
  <c r="X2361" i="2"/>
  <c r="X2362" i="2"/>
  <c r="X2363" i="2"/>
  <c r="X2364" i="2"/>
  <c r="X2365" i="2"/>
  <c r="X2366" i="2"/>
  <c r="X2367" i="2"/>
  <c r="X2368" i="2"/>
  <c r="X2369" i="2"/>
  <c r="X2370" i="2"/>
  <c r="X2371" i="2"/>
  <c r="X2372" i="2"/>
  <c r="X2373" i="2"/>
  <c r="X2374" i="2"/>
  <c r="X2375" i="2"/>
  <c r="X2376" i="2"/>
  <c r="X2377" i="2"/>
  <c r="X2378" i="2"/>
  <c r="X2379" i="2"/>
  <c r="X2380" i="2"/>
  <c r="X2381" i="2"/>
  <c r="X2382" i="2"/>
  <c r="X2383" i="2"/>
  <c r="X2384" i="2"/>
  <c r="X2385" i="2"/>
  <c r="X2386" i="2"/>
  <c r="X2387" i="2"/>
  <c r="X2388" i="2"/>
  <c r="X2389" i="2"/>
  <c r="X2390" i="2"/>
  <c r="X2391" i="2"/>
  <c r="X2392" i="2"/>
  <c r="X2393" i="2"/>
  <c r="X2394" i="2"/>
  <c r="X2395" i="2"/>
  <c r="X2396" i="2"/>
  <c r="X2397" i="2"/>
  <c r="X2398" i="2"/>
  <c r="X2399" i="2"/>
  <c r="X2400" i="2"/>
  <c r="X2401" i="2"/>
  <c r="X2402" i="2"/>
  <c r="X2403" i="2"/>
  <c r="X2404" i="2"/>
  <c r="X2405" i="2"/>
  <c r="X2406" i="2"/>
  <c r="X2407" i="2"/>
  <c r="X2408" i="2"/>
  <c r="X2409" i="2"/>
  <c r="X2410" i="2"/>
  <c r="X2411" i="2"/>
  <c r="X2412" i="2"/>
  <c r="X2413" i="2"/>
  <c r="X2414" i="2"/>
  <c r="X2415" i="2"/>
  <c r="X2416" i="2"/>
  <c r="X2417" i="2"/>
  <c r="X2418" i="2"/>
  <c r="X2419" i="2"/>
  <c r="X2420" i="2"/>
  <c r="X2421" i="2"/>
  <c r="X2422" i="2"/>
  <c r="X2423" i="2"/>
  <c r="X2424" i="2"/>
  <c r="X2425" i="2"/>
  <c r="X2426" i="2"/>
  <c r="X2427" i="2"/>
  <c r="X2428" i="2"/>
  <c r="X2429" i="2"/>
  <c r="X2430" i="2"/>
  <c r="X2431" i="2"/>
  <c r="X2432" i="2"/>
  <c r="X2433" i="2"/>
  <c r="X2434" i="2"/>
  <c r="X2435" i="2"/>
  <c r="X2436" i="2"/>
  <c r="X2437" i="2"/>
  <c r="X2438" i="2"/>
  <c r="X2439" i="2"/>
  <c r="X2440" i="2"/>
  <c r="X2441" i="2"/>
  <c r="X2442" i="2"/>
  <c r="X2443" i="2"/>
  <c r="X2444" i="2"/>
  <c r="X2445" i="2"/>
  <c r="X2446" i="2"/>
  <c r="X2447" i="2"/>
  <c r="X2448" i="2"/>
  <c r="X2449" i="2"/>
  <c r="X2450" i="2"/>
  <c r="X2451" i="2"/>
  <c r="X2452" i="2"/>
  <c r="X2453" i="2"/>
  <c r="X2454" i="2"/>
  <c r="X2455" i="2"/>
  <c r="X2456" i="2"/>
  <c r="X2457" i="2"/>
  <c r="X2458" i="2"/>
  <c r="X2459" i="2"/>
  <c r="X2460" i="2"/>
  <c r="X2461" i="2"/>
  <c r="X2462" i="2"/>
  <c r="X2463" i="2"/>
  <c r="X2464" i="2"/>
  <c r="X2465" i="2"/>
  <c r="X2466" i="2"/>
  <c r="X2467" i="2"/>
  <c r="X2468" i="2"/>
  <c r="X2469" i="2"/>
  <c r="X2470" i="2"/>
  <c r="X2471" i="2"/>
  <c r="X2472" i="2"/>
  <c r="X2473" i="2"/>
  <c r="X2474" i="2"/>
  <c r="X2475" i="2"/>
  <c r="X2476" i="2"/>
  <c r="X2477" i="2"/>
  <c r="X2478" i="2"/>
  <c r="X2479" i="2"/>
  <c r="X2480" i="2"/>
  <c r="X2481" i="2"/>
  <c r="X2482" i="2"/>
  <c r="X2483" i="2"/>
  <c r="X2484" i="2"/>
  <c r="X2485" i="2"/>
  <c r="X2486" i="2"/>
  <c r="X2487" i="2"/>
  <c r="X2488" i="2"/>
  <c r="X2489" i="2"/>
  <c r="X2490" i="2"/>
  <c r="X2491" i="2"/>
  <c r="X2492" i="2"/>
  <c r="X2493" i="2"/>
  <c r="X2494" i="2"/>
  <c r="X2495" i="2"/>
  <c r="X2496" i="2"/>
  <c r="X2497" i="2"/>
  <c r="X2498" i="2"/>
  <c r="X2499" i="2"/>
  <c r="X2500" i="2"/>
  <c r="X2501" i="2"/>
  <c r="X2502" i="2"/>
  <c r="X2503" i="2"/>
  <c r="X2504" i="2"/>
  <c r="X2505" i="2"/>
  <c r="X2506" i="2"/>
  <c r="X2507" i="2"/>
  <c r="X2508" i="2"/>
  <c r="X2509" i="2"/>
  <c r="X2510" i="2"/>
  <c r="X2511" i="2"/>
  <c r="X2512" i="2"/>
  <c r="X2513" i="2"/>
  <c r="X2514" i="2"/>
  <c r="X2515" i="2"/>
  <c r="X2516" i="2"/>
  <c r="X2517" i="2"/>
  <c r="X2518" i="2"/>
  <c r="X2519" i="2"/>
  <c r="X2520" i="2"/>
  <c r="X2521" i="2"/>
  <c r="X2522" i="2"/>
  <c r="X2523" i="2"/>
  <c r="X2524" i="2"/>
  <c r="X2525" i="2"/>
  <c r="X2526" i="2"/>
  <c r="X2527" i="2"/>
  <c r="X2528" i="2"/>
  <c r="X2529" i="2"/>
  <c r="X2530" i="2"/>
  <c r="X2531" i="2"/>
  <c r="X2532" i="2"/>
  <c r="X2533" i="2"/>
  <c r="X2534" i="2"/>
  <c r="X2535" i="2"/>
  <c r="X2536" i="2"/>
  <c r="X2537" i="2"/>
  <c r="X2538" i="2"/>
  <c r="X2539" i="2"/>
  <c r="X2540" i="2"/>
  <c r="X2541" i="2"/>
  <c r="X2542" i="2"/>
  <c r="X2543" i="2"/>
  <c r="X2544" i="2"/>
  <c r="X2545" i="2"/>
  <c r="X2546" i="2"/>
  <c r="X2547" i="2"/>
  <c r="X2548" i="2"/>
  <c r="X2549" i="2"/>
  <c r="X2550" i="2"/>
  <c r="X2551" i="2"/>
  <c r="X2552" i="2"/>
  <c r="X2553" i="2"/>
  <c r="X2554" i="2"/>
  <c r="X2555" i="2"/>
  <c r="X2556" i="2"/>
  <c r="X2557" i="2"/>
  <c r="X2558" i="2"/>
  <c r="X2559" i="2"/>
  <c r="X2560" i="2"/>
  <c r="X2561" i="2"/>
  <c r="X2562" i="2"/>
  <c r="X2563" i="2"/>
  <c r="X2564" i="2"/>
  <c r="X2565" i="2"/>
  <c r="X2566" i="2"/>
  <c r="X2567" i="2"/>
  <c r="X2568" i="2"/>
  <c r="X2569" i="2"/>
  <c r="X2570" i="2"/>
  <c r="X2571" i="2"/>
  <c r="X2572" i="2"/>
  <c r="X2573" i="2"/>
  <c r="X2574" i="2"/>
  <c r="X2575" i="2"/>
  <c r="X2576" i="2"/>
  <c r="X2577" i="2"/>
  <c r="X2578" i="2"/>
  <c r="X2579" i="2"/>
  <c r="X2580" i="2"/>
  <c r="X2581" i="2"/>
  <c r="X2582" i="2"/>
  <c r="X2583" i="2"/>
  <c r="X2584" i="2"/>
  <c r="X2585" i="2"/>
  <c r="X2586" i="2"/>
  <c r="X2587" i="2"/>
  <c r="X2588" i="2"/>
  <c r="X2589" i="2"/>
  <c r="X2590" i="2"/>
  <c r="X2591" i="2"/>
  <c r="X2592" i="2"/>
  <c r="X2593" i="2"/>
  <c r="X2594" i="2"/>
  <c r="X2595" i="2"/>
  <c r="X2596" i="2"/>
  <c r="X2597" i="2"/>
  <c r="X2598" i="2"/>
  <c r="X2599" i="2"/>
  <c r="X2600" i="2"/>
  <c r="X2601" i="2"/>
  <c r="X2602" i="2"/>
  <c r="X2603" i="2"/>
  <c r="X2604" i="2"/>
  <c r="X2605" i="2"/>
  <c r="X2606" i="2"/>
  <c r="X2607" i="2"/>
  <c r="X2608" i="2"/>
  <c r="X2609" i="2"/>
  <c r="X2610" i="2"/>
  <c r="X2611" i="2"/>
  <c r="X2612" i="2"/>
  <c r="X2613" i="2"/>
  <c r="X2614" i="2"/>
  <c r="X2615" i="2"/>
  <c r="X2616" i="2"/>
  <c r="X2617" i="2"/>
  <c r="X2618" i="2"/>
  <c r="X2619" i="2"/>
  <c r="X2620" i="2"/>
  <c r="X2621" i="2"/>
  <c r="X2622" i="2"/>
  <c r="X2623" i="2"/>
  <c r="X2624" i="2"/>
  <c r="X2625" i="2"/>
  <c r="X2626" i="2"/>
  <c r="X2627" i="2"/>
  <c r="X2628" i="2"/>
  <c r="X2629" i="2"/>
  <c r="X2630" i="2"/>
  <c r="X2631" i="2"/>
  <c r="X2632" i="2"/>
  <c r="X2633" i="2"/>
  <c r="X2634" i="2"/>
  <c r="X2635" i="2"/>
  <c r="X2636" i="2"/>
  <c r="X2637" i="2"/>
  <c r="X2638" i="2"/>
  <c r="X2639" i="2"/>
  <c r="X2640" i="2"/>
  <c r="X2641" i="2"/>
  <c r="X2642" i="2"/>
  <c r="X2643" i="2"/>
  <c r="X2644" i="2"/>
  <c r="X2645" i="2"/>
  <c r="X2646" i="2"/>
  <c r="X2647" i="2"/>
  <c r="X2648" i="2"/>
  <c r="X2649" i="2"/>
  <c r="X2650" i="2"/>
  <c r="X2651" i="2"/>
  <c r="X2652" i="2"/>
  <c r="X2653" i="2"/>
  <c r="X2654" i="2"/>
  <c r="X2655" i="2"/>
  <c r="X2656" i="2"/>
  <c r="X2657" i="2"/>
  <c r="X2658" i="2"/>
  <c r="X2659" i="2"/>
  <c r="X2660" i="2"/>
  <c r="X2661" i="2"/>
  <c r="X2662" i="2"/>
  <c r="X2663" i="2"/>
  <c r="X2664" i="2"/>
  <c r="X2665" i="2"/>
  <c r="X2666" i="2"/>
  <c r="X2667" i="2"/>
  <c r="X2668" i="2"/>
  <c r="X2669" i="2"/>
  <c r="X2670" i="2"/>
  <c r="X2671" i="2"/>
  <c r="X2672" i="2"/>
  <c r="X2673" i="2"/>
  <c r="X2674" i="2"/>
  <c r="X2675" i="2"/>
  <c r="X2676" i="2"/>
  <c r="X2677" i="2"/>
  <c r="X2678" i="2"/>
  <c r="X2679" i="2"/>
  <c r="X2680" i="2"/>
  <c r="X2681" i="2"/>
  <c r="X2682" i="2"/>
  <c r="X2683" i="2"/>
  <c r="X2684" i="2"/>
  <c r="X2685" i="2"/>
  <c r="X2686" i="2"/>
  <c r="X2687" i="2"/>
  <c r="X2688" i="2"/>
  <c r="X2689" i="2"/>
  <c r="X2690" i="2"/>
  <c r="X2691" i="2"/>
  <c r="X2692" i="2"/>
  <c r="X2693" i="2"/>
  <c r="X2694" i="2"/>
  <c r="X2695" i="2"/>
  <c r="X2696" i="2"/>
  <c r="X2697" i="2"/>
  <c r="X2698" i="2"/>
  <c r="X2699" i="2"/>
  <c r="X2700" i="2"/>
  <c r="X2701" i="2"/>
  <c r="X2702" i="2"/>
  <c r="X2703" i="2"/>
  <c r="X2704" i="2"/>
  <c r="X2705" i="2"/>
  <c r="X2706" i="2"/>
  <c r="X2707" i="2"/>
  <c r="X2708" i="2"/>
  <c r="X2709" i="2"/>
  <c r="X2710" i="2"/>
  <c r="X2711" i="2"/>
  <c r="X2712" i="2"/>
  <c r="X2713" i="2"/>
  <c r="X2714" i="2"/>
  <c r="X2715" i="2"/>
  <c r="X2716" i="2"/>
  <c r="X2717" i="2"/>
  <c r="X2718" i="2"/>
  <c r="X2719" i="2"/>
  <c r="X2720" i="2"/>
  <c r="X2721" i="2"/>
  <c r="X2722" i="2"/>
  <c r="X2723" i="2"/>
  <c r="X2724" i="2"/>
  <c r="X2725" i="2"/>
  <c r="X2726" i="2"/>
  <c r="X2727" i="2"/>
  <c r="X2728" i="2"/>
  <c r="X2729" i="2"/>
  <c r="X2730" i="2"/>
  <c r="X2731" i="2"/>
  <c r="X2732" i="2"/>
  <c r="X2733" i="2"/>
  <c r="X2734" i="2"/>
  <c r="X2735" i="2"/>
  <c r="X2736" i="2"/>
  <c r="X2737" i="2"/>
  <c r="X2738" i="2"/>
  <c r="X2739" i="2"/>
  <c r="X2740" i="2"/>
  <c r="X2741" i="2"/>
  <c r="X2742" i="2"/>
  <c r="X2743" i="2"/>
  <c r="X2744" i="2"/>
  <c r="X2745" i="2"/>
  <c r="X2746" i="2"/>
  <c r="X2747" i="2"/>
  <c r="X2748" i="2"/>
  <c r="X2749" i="2"/>
  <c r="X2750" i="2"/>
  <c r="X2751" i="2"/>
  <c r="X2752" i="2"/>
  <c r="X2753" i="2"/>
  <c r="X2754" i="2"/>
  <c r="X2755" i="2"/>
  <c r="X2756" i="2"/>
  <c r="X2757" i="2"/>
  <c r="X2758" i="2"/>
  <c r="X2759" i="2"/>
  <c r="X2760" i="2"/>
  <c r="X2761" i="2"/>
  <c r="X2762" i="2"/>
  <c r="X2763" i="2"/>
  <c r="X2764" i="2"/>
  <c r="X2765" i="2"/>
  <c r="X2766" i="2"/>
  <c r="X2767" i="2"/>
  <c r="X2768" i="2"/>
  <c r="X2769" i="2"/>
  <c r="X2770" i="2"/>
  <c r="X2771" i="2"/>
  <c r="X2772" i="2"/>
  <c r="X2773" i="2"/>
  <c r="X2774" i="2"/>
  <c r="X2775" i="2"/>
  <c r="X2776" i="2"/>
  <c r="X2777" i="2"/>
  <c r="X2778" i="2"/>
  <c r="X2779" i="2"/>
  <c r="X2780" i="2"/>
  <c r="X2781" i="2"/>
  <c r="X2782" i="2"/>
  <c r="X2783" i="2"/>
  <c r="X2784" i="2"/>
  <c r="X2785" i="2"/>
  <c r="X2786" i="2"/>
  <c r="X2787" i="2"/>
  <c r="X2788" i="2"/>
  <c r="X2789" i="2"/>
  <c r="X2790" i="2"/>
  <c r="X2791" i="2"/>
  <c r="X2792" i="2"/>
  <c r="X2793" i="2"/>
  <c r="X2794" i="2"/>
  <c r="X2795" i="2"/>
  <c r="X2796" i="2"/>
  <c r="X2797" i="2"/>
  <c r="X2798" i="2"/>
  <c r="X2799" i="2"/>
  <c r="X2800" i="2"/>
  <c r="X2801" i="2"/>
  <c r="X2802" i="2"/>
  <c r="X2803" i="2"/>
  <c r="X2804" i="2"/>
  <c r="X2805" i="2"/>
  <c r="X2806" i="2"/>
  <c r="X2807" i="2"/>
  <c r="X2808" i="2"/>
  <c r="X2809" i="2"/>
  <c r="X2810" i="2"/>
  <c r="X2811" i="2"/>
  <c r="X2812" i="2"/>
  <c r="X2813" i="2"/>
  <c r="X2814" i="2"/>
  <c r="X2815" i="2"/>
  <c r="X2816" i="2"/>
  <c r="X2817" i="2"/>
  <c r="X2818" i="2"/>
  <c r="X2819" i="2"/>
  <c r="X2820" i="2"/>
  <c r="X2821" i="2"/>
  <c r="X2822" i="2"/>
  <c r="X2823" i="2"/>
  <c r="X2824" i="2"/>
  <c r="X2825" i="2"/>
  <c r="X2826" i="2"/>
  <c r="X2827" i="2"/>
  <c r="X2828" i="2"/>
  <c r="X2829" i="2"/>
  <c r="X2830" i="2"/>
  <c r="X2831" i="2"/>
  <c r="X2832" i="2"/>
  <c r="X2833" i="2"/>
  <c r="X2834" i="2"/>
  <c r="X2835" i="2"/>
  <c r="X2836" i="2"/>
  <c r="X2837" i="2"/>
  <c r="X2838" i="2"/>
  <c r="X2839" i="2"/>
  <c r="X2840" i="2"/>
  <c r="X2841" i="2"/>
  <c r="X2842" i="2"/>
  <c r="X2843" i="2"/>
  <c r="X2844" i="2"/>
  <c r="X2845" i="2"/>
  <c r="X2846" i="2"/>
  <c r="X2847" i="2"/>
  <c r="X2848" i="2"/>
  <c r="X2849" i="2"/>
  <c r="X2850" i="2"/>
  <c r="X2851" i="2"/>
  <c r="X2852" i="2"/>
  <c r="X2853" i="2"/>
  <c r="X2854" i="2"/>
  <c r="X2855" i="2"/>
  <c r="X2856" i="2"/>
  <c r="X2857" i="2"/>
  <c r="X2858" i="2"/>
  <c r="X2859" i="2"/>
  <c r="X2860" i="2"/>
  <c r="X2861" i="2"/>
  <c r="X2862" i="2"/>
  <c r="X2863" i="2"/>
  <c r="X2864" i="2"/>
  <c r="X2865" i="2"/>
  <c r="X2866" i="2"/>
  <c r="X2867" i="2"/>
  <c r="X2868" i="2"/>
  <c r="X2869" i="2"/>
  <c r="X2870" i="2"/>
  <c r="X2871" i="2"/>
  <c r="X2872" i="2"/>
  <c r="X2873" i="2"/>
  <c r="X2874" i="2"/>
  <c r="X2875" i="2"/>
  <c r="X2876" i="2"/>
  <c r="X2877" i="2"/>
  <c r="X2878" i="2"/>
  <c r="X2879" i="2"/>
  <c r="X2880" i="2"/>
  <c r="X2881" i="2"/>
  <c r="X2882" i="2"/>
  <c r="X2883" i="2"/>
  <c r="X2884" i="2"/>
  <c r="X2885" i="2"/>
  <c r="X2886" i="2"/>
  <c r="X2887" i="2"/>
  <c r="X2888" i="2"/>
  <c r="X2889" i="2"/>
  <c r="X2890" i="2"/>
  <c r="X2891" i="2"/>
  <c r="X2892" i="2"/>
  <c r="X2893" i="2"/>
  <c r="X2894" i="2"/>
  <c r="X2895" i="2"/>
  <c r="X2896" i="2"/>
  <c r="X2897" i="2"/>
  <c r="X2898" i="2"/>
  <c r="X2899" i="2"/>
  <c r="X2900" i="2"/>
  <c r="X2901" i="2"/>
  <c r="X2902" i="2"/>
  <c r="X2903" i="2"/>
  <c r="X2904" i="2"/>
  <c r="X2905" i="2"/>
  <c r="X2906" i="2"/>
  <c r="X2907" i="2"/>
  <c r="X2908" i="2"/>
  <c r="X2909" i="2"/>
  <c r="X2910" i="2"/>
  <c r="X2911" i="2"/>
  <c r="X2912" i="2"/>
  <c r="X2913" i="2"/>
  <c r="X2914" i="2"/>
  <c r="X2915" i="2"/>
  <c r="X2916" i="2"/>
  <c r="X2917" i="2"/>
  <c r="X2918" i="2"/>
  <c r="X2919" i="2"/>
  <c r="X2920" i="2"/>
  <c r="X2921" i="2"/>
  <c r="X2922" i="2"/>
  <c r="X2923" i="2"/>
  <c r="X2924" i="2"/>
  <c r="X2925" i="2"/>
  <c r="X2926" i="2"/>
  <c r="X2927" i="2"/>
  <c r="X2928" i="2"/>
  <c r="X2929" i="2"/>
  <c r="X2930" i="2"/>
  <c r="X2931" i="2"/>
  <c r="X2932" i="2"/>
  <c r="X2933" i="2"/>
  <c r="X2934" i="2"/>
  <c r="X2935" i="2"/>
  <c r="X2936" i="2"/>
  <c r="X2937" i="2"/>
  <c r="X2938" i="2"/>
  <c r="X2939" i="2"/>
  <c r="X2940" i="2"/>
  <c r="X2941" i="2"/>
  <c r="X2942" i="2"/>
  <c r="X2943" i="2"/>
  <c r="X2944" i="2"/>
  <c r="X2945" i="2"/>
  <c r="X2946" i="2"/>
  <c r="X2947" i="2"/>
  <c r="X2948" i="2"/>
  <c r="X2949" i="2"/>
  <c r="X2950" i="2"/>
  <c r="X2951" i="2"/>
  <c r="X2952" i="2"/>
  <c r="X2953" i="2"/>
  <c r="X2954" i="2"/>
  <c r="X2955" i="2"/>
  <c r="X2956" i="2"/>
  <c r="X2957" i="2"/>
  <c r="X2958" i="2"/>
  <c r="X2959" i="2"/>
  <c r="X2960" i="2"/>
  <c r="X2961" i="2"/>
  <c r="X2962" i="2"/>
  <c r="X2963" i="2"/>
  <c r="X2964" i="2"/>
  <c r="X2965" i="2"/>
  <c r="X2966" i="2"/>
  <c r="X2967" i="2"/>
  <c r="X2968" i="2"/>
  <c r="X2969" i="2"/>
  <c r="X2970" i="2"/>
  <c r="X2971" i="2"/>
  <c r="X2972" i="2"/>
  <c r="X2973" i="2"/>
  <c r="X2974" i="2"/>
  <c r="X2975" i="2"/>
  <c r="X2976" i="2"/>
  <c r="X2977" i="2"/>
  <c r="X2978" i="2"/>
  <c r="X2979" i="2"/>
  <c r="X2980" i="2"/>
  <c r="X2981" i="2"/>
  <c r="X2982" i="2"/>
  <c r="X2983" i="2"/>
  <c r="X2984" i="2"/>
  <c r="X2985" i="2"/>
  <c r="X2986" i="2"/>
  <c r="X2987" i="2"/>
  <c r="X2988" i="2"/>
  <c r="X2989" i="2"/>
  <c r="X2990" i="2"/>
  <c r="X2991" i="2"/>
  <c r="X2992" i="2"/>
  <c r="X2993" i="2"/>
  <c r="X2994" i="2"/>
  <c r="X2995" i="2"/>
  <c r="X2996" i="2"/>
  <c r="X2997" i="2"/>
  <c r="X2998" i="2"/>
  <c r="X2999" i="2"/>
  <c r="X3000" i="2"/>
  <c r="X3001" i="2"/>
  <c r="X3002" i="2"/>
  <c r="X3003" i="2"/>
  <c r="X3004" i="2"/>
  <c r="X3005" i="2"/>
  <c r="X3006" i="2"/>
  <c r="X3007" i="2"/>
  <c r="X3008" i="2"/>
  <c r="X3009" i="2"/>
  <c r="X3010" i="2"/>
  <c r="X3011" i="2"/>
  <c r="X3012" i="2"/>
  <c r="X3013" i="2"/>
  <c r="X3014" i="2"/>
  <c r="X3015" i="2"/>
  <c r="X3016" i="2"/>
  <c r="X3017" i="2"/>
  <c r="X3018" i="2"/>
  <c r="X3019" i="2"/>
  <c r="X3020" i="2"/>
  <c r="X3021" i="2"/>
  <c r="X3022" i="2"/>
  <c r="X3023" i="2"/>
  <c r="X3024" i="2"/>
  <c r="X3025" i="2"/>
  <c r="X3026" i="2"/>
  <c r="X3027" i="2"/>
  <c r="X3028" i="2"/>
  <c r="X3029" i="2"/>
  <c r="X3030" i="2"/>
  <c r="X3031" i="2"/>
  <c r="X3032" i="2"/>
  <c r="X3033" i="2"/>
  <c r="X3034" i="2"/>
  <c r="X3035" i="2"/>
  <c r="X3036" i="2"/>
  <c r="X3037" i="2"/>
  <c r="X3038" i="2"/>
  <c r="X3039" i="2"/>
  <c r="X3040" i="2"/>
  <c r="X3041" i="2"/>
  <c r="X3042" i="2"/>
  <c r="X3043" i="2"/>
  <c r="X3044" i="2"/>
  <c r="X3045" i="2"/>
  <c r="X3046" i="2"/>
  <c r="X3047" i="2"/>
  <c r="X3048" i="2"/>
  <c r="X3049" i="2"/>
  <c r="X3050" i="2"/>
  <c r="X3051" i="2"/>
  <c r="X3052" i="2"/>
  <c r="X3053" i="2"/>
  <c r="X3054" i="2"/>
  <c r="X3055" i="2"/>
  <c r="X3056" i="2"/>
  <c r="X3057" i="2"/>
  <c r="X3058" i="2"/>
  <c r="X3059" i="2"/>
  <c r="X3060" i="2"/>
  <c r="X3061" i="2"/>
  <c r="X3062" i="2"/>
  <c r="X3063" i="2"/>
  <c r="X3064" i="2"/>
  <c r="X3065" i="2"/>
  <c r="X3066" i="2"/>
  <c r="X3067" i="2"/>
  <c r="X3068" i="2"/>
  <c r="X3069" i="2"/>
  <c r="X3070" i="2"/>
  <c r="X3071" i="2"/>
  <c r="X3072" i="2"/>
  <c r="X3073" i="2"/>
  <c r="X3074" i="2"/>
  <c r="X3075" i="2"/>
  <c r="X3076" i="2"/>
  <c r="X3077" i="2"/>
  <c r="X3078" i="2"/>
  <c r="X3079" i="2"/>
  <c r="X3080" i="2"/>
  <c r="X3081" i="2"/>
  <c r="X3082" i="2"/>
  <c r="X3083" i="2"/>
  <c r="X3084" i="2"/>
  <c r="X3085" i="2"/>
  <c r="X3086" i="2"/>
  <c r="X3087" i="2"/>
  <c r="X3088" i="2"/>
  <c r="X3089" i="2"/>
  <c r="X3090" i="2"/>
  <c r="X3091" i="2"/>
  <c r="X3092" i="2"/>
  <c r="X3093" i="2"/>
  <c r="X3094" i="2"/>
  <c r="X3095" i="2"/>
  <c r="X3096" i="2"/>
  <c r="X3097" i="2"/>
  <c r="X3098" i="2"/>
  <c r="X3099" i="2"/>
  <c r="X3100" i="2"/>
  <c r="X3101" i="2"/>
  <c r="X3102" i="2"/>
  <c r="X3103" i="2"/>
  <c r="X3104" i="2"/>
  <c r="X3105" i="2"/>
  <c r="X3106" i="2"/>
  <c r="X3107" i="2"/>
  <c r="X3108" i="2"/>
  <c r="X3109" i="2"/>
  <c r="X3110" i="2"/>
  <c r="X3111" i="2"/>
  <c r="X3112" i="2"/>
  <c r="X3113" i="2"/>
  <c r="X3114" i="2"/>
  <c r="X3115" i="2"/>
  <c r="X3116" i="2"/>
  <c r="X3117" i="2"/>
  <c r="X3118" i="2"/>
  <c r="X3119" i="2"/>
  <c r="X3120" i="2"/>
  <c r="X3121" i="2"/>
  <c r="X3122" i="2"/>
  <c r="X3123" i="2"/>
  <c r="X3124" i="2"/>
  <c r="X3125" i="2"/>
  <c r="X3126" i="2"/>
  <c r="X3127" i="2"/>
  <c r="X3128" i="2"/>
  <c r="X3129" i="2"/>
  <c r="X3130" i="2"/>
  <c r="X3131" i="2"/>
  <c r="X3132" i="2"/>
  <c r="X3133" i="2"/>
  <c r="X3134" i="2"/>
  <c r="X3135" i="2"/>
  <c r="X3136" i="2"/>
  <c r="X3137" i="2"/>
  <c r="X3138" i="2"/>
  <c r="X3139" i="2"/>
  <c r="X3140" i="2"/>
  <c r="X3141" i="2"/>
  <c r="X3142" i="2"/>
  <c r="X3143" i="2"/>
  <c r="X3144" i="2"/>
  <c r="X3145" i="2"/>
  <c r="X3146" i="2"/>
  <c r="X3147" i="2"/>
  <c r="X3148" i="2"/>
  <c r="X3149" i="2"/>
  <c r="X3150" i="2"/>
  <c r="X3151" i="2"/>
  <c r="X3152" i="2"/>
  <c r="X3153" i="2"/>
  <c r="X3154" i="2"/>
  <c r="X3155" i="2"/>
  <c r="X3156" i="2"/>
  <c r="X3157" i="2"/>
  <c r="X3158" i="2"/>
  <c r="X3159" i="2"/>
  <c r="X3160" i="2"/>
  <c r="X3161" i="2"/>
  <c r="X3162" i="2"/>
  <c r="X3163" i="2"/>
  <c r="X3164" i="2"/>
  <c r="X3165" i="2"/>
  <c r="X3166" i="2"/>
  <c r="X3167" i="2"/>
  <c r="X3168" i="2"/>
  <c r="X3169" i="2"/>
  <c r="X3170" i="2"/>
  <c r="X3171" i="2"/>
  <c r="X3172" i="2"/>
  <c r="X3173" i="2"/>
  <c r="X3174" i="2"/>
  <c r="X3175" i="2"/>
  <c r="X3176" i="2"/>
  <c r="X3177" i="2"/>
  <c r="X3178" i="2"/>
  <c r="X3179" i="2"/>
  <c r="X3180" i="2"/>
  <c r="X3181" i="2"/>
  <c r="X3182" i="2"/>
  <c r="X3183" i="2"/>
  <c r="X3184" i="2"/>
  <c r="X3185" i="2"/>
  <c r="X3186" i="2"/>
  <c r="X3187" i="2"/>
  <c r="X3188" i="2"/>
  <c r="X3189" i="2"/>
  <c r="X3190" i="2"/>
  <c r="X3191" i="2"/>
  <c r="X3192" i="2"/>
  <c r="X3193" i="2"/>
  <c r="X3194" i="2"/>
  <c r="X3195" i="2"/>
  <c r="X3196" i="2"/>
  <c r="X3197" i="2"/>
  <c r="X3198" i="2"/>
  <c r="X3199" i="2"/>
  <c r="X3200" i="2"/>
  <c r="X3201" i="2"/>
  <c r="X3202" i="2"/>
  <c r="X3203" i="2"/>
  <c r="X3204" i="2"/>
  <c r="X3205" i="2"/>
  <c r="X3206" i="2"/>
  <c r="X3207" i="2"/>
  <c r="X3208" i="2"/>
  <c r="X3209" i="2"/>
  <c r="X3210" i="2"/>
  <c r="X3211" i="2"/>
  <c r="X3212" i="2"/>
  <c r="X3213" i="2"/>
  <c r="X3214" i="2"/>
  <c r="X3215" i="2"/>
  <c r="X3216" i="2"/>
  <c r="X3217" i="2"/>
  <c r="X3218" i="2"/>
  <c r="X3219" i="2"/>
  <c r="X3220" i="2"/>
  <c r="X3221" i="2"/>
  <c r="X3222" i="2"/>
  <c r="X3223" i="2"/>
  <c r="X3224" i="2"/>
  <c r="X3225" i="2"/>
  <c r="X3226" i="2"/>
  <c r="X3227" i="2"/>
  <c r="X3228" i="2"/>
  <c r="X3229" i="2"/>
  <c r="X3230" i="2"/>
  <c r="X3231" i="2"/>
  <c r="X3232" i="2"/>
  <c r="X3233" i="2"/>
  <c r="X3234" i="2"/>
  <c r="X3235" i="2"/>
  <c r="X3236" i="2"/>
  <c r="X3237" i="2"/>
  <c r="X3238" i="2"/>
  <c r="X3239" i="2"/>
  <c r="X3240" i="2"/>
  <c r="X3241" i="2"/>
  <c r="X3242" i="2"/>
  <c r="X3243" i="2"/>
  <c r="X3244" i="2"/>
  <c r="X3245" i="2"/>
  <c r="X3246" i="2"/>
  <c r="X3247" i="2"/>
  <c r="X3248" i="2"/>
  <c r="X3249" i="2"/>
  <c r="X3250" i="2"/>
  <c r="X3251" i="2"/>
  <c r="X3252" i="2"/>
  <c r="X3253" i="2"/>
  <c r="X3254" i="2"/>
  <c r="X3255" i="2"/>
  <c r="X3256" i="2"/>
  <c r="X3257" i="2"/>
  <c r="X3258" i="2"/>
  <c r="X3259" i="2"/>
  <c r="X3260" i="2"/>
  <c r="X3261" i="2"/>
  <c r="X3262" i="2"/>
  <c r="X3263" i="2"/>
  <c r="X3264" i="2"/>
  <c r="X3265" i="2"/>
  <c r="X3266" i="2"/>
  <c r="X3267" i="2"/>
  <c r="X3268" i="2"/>
  <c r="X3269" i="2"/>
  <c r="X3270" i="2"/>
  <c r="X3271" i="2"/>
  <c r="X3272" i="2"/>
  <c r="X3273" i="2"/>
  <c r="X3274" i="2"/>
  <c r="X3275" i="2"/>
  <c r="X3276" i="2"/>
  <c r="X3277" i="2"/>
  <c r="X3278" i="2"/>
  <c r="X3279" i="2"/>
  <c r="X3280" i="2"/>
  <c r="X3281" i="2"/>
  <c r="X3282" i="2"/>
  <c r="X3283" i="2"/>
  <c r="X3284" i="2"/>
  <c r="X3285" i="2"/>
  <c r="X3286" i="2"/>
  <c r="X3287" i="2"/>
  <c r="X3288" i="2"/>
  <c r="X3289" i="2"/>
  <c r="X3290" i="2"/>
  <c r="X3291" i="2"/>
  <c r="X3292" i="2"/>
  <c r="X3293" i="2"/>
  <c r="X3294" i="2"/>
  <c r="X3295" i="2"/>
  <c r="X3296" i="2"/>
  <c r="X3297" i="2"/>
  <c r="X3298" i="2"/>
  <c r="X3299" i="2"/>
  <c r="X3300" i="2"/>
  <c r="X3301" i="2"/>
  <c r="X3302" i="2"/>
  <c r="X3303" i="2"/>
  <c r="X3304" i="2"/>
  <c r="X3305" i="2"/>
  <c r="X3306" i="2"/>
  <c r="X3307" i="2"/>
  <c r="X3308" i="2"/>
  <c r="X3309" i="2"/>
  <c r="X3310" i="2"/>
  <c r="X3311" i="2"/>
  <c r="X3312" i="2"/>
  <c r="X3313" i="2"/>
  <c r="X3314" i="2"/>
  <c r="X3315" i="2"/>
  <c r="X3316" i="2"/>
  <c r="X3317" i="2"/>
  <c r="X3318" i="2"/>
  <c r="X3319" i="2"/>
  <c r="X3320" i="2"/>
  <c r="X3321" i="2"/>
  <c r="X3322" i="2"/>
  <c r="X3323" i="2"/>
  <c r="X3324" i="2"/>
  <c r="X3325" i="2"/>
  <c r="X3326" i="2"/>
  <c r="X3327" i="2"/>
  <c r="X3328" i="2"/>
  <c r="X3329" i="2"/>
  <c r="X3330" i="2"/>
  <c r="X3331" i="2"/>
  <c r="X3332" i="2"/>
  <c r="X3333" i="2"/>
  <c r="X3334" i="2"/>
  <c r="X3335" i="2"/>
  <c r="X3336" i="2"/>
  <c r="X3337" i="2"/>
  <c r="X3338" i="2"/>
  <c r="X3339" i="2"/>
  <c r="X3340" i="2"/>
  <c r="X3341" i="2"/>
  <c r="X3342" i="2"/>
  <c r="X3343" i="2"/>
  <c r="X3344" i="2"/>
  <c r="X3345" i="2"/>
  <c r="X3346" i="2"/>
  <c r="X3347" i="2"/>
  <c r="X3348" i="2"/>
  <c r="X3349" i="2"/>
  <c r="X3350" i="2"/>
  <c r="X3351" i="2"/>
  <c r="X3352" i="2"/>
  <c r="X3353" i="2"/>
  <c r="X3354" i="2"/>
  <c r="X3355" i="2"/>
  <c r="X3356" i="2"/>
  <c r="X3357" i="2"/>
  <c r="X3358" i="2"/>
  <c r="X3359" i="2"/>
  <c r="X3360" i="2"/>
  <c r="X3361" i="2"/>
  <c r="X3362" i="2"/>
  <c r="X3363" i="2"/>
  <c r="X3364" i="2"/>
  <c r="X3365" i="2"/>
  <c r="X3366" i="2"/>
  <c r="X3367" i="2"/>
  <c r="X3368" i="2"/>
  <c r="X3369" i="2"/>
  <c r="X3370" i="2"/>
  <c r="X3371" i="2"/>
  <c r="X3372" i="2"/>
  <c r="X3373" i="2"/>
  <c r="X3374" i="2"/>
  <c r="X3375" i="2"/>
  <c r="X3376" i="2"/>
  <c r="X3377" i="2"/>
  <c r="X3378" i="2"/>
  <c r="X3379" i="2"/>
  <c r="X3380" i="2"/>
  <c r="X3381" i="2"/>
  <c r="X3382" i="2"/>
  <c r="X3383" i="2"/>
  <c r="X3384" i="2"/>
  <c r="X3385" i="2"/>
  <c r="X3386" i="2"/>
  <c r="X3387" i="2"/>
  <c r="X3388" i="2"/>
  <c r="X3389" i="2"/>
  <c r="X3390" i="2"/>
  <c r="X3391" i="2"/>
  <c r="X3392" i="2"/>
  <c r="X3393" i="2"/>
  <c r="X3394" i="2"/>
  <c r="X3395" i="2"/>
  <c r="X3396" i="2"/>
  <c r="X3397" i="2"/>
  <c r="X3398" i="2"/>
  <c r="X3399" i="2"/>
  <c r="X3400" i="2"/>
  <c r="X3401" i="2"/>
  <c r="X3402" i="2"/>
  <c r="X3403" i="2"/>
  <c r="X3404" i="2"/>
  <c r="X3405" i="2"/>
  <c r="X3406" i="2"/>
  <c r="X3407" i="2"/>
  <c r="X3408" i="2"/>
  <c r="X3409" i="2"/>
  <c r="X3410" i="2"/>
  <c r="X3411" i="2"/>
  <c r="X3412" i="2"/>
  <c r="X3413" i="2"/>
  <c r="X3414" i="2"/>
  <c r="X3415" i="2"/>
  <c r="X3416" i="2"/>
  <c r="X3417" i="2"/>
  <c r="X3418" i="2"/>
  <c r="X3419" i="2"/>
  <c r="X3420" i="2"/>
  <c r="X3421" i="2"/>
  <c r="X3422" i="2"/>
  <c r="X3423" i="2"/>
  <c r="X3424" i="2"/>
  <c r="X3425" i="2"/>
  <c r="X3426" i="2"/>
  <c r="X3427" i="2"/>
  <c r="X3428" i="2"/>
  <c r="X3429" i="2"/>
  <c r="X3430" i="2"/>
  <c r="X3431" i="2"/>
  <c r="X3432" i="2"/>
  <c r="X3433" i="2"/>
  <c r="X3434" i="2"/>
  <c r="X3435" i="2"/>
  <c r="X3436" i="2"/>
  <c r="X3437" i="2"/>
  <c r="X3438" i="2"/>
  <c r="X3439" i="2"/>
  <c r="X3440" i="2"/>
  <c r="X3441" i="2"/>
  <c r="X3442" i="2"/>
  <c r="X3443" i="2"/>
  <c r="X3444" i="2"/>
  <c r="X3445" i="2"/>
  <c r="X3446" i="2"/>
  <c r="X3447" i="2"/>
  <c r="X3448" i="2"/>
  <c r="X3449" i="2"/>
  <c r="X3450" i="2"/>
  <c r="X3451" i="2"/>
  <c r="X3452" i="2"/>
  <c r="X3453" i="2"/>
  <c r="X3454" i="2"/>
  <c r="X3455" i="2"/>
  <c r="X3456" i="2"/>
  <c r="X3457" i="2"/>
  <c r="X3458" i="2"/>
  <c r="X3459" i="2"/>
  <c r="X3460" i="2"/>
  <c r="X3461" i="2"/>
  <c r="X3462" i="2"/>
  <c r="X3463" i="2"/>
  <c r="X3464" i="2"/>
  <c r="X3465" i="2"/>
  <c r="X3466" i="2"/>
  <c r="X3467" i="2"/>
  <c r="X3468" i="2"/>
  <c r="X3469" i="2"/>
  <c r="X3470" i="2"/>
  <c r="X3471" i="2"/>
  <c r="X3472" i="2"/>
  <c r="X3473" i="2"/>
  <c r="X3474" i="2"/>
  <c r="X3475" i="2"/>
  <c r="X3476" i="2"/>
  <c r="X3477" i="2"/>
  <c r="X3478" i="2"/>
  <c r="X3479" i="2"/>
  <c r="X3480" i="2"/>
  <c r="X3481" i="2"/>
  <c r="X3482" i="2"/>
  <c r="X3483" i="2"/>
  <c r="X3484" i="2"/>
  <c r="X3485" i="2"/>
  <c r="X3486" i="2"/>
  <c r="X3487" i="2"/>
  <c r="X3488" i="2"/>
  <c r="X3489" i="2"/>
  <c r="X3490" i="2"/>
  <c r="X3491" i="2"/>
  <c r="X3492" i="2"/>
  <c r="X3493" i="2"/>
  <c r="X3494" i="2"/>
  <c r="X3495" i="2"/>
  <c r="X3496" i="2"/>
  <c r="X3497" i="2"/>
  <c r="X3498" i="2"/>
  <c r="X3499" i="2"/>
  <c r="X3500" i="2"/>
  <c r="X3501" i="2"/>
  <c r="X3502" i="2"/>
  <c r="X3503" i="2"/>
  <c r="X3504" i="2"/>
  <c r="X3505" i="2"/>
  <c r="X3506" i="2"/>
  <c r="X3507" i="2"/>
  <c r="X3508" i="2"/>
  <c r="X3509" i="2"/>
  <c r="X3510" i="2"/>
  <c r="X3511" i="2"/>
  <c r="X3512" i="2"/>
  <c r="X3513" i="2"/>
  <c r="X3514" i="2"/>
  <c r="X3515" i="2"/>
  <c r="X3516" i="2"/>
  <c r="X3517" i="2"/>
  <c r="X3518" i="2"/>
  <c r="X3519" i="2"/>
  <c r="X3520" i="2"/>
  <c r="X3521" i="2"/>
  <c r="X3522" i="2"/>
  <c r="X3523" i="2"/>
  <c r="X3524" i="2"/>
  <c r="X3525" i="2"/>
  <c r="X3526" i="2"/>
  <c r="X3527" i="2"/>
  <c r="X3528" i="2"/>
  <c r="X3529" i="2"/>
  <c r="X3530" i="2"/>
  <c r="X3531" i="2"/>
  <c r="X3532" i="2"/>
  <c r="X3533" i="2"/>
  <c r="X3534" i="2"/>
  <c r="X3535" i="2"/>
  <c r="X3536" i="2"/>
  <c r="X3537" i="2"/>
  <c r="X3538" i="2"/>
  <c r="X3539" i="2"/>
  <c r="X3540" i="2"/>
  <c r="X3541" i="2"/>
  <c r="X3542" i="2"/>
  <c r="X3543" i="2"/>
  <c r="X3544" i="2"/>
  <c r="X3545" i="2"/>
  <c r="X3546" i="2"/>
  <c r="X3547" i="2"/>
  <c r="X3548" i="2"/>
  <c r="X3549" i="2"/>
  <c r="X3550" i="2"/>
  <c r="X3551" i="2"/>
  <c r="X3552" i="2"/>
  <c r="X3553" i="2"/>
  <c r="X3554" i="2"/>
  <c r="X3555" i="2"/>
  <c r="X3556" i="2"/>
  <c r="X3557" i="2"/>
  <c r="X3558" i="2"/>
  <c r="X3559" i="2"/>
  <c r="X3560" i="2"/>
  <c r="X3561" i="2"/>
  <c r="X3562" i="2"/>
  <c r="X3563" i="2"/>
  <c r="X3564" i="2"/>
  <c r="X3565" i="2"/>
  <c r="X3566" i="2"/>
  <c r="X3567" i="2"/>
  <c r="X3568" i="2"/>
  <c r="X3569" i="2"/>
  <c r="X3570" i="2"/>
  <c r="X3571" i="2"/>
  <c r="X3572" i="2"/>
  <c r="X3573" i="2"/>
  <c r="X3574" i="2"/>
  <c r="X3575" i="2"/>
  <c r="X3576" i="2"/>
  <c r="X3577" i="2"/>
  <c r="X3578" i="2"/>
  <c r="X3579" i="2"/>
  <c r="X3580" i="2"/>
  <c r="X3581" i="2"/>
  <c r="X3582" i="2"/>
  <c r="X3583" i="2"/>
  <c r="X3584" i="2"/>
  <c r="X3585" i="2"/>
  <c r="X3586" i="2"/>
  <c r="X3587" i="2"/>
  <c r="X3588" i="2"/>
  <c r="X3589" i="2"/>
  <c r="X3590" i="2"/>
  <c r="X3591" i="2"/>
  <c r="X3592" i="2"/>
  <c r="X3593" i="2"/>
  <c r="X3594" i="2"/>
  <c r="X3595" i="2"/>
  <c r="X3596" i="2"/>
  <c r="X3597" i="2"/>
  <c r="X3598" i="2"/>
  <c r="X3599" i="2"/>
  <c r="X3600" i="2"/>
  <c r="X3601" i="2"/>
  <c r="X3602" i="2"/>
  <c r="X3603" i="2"/>
  <c r="X3604" i="2"/>
  <c r="X3605" i="2"/>
  <c r="X3606" i="2"/>
  <c r="X3607" i="2"/>
  <c r="X3608" i="2"/>
  <c r="X3609" i="2"/>
  <c r="X3610" i="2"/>
  <c r="X3611" i="2"/>
  <c r="X3612" i="2"/>
  <c r="X3613" i="2"/>
  <c r="X3614" i="2"/>
  <c r="X3615" i="2"/>
  <c r="X3616" i="2"/>
  <c r="X3617" i="2"/>
  <c r="X3618" i="2"/>
  <c r="X3619" i="2"/>
  <c r="X3620" i="2"/>
  <c r="X3621" i="2"/>
  <c r="X3622" i="2"/>
  <c r="X3623" i="2"/>
  <c r="X3624" i="2"/>
  <c r="X3625" i="2"/>
  <c r="X3626" i="2"/>
  <c r="X3627" i="2"/>
  <c r="X3628" i="2"/>
  <c r="X3629" i="2"/>
  <c r="X3630" i="2"/>
  <c r="X3631" i="2"/>
  <c r="X3632" i="2"/>
  <c r="X3633" i="2"/>
  <c r="X3634" i="2"/>
  <c r="X3635" i="2"/>
  <c r="X3636" i="2"/>
  <c r="X3637" i="2"/>
  <c r="X3638" i="2"/>
  <c r="X3639" i="2"/>
  <c r="X3640" i="2"/>
  <c r="X3641" i="2"/>
  <c r="X3642" i="2"/>
  <c r="X3643" i="2"/>
  <c r="X3644" i="2"/>
  <c r="X3645" i="2"/>
  <c r="X3646" i="2"/>
  <c r="X3647" i="2"/>
  <c r="X3648" i="2"/>
  <c r="X3649" i="2"/>
  <c r="X3650" i="2"/>
  <c r="X3651" i="2"/>
  <c r="X3652" i="2"/>
  <c r="X3653" i="2"/>
  <c r="X3654" i="2"/>
  <c r="X3655" i="2"/>
  <c r="X3656" i="2"/>
  <c r="X3657" i="2"/>
  <c r="X3658" i="2"/>
  <c r="X3659" i="2"/>
  <c r="X3660" i="2"/>
  <c r="X3661" i="2"/>
  <c r="X3662" i="2"/>
  <c r="X3663" i="2"/>
  <c r="X3664" i="2"/>
  <c r="X3665" i="2"/>
  <c r="X3666" i="2"/>
  <c r="X3667" i="2"/>
  <c r="X3668" i="2"/>
  <c r="X3669" i="2"/>
  <c r="X3670" i="2"/>
  <c r="X3671" i="2"/>
  <c r="X3672" i="2"/>
  <c r="X3673" i="2"/>
  <c r="X3674" i="2"/>
  <c r="X3675" i="2"/>
  <c r="X3676" i="2"/>
  <c r="X3677" i="2"/>
  <c r="X3678" i="2"/>
  <c r="X3679" i="2"/>
  <c r="X3680" i="2"/>
  <c r="X3681" i="2"/>
  <c r="X3682" i="2"/>
  <c r="X3683" i="2"/>
  <c r="X3684" i="2"/>
  <c r="X3685" i="2"/>
  <c r="X3686" i="2"/>
  <c r="X3687" i="2"/>
  <c r="X3688" i="2"/>
  <c r="X3689" i="2"/>
  <c r="X3690" i="2"/>
  <c r="X3691" i="2"/>
  <c r="X3692" i="2"/>
  <c r="X3693" i="2"/>
  <c r="X3694" i="2"/>
  <c r="X3695" i="2"/>
  <c r="X3696" i="2"/>
  <c r="X3697" i="2"/>
  <c r="X3698" i="2"/>
  <c r="X3699" i="2"/>
  <c r="X3700" i="2"/>
  <c r="X3701" i="2"/>
  <c r="X3702" i="2"/>
  <c r="X3703" i="2"/>
  <c r="X3704" i="2"/>
  <c r="X3705" i="2"/>
  <c r="X3706" i="2"/>
  <c r="X3707" i="2"/>
  <c r="X3708" i="2"/>
  <c r="X3709" i="2"/>
  <c r="X3710" i="2"/>
  <c r="X3711" i="2"/>
  <c r="X3712" i="2"/>
  <c r="X3713" i="2"/>
  <c r="X3714" i="2"/>
  <c r="X3715" i="2"/>
  <c r="X3716" i="2"/>
  <c r="X3717" i="2"/>
  <c r="X3718" i="2"/>
  <c r="X3719" i="2"/>
  <c r="X3720" i="2"/>
  <c r="X3721" i="2"/>
  <c r="X3722" i="2"/>
  <c r="X3723" i="2"/>
  <c r="X3724" i="2"/>
  <c r="X3725" i="2"/>
  <c r="X3726" i="2"/>
  <c r="X3727" i="2"/>
  <c r="X3728" i="2"/>
  <c r="X3729" i="2"/>
  <c r="X3730" i="2"/>
  <c r="X3731" i="2"/>
  <c r="X3732" i="2"/>
  <c r="X3733" i="2"/>
  <c r="X3734" i="2"/>
  <c r="X3735" i="2"/>
  <c r="X3736" i="2"/>
  <c r="X3737" i="2"/>
  <c r="X3738" i="2"/>
  <c r="X3739" i="2"/>
  <c r="X3740" i="2"/>
  <c r="X3741" i="2"/>
  <c r="X3742" i="2"/>
  <c r="X3743" i="2"/>
  <c r="X3744" i="2"/>
  <c r="X3745" i="2"/>
  <c r="X3746" i="2"/>
  <c r="X3747" i="2"/>
  <c r="X3748" i="2"/>
  <c r="X3749" i="2"/>
  <c r="X3750" i="2"/>
  <c r="X3751" i="2"/>
  <c r="X3752" i="2"/>
  <c r="X3753" i="2"/>
  <c r="X3754" i="2"/>
  <c r="X3755" i="2"/>
  <c r="X3756" i="2"/>
  <c r="X3757" i="2"/>
  <c r="X3758" i="2"/>
  <c r="X3759" i="2"/>
  <c r="X3760" i="2"/>
  <c r="X3761" i="2"/>
  <c r="X3762" i="2"/>
  <c r="X3763" i="2"/>
  <c r="X3764" i="2"/>
  <c r="X3765" i="2"/>
  <c r="X3766" i="2"/>
  <c r="X3767" i="2"/>
  <c r="X3768" i="2"/>
  <c r="X3769" i="2"/>
  <c r="X3770" i="2"/>
  <c r="X3771" i="2"/>
  <c r="X3772" i="2"/>
  <c r="X3773" i="2"/>
  <c r="X3774" i="2"/>
  <c r="X3775" i="2"/>
  <c r="X3776" i="2"/>
  <c r="X3777" i="2"/>
  <c r="X3778" i="2"/>
  <c r="X3779" i="2"/>
  <c r="X3780" i="2"/>
  <c r="X3781" i="2"/>
  <c r="X3782" i="2"/>
  <c r="X3783" i="2"/>
  <c r="X3784" i="2"/>
  <c r="X3785" i="2"/>
  <c r="X3786" i="2"/>
  <c r="X3787" i="2"/>
  <c r="X3788" i="2"/>
  <c r="X3789" i="2"/>
  <c r="X3790" i="2"/>
  <c r="X3791" i="2"/>
  <c r="X3792" i="2"/>
  <c r="X3793" i="2"/>
  <c r="X3794" i="2"/>
  <c r="X3795" i="2"/>
  <c r="X3796" i="2"/>
  <c r="X3797" i="2"/>
  <c r="X3798" i="2"/>
  <c r="X3799" i="2"/>
  <c r="X3800" i="2"/>
  <c r="X3801" i="2"/>
  <c r="X3802" i="2"/>
  <c r="X3803" i="2"/>
  <c r="X3804" i="2"/>
  <c r="X3805" i="2"/>
  <c r="X3806" i="2"/>
  <c r="X3807" i="2"/>
  <c r="X3808" i="2"/>
  <c r="X3809" i="2"/>
  <c r="X3810" i="2"/>
  <c r="X3811" i="2"/>
  <c r="X3812" i="2"/>
  <c r="X3813" i="2"/>
  <c r="X3814" i="2"/>
  <c r="X3815" i="2"/>
  <c r="X3816" i="2"/>
  <c r="X3817" i="2"/>
  <c r="X3818" i="2"/>
  <c r="X3819" i="2"/>
  <c r="X3820" i="2"/>
  <c r="X3821" i="2"/>
  <c r="X3822" i="2"/>
  <c r="X3823" i="2"/>
  <c r="X3824" i="2"/>
  <c r="X3825" i="2"/>
  <c r="X3826" i="2"/>
  <c r="X3827" i="2"/>
  <c r="X3828" i="2"/>
  <c r="X3829" i="2"/>
  <c r="X3830" i="2"/>
  <c r="X3831" i="2"/>
  <c r="X3832" i="2"/>
  <c r="X3833" i="2"/>
  <c r="X3834" i="2"/>
  <c r="X3835" i="2"/>
  <c r="X3836" i="2"/>
  <c r="X3837" i="2"/>
  <c r="X3838" i="2"/>
  <c r="X3839" i="2"/>
  <c r="X3840" i="2"/>
  <c r="X3841" i="2"/>
  <c r="X3842" i="2"/>
  <c r="X3843" i="2"/>
  <c r="X3844" i="2"/>
  <c r="X3845" i="2"/>
  <c r="X3846" i="2"/>
  <c r="X3847" i="2"/>
  <c r="X3848" i="2"/>
  <c r="X3849" i="2"/>
  <c r="X3850" i="2"/>
  <c r="X3851" i="2"/>
  <c r="X3852" i="2"/>
  <c r="X3853" i="2"/>
  <c r="X3854" i="2"/>
  <c r="X3855" i="2"/>
  <c r="X3856" i="2"/>
  <c r="X3857" i="2"/>
  <c r="X3858" i="2"/>
  <c r="X3859" i="2"/>
  <c r="X3860" i="2"/>
  <c r="X3861" i="2"/>
  <c r="X3862" i="2"/>
  <c r="X3863" i="2"/>
  <c r="X3864" i="2"/>
  <c r="X3865" i="2"/>
  <c r="X3866" i="2"/>
  <c r="X3867" i="2"/>
  <c r="X3868" i="2"/>
  <c r="X3869" i="2"/>
  <c r="X3870" i="2"/>
  <c r="X3871" i="2"/>
  <c r="X3872" i="2"/>
  <c r="X3873" i="2"/>
  <c r="X3874" i="2"/>
  <c r="X3875" i="2"/>
  <c r="X3876" i="2"/>
  <c r="X3877" i="2"/>
  <c r="X3878" i="2"/>
  <c r="X3879" i="2"/>
  <c r="X3880" i="2"/>
  <c r="X3881" i="2"/>
  <c r="X3882" i="2"/>
  <c r="X3883" i="2"/>
  <c r="X3884" i="2"/>
  <c r="X3885" i="2"/>
  <c r="X3886" i="2"/>
  <c r="X3887" i="2"/>
  <c r="X3888" i="2"/>
  <c r="X3889" i="2"/>
  <c r="X3890" i="2"/>
  <c r="X3891" i="2"/>
  <c r="X3892" i="2"/>
  <c r="X3893" i="2"/>
  <c r="X3894" i="2"/>
  <c r="X3895" i="2"/>
  <c r="X3896" i="2"/>
  <c r="X3897" i="2"/>
  <c r="X3898" i="2"/>
  <c r="X3899" i="2"/>
  <c r="X3900" i="2"/>
  <c r="X3901" i="2"/>
  <c r="X3902" i="2"/>
  <c r="X3903" i="2"/>
  <c r="X3904" i="2"/>
  <c r="X3905" i="2"/>
  <c r="X3906" i="2"/>
  <c r="X3907" i="2"/>
  <c r="X3908" i="2"/>
  <c r="X3909" i="2"/>
  <c r="X3910" i="2"/>
  <c r="X3911" i="2"/>
  <c r="X3912" i="2"/>
  <c r="X3913" i="2"/>
  <c r="X3914" i="2"/>
  <c r="X3915" i="2"/>
  <c r="X3916" i="2"/>
  <c r="X3917" i="2"/>
  <c r="X3918" i="2"/>
  <c r="X3919" i="2"/>
  <c r="X3920" i="2"/>
  <c r="X3921" i="2"/>
  <c r="X3922" i="2"/>
  <c r="X3923" i="2"/>
  <c r="X3924" i="2"/>
  <c r="X3925" i="2"/>
  <c r="X3926" i="2"/>
  <c r="X3927" i="2"/>
  <c r="X3928" i="2"/>
  <c r="X3929" i="2"/>
  <c r="X3930" i="2"/>
  <c r="X3931" i="2"/>
  <c r="X3932" i="2"/>
  <c r="X3933" i="2"/>
  <c r="X3934" i="2"/>
  <c r="X3935" i="2"/>
  <c r="X3936" i="2"/>
  <c r="X3937" i="2"/>
  <c r="X3938" i="2"/>
  <c r="X3939" i="2"/>
  <c r="X3940" i="2"/>
  <c r="X3941" i="2"/>
  <c r="X3942" i="2"/>
  <c r="X3943" i="2"/>
  <c r="X3944" i="2"/>
  <c r="X3945" i="2"/>
  <c r="X3946" i="2"/>
  <c r="X3947" i="2"/>
  <c r="X3948" i="2"/>
  <c r="X3949" i="2"/>
  <c r="X3950" i="2"/>
  <c r="X3951" i="2"/>
  <c r="X3952" i="2"/>
  <c r="X3953" i="2"/>
  <c r="X3954" i="2"/>
  <c r="X3955" i="2"/>
  <c r="X3956" i="2"/>
  <c r="X3957" i="2"/>
  <c r="X3958" i="2"/>
  <c r="X3959" i="2"/>
  <c r="X3960" i="2"/>
  <c r="X3961" i="2"/>
  <c r="X3962" i="2"/>
  <c r="X3963" i="2"/>
  <c r="X3964" i="2"/>
  <c r="X3965" i="2"/>
  <c r="X3966" i="2"/>
  <c r="X3967" i="2"/>
  <c r="X3968" i="2"/>
  <c r="X3969" i="2"/>
  <c r="X3970" i="2"/>
  <c r="X3971" i="2"/>
  <c r="X3972" i="2"/>
  <c r="X3973" i="2"/>
  <c r="X3974" i="2"/>
  <c r="X3975" i="2"/>
  <c r="X3976" i="2"/>
  <c r="X3977" i="2"/>
  <c r="X3978" i="2"/>
  <c r="X3979" i="2"/>
  <c r="X3980" i="2"/>
  <c r="X3981" i="2"/>
  <c r="X3982" i="2"/>
  <c r="X3983" i="2"/>
  <c r="X3984" i="2"/>
  <c r="X3985" i="2"/>
  <c r="X3986" i="2"/>
  <c r="X3987" i="2"/>
  <c r="X3988" i="2"/>
  <c r="X3989" i="2"/>
  <c r="X3990" i="2"/>
  <c r="X3991" i="2"/>
  <c r="X3992" i="2"/>
  <c r="X3993" i="2"/>
  <c r="X3994" i="2"/>
  <c r="X3995" i="2"/>
  <c r="X3996" i="2"/>
  <c r="X3997" i="2"/>
  <c r="X3998" i="2"/>
  <c r="X3999" i="2"/>
  <c r="X4000" i="2"/>
  <c r="X4001" i="2"/>
  <c r="X4002" i="2"/>
  <c r="X4003" i="2"/>
  <c r="X4004" i="2"/>
  <c r="X4005" i="2"/>
  <c r="X4006" i="2"/>
  <c r="X4007" i="2"/>
  <c r="X4008" i="2"/>
  <c r="X4009" i="2"/>
  <c r="X4010" i="2"/>
  <c r="X4011" i="2"/>
  <c r="X4012" i="2"/>
  <c r="X4013" i="2"/>
  <c r="X4014" i="2"/>
  <c r="X4015" i="2"/>
  <c r="X4016" i="2"/>
  <c r="X4017" i="2"/>
  <c r="X4018" i="2"/>
  <c r="X4019" i="2"/>
  <c r="X4020" i="2"/>
  <c r="X4021" i="2"/>
  <c r="X4022" i="2"/>
  <c r="X4023" i="2"/>
  <c r="X4024" i="2"/>
  <c r="X4025" i="2"/>
  <c r="X4026" i="2"/>
  <c r="X4027" i="2"/>
  <c r="X4028" i="2"/>
  <c r="X4029" i="2"/>
  <c r="X4030" i="2"/>
  <c r="X4031" i="2"/>
  <c r="X4032" i="2"/>
  <c r="X4033" i="2"/>
  <c r="X4034" i="2"/>
  <c r="X4035" i="2"/>
  <c r="X4036" i="2"/>
  <c r="X4037" i="2"/>
  <c r="X4038" i="2"/>
  <c r="X4039" i="2"/>
  <c r="X4040" i="2"/>
  <c r="X4041" i="2"/>
  <c r="X4042" i="2"/>
  <c r="X4043" i="2"/>
  <c r="X4044" i="2"/>
  <c r="X4045" i="2"/>
  <c r="X4046" i="2"/>
  <c r="X4047" i="2"/>
  <c r="X4048" i="2"/>
  <c r="X4049" i="2"/>
  <c r="X4050" i="2"/>
  <c r="X4051" i="2"/>
  <c r="X4052" i="2"/>
  <c r="X4053" i="2"/>
  <c r="X4054" i="2"/>
  <c r="X4055" i="2"/>
  <c r="X4056" i="2"/>
  <c r="X4057" i="2"/>
  <c r="X4058" i="2"/>
  <c r="X4059" i="2"/>
  <c r="X4060" i="2"/>
  <c r="X4061" i="2"/>
  <c r="X4062" i="2"/>
  <c r="X4063" i="2"/>
  <c r="X4064" i="2"/>
  <c r="X4065" i="2"/>
  <c r="X4066" i="2"/>
  <c r="X4067" i="2"/>
  <c r="X4068" i="2"/>
  <c r="X4069" i="2"/>
  <c r="X4070" i="2"/>
  <c r="X4071" i="2"/>
  <c r="X4072" i="2"/>
  <c r="X4073" i="2"/>
  <c r="X4074" i="2"/>
  <c r="X4075" i="2"/>
  <c r="X4076" i="2"/>
  <c r="X4077" i="2"/>
  <c r="X4078" i="2"/>
  <c r="X4079" i="2"/>
  <c r="X4080" i="2"/>
  <c r="X4081" i="2"/>
  <c r="X4082" i="2"/>
  <c r="X4083" i="2"/>
  <c r="X4084" i="2"/>
  <c r="X4085" i="2"/>
  <c r="X4086" i="2"/>
  <c r="X4087" i="2"/>
  <c r="X4088" i="2"/>
  <c r="X4089" i="2"/>
  <c r="X4090" i="2"/>
  <c r="X4091" i="2"/>
  <c r="X4092" i="2"/>
  <c r="X4093" i="2"/>
  <c r="X4094" i="2"/>
  <c r="X4095" i="2"/>
  <c r="X4096" i="2"/>
  <c r="X4097" i="2"/>
  <c r="X4098" i="2"/>
  <c r="X4099" i="2"/>
  <c r="X4100" i="2"/>
  <c r="X4101" i="2"/>
  <c r="X4102" i="2"/>
  <c r="X4103" i="2"/>
  <c r="X4104" i="2"/>
  <c r="X4105" i="2"/>
  <c r="X4106" i="2"/>
  <c r="X4107" i="2"/>
  <c r="X4108" i="2"/>
  <c r="X4109" i="2"/>
  <c r="X4110" i="2"/>
  <c r="X4111" i="2"/>
  <c r="X4112" i="2"/>
  <c r="X4113" i="2"/>
  <c r="X4114" i="2"/>
  <c r="X4115" i="2"/>
  <c r="X4116" i="2"/>
  <c r="X4117" i="2"/>
  <c r="X4118" i="2"/>
  <c r="X4119" i="2"/>
  <c r="X4120" i="2"/>
  <c r="X4121" i="2"/>
  <c r="X4122" i="2"/>
  <c r="X4123" i="2"/>
  <c r="X4124" i="2"/>
  <c r="X4125" i="2"/>
  <c r="X4126" i="2"/>
  <c r="X4127" i="2"/>
  <c r="X4128" i="2"/>
  <c r="X4129" i="2"/>
  <c r="X4130" i="2"/>
  <c r="X4131" i="2"/>
  <c r="X4132" i="2"/>
  <c r="X4133" i="2"/>
  <c r="X4134" i="2"/>
  <c r="X4135" i="2"/>
  <c r="X4136" i="2"/>
  <c r="X4137" i="2"/>
  <c r="X4138" i="2"/>
  <c r="X4139" i="2"/>
  <c r="X4140" i="2"/>
  <c r="X4141" i="2"/>
  <c r="X4142" i="2"/>
  <c r="X4143" i="2"/>
  <c r="X4144" i="2"/>
  <c r="X4145" i="2"/>
  <c r="X4146" i="2"/>
  <c r="X4147" i="2"/>
  <c r="X4148" i="2"/>
  <c r="X4149" i="2"/>
  <c r="X4150" i="2"/>
  <c r="X4151" i="2"/>
  <c r="X4152" i="2"/>
  <c r="X4153" i="2"/>
  <c r="X4154" i="2"/>
  <c r="X4155" i="2"/>
  <c r="X4156" i="2"/>
  <c r="X4157" i="2"/>
  <c r="X4158" i="2"/>
  <c r="X4159" i="2"/>
  <c r="X4160" i="2"/>
  <c r="X4161" i="2"/>
  <c r="X4162" i="2"/>
  <c r="X4163" i="2"/>
  <c r="X4164" i="2"/>
  <c r="X4165" i="2"/>
  <c r="X4166" i="2"/>
  <c r="X4167" i="2"/>
  <c r="X4168" i="2"/>
  <c r="X4169" i="2"/>
  <c r="X4170" i="2"/>
  <c r="X4171" i="2"/>
  <c r="X4172" i="2"/>
  <c r="X4173" i="2"/>
  <c r="X4174" i="2"/>
  <c r="X4175" i="2"/>
  <c r="X4176" i="2"/>
  <c r="X4177" i="2"/>
  <c r="X4178" i="2"/>
  <c r="X4179" i="2"/>
  <c r="X4180" i="2"/>
  <c r="X4181" i="2"/>
  <c r="X4182" i="2"/>
  <c r="X4183" i="2"/>
  <c r="X4184" i="2"/>
  <c r="X4185" i="2"/>
  <c r="X4186" i="2"/>
  <c r="X4187" i="2"/>
  <c r="X4188" i="2"/>
  <c r="X4189" i="2"/>
  <c r="X4190" i="2"/>
  <c r="X4191" i="2"/>
  <c r="X4192" i="2"/>
  <c r="X4193" i="2"/>
  <c r="X4194" i="2"/>
  <c r="X4195" i="2"/>
  <c r="X4196" i="2"/>
  <c r="X4197" i="2"/>
  <c r="X4198" i="2"/>
  <c r="X4199" i="2"/>
  <c r="X4200" i="2"/>
  <c r="X4201" i="2"/>
  <c r="X4202" i="2"/>
  <c r="X4203" i="2"/>
  <c r="X4204" i="2"/>
  <c r="X4205" i="2"/>
  <c r="X4206" i="2"/>
  <c r="X4207" i="2"/>
  <c r="X4208" i="2"/>
  <c r="X4209" i="2"/>
  <c r="X4210" i="2"/>
  <c r="X4211" i="2"/>
  <c r="X4212" i="2"/>
  <c r="X4213" i="2"/>
  <c r="X4214" i="2"/>
  <c r="X4215" i="2"/>
  <c r="X4216" i="2"/>
  <c r="X4217" i="2"/>
  <c r="X4218" i="2"/>
  <c r="X4219" i="2"/>
  <c r="X4220" i="2"/>
  <c r="X4221" i="2"/>
  <c r="X4222" i="2"/>
  <c r="X4223" i="2"/>
  <c r="X4224" i="2"/>
  <c r="X4225" i="2"/>
  <c r="X4226" i="2"/>
  <c r="X4227" i="2"/>
  <c r="X4228" i="2"/>
  <c r="X4229" i="2"/>
  <c r="X4230" i="2"/>
  <c r="X4231" i="2"/>
  <c r="X4232" i="2"/>
  <c r="X4233" i="2"/>
  <c r="X4234" i="2"/>
  <c r="X4235" i="2"/>
  <c r="X4236" i="2"/>
  <c r="X4237" i="2"/>
  <c r="X4238" i="2"/>
  <c r="X4239" i="2"/>
  <c r="X4240" i="2"/>
  <c r="X4241" i="2"/>
  <c r="X4242" i="2"/>
  <c r="X4243" i="2"/>
  <c r="X4244" i="2"/>
  <c r="X4245" i="2"/>
  <c r="X4246" i="2"/>
  <c r="X4247" i="2"/>
  <c r="X4248" i="2"/>
  <c r="X4249" i="2"/>
  <c r="X4250" i="2"/>
  <c r="X4251" i="2"/>
  <c r="X4252" i="2"/>
  <c r="X4253" i="2"/>
  <c r="X4254" i="2"/>
  <c r="X4255" i="2"/>
  <c r="X4256" i="2"/>
  <c r="X4257" i="2"/>
  <c r="X4258" i="2"/>
  <c r="X4259" i="2"/>
  <c r="X4260" i="2"/>
  <c r="X4261" i="2"/>
  <c r="X4262" i="2"/>
  <c r="X4263" i="2"/>
  <c r="X4264" i="2"/>
  <c r="X4265" i="2"/>
  <c r="X4266" i="2"/>
  <c r="X4267" i="2"/>
  <c r="X4268" i="2"/>
  <c r="X4269" i="2"/>
  <c r="X4270" i="2"/>
  <c r="X4271" i="2"/>
  <c r="X4272" i="2"/>
  <c r="X4273" i="2"/>
  <c r="X4274" i="2"/>
  <c r="X4275" i="2"/>
  <c r="X4276" i="2"/>
  <c r="X4277" i="2"/>
  <c r="X4278" i="2"/>
  <c r="X4279" i="2"/>
  <c r="X4280" i="2"/>
  <c r="X4281" i="2"/>
  <c r="X4282" i="2"/>
  <c r="X4283" i="2"/>
  <c r="X4284" i="2"/>
  <c r="X4285" i="2"/>
  <c r="X4286" i="2"/>
  <c r="X4287" i="2"/>
  <c r="X4288" i="2"/>
  <c r="X4289" i="2"/>
  <c r="X4290" i="2"/>
  <c r="X4291" i="2"/>
  <c r="X4292" i="2"/>
  <c r="X4293" i="2"/>
  <c r="X4294" i="2"/>
  <c r="X4295" i="2"/>
  <c r="X4296" i="2"/>
  <c r="X4297" i="2"/>
  <c r="X4298" i="2"/>
  <c r="X4299" i="2"/>
  <c r="X4300" i="2"/>
  <c r="X4301" i="2"/>
  <c r="X4302" i="2"/>
  <c r="X4303" i="2"/>
  <c r="X4304" i="2"/>
  <c r="X4305" i="2"/>
  <c r="X4306" i="2"/>
  <c r="X4307" i="2"/>
  <c r="X4308" i="2"/>
  <c r="X4309" i="2"/>
  <c r="X4310" i="2"/>
  <c r="X4311" i="2"/>
  <c r="X4312" i="2"/>
  <c r="X4313" i="2"/>
  <c r="X4314" i="2"/>
  <c r="X4315" i="2"/>
  <c r="X4316" i="2"/>
  <c r="X4317" i="2"/>
  <c r="X4318" i="2"/>
  <c r="X4319" i="2"/>
  <c r="X4320" i="2"/>
  <c r="X4321" i="2"/>
  <c r="X4322" i="2"/>
  <c r="X4323" i="2"/>
  <c r="X4324" i="2"/>
  <c r="X4325" i="2"/>
  <c r="X4326" i="2"/>
  <c r="X4327" i="2"/>
  <c r="X4328" i="2"/>
  <c r="X4329" i="2"/>
  <c r="X4330" i="2"/>
  <c r="X4331" i="2"/>
  <c r="X4332" i="2"/>
  <c r="X4333" i="2"/>
  <c r="X4334" i="2"/>
  <c r="X4335" i="2"/>
  <c r="X4336" i="2"/>
  <c r="X4337" i="2"/>
  <c r="X4338" i="2"/>
  <c r="X4339" i="2"/>
  <c r="X4340" i="2"/>
  <c r="X4341" i="2"/>
  <c r="X4342" i="2"/>
  <c r="X4343" i="2"/>
  <c r="X4344" i="2"/>
  <c r="X4345" i="2"/>
  <c r="X4346" i="2"/>
  <c r="X4347" i="2"/>
  <c r="X4348" i="2"/>
  <c r="X4349" i="2"/>
  <c r="X4350" i="2"/>
  <c r="X4351" i="2"/>
  <c r="X4352" i="2"/>
  <c r="X4353" i="2"/>
  <c r="X4354" i="2"/>
  <c r="X4355" i="2"/>
  <c r="X4356" i="2"/>
  <c r="X4357" i="2"/>
  <c r="X4358" i="2"/>
  <c r="X4359" i="2"/>
  <c r="X4360" i="2"/>
  <c r="X4361" i="2"/>
  <c r="X4362" i="2"/>
  <c r="X4363" i="2"/>
  <c r="X4364" i="2"/>
  <c r="X4365" i="2"/>
  <c r="X4366" i="2"/>
  <c r="X4367" i="2"/>
  <c r="X4368" i="2"/>
  <c r="X4369" i="2"/>
  <c r="X4370" i="2"/>
  <c r="X4371" i="2"/>
  <c r="X4372" i="2"/>
  <c r="X4373" i="2"/>
  <c r="X4374" i="2"/>
  <c r="X4375" i="2"/>
  <c r="X4376" i="2"/>
  <c r="X4377" i="2"/>
  <c r="X4378" i="2"/>
  <c r="X4379" i="2"/>
  <c r="X4380" i="2"/>
  <c r="X4381" i="2"/>
  <c r="X4382" i="2"/>
  <c r="X4383" i="2"/>
  <c r="X4384" i="2"/>
  <c r="X4385" i="2"/>
  <c r="X4386" i="2"/>
  <c r="X4387" i="2"/>
  <c r="X4388" i="2"/>
  <c r="X4389" i="2"/>
  <c r="X4390" i="2"/>
  <c r="X4391" i="2"/>
  <c r="X4392" i="2"/>
  <c r="X4393" i="2"/>
  <c r="X4394" i="2"/>
  <c r="X4395" i="2"/>
  <c r="X4396" i="2"/>
  <c r="X4397" i="2"/>
  <c r="X4398" i="2"/>
  <c r="X4399" i="2"/>
  <c r="X4400" i="2"/>
  <c r="X4401" i="2"/>
  <c r="X4402" i="2"/>
  <c r="X4403" i="2"/>
  <c r="X4404" i="2"/>
  <c r="X4405" i="2"/>
  <c r="X4406" i="2"/>
  <c r="X4407" i="2"/>
  <c r="X4408" i="2"/>
  <c r="X4409" i="2"/>
  <c r="X4410" i="2"/>
  <c r="X4411" i="2"/>
  <c r="X4412" i="2"/>
  <c r="X4413" i="2"/>
  <c r="X4414" i="2"/>
  <c r="X4415" i="2"/>
  <c r="X4416" i="2"/>
  <c r="X4417" i="2"/>
  <c r="X4418" i="2"/>
  <c r="X4419" i="2"/>
  <c r="X4420" i="2"/>
  <c r="X4421" i="2"/>
  <c r="X4422" i="2"/>
  <c r="X4423" i="2"/>
  <c r="X4424" i="2"/>
  <c r="X4425" i="2"/>
  <c r="X4426" i="2"/>
  <c r="X4427" i="2"/>
  <c r="X4428" i="2"/>
  <c r="X4429" i="2"/>
  <c r="X4430" i="2"/>
  <c r="X4431" i="2"/>
  <c r="X4432" i="2"/>
  <c r="X4433" i="2"/>
  <c r="X4434" i="2"/>
  <c r="X4435" i="2"/>
  <c r="X4436" i="2"/>
  <c r="X4437" i="2"/>
  <c r="X4438" i="2"/>
  <c r="X4439" i="2"/>
  <c r="X4440" i="2"/>
  <c r="X4441" i="2"/>
  <c r="X4442" i="2"/>
  <c r="X4443" i="2"/>
  <c r="X4444" i="2"/>
  <c r="X4445" i="2"/>
  <c r="X4446" i="2"/>
  <c r="X4447" i="2"/>
  <c r="X4448" i="2"/>
  <c r="X4449" i="2"/>
  <c r="X4450" i="2"/>
  <c r="X4451" i="2"/>
  <c r="X4452" i="2"/>
  <c r="X4453" i="2"/>
  <c r="X4454" i="2"/>
  <c r="X4455" i="2"/>
  <c r="X4456" i="2"/>
  <c r="X4457" i="2"/>
  <c r="X4458" i="2"/>
  <c r="X4459" i="2"/>
  <c r="X4460" i="2"/>
  <c r="X4461" i="2"/>
  <c r="X4462" i="2"/>
  <c r="X4463" i="2"/>
  <c r="X4464" i="2"/>
  <c r="X4465" i="2"/>
  <c r="X4466" i="2"/>
  <c r="X4467" i="2"/>
  <c r="X4468" i="2"/>
  <c r="X4469" i="2"/>
  <c r="X4470" i="2"/>
  <c r="X4471" i="2"/>
  <c r="X4472" i="2"/>
  <c r="X4473" i="2"/>
  <c r="X4474" i="2"/>
  <c r="X4475" i="2"/>
  <c r="X4476" i="2"/>
  <c r="X4477" i="2"/>
  <c r="X4478" i="2"/>
  <c r="X4479" i="2"/>
  <c r="X4480" i="2"/>
  <c r="X4481" i="2"/>
  <c r="X4482" i="2"/>
  <c r="X4483" i="2"/>
  <c r="X4484" i="2"/>
  <c r="X4485" i="2"/>
  <c r="X4486" i="2"/>
  <c r="X4487" i="2"/>
  <c r="X4488" i="2"/>
  <c r="X4489" i="2"/>
  <c r="X4490" i="2"/>
  <c r="X4491" i="2"/>
  <c r="X4492" i="2"/>
  <c r="X4493" i="2"/>
  <c r="X4494" i="2"/>
  <c r="X4495" i="2"/>
  <c r="X4496" i="2"/>
  <c r="X4497" i="2"/>
  <c r="X4498" i="2"/>
  <c r="X4499" i="2"/>
  <c r="X4500" i="2"/>
  <c r="X4501" i="2"/>
  <c r="X4502" i="2"/>
  <c r="X4503" i="2"/>
  <c r="X4504" i="2"/>
  <c r="X4505" i="2"/>
  <c r="X4506" i="2"/>
  <c r="X4507" i="2"/>
  <c r="X4508" i="2"/>
  <c r="X4509" i="2"/>
  <c r="X4510" i="2"/>
  <c r="X4511" i="2"/>
  <c r="X4512" i="2"/>
  <c r="X4513" i="2"/>
  <c r="X4514" i="2"/>
  <c r="X4515" i="2"/>
  <c r="X4516" i="2"/>
  <c r="X4517" i="2"/>
  <c r="X4518" i="2"/>
  <c r="X4519" i="2"/>
  <c r="X4520" i="2"/>
  <c r="X4521" i="2"/>
  <c r="X4522" i="2"/>
  <c r="X4523" i="2"/>
  <c r="X4524" i="2"/>
  <c r="X4525" i="2"/>
  <c r="X4526" i="2"/>
  <c r="X4527" i="2"/>
  <c r="X4528" i="2"/>
  <c r="X4529" i="2"/>
  <c r="X4530" i="2"/>
  <c r="X4531" i="2"/>
  <c r="X4532" i="2"/>
  <c r="X4533" i="2"/>
  <c r="X4534" i="2"/>
  <c r="X4535" i="2"/>
  <c r="X4536" i="2"/>
  <c r="X4537" i="2"/>
  <c r="X4538" i="2"/>
  <c r="X4539" i="2"/>
  <c r="X4540" i="2"/>
  <c r="X4541" i="2"/>
  <c r="X4542" i="2"/>
  <c r="X4543" i="2"/>
  <c r="X4544" i="2"/>
  <c r="X4545" i="2"/>
  <c r="X4546" i="2"/>
  <c r="X4547" i="2"/>
  <c r="X4548" i="2"/>
  <c r="X4549" i="2"/>
  <c r="X4550" i="2"/>
  <c r="X4551" i="2"/>
  <c r="X4552" i="2"/>
  <c r="X4553" i="2"/>
  <c r="X4554" i="2"/>
  <c r="X4555" i="2"/>
  <c r="X4556" i="2"/>
  <c r="X4557" i="2"/>
  <c r="X4558" i="2"/>
  <c r="X4559" i="2"/>
  <c r="X4560" i="2"/>
  <c r="X4561" i="2"/>
  <c r="X4562" i="2"/>
  <c r="X4563" i="2"/>
  <c r="X4564" i="2"/>
  <c r="X4565" i="2"/>
  <c r="X4566" i="2"/>
  <c r="X4567" i="2"/>
  <c r="X4568" i="2"/>
  <c r="X4569" i="2"/>
  <c r="X4570" i="2"/>
  <c r="X4571" i="2"/>
  <c r="X4572" i="2"/>
  <c r="X4573" i="2"/>
  <c r="X4574" i="2"/>
  <c r="X4575" i="2"/>
  <c r="X4576" i="2"/>
  <c r="X4577" i="2"/>
  <c r="X4578" i="2"/>
  <c r="X4579" i="2"/>
  <c r="X4580" i="2"/>
  <c r="X4581" i="2"/>
  <c r="X4582" i="2"/>
  <c r="X4583" i="2"/>
  <c r="X4584" i="2"/>
  <c r="X4585" i="2"/>
  <c r="X4586" i="2"/>
  <c r="X4587" i="2"/>
  <c r="X4588" i="2"/>
  <c r="X4589" i="2"/>
  <c r="X4590" i="2"/>
  <c r="X4591" i="2"/>
  <c r="X4592" i="2"/>
  <c r="X4593" i="2"/>
  <c r="X4594" i="2"/>
  <c r="X4595" i="2"/>
  <c r="X4596" i="2"/>
  <c r="X4597" i="2"/>
  <c r="X4598" i="2"/>
  <c r="X4599" i="2"/>
  <c r="X4600" i="2"/>
  <c r="X4601" i="2"/>
  <c r="X4602" i="2"/>
  <c r="X4603" i="2"/>
  <c r="X4604" i="2"/>
  <c r="X4605" i="2"/>
  <c r="X4606" i="2"/>
  <c r="X4607" i="2"/>
  <c r="X4608" i="2"/>
  <c r="X4609" i="2"/>
  <c r="X4610" i="2"/>
  <c r="X4611" i="2"/>
  <c r="X4612" i="2"/>
  <c r="X4613" i="2"/>
  <c r="X4614" i="2"/>
  <c r="X4615" i="2"/>
  <c r="X4616" i="2"/>
  <c r="X4617" i="2"/>
  <c r="X4618" i="2"/>
  <c r="X4619" i="2"/>
  <c r="X4620" i="2"/>
  <c r="X4621" i="2"/>
  <c r="X4622" i="2"/>
  <c r="X4623" i="2"/>
  <c r="X4624" i="2"/>
  <c r="X4625" i="2"/>
  <c r="X4626" i="2"/>
  <c r="X4627" i="2"/>
  <c r="X4628" i="2"/>
  <c r="X4629" i="2"/>
  <c r="X4630" i="2"/>
  <c r="X4631" i="2"/>
  <c r="X4632" i="2"/>
  <c r="X4633" i="2"/>
  <c r="X4634" i="2"/>
  <c r="X4635" i="2"/>
  <c r="X4636" i="2"/>
  <c r="X4637" i="2"/>
  <c r="X4638" i="2"/>
  <c r="X4639" i="2"/>
  <c r="X4640" i="2"/>
  <c r="X4641" i="2"/>
  <c r="X4642" i="2"/>
  <c r="X4643" i="2"/>
  <c r="X4644" i="2"/>
  <c r="X4645" i="2"/>
  <c r="X4646" i="2"/>
  <c r="X4647" i="2"/>
  <c r="X4648" i="2"/>
  <c r="X4649" i="2"/>
  <c r="X4650" i="2"/>
  <c r="X4651" i="2"/>
  <c r="X4652" i="2"/>
  <c r="X4653" i="2"/>
  <c r="X4654" i="2"/>
  <c r="X4655" i="2"/>
  <c r="X4656" i="2"/>
  <c r="X4657" i="2"/>
  <c r="X4658" i="2"/>
  <c r="X4659" i="2"/>
  <c r="X4660" i="2"/>
  <c r="X4661" i="2"/>
  <c r="X4662" i="2"/>
  <c r="X4663" i="2"/>
  <c r="X4664" i="2"/>
  <c r="X4665" i="2"/>
  <c r="X4666" i="2"/>
  <c r="X4667" i="2"/>
  <c r="X4668" i="2"/>
  <c r="X4669" i="2"/>
  <c r="X4670" i="2"/>
  <c r="X4671" i="2"/>
  <c r="X4672" i="2"/>
  <c r="X4673" i="2"/>
  <c r="X4674" i="2"/>
  <c r="X4675" i="2"/>
  <c r="X4676" i="2"/>
  <c r="X4677" i="2"/>
  <c r="X4678" i="2"/>
  <c r="X4679" i="2"/>
  <c r="X4680" i="2"/>
  <c r="X4681" i="2"/>
  <c r="X4682" i="2"/>
  <c r="X4683" i="2"/>
  <c r="X4684" i="2"/>
  <c r="X4685" i="2"/>
  <c r="X4686" i="2"/>
  <c r="X4687" i="2"/>
  <c r="X4688" i="2"/>
  <c r="X4689" i="2"/>
  <c r="X4690" i="2"/>
  <c r="X4691" i="2"/>
  <c r="X4692" i="2"/>
  <c r="X4693" i="2"/>
  <c r="X4694" i="2"/>
  <c r="X4695" i="2"/>
  <c r="X4696" i="2"/>
  <c r="X4697" i="2"/>
  <c r="X4698" i="2"/>
  <c r="X4699" i="2"/>
  <c r="X4700" i="2"/>
  <c r="X4701" i="2"/>
  <c r="X4702" i="2"/>
  <c r="X4703" i="2"/>
  <c r="X4704" i="2"/>
  <c r="X4705" i="2"/>
  <c r="X4706" i="2"/>
  <c r="X4707" i="2"/>
  <c r="X4708" i="2"/>
  <c r="X4709" i="2"/>
  <c r="X4710" i="2"/>
  <c r="X4711" i="2"/>
  <c r="X4712" i="2"/>
  <c r="X4713" i="2"/>
  <c r="X4714" i="2"/>
  <c r="X4715" i="2"/>
  <c r="X4716" i="2"/>
  <c r="X4717" i="2"/>
  <c r="X4718" i="2"/>
  <c r="X4719" i="2"/>
  <c r="X4720" i="2"/>
  <c r="X4721" i="2"/>
  <c r="X4722" i="2"/>
  <c r="X4723" i="2"/>
  <c r="X4724" i="2"/>
  <c r="X4725" i="2"/>
  <c r="X4726" i="2"/>
  <c r="X4727" i="2"/>
  <c r="X4728" i="2"/>
  <c r="X4729" i="2"/>
  <c r="X4730" i="2"/>
  <c r="X4731" i="2"/>
  <c r="X4732" i="2"/>
  <c r="X4733" i="2"/>
  <c r="X4734" i="2"/>
  <c r="X4735" i="2"/>
  <c r="X4736" i="2"/>
  <c r="X4737" i="2"/>
  <c r="X4738" i="2"/>
  <c r="X4739" i="2"/>
  <c r="X4740" i="2"/>
  <c r="X4741" i="2"/>
  <c r="X4742" i="2"/>
  <c r="X4743" i="2"/>
  <c r="X4744" i="2"/>
  <c r="X4745" i="2"/>
  <c r="X4746" i="2"/>
  <c r="X4747" i="2"/>
  <c r="X4748" i="2"/>
  <c r="X4749" i="2"/>
  <c r="X4750" i="2"/>
  <c r="X4751" i="2"/>
  <c r="X4752" i="2"/>
  <c r="X4753" i="2"/>
  <c r="X4754" i="2"/>
  <c r="X4755" i="2"/>
  <c r="X4756" i="2"/>
  <c r="X4757" i="2"/>
  <c r="X4758" i="2"/>
  <c r="X4759" i="2"/>
  <c r="X4760" i="2"/>
  <c r="X4761" i="2"/>
  <c r="X4762" i="2"/>
  <c r="X4763" i="2"/>
  <c r="X4764" i="2"/>
  <c r="X4765" i="2"/>
  <c r="X4766" i="2"/>
  <c r="X4767" i="2"/>
  <c r="X4768" i="2"/>
  <c r="X4769" i="2"/>
  <c r="X4770" i="2"/>
  <c r="X4771" i="2"/>
  <c r="X4772" i="2"/>
  <c r="X4773" i="2"/>
  <c r="X4774" i="2"/>
  <c r="X4775" i="2"/>
  <c r="X4776" i="2"/>
  <c r="X4777" i="2"/>
  <c r="X4778" i="2"/>
  <c r="X4779" i="2"/>
  <c r="X4780" i="2"/>
  <c r="X4781" i="2"/>
  <c r="X4782" i="2"/>
  <c r="X4783" i="2"/>
  <c r="X4784" i="2"/>
  <c r="X4785" i="2"/>
  <c r="X4786" i="2"/>
  <c r="X4787" i="2"/>
  <c r="X4788" i="2"/>
  <c r="X4789" i="2"/>
  <c r="X4790" i="2"/>
  <c r="X4791" i="2"/>
  <c r="X4792" i="2"/>
  <c r="X4793" i="2"/>
  <c r="X4794" i="2"/>
  <c r="X4795" i="2"/>
  <c r="X4796" i="2"/>
  <c r="X4797" i="2"/>
  <c r="X4798" i="2"/>
  <c r="X4799" i="2"/>
  <c r="X4800" i="2"/>
  <c r="X4801" i="2"/>
  <c r="X4802" i="2"/>
  <c r="X4803" i="2"/>
  <c r="X4804" i="2"/>
  <c r="X4805" i="2"/>
  <c r="X4806" i="2"/>
  <c r="X4807" i="2"/>
  <c r="X4808" i="2"/>
  <c r="X4809" i="2"/>
  <c r="X4810" i="2"/>
  <c r="X4811" i="2"/>
  <c r="X4812" i="2"/>
  <c r="X4813" i="2"/>
  <c r="X4814" i="2"/>
  <c r="X4815" i="2"/>
  <c r="X4816" i="2"/>
  <c r="X4817" i="2"/>
  <c r="X4818" i="2"/>
  <c r="X4819" i="2"/>
  <c r="X4820" i="2"/>
  <c r="X4821" i="2"/>
  <c r="X4822" i="2"/>
  <c r="X4823" i="2"/>
  <c r="X4824" i="2"/>
  <c r="X4825" i="2"/>
  <c r="X4826" i="2"/>
  <c r="X4827" i="2"/>
  <c r="X4828" i="2"/>
  <c r="X4829" i="2"/>
  <c r="X4830" i="2"/>
  <c r="X4831" i="2"/>
  <c r="X4832" i="2"/>
  <c r="X4833" i="2"/>
  <c r="X4834" i="2"/>
  <c r="X4835" i="2"/>
  <c r="X4836" i="2"/>
  <c r="X4837" i="2"/>
  <c r="X4838" i="2"/>
  <c r="X4839" i="2"/>
  <c r="X4840" i="2"/>
  <c r="X4841" i="2"/>
  <c r="X4842" i="2"/>
  <c r="X4843" i="2"/>
  <c r="X4844" i="2"/>
  <c r="X4845" i="2"/>
  <c r="X4846" i="2"/>
  <c r="X4847" i="2"/>
  <c r="X4848" i="2"/>
  <c r="X4849" i="2"/>
  <c r="X4850" i="2"/>
  <c r="X4851" i="2"/>
  <c r="X4852" i="2"/>
  <c r="X4853" i="2"/>
  <c r="X4854" i="2"/>
  <c r="X4855" i="2"/>
  <c r="X4856" i="2"/>
  <c r="X4857" i="2"/>
  <c r="X4858" i="2"/>
  <c r="X4859" i="2"/>
  <c r="X4860" i="2"/>
  <c r="X4861" i="2"/>
  <c r="X4862" i="2"/>
  <c r="X4863" i="2"/>
  <c r="X4864" i="2"/>
  <c r="X4865" i="2"/>
  <c r="X4866" i="2"/>
  <c r="X4867" i="2"/>
  <c r="X4868" i="2"/>
  <c r="X4869" i="2"/>
  <c r="X4870" i="2"/>
  <c r="X4871" i="2"/>
  <c r="X4872" i="2"/>
  <c r="X4873" i="2"/>
  <c r="X4874" i="2"/>
  <c r="X4875" i="2"/>
  <c r="X4876" i="2"/>
  <c r="X4877" i="2"/>
  <c r="X4878" i="2"/>
  <c r="X4879" i="2"/>
  <c r="X4880" i="2"/>
  <c r="X4881" i="2"/>
  <c r="X4882" i="2"/>
  <c r="X4883" i="2"/>
  <c r="X4884" i="2"/>
  <c r="X4885" i="2"/>
  <c r="X4886" i="2"/>
  <c r="X4887" i="2"/>
  <c r="X4888" i="2"/>
  <c r="X4889" i="2"/>
  <c r="X4890" i="2"/>
  <c r="X4891" i="2"/>
  <c r="X4892" i="2"/>
  <c r="X4893" i="2"/>
  <c r="X4894" i="2"/>
  <c r="X4895" i="2"/>
  <c r="X4896" i="2"/>
  <c r="X4897" i="2"/>
  <c r="X4898" i="2"/>
  <c r="X4899" i="2"/>
  <c r="X4900" i="2"/>
  <c r="X4901" i="2"/>
  <c r="X4902" i="2"/>
  <c r="X4903" i="2"/>
  <c r="X4904" i="2"/>
  <c r="X4905" i="2"/>
  <c r="X4906" i="2"/>
  <c r="X4907" i="2"/>
  <c r="X4908" i="2"/>
  <c r="X4909" i="2"/>
  <c r="X4910" i="2"/>
  <c r="X4911" i="2"/>
  <c r="X4912" i="2"/>
  <c r="X4913" i="2"/>
  <c r="X4914" i="2"/>
  <c r="X4915" i="2"/>
  <c r="X4916" i="2"/>
  <c r="X4917" i="2"/>
  <c r="X4918" i="2"/>
  <c r="X4919" i="2"/>
  <c r="X4920" i="2"/>
  <c r="X4921" i="2"/>
  <c r="X4922" i="2"/>
  <c r="X4923" i="2"/>
  <c r="X4924" i="2"/>
  <c r="X4925" i="2"/>
  <c r="X4926" i="2"/>
  <c r="X4927" i="2"/>
  <c r="X4928" i="2"/>
  <c r="X4929" i="2"/>
  <c r="X4930" i="2"/>
  <c r="X4931" i="2"/>
  <c r="X4932" i="2"/>
  <c r="X4933" i="2"/>
  <c r="X4934" i="2"/>
  <c r="X4935" i="2"/>
  <c r="X4936" i="2"/>
  <c r="X4937" i="2"/>
  <c r="X4938" i="2"/>
  <c r="X4939" i="2"/>
  <c r="X4940" i="2"/>
  <c r="X4941" i="2"/>
  <c r="X4942" i="2"/>
  <c r="X4943" i="2"/>
  <c r="X4944" i="2"/>
  <c r="X4945" i="2"/>
  <c r="X4946" i="2"/>
  <c r="X4947" i="2"/>
  <c r="X4948" i="2"/>
  <c r="X4949" i="2"/>
  <c r="X4950" i="2"/>
  <c r="X4951" i="2"/>
  <c r="X4952" i="2"/>
  <c r="X4953" i="2"/>
  <c r="X4954" i="2"/>
  <c r="X4955" i="2"/>
  <c r="X4956" i="2"/>
  <c r="X4957" i="2"/>
  <c r="X4958" i="2"/>
  <c r="X4959" i="2"/>
  <c r="X4960" i="2"/>
  <c r="X4961" i="2"/>
  <c r="X4962" i="2"/>
  <c r="X4963" i="2"/>
  <c r="X4964" i="2"/>
  <c r="X4965" i="2"/>
  <c r="X4966" i="2"/>
  <c r="X4967" i="2"/>
  <c r="X4968" i="2"/>
  <c r="X4969" i="2"/>
  <c r="X4970" i="2"/>
  <c r="X4971" i="2"/>
  <c r="X4972" i="2"/>
  <c r="X4973" i="2"/>
  <c r="X4974" i="2"/>
  <c r="X4975" i="2"/>
  <c r="X4976" i="2"/>
  <c r="X4977" i="2"/>
  <c r="X4978" i="2"/>
  <c r="X4979" i="2"/>
  <c r="X4980" i="2"/>
  <c r="X4981" i="2"/>
  <c r="X4982" i="2"/>
  <c r="X4983" i="2"/>
  <c r="X4984" i="2"/>
  <c r="X4985" i="2"/>
  <c r="X4986" i="2"/>
  <c r="X4987" i="2"/>
  <c r="X4988" i="2"/>
  <c r="X4989" i="2"/>
  <c r="X4990" i="2"/>
  <c r="X4991" i="2"/>
  <c r="X4992" i="2"/>
  <c r="X4993" i="2"/>
  <c r="X4994" i="2"/>
  <c r="X4995" i="2"/>
  <c r="X4996" i="2"/>
  <c r="X4997" i="2"/>
  <c r="X4998" i="2"/>
  <c r="X4999" i="2"/>
  <c r="X5000" i="2"/>
  <c r="X5001" i="2"/>
  <c r="X5002" i="2"/>
  <c r="X5003" i="2"/>
  <c r="X5004" i="2"/>
  <c r="X5005" i="2"/>
  <c r="X5006" i="2"/>
  <c r="X5007" i="2"/>
  <c r="X5008" i="2"/>
  <c r="X5009" i="2"/>
  <c r="X5010" i="2"/>
  <c r="X5011" i="2"/>
  <c r="X5012" i="2"/>
  <c r="X5013" i="2"/>
  <c r="X5014" i="2"/>
  <c r="X5015" i="2"/>
  <c r="X5016" i="2"/>
  <c r="X5017" i="2"/>
  <c r="X5018" i="2"/>
  <c r="X5019" i="2"/>
  <c r="X5020" i="2"/>
  <c r="X5021" i="2"/>
  <c r="X5022" i="2"/>
  <c r="X5023" i="2"/>
  <c r="X5024" i="2"/>
  <c r="X5025" i="2"/>
  <c r="X5026" i="2"/>
  <c r="X5027" i="2"/>
  <c r="X5028" i="2"/>
  <c r="X5029" i="2"/>
  <c r="X5030" i="2"/>
  <c r="X5031" i="2"/>
  <c r="X5032" i="2"/>
  <c r="X5033" i="2"/>
  <c r="X5034" i="2"/>
  <c r="X5035" i="2"/>
  <c r="X5036" i="2"/>
  <c r="X5037" i="2"/>
  <c r="X5038" i="2"/>
  <c r="X5039" i="2"/>
  <c r="X5040" i="2"/>
  <c r="X5041" i="2"/>
  <c r="X5042" i="2"/>
  <c r="X5043" i="2"/>
  <c r="X5044" i="2"/>
  <c r="X5045" i="2"/>
  <c r="X5046" i="2"/>
  <c r="X5047" i="2"/>
  <c r="X5048" i="2"/>
  <c r="X5049" i="2"/>
  <c r="X5050" i="2"/>
  <c r="X5051" i="2"/>
  <c r="X5052" i="2"/>
  <c r="X5053" i="2"/>
  <c r="X5054" i="2"/>
  <c r="X5055" i="2"/>
  <c r="X5056" i="2"/>
  <c r="X5057" i="2"/>
  <c r="X5058" i="2"/>
  <c r="X5059" i="2"/>
  <c r="X5060" i="2"/>
  <c r="X5061" i="2"/>
  <c r="X5062" i="2"/>
  <c r="X5063" i="2"/>
  <c r="X5064" i="2"/>
  <c r="X5065" i="2"/>
  <c r="X5066" i="2"/>
  <c r="X5067" i="2"/>
  <c r="X5068" i="2"/>
  <c r="X5069" i="2"/>
  <c r="X5070" i="2"/>
  <c r="X5071" i="2"/>
  <c r="X5072" i="2"/>
  <c r="X5073" i="2"/>
  <c r="X5074" i="2"/>
  <c r="X5075" i="2"/>
  <c r="X5076" i="2"/>
  <c r="X5077" i="2"/>
  <c r="X5078" i="2"/>
  <c r="X5079" i="2"/>
  <c r="X5080" i="2"/>
  <c r="X5081" i="2"/>
  <c r="X5082" i="2"/>
  <c r="X5083" i="2"/>
  <c r="X5084" i="2"/>
  <c r="X5085" i="2"/>
  <c r="X5086" i="2"/>
  <c r="X5087" i="2"/>
  <c r="X5088" i="2"/>
  <c r="X5089" i="2"/>
  <c r="X5090" i="2"/>
  <c r="X5091" i="2"/>
  <c r="X5092" i="2"/>
  <c r="X5093" i="2"/>
  <c r="X5094" i="2"/>
  <c r="X5095" i="2"/>
  <c r="X5096" i="2"/>
  <c r="X5097" i="2"/>
  <c r="X5098" i="2"/>
  <c r="X5099" i="2"/>
  <c r="X5100" i="2"/>
  <c r="X5101" i="2"/>
  <c r="X5102" i="2"/>
  <c r="X5103" i="2"/>
  <c r="X5104" i="2"/>
  <c r="X5105" i="2"/>
  <c r="X5106" i="2"/>
  <c r="X5107" i="2"/>
  <c r="X5108" i="2"/>
  <c r="X5109" i="2"/>
  <c r="X5110" i="2"/>
  <c r="X5111" i="2"/>
  <c r="X5112" i="2"/>
  <c r="X5113" i="2"/>
  <c r="X5114" i="2"/>
  <c r="X5115" i="2"/>
  <c r="X5116" i="2"/>
  <c r="X5117" i="2"/>
  <c r="X5118" i="2"/>
  <c r="X5119" i="2"/>
  <c r="X5120" i="2"/>
  <c r="X5121" i="2"/>
  <c r="X5122" i="2"/>
  <c r="X5123" i="2"/>
  <c r="X5124" i="2"/>
  <c r="X5125" i="2"/>
  <c r="X5126" i="2"/>
  <c r="X5127" i="2"/>
  <c r="X5128" i="2"/>
  <c r="X5129" i="2"/>
  <c r="X5130" i="2"/>
  <c r="X5131" i="2"/>
  <c r="X5132" i="2"/>
  <c r="X5133" i="2"/>
  <c r="X5134" i="2"/>
  <c r="X5135" i="2"/>
  <c r="X5136" i="2"/>
  <c r="X5137" i="2"/>
  <c r="X5138" i="2"/>
  <c r="X5139" i="2"/>
  <c r="X5140" i="2"/>
  <c r="X5141" i="2"/>
  <c r="X5142" i="2"/>
  <c r="X5143" i="2"/>
  <c r="X5144" i="2"/>
  <c r="X5145" i="2"/>
  <c r="X5146" i="2"/>
  <c r="X5147" i="2"/>
  <c r="X5148" i="2"/>
  <c r="X5149" i="2"/>
  <c r="X5150" i="2"/>
  <c r="X5151" i="2"/>
  <c r="X5152" i="2"/>
  <c r="X5153" i="2"/>
  <c r="X5154" i="2"/>
  <c r="X5155" i="2"/>
  <c r="X5156" i="2"/>
  <c r="X5157" i="2"/>
  <c r="X5158" i="2"/>
  <c r="X5159" i="2"/>
  <c r="X5160" i="2"/>
  <c r="X5161" i="2"/>
  <c r="X5162" i="2"/>
  <c r="X5163" i="2"/>
  <c r="X5164" i="2"/>
  <c r="X5165" i="2"/>
  <c r="X5166" i="2"/>
  <c r="X5167" i="2"/>
  <c r="X5168" i="2"/>
  <c r="X5169" i="2"/>
  <c r="X5170" i="2"/>
  <c r="X5171" i="2"/>
  <c r="X5172" i="2"/>
  <c r="X5173" i="2"/>
  <c r="X5174" i="2"/>
  <c r="X5175" i="2"/>
  <c r="X5176" i="2"/>
  <c r="X5177" i="2"/>
  <c r="X5178" i="2"/>
  <c r="X5179" i="2"/>
  <c r="X5180" i="2"/>
  <c r="X5181" i="2"/>
  <c r="X5182" i="2"/>
  <c r="X5183" i="2"/>
  <c r="X5184" i="2"/>
  <c r="X5185" i="2"/>
  <c r="X5186" i="2"/>
  <c r="X5187" i="2"/>
  <c r="X5188" i="2"/>
  <c r="X5189" i="2"/>
  <c r="X5190" i="2"/>
  <c r="X5191" i="2"/>
  <c r="X5192" i="2"/>
  <c r="X5193" i="2"/>
  <c r="X5194" i="2"/>
  <c r="X5195" i="2"/>
  <c r="X5196" i="2"/>
  <c r="X5197" i="2"/>
  <c r="X5198" i="2"/>
  <c r="X5199" i="2"/>
  <c r="X5200" i="2"/>
  <c r="X5201" i="2"/>
  <c r="X5202" i="2"/>
  <c r="X5203" i="2"/>
  <c r="X5204" i="2"/>
  <c r="X5205" i="2"/>
  <c r="X5206" i="2"/>
  <c r="X5207" i="2"/>
  <c r="X5208" i="2"/>
  <c r="X5209" i="2"/>
  <c r="X5210" i="2"/>
  <c r="X5211" i="2"/>
  <c r="X5212" i="2"/>
  <c r="X5213" i="2"/>
  <c r="X5214" i="2"/>
  <c r="X5215" i="2"/>
  <c r="X5216" i="2"/>
  <c r="X5217" i="2"/>
  <c r="X5218" i="2"/>
  <c r="X5219" i="2"/>
  <c r="X5220" i="2"/>
  <c r="X5221" i="2"/>
  <c r="X5222" i="2"/>
  <c r="X5223" i="2"/>
  <c r="X5224" i="2"/>
  <c r="X5225" i="2"/>
  <c r="X5226" i="2"/>
  <c r="X5227" i="2"/>
  <c r="X5228" i="2"/>
  <c r="X5229" i="2"/>
  <c r="X5230" i="2"/>
  <c r="X5231" i="2"/>
  <c r="X5232" i="2"/>
  <c r="X5233" i="2"/>
  <c r="X5234" i="2"/>
  <c r="X5235" i="2"/>
  <c r="X5236" i="2"/>
  <c r="X5237" i="2"/>
  <c r="X5238" i="2"/>
  <c r="X5239" i="2"/>
  <c r="X5240" i="2"/>
  <c r="X5241" i="2"/>
  <c r="X5242" i="2"/>
  <c r="X5243" i="2"/>
  <c r="X5244" i="2"/>
  <c r="X5245" i="2"/>
  <c r="X5246" i="2"/>
  <c r="X5247" i="2"/>
  <c r="X5248" i="2"/>
  <c r="X5249" i="2"/>
  <c r="X5250" i="2"/>
  <c r="X5251" i="2"/>
  <c r="X5252" i="2"/>
  <c r="X5253" i="2"/>
  <c r="X5254" i="2"/>
  <c r="X5255" i="2"/>
  <c r="X5256" i="2"/>
  <c r="X5257" i="2"/>
  <c r="X5258" i="2"/>
  <c r="X5259" i="2"/>
  <c r="X5260" i="2"/>
  <c r="X5261" i="2"/>
  <c r="X5262" i="2"/>
  <c r="X5263" i="2"/>
  <c r="X5264" i="2"/>
  <c r="X5265" i="2"/>
  <c r="X5266" i="2"/>
  <c r="X5267" i="2"/>
  <c r="X5268" i="2"/>
  <c r="X5269" i="2"/>
  <c r="X5270" i="2"/>
  <c r="X5271" i="2"/>
  <c r="X5272" i="2"/>
  <c r="X5273" i="2"/>
  <c r="X5274" i="2"/>
  <c r="X5275" i="2"/>
  <c r="X5276" i="2"/>
  <c r="X5277" i="2"/>
  <c r="X5278" i="2"/>
  <c r="X5279" i="2"/>
  <c r="X5280" i="2"/>
  <c r="X5281" i="2"/>
  <c r="X5282" i="2"/>
  <c r="X5283" i="2"/>
  <c r="X5284" i="2"/>
  <c r="X5285" i="2"/>
  <c r="X5286" i="2"/>
  <c r="X5287" i="2"/>
  <c r="X5288" i="2"/>
  <c r="X5289" i="2"/>
  <c r="X5290" i="2"/>
  <c r="X5291" i="2"/>
  <c r="X5292" i="2"/>
  <c r="X5293" i="2"/>
  <c r="X5294" i="2"/>
  <c r="X5295" i="2"/>
  <c r="X5296" i="2"/>
  <c r="X5297" i="2"/>
  <c r="X5298" i="2"/>
  <c r="X5299" i="2"/>
  <c r="X5300" i="2"/>
  <c r="X5301" i="2"/>
  <c r="X5302" i="2"/>
  <c r="X5303" i="2"/>
  <c r="X5304" i="2"/>
  <c r="X5305" i="2"/>
  <c r="X5306" i="2"/>
  <c r="X5307" i="2"/>
  <c r="X5308" i="2"/>
  <c r="X5309" i="2"/>
  <c r="X5310" i="2"/>
  <c r="X5311" i="2"/>
  <c r="X5312" i="2"/>
  <c r="X5313" i="2"/>
  <c r="X5314" i="2"/>
  <c r="X5315" i="2"/>
  <c r="X5316" i="2"/>
  <c r="X5317" i="2"/>
  <c r="X5318" i="2"/>
  <c r="X5319" i="2"/>
  <c r="X5320" i="2"/>
  <c r="X5321" i="2"/>
  <c r="X5322" i="2"/>
  <c r="X5323" i="2"/>
  <c r="X5324" i="2"/>
  <c r="X5325" i="2"/>
  <c r="X5326" i="2"/>
  <c r="X5327" i="2"/>
  <c r="X5328" i="2"/>
  <c r="X5329" i="2"/>
  <c r="X5330" i="2"/>
  <c r="X5331" i="2"/>
  <c r="X5332" i="2"/>
  <c r="X5333" i="2"/>
  <c r="X5334" i="2"/>
  <c r="X5335" i="2"/>
  <c r="X5336" i="2"/>
  <c r="X5337" i="2"/>
  <c r="X5338" i="2"/>
  <c r="X5339" i="2"/>
  <c r="X5340" i="2"/>
  <c r="X5341" i="2"/>
  <c r="X5342" i="2"/>
  <c r="X5343" i="2"/>
  <c r="X5344" i="2"/>
  <c r="X5345" i="2"/>
  <c r="X5346" i="2"/>
  <c r="X5347" i="2"/>
  <c r="X5348" i="2"/>
  <c r="X5349" i="2"/>
  <c r="X5350" i="2"/>
  <c r="X5351" i="2"/>
  <c r="X5352" i="2"/>
  <c r="X5353" i="2"/>
  <c r="X5354" i="2"/>
  <c r="X5355" i="2"/>
  <c r="X5356" i="2"/>
  <c r="X5357" i="2"/>
  <c r="X5358" i="2"/>
  <c r="X5359" i="2"/>
  <c r="X5360" i="2"/>
  <c r="X5361" i="2"/>
  <c r="X5362" i="2"/>
  <c r="X5363" i="2"/>
  <c r="X5364" i="2"/>
  <c r="X5365" i="2"/>
  <c r="X5366" i="2"/>
  <c r="X5367" i="2"/>
  <c r="X5368" i="2"/>
  <c r="X5369" i="2"/>
  <c r="X5370" i="2"/>
  <c r="X5371" i="2"/>
  <c r="X5372" i="2"/>
  <c r="X5373" i="2"/>
  <c r="X5374" i="2"/>
  <c r="X5375" i="2"/>
  <c r="X5376" i="2"/>
  <c r="X5377" i="2"/>
  <c r="X5378" i="2"/>
  <c r="X5379" i="2"/>
  <c r="X5380" i="2"/>
  <c r="X5381" i="2"/>
  <c r="X5382" i="2"/>
  <c r="X5383" i="2"/>
  <c r="X5384" i="2"/>
  <c r="X5385" i="2"/>
  <c r="X5386" i="2"/>
  <c r="X5387" i="2"/>
  <c r="X5388" i="2"/>
  <c r="X5389" i="2"/>
  <c r="X5390" i="2"/>
  <c r="X5391" i="2"/>
  <c r="X5392" i="2"/>
  <c r="X5393" i="2"/>
  <c r="X5394" i="2"/>
  <c r="X5395" i="2"/>
  <c r="X5396" i="2"/>
  <c r="X5397" i="2"/>
  <c r="X5398" i="2"/>
  <c r="X5399" i="2"/>
  <c r="X5400" i="2"/>
  <c r="X5401" i="2"/>
  <c r="X5402" i="2"/>
  <c r="X5403" i="2"/>
  <c r="X5404" i="2"/>
  <c r="X5405" i="2"/>
  <c r="X5406" i="2"/>
  <c r="X5407" i="2"/>
  <c r="X5408" i="2"/>
  <c r="X5409" i="2"/>
  <c r="X5410" i="2"/>
  <c r="X5411" i="2"/>
  <c r="X5412" i="2"/>
  <c r="X5413" i="2"/>
  <c r="X5414" i="2"/>
  <c r="X5415" i="2"/>
  <c r="X5416" i="2"/>
  <c r="X5417" i="2"/>
  <c r="X5418" i="2"/>
  <c r="X5419" i="2"/>
  <c r="X5420" i="2"/>
  <c r="X5421" i="2"/>
  <c r="X5422" i="2"/>
  <c r="X5423" i="2"/>
  <c r="X5424" i="2"/>
  <c r="X5425" i="2"/>
  <c r="X5426" i="2"/>
  <c r="X5427" i="2"/>
  <c r="X5428" i="2"/>
  <c r="X5429" i="2"/>
  <c r="X5430" i="2"/>
  <c r="X5431" i="2"/>
  <c r="X5432" i="2"/>
  <c r="X5433" i="2"/>
  <c r="X5434" i="2"/>
  <c r="X5435" i="2"/>
  <c r="X5436" i="2"/>
  <c r="X5437" i="2"/>
  <c r="X5438" i="2"/>
  <c r="X5439" i="2"/>
  <c r="X5440" i="2"/>
  <c r="X5441" i="2"/>
  <c r="X5442" i="2"/>
  <c r="X5443" i="2"/>
  <c r="X5444" i="2"/>
  <c r="X5445" i="2"/>
  <c r="X5446" i="2"/>
  <c r="X5447" i="2"/>
  <c r="X5448" i="2"/>
  <c r="X5449" i="2"/>
  <c r="X5450" i="2"/>
  <c r="X5451" i="2"/>
  <c r="X5452" i="2"/>
  <c r="X5453" i="2"/>
  <c r="X5454" i="2"/>
  <c r="X5455" i="2"/>
  <c r="X5456" i="2"/>
  <c r="X5457" i="2"/>
  <c r="X5458" i="2"/>
  <c r="X5459" i="2"/>
  <c r="X5460" i="2"/>
  <c r="X5461" i="2"/>
  <c r="X5462" i="2"/>
  <c r="X5463" i="2"/>
  <c r="X5464" i="2"/>
  <c r="X5465" i="2"/>
  <c r="X5466" i="2"/>
  <c r="X5467" i="2"/>
  <c r="X5468" i="2"/>
  <c r="X5469" i="2"/>
  <c r="X5470" i="2"/>
  <c r="X5471" i="2"/>
  <c r="X5472" i="2"/>
  <c r="X5473" i="2"/>
  <c r="X5474" i="2"/>
  <c r="X5475" i="2"/>
  <c r="X5476" i="2"/>
  <c r="X5477" i="2"/>
  <c r="X5478" i="2"/>
  <c r="X5479" i="2"/>
  <c r="X5480" i="2"/>
  <c r="X5481" i="2"/>
  <c r="X5482" i="2"/>
  <c r="X5483" i="2"/>
  <c r="X5484" i="2"/>
  <c r="X5485" i="2"/>
  <c r="X5486" i="2"/>
  <c r="X5487" i="2"/>
  <c r="X5488" i="2"/>
  <c r="X5489" i="2"/>
  <c r="X5490" i="2"/>
  <c r="X5491" i="2"/>
  <c r="X5492" i="2"/>
  <c r="X5493" i="2"/>
  <c r="X5494" i="2"/>
  <c r="X5495" i="2"/>
  <c r="X5496" i="2"/>
  <c r="X5497" i="2"/>
  <c r="X5498" i="2"/>
  <c r="X5499" i="2"/>
  <c r="X5500" i="2"/>
  <c r="X5501" i="2"/>
  <c r="X5502" i="2"/>
  <c r="X5503" i="2"/>
  <c r="X5504" i="2"/>
  <c r="X5505" i="2"/>
  <c r="X5506" i="2"/>
  <c r="X5507" i="2"/>
  <c r="X5508" i="2"/>
  <c r="X5509" i="2"/>
  <c r="X5510" i="2"/>
  <c r="X5511" i="2"/>
  <c r="X5512" i="2"/>
  <c r="X5513" i="2"/>
  <c r="X5514" i="2"/>
  <c r="X5515" i="2"/>
  <c r="X5516" i="2"/>
  <c r="X5517" i="2"/>
  <c r="X5518" i="2"/>
  <c r="X5519" i="2"/>
  <c r="X5520" i="2"/>
  <c r="X5521" i="2"/>
  <c r="X5522" i="2"/>
  <c r="X5523" i="2"/>
  <c r="X5524" i="2"/>
  <c r="X5525" i="2"/>
  <c r="X5526" i="2"/>
  <c r="X5527" i="2"/>
  <c r="X5528" i="2"/>
  <c r="X5529" i="2"/>
  <c r="X5530" i="2"/>
  <c r="X5531" i="2"/>
  <c r="X5532" i="2"/>
  <c r="X5533" i="2"/>
  <c r="X5534" i="2"/>
  <c r="X5535" i="2"/>
  <c r="X5536" i="2"/>
  <c r="X5537" i="2"/>
  <c r="X5538" i="2"/>
  <c r="X5539" i="2"/>
  <c r="X5540" i="2"/>
  <c r="X5541" i="2"/>
  <c r="X5542" i="2"/>
  <c r="X5543" i="2"/>
  <c r="X5544" i="2"/>
  <c r="X5545" i="2"/>
  <c r="X5546" i="2"/>
  <c r="X5547" i="2"/>
  <c r="X5548" i="2"/>
  <c r="X5549" i="2"/>
  <c r="X5550" i="2"/>
  <c r="X5551" i="2"/>
  <c r="X5552" i="2"/>
  <c r="X5553" i="2"/>
  <c r="X5554" i="2"/>
  <c r="X5555" i="2"/>
  <c r="X5556" i="2"/>
  <c r="X5557" i="2"/>
  <c r="X5558" i="2"/>
  <c r="X5559" i="2"/>
  <c r="X5560" i="2"/>
  <c r="X5561" i="2"/>
  <c r="X5562" i="2"/>
  <c r="X5563" i="2"/>
  <c r="X5564" i="2"/>
  <c r="X5565" i="2"/>
  <c r="X5566" i="2"/>
  <c r="X5567" i="2"/>
  <c r="X5568" i="2"/>
  <c r="X5569" i="2"/>
  <c r="X5570" i="2"/>
  <c r="X5571" i="2"/>
  <c r="X5572" i="2"/>
  <c r="X5573" i="2"/>
  <c r="X5574" i="2"/>
  <c r="X5575" i="2"/>
  <c r="X5576" i="2"/>
  <c r="X5577" i="2"/>
  <c r="X5578" i="2"/>
  <c r="X5579" i="2"/>
  <c r="X5580" i="2"/>
  <c r="X5581" i="2"/>
  <c r="X5582" i="2"/>
  <c r="X5583" i="2"/>
  <c r="X5584" i="2"/>
  <c r="X5585" i="2"/>
  <c r="X5586" i="2"/>
  <c r="X5587" i="2"/>
  <c r="X5588" i="2"/>
  <c r="X5589" i="2"/>
  <c r="X5590" i="2"/>
  <c r="X5591" i="2"/>
  <c r="X5592" i="2"/>
  <c r="X5593" i="2"/>
  <c r="X5594" i="2"/>
  <c r="X5595" i="2"/>
  <c r="X5596" i="2"/>
  <c r="X5597" i="2"/>
  <c r="X5598" i="2"/>
  <c r="X5599" i="2"/>
  <c r="X5600" i="2"/>
  <c r="X5601" i="2"/>
  <c r="X5602" i="2"/>
  <c r="X5603" i="2"/>
  <c r="X5604" i="2"/>
  <c r="X5605" i="2"/>
  <c r="X5606" i="2"/>
  <c r="X5607" i="2"/>
  <c r="X5608" i="2"/>
  <c r="X5609" i="2"/>
  <c r="X5610" i="2"/>
  <c r="X5611" i="2"/>
  <c r="X5612" i="2"/>
  <c r="X5613" i="2"/>
  <c r="X5614" i="2"/>
  <c r="X5615" i="2"/>
  <c r="X5616" i="2"/>
  <c r="X5617" i="2"/>
  <c r="X5618" i="2"/>
  <c r="X5619" i="2"/>
  <c r="X5620" i="2"/>
  <c r="X5621" i="2"/>
  <c r="X5622" i="2"/>
  <c r="X5623" i="2"/>
  <c r="X5624" i="2"/>
  <c r="X5625" i="2"/>
  <c r="X5626" i="2"/>
  <c r="X5627" i="2"/>
  <c r="X5628" i="2"/>
  <c r="X5629" i="2"/>
  <c r="X5630" i="2"/>
  <c r="X5631" i="2"/>
  <c r="X5632" i="2"/>
  <c r="X5633" i="2"/>
  <c r="X5634" i="2"/>
  <c r="X5635" i="2"/>
  <c r="X5636" i="2"/>
  <c r="X5637" i="2"/>
  <c r="X5638" i="2"/>
  <c r="X5639" i="2"/>
  <c r="X5640" i="2"/>
  <c r="X5641" i="2"/>
  <c r="X5642" i="2"/>
  <c r="X5643" i="2"/>
  <c r="X5644" i="2"/>
  <c r="X5645" i="2"/>
  <c r="X5646" i="2"/>
  <c r="X5647" i="2"/>
  <c r="X5648" i="2"/>
  <c r="X5649" i="2"/>
  <c r="X5650" i="2"/>
  <c r="X5651" i="2"/>
  <c r="X5652" i="2"/>
  <c r="X5653" i="2"/>
  <c r="X5654" i="2"/>
  <c r="X5655" i="2"/>
  <c r="X5656" i="2"/>
  <c r="X5657" i="2"/>
  <c r="X5658" i="2"/>
  <c r="X5659" i="2"/>
  <c r="X5660" i="2"/>
  <c r="X5661" i="2"/>
  <c r="X5662" i="2"/>
  <c r="X5663" i="2"/>
  <c r="X5664" i="2"/>
  <c r="X5665" i="2"/>
  <c r="X5666" i="2"/>
  <c r="X5667" i="2"/>
  <c r="X5668" i="2"/>
  <c r="X5669" i="2"/>
  <c r="X5670" i="2"/>
  <c r="X5671" i="2"/>
  <c r="X5672" i="2"/>
  <c r="X5673" i="2"/>
  <c r="X5674" i="2"/>
  <c r="X5675" i="2"/>
  <c r="X5676" i="2"/>
  <c r="X5677" i="2"/>
  <c r="X5678" i="2"/>
  <c r="X5679" i="2"/>
  <c r="X5680" i="2"/>
  <c r="X5681" i="2"/>
  <c r="X5682" i="2"/>
  <c r="X5683" i="2"/>
  <c r="X5684" i="2"/>
  <c r="X5685" i="2"/>
  <c r="X5686" i="2"/>
  <c r="X5687" i="2"/>
  <c r="X5688" i="2"/>
  <c r="X5689" i="2"/>
  <c r="X5690" i="2"/>
  <c r="X5691" i="2"/>
  <c r="X5692" i="2"/>
  <c r="X5693" i="2"/>
  <c r="X5694" i="2"/>
  <c r="X5695" i="2"/>
  <c r="X5696" i="2"/>
  <c r="X5697" i="2"/>
  <c r="X5698" i="2"/>
  <c r="X5699" i="2"/>
  <c r="X5700" i="2"/>
  <c r="X5701" i="2"/>
  <c r="X5702" i="2"/>
  <c r="X5703" i="2"/>
  <c r="X5704" i="2"/>
  <c r="X5705" i="2"/>
  <c r="X5706" i="2"/>
  <c r="X5707" i="2"/>
  <c r="X5708" i="2"/>
  <c r="X5709" i="2"/>
  <c r="X5710" i="2"/>
  <c r="X5711" i="2"/>
  <c r="X5712" i="2"/>
  <c r="X5713" i="2"/>
  <c r="X5714" i="2"/>
  <c r="X5715" i="2"/>
  <c r="X5716" i="2"/>
  <c r="X5717" i="2"/>
  <c r="X5718" i="2"/>
  <c r="X5719" i="2"/>
  <c r="X5720" i="2"/>
  <c r="X5721" i="2"/>
  <c r="X5722" i="2"/>
  <c r="X5723" i="2"/>
  <c r="X5724" i="2"/>
  <c r="X5725" i="2"/>
  <c r="X5726" i="2"/>
  <c r="X5727" i="2"/>
  <c r="X5728" i="2"/>
  <c r="X5729" i="2"/>
  <c r="X5730" i="2"/>
  <c r="X5731" i="2"/>
  <c r="X5732" i="2"/>
  <c r="X5733" i="2"/>
  <c r="X5734" i="2"/>
  <c r="X5735" i="2"/>
  <c r="X5736" i="2"/>
  <c r="X5737" i="2"/>
  <c r="X5738" i="2"/>
  <c r="X5739" i="2"/>
  <c r="X5740" i="2"/>
  <c r="X5741" i="2"/>
  <c r="X5742" i="2"/>
  <c r="X5743" i="2"/>
  <c r="X5744" i="2"/>
  <c r="X5745" i="2"/>
  <c r="X5746" i="2"/>
  <c r="X5747" i="2"/>
  <c r="X5748" i="2"/>
  <c r="X5749" i="2"/>
  <c r="X5750" i="2"/>
  <c r="X5751" i="2"/>
  <c r="X5752" i="2"/>
  <c r="X5753" i="2"/>
  <c r="X5754" i="2"/>
  <c r="X5755" i="2"/>
  <c r="X5756" i="2"/>
  <c r="X5757" i="2"/>
  <c r="X5758" i="2"/>
  <c r="X5759" i="2"/>
  <c r="X5760" i="2"/>
  <c r="X5761" i="2"/>
  <c r="X5762" i="2"/>
  <c r="X5763" i="2"/>
  <c r="X5764" i="2"/>
  <c r="X5765" i="2"/>
  <c r="X5766" i="2"/>
  <c r="X5767" i="2"/>
  <c r="X5768" i="2"/>
  <c r="X5769" i="2"/>
  <c r="X5770" i="2"/>
  <c r="X5771" i="2"/>
  <c r="X5772" i="2"/>
  <c r="X5773" i="2"/>
  <c r="X5774" i="2"/>
  <c r="X5775" i="2"/>
  <c r="X5776" i="2"/>
  <c r="X5777" i="2"/>
  <c r="X5778" i="2"/>
  <c r="X5779" i="2"/>
  <c r="X5780" i="2"/>
  <c r="X5781" i="2"/>
  <c r="X5782" i="2"/>
  <c r="X5783" i="2"/>
  <c r="X5784" i="2"/>
  <c r="X5785" i="2"/>
  <c r="X5786" i="2"/>
  <c r="X5787" i="2"/>
  <c r="X5788" i="2"/>
  <c r="X5789" i="2"/>
  <c r="X5790" i="2"/>
  <c r="X5791" i="2"/>
  <c r="X5792" i="2"/>
  <c r="X5793" i="2"/>
  <c r="X5794" i="2"/>
  <c r="X5795" i="2"/>
  <c r="X5796" i="2"/>
  <c r="X5797" i="2"/>
  <c r="X5798" i="2"/>
  <c r="X5799" i="2"/>
  <c r="X5800" i="2"/>
  <c r="X5801" i="2"/>
  <c r="X5802" i="2"/>
  <c r="X5803" i="2"/>
  <c r="X5804" i="2"/>
  <c r="X5805" i="2"/>
  <c r="X5806" i="2"/>
  <c r="X5807" i="2"/>
  <c r="X5808" i="2"/>
  <c r="X5809" i="2"/>
  <c r="X5810" i="2"/>
  <c r="X5811" i="2"/>
  <c r="X5812" i="2"/>
  <c r="X5813" i="2"/>
  <c r="X5814" i="2"/>
  <c r="X5815" i="2"/>
  <c r="X5816" i="2"/>
  <c r="X5817" i="2"/>
  <c r="X5818" i="2"/>
  <c r="X5819" i="2"/>
  <c r="X5820" i="2"/>
  <c r="X5821" i="2"/>
  <c r="X5822" i="2"/>
  <c r="X5823" i="2"/>
  <c r="X5824" i="2"/>
  <c r="X5825" i="2"/>
  <c r="X5826" i="2"/>
  <c r="X5827" i="2"/>
  <c r="X5828" i="2"/>
  <c r="X5829" i="2"/>
  <c r="X5830" i="2"/>
  <c r="X5831" i="2"/>
  <c r="X5832" i="2"/>
  <c r="X5833" i="2"/>
  <c r="X5834" i="2"/>
  <c r="X5835" i="2"/>
  <c r="X5836" i="2"/>
  <c r="X5837" i="2"/>
  <c r="X5838" i="2"/>
  <c r="X5839" i="2"/>
  <c r="X5840" i="2"/>
  <c r="X5841" i="2"/>
  <c r="X5842" i="2"/>
  <c r="X5843" i="2"/>
  <c r="X5844" i="2"/>
  <c r="X5845" i="2"/>
  <c r="X5846" i="2"/>
  <c r="X5847" i="2"/>
  <c r="X5848" i="2"/>
  <c r="X5849" i="2"/>
  <c r="X5850" i="2"/>
  <c r="X5851" i="2"/>
  <c r="X5852" i="2"/>
  <c r="X5853" i="2"/>
  <c r="X5854" i="2"/>
  <c r="X5855" i="2"/>
  <c r="X5856" i="2"/>
  <c r="X5857" i="2"/>
  <c r="X5858" i="2"/>
  <c r="X5859" i="2"/>
  <c r="X5860" i="2"/>
  <c r="X5861" i="2"/>
  <c r="X5862" i="2"/>
  <c r="X5863" i="2"/>
  <c r="X5864" i="2"/>
  <c r="X5865" i="2"/>
  <c r="X5866" i="2"/>
  <c r="X5867" i="2"/>
  <c r="X5868" i="2"/>
  <c r="X5869" i="2"/>
  <c r="X5870" i="2"/>
  <c r="X5871" i="2"/>
  <c r="X5872" i="2"/>
  <c r="X5873" i="2"/>
  <c r="X5874" i="2"/>
  <c r="X5875" i="2"/>
  <c r="X5876" i="2"/>
  <c r="X5877" i="2"/>
  <c r="X5878" i="2"/>
  <c r="X5879" i="2"/>
  <c r="X5880" i="2"/>
  <c r="X5881" i="2"/>
  <c r="X5882" i="2"/>
  <c r="X5883" i="2"/>
  <c r="X5884" i="2"/>
  <c r="X5885" i="2"/>
  <c r="X5886" i="2"/>
  <c r="X5887" i="2"/>
  <c r="X5888" i="2"/>
  <c r="X5889" i="2"/>
  <c r="X5890" i="2"/>
  <c r="X5891" i="2"/>
  <c r="X5892" i="2"/>
  <c r="X5893" i="2"/>
  <c r="X5894" i="2"/>
  <c r="X5895" i="2"/>
  <c r="X5896" i="2"/>
  <c r="X5897" i="2"/>
  <c r="X5898" i="2"/>
  <c r="X5899" i="2"/>
  <c r="X5900" i="2"/>
  <c r="X5901" i="2"/>
  <c r="X5902" i="2"/>
  <c r="X5903" i="2"/>
  <c r="X5904" i="2"/>
  <c r="X5905" i="2"/>
  <c r="X5906" i="2"/>
  <c r="X5907" i="2"/>
  <c r="X5908" i="2"/>
  <c r="X5909" i="2"/>
  <c r="X5910" i="2"/>
  <c r="X5911" i="2"/>
  <c r="X5912" i="2"/>
  <c r="X5913" i="2"/>
  <c r="X5914" i="2"/>
  <c r="X5915" i="2"/>
  <c r="X5916" i="2"/>
  <c r="X5917" i="2"/>
  <c r="X5918" i="2"/>
  <c r="X5919" i="2"/>
  <c r="X5920" i="2"/>
  <c r="X5921" i="2"/>
  <c r="X5922" i="2"/>
  <c r="X5923" i="2"/>
  <c r="X5924" i="2"/>
  <c r="X5925" i="2"/>
  <c r="X5926" i="2"/>
  <c r="X5927" i="2"/>
  <c r="X5928" i="2"/>
  <c r="X5929" i="2"/>
  <c r="X5930" i="2"/>
  <c r="X5931" i="2"/>
  <c r="X5932" i="2"/>
  <c r="X5933" i="2"/>
  <c r="X5934" i="2"/>
  <c r="X5935" i="2"/>
  <c r="X5936" i="2"/>
  <c r="X5937" i="2"/>
  <c r="X5938" i="2"/>
  <c r="X5939" i="2"/>
  <c r="X5940" i="2"/>
  <c r="X5941" i="2"/>
  <c r="X5942" i="2"/>
  <c r="X5943" i="2"/>
  <c r="X5944" i="2"/>
  <c r="X5945" i="2"/>
  <c r="X5946" i="2"/>
  <c r="X5947" i="2"/>
  <c r="X5948" i="2"/>
  <c r="X5949" i="2"/>
  <c r="X5950" i="2"/>
  <c r="X5951" i="2"/>
  <c r="X5952" i="2"/>
  <c r="X5953" i="2"/>
  <c r="X5954" i="2"/>
  <c r="X5955" i="2"/>
  <c r="X5956" i="2"/>
  <c r="X5957" i="2"/>
  <c r="X5958" i="2"/>
  <c r="X5959" i="2"/>
  <c r="X5960" i="2"/>
  <c r="X5961" i="2"/>
  <c r="X5962" i="2"/>
  <c r="X5963" i="2"/>
  <c r="X5964" i="2"/>
  <c r="X5965" i="2"/>
  <c r="X5966" i="2"/>
  <c r="X5967" i="2"/>
  <c r="X5968" i="2"/>
  <c r="X5969" i="2"/>
  <c r="X5970" i="2"/>
  <c r="X5971" i="2"/>
  <c r="X5972" i="2"/>
  <c r="X5973" i="2"/>
  <c r="X5974" i="2"/>
  <c r="X5975" i="2"/>
  <c r="X5976" i="2"/>
  <c r="X5977" i="2"/>
  <c r="X5978" i="2"/>
  <c r="X5979" i="2"/>
  <c r="X5980" i="2"/>
  <c r="X5981" i="2"/>
  <c r="X5982" i="2"/>
  <c r="X5983" i="2"/>
  <c r="X5984" i="2"/>
  <c r="X5985" i="2"/>
  <c r="X5986" i="2"/>
  <c r="X5987" i="2"/>
  <c r="X5988" i="2"/>
  <c r="X5989" i="2"/>
  <c r="X5990" i="2"/>
  <c r="X5991" i="2"/>
  <c r="X5992" i="2"/>
  <c r="X5993" i="2"/>
  <c r="X5994" i="2"/>
  <c r="X5995" i="2"/>
  <c r="X5996" i="2"/>
  <c r="X5997" i="2"/>
  <c r="X5998" i="2"/>
  <c r="X5999" i="2"/>
  <c r="X6000" i="2"/>
  <c r="X6001" i="2"/>
  <c r="X6002" i="2"/>
  <c r="X6003" i="2"/>
  <c r="X6004" i="2"/>
  <c r="X6005" i="2"/>
  <c r="X6006" i="2"/>
  <c r="X6007" i="2"/>
  <c r="X6008" i="2"/>
  <c r="X6009" i="2"/>
  <c r="X6010" i="2"/>
  <c r="X6011" i="2"/>
  <c r="X6012" i="2"/>
  <c r="X6013" i="2"/>
  <c r="X6014" i="2"/>
  <c r="X6015" i="2"/>
  <c r="X6016" i="2"/>
  <c r="X6017" i="2"/>
  <c r="X6018" i="2"/>
  <c r="X6019" i="2"/>
  <c r="X6020" i="2"/>
  <c r="X6021" i="2"/>
  <c r="X6022" i="2"/>
  <c r="X6023" i="2"/>
  <c r="X6024" i="2"/>
  <c r="X6025" i="2"/>
  <c r="X6026" i="2"/>
  <c r="X6027" i="2"/>
  <c r="X6028" i="2"/>
  <c r="X6029" i="2"/>
  <c r="X6030" i="2"/>
  <c r="X6031" i="2"/>
  <c r="X6032" i="2"/>
  <c r="X6033" i="2"/>
  <c r="X6034" i="2"/>
  <c r="X6035" i="2"/>
  <c r="X6036" i="2"/>
  <c r="X6037" i="2"/>
  <c r="X6038" i="2"/>
  <c r="X6039" i="2"/>
  <c r="X6040" i="2"/>
  <c r="X6041" i="2"/>
  <c r="X6042" i="2"/>
  <c r="X6043" i="2"/>
  <c r="X6044" i="2"/>
  <c r="X6045" i="2"/>
  <c r="X6046" i="2"/>
  <c r="X6047" i="2"/>
  <c r="X6048" i="2"/>
  <c r="X6049" i="2"/>
  <c r="X6050" i="2"/>
  <c r="X6051" i="2"/>
  <c r="X6052" i="2"/>
  <c r="X6053" i="2"/>
  <c r="X6054" i="2"/>
  <c r="X6055" i="2"/>
  <c r="X6056" i="2"/>
  <c r="X6057" i="2"/>
  <c r="X6058" i="2"/>
  <c r="X6059" i="2"/>
  <c r="X6060" i="2"/>
  <c r="X6061" i="2"/>
  <c r="X6062" i="2"/>
  <c r="X6063" i="2"/>
  <c r="X6064" i="2"/>
  <c r="X6065" i="2"/>
  <c r="X6066" i="2"/>
  <c r="X6067" i="2"/>
  <c r="X6068" i="2"/>
  <c r="X6069" i="2"/>
  <c r="X6070" i="2"/>
  <c r="X6071" i="2"/>
  <c r="X6072" i="2"/>
  <c r="X6073" i="2"/>
  <c r="X6074" i="2"/>
  <c r="X6075" i="2"/>
  <c r="X6076" i="2"/>
  <c r="X6077" i="2"/>
  <c r="X6078" i="2"/>
  <c r="X6079" i="2"/>
  <c r="X6080" i="2"/>
  <c r="X6081" i="2"/>
  <c r="X6082" i="2"/>
  <c r="X6083" i="2"/>
  <c r="X6084" i="2"/>
  <c r="X6085" i="2"/>
  <c r="X6086" i="2"/>
  <c r="X6087" i="2"/>
  <c r="X6088" i="2"/>
  <c r="X6089" i="2"/>
  <c r="X6090" i="2"/>
  <c r="X6091" i="2"/>
  <c r="X6092" i="2"/>
  <c r="X6093" i="2"/>
  <c r="X6094" i="2"/>
  <c r="X6095" i="2"/>
  <c r="X6096" i="2"/>
  <c r="X6097" i="2"/>
  <c r="X6098" i="2"/>
  <c r="X6099" i="2"/>
  <c r="X6100" i="2"/>
  <c r="X6101" i="2"/>
  <c r="X6102" i="2"/>
  <c r="X6103" i="2"/>
  <c r="X6104" i="2"/>
  <c r="X6105" i="2"/>
  <c r="X6106" i="2"/>
  <c r="X6107" i="2"/>
  <c r="X6108" i="2"/>
  <c r="X6109" i="2"/>
  <c r="X6110" i="2"/>
  <c r="X6111" i="2"/>
  <c r="X6112" i="2"/>
  <c r="X6113" i="2"/>
  <c r="X6114" i="2"/>
  <c r="X6115" i="2"/>
  <c r="X6116" i="2"/>
  <c r="X6117" i="2"/>
  <c r="X6118" i="2"/>
  <c r="X6119" i="2"/>
  <c r="X6120" i="2"/>
  <c r="X6121" i="2"/>
  <c r="X6122" i="2"/>
  <c r="X6123" i="2"/>
  <c r="X6124" i="2"/>
  <c r="X6125" i="2"/>
  <c r="X6126" i="2"/>
  <c r="X6127" i="2"/>
  <c r="X6128" i="2"/>
  <c r="X6129" i="2"/>
  <c r="X6130" i="2"/>
  <c r="X6131" i="2"/>
  <c r="X6132" i="2"/>
  <c r="X6133" i="2"/>
  <c r="X6134" i="2"/>
  <c r="X6135" i="2"/>
  <c r="X6136" i="2"/>
  <c r="X6137" i="2"/>
  <c r="X6138" i="2"/>
  <c r="X6139" i="2"/>
  <c r="X6140" i="2"/>
  <c r="X6141" i="2"/>
  <c r="X6142" i="2"/>
  <c r="X6143" i="2"/>
  <c r="X6144" i="2"/>
  <c r="X6145" i="2"/>
  <c r="X6146" i="2"/>
  <c r="X6147" i="2"/>
  <c r="X6148" i="2"/>
  <c r="X6149" i="2"/>
  <c r="X6150" i="2"/>
  <c r="X6151" i="2"/>
  <c r="X6152" i="2"/>
  <c r="X6153" i="2"/>
  <c r="X6154" i="2"/>
  <c r="X6155" i="2"/>
  <c r="X6156" i="2"/>
  <c r="X6157" i="2"/>
  <c r="X6158" i="2"/>
  <c r="X6159" i="2"/>
  <c r="X6160" i="2"/>
  <c r="X6161" i="2"/>
  <c r="X6162" i="2"/>
  <c r="X6163" i="2"/>
  <c r="X6164" i="2"/>
  <c r="X6165" i="2"/>
  <c r="X6166" i="2"/>
  <c r="X6167" i="2"/>
  <c r="X6168" i="2"/>
  <c r="X6169" i="2"/>
  <c r="X6170" i="2"/>
  <c r="X6171" i="2"/>
  <c r="X6172" i="2"/>
  <c r="X6173" i="2"/>
  <c r="X6174" i="2"/>
  <c r="X6175" i="2"/>
  <c r="X6176" i="2"/>
  <c r="X6177" i="2"/>
  <c r="X6178" i="2"/>
  <c r="X6179" i="2"/>
  <c r="X6180" i="2"/>
  <c r="X6181" i="2"/>
  <c r="X6182" i="2"/>
  <c r="X6183" i="2"/>
  <c r="X6184" i="2"/>
  <c r="X6185" i="2"/>
  <c r="X6186" i="2"/>
  <c r="X6187" i="2"/>
  <c r="X6188" i="2"/>
  <c r="X6189" i="2"/>
  <c r="X6190" i="2"/>
  <c r="X6191" i="2"/>
  <c r="X6192" i="2"/>
  <c r="X6193" i="2"/>
  <c r="X6194" i="2"/>
  <c r="X6195" i="2"/>
  <c r="X6196" i="2"/>
  <c r="X6197" i="2"/>
  <c r="X6198" i="2"/>
  <c r="X6199" i="2"/>
  <c r="X6200" i="2"/>
  <c r="X6201" i="2"/>
  <c r="X6202" i="2"/>
  <c r="X6203" i="2"/>
  <c r="X6204" i="2"/>
  <c r="X6205" i="2"/>
  <c r="X6206" i="2"/>
  <c r="X6207" i="2"/>
  <c r="X6208" i="2"/>
  <c r="X6209" i="2"/>
  <c r="X6210" i="2"/>
  <c r="X6211" i="2"/>
  <c r="X6212" i="2"/>
  <c r="X6213" i="2"/>
  <c r="X6214" i="2"/>
  <c r="X6215" i="2"/>
  <c r="X6216" i="2"/>
  <c r="X6217" i="2"/>
  <c r="X6218" i="2"/>
  <c r="X6219" i="2"/>
  <c r="X6220" i="2"/>
  <c r="X6221" i="2"/>
  <c r="X6222" i="2"/>
  <c r="X6223" i="2"/>
  <c r="X6224" i="2"/>
  <c r="X6225" i="2"/>
  <c r="X6226" i="2"/>
  <c r="X6227" i="2"/>
  <c r="X6228" i="2"/>
  <c r="X6229" i="2"/>
  <c r="X6230" i="2"/>
  <c r="X6231" i="2"/>
  <c r="X6232" i="2"/>
  <c r="X6233" i="2"/>
  <c r="X6234" i="2"/>
  <c r="X6235" i="2"/>
  <c r="X6236" i="2"/>
  <c r="X6237" i="2"/>
  <c r="X6238" i="2"/>
  <c r="X6239" i="2"/>
  <c r="X6240" i="2"/>
  <c r="X6241" i="2"/>
  <c r="X6242" i="2"/>
  <c r="X6243" i="2"/>
  <c r="X6244" i="2"/>
  <c r="X6245" i="2"/>
  <c r="X6246" i="2"/>
  <c r="X6247" i="2"/>
  <c r="X6248" i="2"/>
  <c r="X6249" i="2"/>
  <c r="X6250" i="2"/>
  <c r="X6251" i="2"/>
  <c r="X6252" i="2"/>
  <c r="X6253" i="2"/>
  <c r="X6254" i="2"/>
  <c r="X6255" i="2"/>
  <c r="X6256" i="2"/>
  <c r="X6257" i="2"/>
  <c r="X6258" i="2"/>
  <c r="X6259" i="2"/>
  <c r="X6260" i="2"/>
  <c r="X6261" i="2"/>
  <c r="X6262" i="2"/>
  <c r="X6263" i="2"/>
  <c r="X6264" i="2"/>
  <c r="X6265" i="2"/>
  <c r="X6266" i="2"/>
  <c r="X6267" i="2"/>
  <c r="X6268" i="2"/>
  <c r="X6269" i="2"/>
  <c r="X6270" i="2"/>
  <c r="X6271" i="2"/>
  <c r="X6272" i="2"/>
  <c r="X6273" i="2"/>
  <c r="X6274" i="2"/>
  <c r="X6275" i="2"/>
  <c r="X6276" i="2"/>
  <c r="X6277" i="2"/>
  <c r="X6278" i="2"/>
  <c r="X6279" i="2"/>
  <c r="X6280" i="2"/>
  <c r="X6281" i="2"/>
  <c r="X6282" i="2"/>
  <c r="X6283" i="2"/>
  <c r="X6284" i="2"/>
  <c r="X6285" i="2"/>
  <c r="X6286" i="2"/>
  <c r="X6287" i="2"/>
  <c r="X6288" i="2"/>
  <c r="X6289" i="2"/>
  <c r="X6290" i="2"/>
  <c r="X6291" i="2"/>
  <c r="X6292" i="2"/>
  <c r="X6293" i="2"/>
  <c r="X6294" i="2"/>
  <c r="X6295" i="2"/>
  <c r="X6296" i="2"/>
  <c r="X6297" i="2"/>
  <c r="X6298" i="2"/>
  <c r="X6299" i="2"/>
  <c r="X6300" i="2"/>
  <c r="X6301" i="2"/>
  <c r="X6302" i="2"/>
  <c r="X6303" i="2"/>
  <c r="X6304" i="2"/>
  <c r="X6305" i="2"/>
  <c r="X6306" i="2"/>
  <c r="X6307" i="2"/>
  <c r="X6308" i="2"/>
  <c r="X6309" i="2"/>
  <c r="X6310" i="2"/>
  <c r="X6311" i="2"/>
  <c r="X6312" i="2"/>
  <c r="X6313" i="2"/>
  <c r="X6314" i="2"/>
  <c r="X6315" i="2"/>
  <c r="X6316" i="2"/>
  <c r="X6317" i="2"/>
  <c r="X6318" i="2"/>
  <c r="X6319" i="2"/>
  <c r="X6320" i="2"/>
  <c r="X6321" i="2"/>
  <c r="X6322" i="2"/>
  <c r="X6323" i="2"/>
  <c r="X6324" i="2"/>
  <c r="X6325" i="2"/>
  <c r="X6326" i="2"/>
  <c r="X6327" i="2"/>
  <c r="X6328" i="2"/>
  <c r="X6329" i="2"/>
  <c r="X6330" i="2"/>
  <c r="X6331" i="2"/>
  <c r="X6332" i="2"/>
  <c r="X6333" i="2"/>
  <c r="X6334" i="2"/>
  <c r="X6335" i="2"/>
  <c r="X6336" i="2"/>
  <c r="X6337" i="2"/>
  <c r="X6338" i="2"/>
  <c r="X6339" i="2"/>
  <c r="X6340" i="2"/>
  <c r="X6341" i="2"/>
  <c r="X6342" i="2"/>
  <c r="X6343" i="2"/>
  <c r="X6344" i="2"/>
  <c r="X6345" i="2"/>
  <c r="X6346" i="2"/>
  <c r="X6347" i="2"/>
  <c r="X6348" i="2"/>
  <c r="X6349" i="2"/>
  <c r="X6350" i="2"/>
  <c r="X6351" i="2"/>
  <c r="X6352" i="2"/>
  <c r="X6353" i="2"/>
  <c r="X6354" i="2"/>
  <c r="X6355" i="2"/>
  <c r="X6356" i="2"/>
  <c r="X6357" i="2"/>
  <c r="X6358" i="2"/>
  <c r="X6359" i="2"/>
  <c r="X6360" i="2"/>
  <c r="X6361" i="2"/>
  <c r="X6362" i="2"/>
  <c r="X6363" i="2"/>
  <c r="X6364" i="2"/>
  <c r="X6365" i="2"/>
  <c r="X6366" i="2"/>
  <c r="X6367" i="2"/>
  <c r="X6368" i="2"/>
  <c r="X6369" i="2"/>
  <c r="X6370" i="2"/>
  <c r="X6371" i="2"/>
  <c r="X6372" i="2"/>
  <c r="X6373" i="2"/>
  <c r="X6374" i="2"/>
  <c r="X6375" i="2"/>
  <c r="X6376" i="2"/>
  <c r="X6377" i="2"/>
  <c r="X6378" i="2"/>
  <c r="X6379" i="2"/>
  <c r="X6380" i="2"/>
  <c r="X6381" i="2"/>
  <c r="X6382" i="2"/>
  <c r="X6383" i="2"/>
  <c r="X6384" i="2"/>
  <c r="X6385" i="2"/>
  <c r="X6386" i="2"/>
  <c r="X6387" i="2"/>
  <c r="X6388" i="2"/>
  <c r="X6389" i="2"/>
  <c r="X6390" i="2"/>
  <c r="X6391" i="2"/>
  <c r="X6392" i="2"/>
  <c r="X6393" i="2"/>
  <c r="X6394" i="2"/>
  <c r="X6395" i="2"/>
  <c r="X6396" i="2"/>
  <c r="X6397" i="2"/>
  <c r="X6398" i="2"/>
  <c r="X6399" i="2"/>
  <c r="X6400" i="2"/>
  <c r="X6401" i="2"/>
  <c r="X6402" i="2"/>
  <c r="X6403" i="2"/>
  <c r="X6404" i="2"/>
  <c r="X6405" i="2"/>
  <c r="X6406" i="2"/>
  <c r="X6407" i="2"/>
  <c r="X6408" i="2"/>
  <c r="X6409" i="2"/>
  <c r="X6410" i="2"/>
  <c r="X6411" i="2"/>
  <c r="X6412" i="2"/>
  <c r="X6413" i="2"/>
  <c r="X6414" i="2"/>
  <c r="X6415" i="2"/>
  <c r="X6416" i="2"/>
  <c r="X6417" i="2"/>
  <c r="X6418" i="2"/>
  <c r="X6419" i="2"/>
  <c r="X6420" i="2"/>
  <c r="X6421" i="2"/>
  <c r="X6422" i="2"/>
  <c r="X6423" i="2"/>
  <c r="X6424" i="2"/>
  <c r="X6425" i="2"/>
  <c r="X6426" i="2"/>
  <c r="X6427" i="2"/>
  <c r="X6428" i="2"/>
  <c r="X6429" i="2"/>
  <c r="X6430" i="2"/>
  <c r="X6431" i="2"/>
  <c r="X6432" i="2"/>
  <c r="X6433" i="2"/>
  <c r="X6434" i="2"/>
  <c r="X6435" i="2"/>
  <c r="X6436" i="2"/>
  <c r="X6437" i="2"/>
  <c r="X6438" i="2"/>
  <c r="X6439" i="2"/>
  <c r="X6440" i="2"/>
  <c r="X6441" i="2"/>
  <c r="X6442" i="2"/>
  <c r="X6443" i="2"/>
  <c r="X6444" i="2"/>
  <c r="X6445" i="2"/>
  <c r="X6446" i="2"/>
  <c r="X6447" i="2"/>
  <c r="X6448" i="2"/>
  <c r="X6449" i="2"/>
  <c r="X6450" i="2"/>
  <c r="X6451" i="2"/>
  <c r="X6452" i="2"/>
  <c r="X6453" i="2"/>
  <c r="X6454" i="2"/>
  <c r="X6455" i="2"/>
  <c r="X6456" i="2"/>
  <c r="X6457" i="2"/>
  <c r="X6458" i="2"/>
  <c r="X6459" i="2"/>
  <c r="X6460" i="2"/>
  <c r="X6461" i="2"/>
  <c r="X6462" i="2"/>
  <c r="X6463" i="2"/>
  <c r="X6464" i="2"/>
  <c r="X6465" i="2"/>
  <c r="X6466" i="2"/>
  <c r="X6467" i="2"/>
  <c r="X6468" i="2"/>
  <c r="X6469" i="2"/>
  <c r="X6470" i="2"/>
  <c r="X6471" i="2"/>
  <c r="X6472" i="2"/>
  <c r="X6473" i="2"/>
  <c r="X6474" i="2"/>
  <c r="X6475" i="2"/>
  <c r="X6476" i="2"/>
  <c r="X6477" i="2"/>
  <c r="X6478" i="2"/>
  <c r="X6479" i="2"/>
  <c r="X6480" i="2"/>
  <c r="X6481" i="2"/>
  <c r="X6482" i="2"/>
  <c r="X6483" i="2"/>
  <c r="X6484" i="2"/>
  <c r="X6485" i="2"/>
  <c r="X6486" i="2"/>
  <c r="X6487" i="2"/>
  <c r="X6488" i="2"/>
  <c r="X6489" i="2"/>
  <c r="X6490" i="2"/>
  <c r="X6491" i="2"/>
  <c r="X6492" i="2"/>
  <c r="X6493" i="2"/>
  <c r="X6494" i="2"/>
  <c r="X6495" i="2"/>
  <c r="X6496" i="2"/>
  <c r="X6497" i="2"/>
  <c r="X6498" i="2"/>
  <c r="X6499" i="2"/>
  <c r="X6500" i="2"/>
  <c r="X6501" i="2"/>
  <c r="X6502" i="2"/>
  <c r="X6503" i="2"/>
  <c r="X6504" i="2"/>
  <c r="X6505" i="2"/>
  <c r="X6506" i="2"/>
  <c r="X6507" i="2"/>
  <c r="X6508" i="2"/>
  <c r="X6509" i="2"/>
  <c r="X6510" i="2"/>
  <c r="X6511" i="2"/>
  <c r="X6512" i="2"/>
  <c r="X6513" i="2"/>
  <c r="X6514" i="2"/>
  <c r="X6515" i="2"/>
  <c r="X6516" i="2"/>
  <c r="X6517" i="2"/>
  <c r="X6518" i="2"/>
  <c r="X6519" i="2"/>
  <c r="X6520" i="2"/>
  <c r="X6521" i="2"/>
  <c r="X6522" i="2"/>
  <c r="X6523" i="2"/>
  <c r="X6524" i="2"/>
  <c r="X6525" i="2"/>
  <c r="X6526" i="2"/>
  <c r="X6527" i="2"/>
  <c r="X6528" i="2"/>
  <c r="X6529" i="2"/>
  <c r="X6530" i="2"/>
  <c r="X6531" i="2"/>
  <c r="X6532" i="2"/>
  <c r="X6533" i="2"/>
  <c r="X6534" i="2"/>
  <c r="X6535" i="2"/>
  <c r="X6536" i="2"/>
  <c r="X6537" i="2"/>
  <c r="X6538" i="2"/>
  <c r="X6539" i="2"/>
  <c r="X6540" i="2"/>
  <c r="X6541" i="2"/>
  <c r="X6542" i="2"/>
  <c r="X6543" i="2"/>
  <c r="X6544" i="2"/>
  <c r="X6545" i="2"/>
  <c r="X6546" i="2"/>
  <c r="X6547" i="2"/>
  <c r="X6548" i="2"/>
  <c r="X6549" i="2"/>
  <c r="X6550" i="2"/>
  <c r="X6551" i="2"/>
  <c r="X6552" i="2"/>
  <c r="X6553" i="2"/>
  <c r="X6554" i="2"/>
  <c r="X6555" i="2"/>
  <c r="X6556" i="2"/>
  <c r="X6557" i="2"/>
  <c r="X6558" i="2"/>
  <c r="X6559" i="2"/>
  <c r="X6560" i="2"/>
  <c r="X6561" i="2"/>
  <c r="X6562" i="2"/>
  <c r="X6563" i="2"/>
  <c r="X6564" i="2"/>
  <c r="X6565" i="2"/>
  <c r="X6566" i="2"/>
  <c r="X6567" i="2"/>
  <c r="X6568" i="2"/>
  <c r="X6569" i="2"/>
  <c r="X6570" i="2"/>
  <c r="X6571" i="2"/>
  <c r="X6572" i="2"/>
  <c r="X6573" i="2"/>
  <c r="X6574" i="2"/>
  <c r="X6575" i="2"/>
  <c r="X6576" i="2"/>
  <c r="X6577" i="2"/>
  <c r="X6578" i="2"/>
  <c r="X6579" i="2"/>
  <c r="X6580" i="2"/>
  <c r="X6581" i="2"/>
  <c r="X6582" i="2"/>
  <c r="X6583" i="2"/>
  <c r="X6584" i="2"/>
  <c r="X6585" i="2"/>
  <c r="X6586" i="2"/>
  <c r="X6587" i="2"/>
  <c r="X6588" i="2"/>
  <c r="X6589" i="2"/>
  <c r="X6590" i="2"/>
  <c r="X6591" i="2"/>
  <c r="X6592" i="2"/>
  <c r="X6593" i="2"/>
  <c r="X6594" i="2"/>
  <c r="X6595" i="2"/>
  <c r="X6596" i="2"/>
  <c r="X6597" i="2"/>
  <c r="X6598" i="2"/>
  <c r="X6599" i="2"/>
  <c r="X6600" i="2"/>
  <c r="X6601" i="2"/>
  <c r="X6602" i="2"/>
  <c r="X6603" i="2"/>
  <c r="X6604" i="2"/>
  <c r="X6605" i="2"/>
  <c r="X6606" i="2"/>
  <c r="X6607" i="2"/>
  <c r="X6608" i="2"/>
  <c r="X6609" i="2"/>
  <c r="X6610" i="2"/>
  <c r="X6611" i="2"/>
  <c r="X6612" i="2"/>
  <c r="X6613" i="2"/>
  <c r="X6614" i="2"/>
  <c r="X6615" i="2"/>
  <c r="X6616" i="2"/>
  <c r="X6617" i="2"/>
  <c r="X6618" i="2"/>
  <c r="X6619" i="2"/>
  <c r="X6620" i="2"/>
  <c r="X6621" i="2"/>
  <c r="X6622" i="2"/>
  <c r="X6623" i="2"/>
  <c r="X6624" i="2"/>
  <c r="X6625" i="2"/>
  <c r="X6626" i="2"/>
  <c r="X6627" i="2"/>
  <c r="X6628" i="2"/>
  <c r="X6629" i="2"/>
  <c r="X6630" i="2"/>
  <c r="X6631" i="2"/>
  <c r="X6632" i="2"/>
  <c r="X6633" i="2"/>
  <c r="X6634" i="2"/>
  <c r="X6635" i="2"/>
  <c r="X6636" i="2"/>
  <c r="X6637" i="2"/>
  <c r="X6638" i="2"/>
  <c r="X6639" i="2"/>
  <c r="X6640" i="2"/>
  <c r="X6641" i="2"/>
  <c r="X6642" i="2"/>
  <c r="X6643" i="2"/>
  <c r="X6644" i="2"/>
  <c r="X6645" i="2"/>
  <c r="X6646" i="2"/>
  <c r="X6647" i="2"/>
  <c r="X6648" i="2"/>
  <c r="X6649" i="2"/>
  <c r="X6650" i="2"/>
  <c r="X6651" i="2"/>
  <c r="X6652" i="2"/>
  <c r="X6653" i="2"/>
  <c r="X6654" i="2"/>
  <c r="X6655" i="2"/>
  <c r="X6656" i="2"/>
  <c r="X6657" i="2"/>
  <c r="X6658" i="2"/>
  <c r="X6659" i="2"/>
  <c r="X6660" i="2"/>
  <c r="X6661" i="2"/>
  <c r="X6662" i="2"/>
  <c r="X6663" i="2"/>
  <c r="X6664" i="2"/>
  <c r="X6665" i="2"/>
  <c r="X6666" i="2"/>
  <c r="X6667" i="2"/>
  <c r="X6668" i="2"/>
  <c r="X6669" i="2"/>
  <c r="X6670" i="2"/>
  <c r="X6671" i="2"/>
  <c r="X6672" i="2"/>
  <c r="X6673" i="2"/>
  <c r="X6674" i="2"/>
  <c r="X6675" i="2"/>
  <c r="X6676" i="2"/>
  <c r="X6677" i="2"/>
  <c r="X6678" i="2"/>
  <c r="X6679" i="2"/>
  <c r="X6680" i="2"/>
  <c r="X6681" i="2"/>
  <c r="X6682" i="2"/>
  <c r="X6683" i="2"/>
  <c r="X6684" i="2"/>
  <c r="X6685" i="2"/>
  <c r="X6686" i="2"/>
  <c r="X6687" i="2"/>
  <c r="X6688" i="2"/>
  <c r="X6689" i="2"/>
  <c r="X6690" i="2"/>
  <c r="X6691" i="2"/>
  <c r="X6692" i="2"/>
  <c r="X6693" i="2"/>
  <c r="X6694" i="2"/>
  <c r="X6695" i="2"/>
  <c r="X6696" i="2"/>
  <c r="X6697" i="2"/>
  <c r="X6698" i="2"/>
  <c r="X6699" i="2"/>
  <c r="X6700" i="2"/>
  <c r="X6701" i="2"/>
  <c r="X6702" i="2"/>
  <c r="X6703" i="2"/>
  <c r="X6704" i="2"/>
  <c r="X6705" i="2"/>
  <c r="X6706" i="2"/>
  <c r="X6707" i="2"/>
  <c r="X6708" i="2"/>
  <c r="X6709" i="2"/>
  <c r="X6710" i="2"/>
  <c r="X6711" i="2"/>
  <c r="X6712" i="2"/>
  <c r="X6713" i="2"/>
  <c r="X6714" i="2"/>
  <c r="X6715" i="2"/>
  <c r="X6716" i="2"/>
  <c r="X6717" i="2"/>
  <c r="X6718" i="2"/>
  <c r="X6719" i="2"/>
  <c r="X6720" i="2"/>
  <c r="X6721" i="2"/>
  <c r="X6722" i="2"/>
  <c r="X6723" i="2"/>
  <c r="X6724" i="2"/>
  <c r="X6725" i="2"/>
  <c r="X6726" i="2"/>
  <c r="X6727" i="2"/>
  <c r="X6728" i="2"/>
  <c r="X6729" i="2"/>
  <c r="X6730" i="2"/>
  <c r="X6731" i="2"/>
  <c r="X6732" i="2"/>
  <c r="X6733" i="2"/>
  <c r="X6734" i="2"/>
  <c r="X6735" i="2"/>
  <c r="X6736" i="2"/>
  <c r="X6737" i="2"/>
  <c r="X6738" i="2"/>
  <c r="X6739" i="2"/>
  <c r="X6740" i="2"/>
  <c r="X6741" i="2"/>
  <c r="X6742" i="2"/>
  <c r="X6743" i="2"/>
  <c r="X6744" i="2"/>
  <c r="X6745" i="2"/>
  <c r="X6746" i="2"/>
  <c r="X6747" i="2"/>
  <c r="X6748" i="2"/>
  <c r="X6749" i="2"/>
  <c r="X6750" i="2"/>
  <c r="X6751" i="2"/>
  <c r="X6752" i="2"/>
  <c r="X6753" i="2"/>
  <c r="X6754" i="2"/>
  <c r="X6755" i="2"/>
  <c r="X6756" i="2"/>
  <c r="X6757" i="2"/>
  <c r="X6758" i="2"/>
  <c r="X6759" i="2"/>
  <c r="X6760" i="2"/>
  <c r="X6761" i="2"/>
  <c r="X6762" i="2"/>
  <c r="X6763" i="2"/>
  <c r="X6764" i="2"/>
  <c r="X6765" i="2"/>
  <c r="X6766" i="2"/>
  <c r="X6767" i="2"/>
  <c r="X6768" i="2"/>
  <c r="X6769" i="2"/>
  <c r="X6770" i="2"/>
  <c r="X6771" i="2"/>
  <c r="X6772" i="2"/>
  <c r="X6773" i="2"/>
  <c r="X6774" i="2"/>
  <c r="X6775" i="2"/>
  <c r="X6776" i="2"/>
  <c r="X6777" i="2"/>
  <c r="X6778" i="2"/>
  <c r="X6779" i="2"/>
  <c r="X6780" i="2"/>
  <c r="X6781" i="2"/>
  <c r="X6782" i="2"/>
  <c r="X6783" i="2"/>
  <c r="X6784" i="2"/>
  <c r="X6785" i="2"/>
  <c r="X6786" i="2"/>
  <c r="X6787" i="2"/>
  <c r="X6788" i="2"/>
  <c r="X6789" i="2"/>
  <c r="X6790" i="2"/>
  <c r="X6791" i="2"/>
  <c r="X6792" i="2"/>
  <c r="X6793" i="2"/>
  <c r="X6794" i="2"/>
  <c r="X6795" i="2"/>
  <c r="X6796" i="2"/>
  <c r="X6797" i="2"/>
  <c r="X6798" i="2"/>
  <c r="X6799" i="2"/>
  <c r="X6800" i="2"/>
  <c r="X6801" i="2"/>
  <c r="X6802" i="2"/>
  <c r="X6803" i="2"/>
  <c r="X6804" i="2"/>
  <c r="X6805" i="2"/>
  <c r="X6806" i="2"/>
  <c r="X6807" i="2"/>
  <c r="X6808" i="2"/>
  <c r="X6809" i="2"/>
  <c r="X6810" i="2"/>
  <c r="X6811" i="2"/>
  <c r="X6812" i="2"/>
  <c r="X6813" i="2"/>
  <c r="X6814" i="2"/>
  <c r="X6815" i="2"/>
  <c r="X6816" i="2"/>
  <c r="X6817" i="2"/>
  <c r="X6818" i="2"/>
  <c r="X6819" i="2"/>
  <c r="X6820" i="2"/>
  <c r="X6821" i="2"/>
  <c r="X6822" i="2"/>
  <c r="X6823" i="2"/>
  <c r="X6824" i="2"/>
  <c r="X6825" i="2"/>
  <c r="X6826" i="2"/>
  <c r="X6827" i="2"/>
  <c r="X6828" i="2"/>
  <c r="X6829" i="2"/>
  <c r="X6830" i="2"/>
  <c r="X6831" i="2"/>
  <c r="X6832" i="2"/>
  <c r="X6833" i="2"/>
  <c r="X6834" i="2"/>
  <c r="X6835" i="2"/>
  <c r="X6836" i="2"/>
  <c r="X6837" i="2"/>
  <c r="X6838" i="2"/>
  <c r="X6839" i="2"/>
  <c r="X6840" i="2"/>
  <c r="X6841" i="2"/>
  <c r="X6842" i="2"/>
  <c r="X6843" i="2"/>
  <c r="X6844" i="2"/>
  <c r="X6845" i="2"/>
  <c r="X6846" i="2"/>
  <c r="X6847" i="2"/>
  <c r="X6848" i="2"/>
  <c r="X6849" i="2"/>
  <c r="X6850" i="2"/>
  <c r="X6851" i="2"/>
  <c r="X6852" i="2"/>
  <c r="X6853" i="2"/>
  <c r="X6854" i="2"/>
  <c r="X6855" i="2"/>
  <c r="X6856" i="2"/>
  <c r="X6857" i="2"/>
  <c r="X6858" i="2"/>
  <c r="X6859" i="2"/>
  <c r="X6860" i="2"/>
  <c r="X6861" i="2"/>
  <c r="X6862" i="2"/>
  <c r="X6863" i="2"/>
  <c r="X6864" i="2"/>
  <c r="X6865" i="2"/>
  <c r="X6866" i="2"/>
  <c r="X6867" i="2"/>
  <c r="X6868" i="2"/>
  <c r="X6869" i="2"/>
  <c r="X6870" i="2"/>
  <c r="X6871" i="2"/>
  <c r="X6872" i="2"/>
  <c r="X6873" i="2"/>
  <c r="X6874" i="2"/>
  <c r="X6875" i="2"/>
  <c r="X6876" i="2"/>
  <c r="X6877" i="2"/>
  <c r="X6878" i="2"/>
  <c r="X6879" i="2"/>
  <c r="X6880" i="2"/>
  <c r="X6881" i="2"/>
  <c r="X6882" i="2"/>
  <c r="X6883" i="2"/>
  <c r="X6884" i="2"/>
  <c r="X6885" i="2"/>
  <c r="X6886" i="2"/>
  <c r="X6887" i="2"/>
  <c r="X6888" i="2"/>
  <c r="X6889" i="2"/>
  <c r="X6890" i="2"/>
  <c r="X6891" i="2"/>
  <c r="X6892" i="2"/>
  <c r="X6893" i="2"/>
  <c r="X6894" i="2"/>
  <c r="X6895" i="2"/>
  <c r="X6896" i="2"/>
  <c r="X6897" i="2"/>
  <c r="X6898" i="2"/>
  <c r="X6899" i="2"/>
  <c r="X6900" i="2"/>
  <c r="X6901" i="2"/>
  <c r="X6902" i="2"/>
  <c r="X6903" i="2"/>
  <c r="X6904" i="2"/>
  <c r="X6905" i="2"/>
  <c r="X6906" i="2"/>
  <c r="X6907" i="2"/>
  <c r="X6908" i="2"/>
  <c r="X6909" i="2"/>
  <c r="X6910" i="2"/>
  <c r="X6911" i="2"/>
  <c r="X6912" i="2"/>
  <c r="X6913" i="2"/>
  <c r="X6914" i="2"/>
  <c r="X6915" i="2"/>
  <c r="X6916" i="2"/>
  <c r="X6917" i="2"/>
  <c r="X6918" i="2"/>
  <c r="X6919" i="2"/>
  <c r="X6920" i="2"/>
  <c r="X6921" i="2"/>
  <c r="X6922" i="2"/>
  <c r="X6923" i="2"/>
  <c r="X6924" i="2"/>
  <c r="X6925" i="2"/>
  <c r="X6926" i="2"/>
  <c r="X6927" i="2"/>
  <c r="X6928" i="2"/>
  <c r="X6929" i="2"/>
  <c r="X6930" i="2"/>
  <c r="X6931" i="2"/>
  <c r="X6932" i="2"/>
  <c r="X6933" i="2"/>
  <c r="X6934" i="2"/>
  <c r="X6935" i="2"/>
  <c r="X6936" i="2"/>
  <c r="X6937" i="2"/>
  <c r="X6938" i="2"/>
  <c r="X6939" i="2"/>
  <c r="X6940" i="2"/>
  <c r="X6941" i="2"/>
  <c r="X6942" i="2"/>
  <c r="X6943" i="2"/>
  <c r="X6944" i="2"/>
  <c r="X6945" i="2"/>
  <c r="X6946" i="2"/>
  <c r="X6947" i="2"/>
  <c r="X6948" i="2"/>
  <c r="X6949" i="2"/>
  <c r="X6950" i="2"/>
  <c r="X6951" i="2"/>
  <c r="X6952" i="2"/>
  <c r="X6953" i="2"/>
  <c r="X6954" i="2"/>
  <c r="X6955" i="2"/>
  <c r="X6956" i="2"/>
  <c r="X6957" i="2"/>
  <c r="X6958" i="2"/>
  <c r="X6959" i="2"/>
  <c r="X6960" i="2"/>
  <c r="X6961" i="2"/>
  <c r="X6962" i="2"/>
  <c r="X6963" i="2"/>
  <c r="X6964" i="2"/>
  <c r="X6965" i="2"/>
  <c r="X6966" i="2"/>
  <c r="X6967" i="2"/>
  <c r="X6968" i="2"/>
  <c r="X6969" i="2"/>
  <c r="X6970" i="2"/>
  <c r="X6971" i="2"/>
  <c r="X6972" i="2"/>
  <c r="X6973" i="2"/>
  <c r="X6974" i="2"/>
  <c r="X6975" i="2"/>
  <c r="X6976" i="2"/>
  <c r="X6977" i="2"/>
  <c r="X6978" i="2"/>
  <c r="X6979" i="2"/>
  <c r="X6980" i="2"/>
  <c r="X6981" i="2"/>
  <c r="X6982" i="2"/>
  <c r="X6983" i="2"/>
  <c r="X6984" i="2"/>
  <c r="X6985" i="2"/>
  <c r="X6986" i="2"/>
  <c r="X6987" i="2"/>
  <c r="X6988" i="2"/>
  <c r="X6989" i="2"/>
  <c r="X6990" i="2"/>
  <c r="X6991" i="2"/>
  <c r="X6992" i="2"/>
  <c r="X6993" i="2"/>
  <c r="X6994" i="2"/>
  <c r="X6995" i="2"/>
  <c r="X6996" i="2"/>
  <c r="X6997" i="2"/>
  <c r="X6998" i="2"/>
  <c r="X6999" i="2"/>
  <c r="X7000" i="2"/>
  <c r="X7001" i="2"/>
  <c r="X7002" i="2"/>
  <c r="X7003" i="2"/>
  <c r="X7004" i="2"/>
  <c r="X7005" i="2"/>
  <c r="X7006" i="2"/>
  <c r="X7007" i="2"/>
  <c r="X7008" i="2"/>
  <c r="X7009" i="2"/>
  <c r="X7010" i="2"/>
  <c r="X7011" i="2"/>
  <c r="X7012" i="2"/>
  <c r="X7013" i="2"/>
  <c r="X7014" i="2"/>
  <c r="X7015" i="2"/>
  <c r="X7016" i="2"/>
  <c r="X7017" i="2"/>
  <c r="X7018" i="2"/>
  <c r="X7019" i="2"/>
  <c r="X7020" i="2"/>
  <c r="X7021" i="2"/>
  <c r="X7022" i="2"/>
  <c r="X7023" i="2"/>
  <c r="X7024" i="2"/>
  <c r="X7025" i="2"/>
  <c r="X7026" i="2"/>
  <c r="X7027" i="2"/>
  <c r="X7028" i="2"/>
  <c r="X7029" i="2"/>
  <c r="X7030" i="2"/>
  <c r="X7031" i="2"/>
  <c r="X7032" i="2"/>
  <c r="X7033" i="2"/>
  <c r="X7034" i="2"/>
  <c r="X7035" i="2"/>
  <c r="X7036" i="2"/>
  <c r="X7037" i="2"/>
  <c r="X7038" i="2"/>
  <c r="X7039" i="2"/>
  <c r="X7040" i="2"/>
  <c r="X7041" i="2"/>
  <c r="X7042" i="2"/>
  <c r="X7043" i="2"/>
  <c r="X7044" i="2"/>
  <c r="X7045" i="2"/>
  <c r="X7046" i="2"/>
  <c r="X7047" i="2"/>
  <c r="X7048" i="2"/>
  <c r="X7049" i="2"/>
  <c r="X7050" i="2"/>
  <c r="X7051" i="2"/>
  <c r="X7052" i="2"/>
  <c r="X7053" i="2"/>
  <c r="X7054" i="2"/>
  <c r="X7055" i="2"/>
  <c r="X7056" i="2"/>
  <c r="X7057" i="2"/>
  <c r="X7058" i="2"/>
  <c r="X7059" i="2"/>
  <c r="X7060" i="2"/>
  <c r="X7061" i="2"/>
  <c r="X7062" i="2"/>
  <c r="X7063" i="2"/>
  <c r="X7064" i="2"/>
  <c r="X7065" i="2"/>
  <c r="X7066" i="2"/>
  <c r="X7067" i="2"/>
  <c r="X7068" i="2"/>
  <c r="X7069" i="2"/>
  <c r="X7070" i="2"/>
  <c r="X7071" i="2"/>
  <c r="X7072" i="2"/>
  <c r="X7073" i="2"/>
  <c r="X7074" i="2"/>
  <c r="X7075" i="2"/>
  <c r="X7076" i="2"/>
  <c r="X7077" i="2"/>
  <c r="X7078" i="2"/>
  <c r="X7079" i="2"/>
  <c r="X7080" i="2"/>
  <c r="X7081" i="2"/>
  <c r="X7082" i="2"/>
  <c r="X7083" i="2"/>
  <c r="X7084" i="2"/>
  <c r="X7085" i="2"/>
  <c r="X7086" i="2"/>
  <c r="X7087" i="2"/>
  <c r="X7088" i="2"/>
  <c r="X7089" i="2"/>
  <c r="X7090" i="2"/>
  <c r="X7091" i="2"/>
  <c r="X7092" i="2"/>
  <c r="X7093" i="2"/>
  <c r="X7094" i="2"/>
  <c r="X7095" i="2"/>
  <c r="X7096" i="2"/>
  <c r="X7097" i="2"/>
  <c r="X7098" i="2"/>
  <c r="X7099" i="2"/>
  <c r="X7100" i="2"/>
  <c r="X7101" i="2"/>
  <c r="X7102" i="2"/>
  <c r="X7103" i="2"/>
  <c r="X7104" i="2"/>
  <c r="X7105" i="2"/>
  <c r="X7106" i="2"/>
  <c r="X7107" i="2"/>
  <c r="X7108" i="2"/>
  <c r="X7109" i="2"/>
  <c r="X7110" i="2"/>
  <c r="X7111" i="2"/>
  <c r="X7112" i="2"/>
  <c r="X7113" i="2"/>
  <c r="X7114" i="2"/>
  <c r="X7115" i="2"/>
  <c r="X7116" i="2"/>
  <c r="X7117" i="2"/>
  <c r="X7118" i="2"/>
  <c r="X7119" i="2"/>
  <c r="X7120" i="2"/>
  <c r="X7121" i="2"/>
  <c r="X7122" i="2"/>
  <c r="X7123" i="2"/>
  <c r="X7124" i="2"/>
  <c r="X7125" i="2"/>
  <c r="X7126" i="2"/>
  <c r="X7127" i="2"/>
  <c r="X7128" i="2"/>
  <c r="X7129" i="2"/>
  <c r="X7130" i="2"/>
  <c r="X7131" i="2"/>
  <c r="X7132" i="2"/>
  <c r="X7133" i="2"/>
  <c r="X7134" i="2"/>
  <c r="X7135" i="2"/>
  <c r="X7136" i="2"/>
  <c r="X7137" i="2"/>
  <c r="X7138" i="2"/>
  <c r="X7139" i="2"/>
  <c r="X7140" i="2"/>
  <c r="X7141" i="2"/>
  <c r="X7142" i="2"/>
  <c r="X7143" i="2"/>
  <c r="X7144" i="2"/>
  <c r="X7145" i="2"/>
  <c r="X7146" i="2"/>
  <c r="X7147" i="2"/>
  <c r="X7148" i="2"/>
  <c r="X7149" i="2"/>
  <c r="X7150" i="2"/>
  <c r="X7151" i="2"/>
  <c r="X7152" i="2"/>
  <c r="X7153" i="2"/>
  <c r="X7154" i="2"/>
  <c r="X7155" i="2"/>
  <c r="X7156" i="2"/>
  <c r="X7157" i="2"/>
  <c r="X7158" i="2"/>
  <c r="X7159" i="2"/>
  <c r="X7160" i="2"/>
  <c r="X7161" i="2"/>
  <c r="X7162" i="2"/>
  <c r="X7163" i="2"/>
  <c r="X7164" i="2"/>
  <c r="X7165" i="2"/>
  <c r="X7166" i="2"/>
  <c r="X7167" i="2"/>
  <c r="X7168" i="2"/>
  <c r="X7169" i="2"/>
  <c r="X7170" i="2"/>
  <c r="X7171" i="2"/>
  <c r="X7172" i="2"/>
  <c r="X7173" i="2"/>
  <c r="X7174" i="2"/>
  <c r="X7175" i="2"/>
  <c r="X7176" i="2"/>
  <c r="X7177" i="2"/>
  <c r="X7178" i="2"/>
  <c r="X7179" i="2"/>
  <c r="X7180" i="2"/>
  <c r="X7181" i="2"/>
  <c r="X7182" i="2"/>
  <c r="X7183" i="2"/>
  <c r="X7184" i="2"/>
  <c r="X7185" i="2"/>
  <c r="X7186" i="2"/>
  <c r="X7187" i="2"/>
  <c r="X7188" i="2"/>
  <c r="X7189" i="2"/>
  <c r="X7190" i="2"/>
  <c r="X7191" i="2"/>
  <c r="X7192" i="2"/>
  <c r="X7193" i="2"/>
  <c r="X7194" i="2"/>
  <c r="X7195" i="2"/>
  <c r="X7196" i="2"/>
  <c r="X7197" i="2"/>
  <c r="X7198" i="2"/>
  <c r="X7199" i="2"/>
  <c r="X7200" i="2"/>
  <c r="X7201" i="2"/>
  <c r="X7202" i="2"/>
  <c r="X7203" i="2"/>
  <c r="X7204" i="2"/>
  <c r="X7205" i="2"/>
  <c r="X7206" i="2"/>
  <c r="X7207" i="2"/>
  <c r="X7208" i="2"/>
  <c r="X7209" i="2"/>
  <c r="X7210" i="2"/>
  <c r="X7211" i="2"/>
  <c r="X7212" i="2"/>
  <c r="X7213" i="2"/>
  <c r="X7214" i="2"/>
  <c r="X7215" i="2"/>
  <c r="X7216" i="2"/>
  <c r="X7217" i="2"/>
  <c r="X7218" i="2"/>
  <c r="X7219" i="2"/>
  <c r="X7220" i="2"/>
  <c r="X7221" i="2"/>
  <c r="X7222" i="2"/>
  <c r="X7223" i="2"/>
  <c r="X7224" i="2"/>
  <c r="X7225" i="2"/>
  <c r="X7226" i="2"/>
  <c r="X7227" i="2"/>
  <c r="X7228" i="2"/>
  <c r="X7229" i="2"/>
  <c r="X7230" i="2"/>
  <c r="X7231" i="2"/>
  <c r="X7232" i="2"/>
  <c r="X7233" i="2"/>
  <c r="X7234" i="2"/>
  <c r="X7235" i="2"/>
  <c r="X7236" i="2"/>
  <c r="X7237" i="2"/>
  <c r="X7238" i="2"/>
  <c r="X7239" i="2"/>
  <c r="X7240" i="2"/>
  <c r="X7241" i="2"/>
  <c r="X7242" i="2"/>
  <c r="X7243" i="2"/>
  <c r="X7244" i="2"/>
  <c r="X7245" i="2"/>
  <c r="X7246" i="2"/>
  <c r="X7247" i="2"/>
  <c r="X7248" i="2"/>
  <c r="X7249" i="2"/>
  <c r="X7250" i="2"/>
  <c r="X7251" i="2"/>
  <c r="X7252" i="2"/>
  <c r="X7253" i="2"/>
  <c r="X7254" i="2"/>
  <c r="X7255" i="2"/>
  <c r="X7256" i="2"/>
  <c r="X7257" i="2"/>
  <c r="X7258" i="2"/>
  <c r="X7259" i="2"/>
  <c r="X7260" i="2"/>
  <c r="X7261" i="2"/>
  <c r="X7262" i="2"/>
  <c r="X7263" i="2"/>
  <c r="X7264" i="2"/>
  <c r="X7265" i="2"/>
  <c r="X7266" i="2"/>
  <c r="X7267" i="2"/>
  <c r="X7268" i="2"/>
  <c r="X7269" i="2"/>
  <c r="X7270" i="2"/>
  <c r="X7271" i="2"/>
  <c r="X7272" i="2"/>
  <c r="X7273" i="2"/>
  <c r="X7274" i="2"/>
  <c r="X7275" i="2"/>
  <c r="X7276" i="2"/>
  <c r="X7277" i="2"/>
  <c r="X7278" i="2"/>
  <c r="X7279" i="2"/>
  <c r="X7280" i="2"/>
  <c r="X7281" i="2"/>
  <c r="X7282" i="2"/>
  <c r="X7283" i="2"/>
  <c r="X7284" i="2"/>
  <c r="X7285" i="2"/>
  <c r="X7286" i="2"/>
  <c r="X7287" i="2"/>
  <c r="X7288" i="2"/>
  <c r="X7289" i="2"/>
  <c r="X7290" i="2"/>
  <c r="X7291" i="2"/>
  <c r="X7292" i="2"/>
  <c r="X7293" i="2"/>
  <c r="X7294" i="2"/>
  <c r="X7295" i="2"/>
  <c r="X7296" i="2"/>
  <c r="X7297" i="2"/>
  <c r="X7298" i="2"/>
  <c r="X7299" i="2"/>
  <c r="X7300" i="2"/>
  <c r="X7301" i="2"/>
  <c r="X7302" i="2"/>
  <c r="X7303" i="2"/>
  <c r="X7304" i="2"/>
  <c r="X7305" i="2"/>
  <c r="X7306" i="2"/>
  <c r="X7307" i="2"/>
  <c r="X7308" i="2"/>
  <c r="X7309" i="2"/>
  <c r="X7310" i="2"/>
  <c r="X7311" i="2"/>
  <c r="X7312" i="2"/>
  <c r="X7313" i="2"/>
  <c r="X7314" i="2"/>
  <c r="X7315" i="2"/>
  <c r="X7316" i="2"/>
  <c r="X7317" i="2"/>
  <c r="X7318" i="2"/>
  <c r="X7319" i="2"/>
  <c r="X7320" i="2"/>
  <c r="X7321" i="2"/>
  <c r="X7322" i="2"/>
  <c r="X7323" i="2"/>
  <c r="X7324" i="2"/>
  <c r="X7325" i="2"/>
  <c r="X7326" i="2"/>
  <c r="X7327" i="2"/>
  <c r="X7328" i="2"/>
  <c r="X7329" i="2"/>
  <c r="X7330" i="2"/>
  <c r="X7331" i="2"/>
  <c r="X7332" i="2"/>
  <c r="X7333" i="2"/>
  <c r="X7334" i="2"/>
  <c r="X7335" i="2"/>
  <c r="X7336" i="2"/>
  <c r="X7337" i="2"/>
  <c r="X7338" i="2"/>
  <c r="X7339" i="2"/>
  <c r="X7340" i="2"/>
  <c r="X7341" i="2"/>
  <c r="X7342" i="2"/>
  <c r="X7343" i="2"/>
  <c r="X7344" i="2"/>
  <c r="X7345" i="2"/>
  <c r="X7346" i="2"/>
  <c r="X7347" i="2"/>
  <c r="X7348" i="2"/>
  <c r="X7349" i="2"/>
  <c r="X7350" i="2"/>
  <c r="X7351" i="2"/>
  <c r="X7352" i="2"/>
  <c r="X7353" i="2"/>
  <c r="X7354" i="2"/>
  <c r="X7355" i="2"/>
  <c r="X7356" i="2"/>
  <c r="X7357" i="2"/>
  <c r="X7358" i="2"/>
  <c r="X7359" i="2"/>
  <c r="X7360" i="2"/>
  <c r="X7361" i="2"/>
  <c r="X7362" i="2"/>
  <c r="X7363" i="2"/>
  <c r="X7364" i="2"/>
  <c r="X7365" i="2"/>
  <c r="X7366" i="2"/>
  <c r="X7367" i="2"/>
  <c r="X7368" i="2"/>
  <c r="X7369" i="2"/>
  <c r="X7370" i="2"/>
  <c r="X7371" i="2"/>
  <c r="X7372" i="2"/>
  <c r="X7373" i="2"/>
  <c r="X7374" i="2"/>
  <c r="X7375" i="2"/>
  <c r="X7376" i="2"/>
  <c r="X7377" i="2"/>
  <c r="X7378" i="2"/>
  <c r="X7379" i="2"/>
  <c r="X7380" i="2"/>
  <c r="X7381" i="2"/>
  <c r="X7382" i="2"/>
  <c r="X7383" i="2"/>
  <c r="X7384" i="2"/>
  <c r="X7385" i="2"/>
  <c r="X7386" i="2"/>
  <c r="X7387" i="2"/>
  <c r="X7388" i="2"/>
  <c r="X7389" i="2"/>
  <c r="X7390" i="2"/>
  <c r="X7391" i="2"/>
  <c r="X7392" i="2"/>
  <c r="X7393" i="2"/>
  <c r="X7394" i="2"/>
  <c r="X7395" i="2"/>
  <c r="X7396" i="2"/>
  <c r="X7397" i="2"/>
  <c r="X7398" i="2"/>
  <c r="X7399" i="2"/>
  <c r="X7400" i="2"/>
  <c r="X7401" i="2"/>
  <c r="X7402" i="2"/>
  <c r="X7403" i="2"/>
  <c r="X7404" i="2"/>
  <c r="X7405" i="2"/>
  <c r="X7406" i="2"/>
  <c r="X7407" i="2"/>
  <c r="X7408" i="2"/>
  <c r="X7409" i="2"/>
  <c r="X7410" i="2"/>
  <c r="X7411" i="2"/>
  <c r="X7412" i="2"/>
  <c r="X7413" i="2"/>
  <c r="X7414" i="2"/>
  <c r="X7415" i="2"/>
  <c r="X7416" i="2"/>
  <c r="X7417" i="2"/>
  <c r="X7418" i="2"/>
  <c r="X7419" i="2"/>
  <c r="X7420" i="2"/>
  <c r="X7421" i="2"/>
  <c r="X7422" i="2"/>
  <c r="X7423" i="2"/>
  <c r="X7424" i="2"/>
  <c r="X7425" i="2"/>
  <c r="X7426" i="2"/>
  <c r="X7427" i="2"/>
  <c r="X7428" i="2"/>
  <c r="X7429" i="2"/>
  <c r="X7430" i="2"/>
  <c r="X7431" i="2"/>
  <c r="X7432" i="2"/>
  <c r="X7433" i="2"/>
  <c r="X7434" i="2"/>
  <c r="X7435" i="2"/>
  <c r="X7436" i="2"/>
  <c r="X7437" i="2"/>
  <c r="X7438" i="2"/>
  <c r="X7439" i="2"/>
  <c r="X4" i="2"/>
  <c r="Z1" i="2"/>
  <c r="Z3990" i="2" s="1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618" i="2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647" i="2"/>
  <c r="AG648" i="2"/>
  <c r="AG649" i="2"/>
  <c r="AG650" i="2"/>
  <c r="AG651" i="2"/>
  <c r="AG652" i="2"/>
  <c r="AG653" i="2"/>
  <c r="AG654" i="2"/>
  <c r="AG655" i="2"/>
  <c r="AG656" i="2"/>
  <c r="AG657" i="2"/>
  <c r="AG658" i="2"/>
  <c r="AG659" i="2"/>
  <c r="AG660" i="2"/>
  <c r="AG661" i="2"/>
  <c r="AG662" i="2"/>
  <c r="AG663" i="2"/>
  <c r="AG664" i="2"/>
  <c r="AG665" i="2"/>
  <c r="AG666" i="2"/>
  <c r="AG667" i="2"/>
  <c r="AG668" i="2"/>
  <c r="AG669" i="2"/>
  <c r="AG670" i="2"/>
  <c r="AG671" i="2"/>
  <c r="AG672" i="2"/>
  <c r="AG673" i="2"/>
  <c r="AG674" i="2"/>
  <c r="AG675" i="2"/>
  <c r="AG676" i="2"/>
  <c r="AG677" i="2"/>
  <c r="AG678" i="2"/>
  <c r="AG679" i="2"/>
  <c r="AG680" i="2"/>
  <c r="AG681" i="2"/>
  <c r="AG682" i="2"/>
  <c r="AG683" i="2"/>
  <c r="AG684" i="2"/>
  <c r="AG685" i="2"/>
  <c r="AG686" i="2"/>
  <c r="AG687" i="2"/>
  <c r="AG688" i="2"/>
  <c r="AG689" i="2"/>
  <c r="AG690" i="2"/>
  <c r="AG691" i="2"/>
  <c r="AG692" i="2"/>
  <c r="AG693" i="2"/>
  <c r="AG694" i="2"/>
  <c r="AG695" i="2"/>
  <c r="AG696" i="2"/>
  <c r="AG697" i="2"/>
  <c r="AG698" i="2"/>
  <c r="AG699" i="2"/>
  <c r="AG700" i="2"/>
  <c r="AG701" i="2"/>
  <c r="AG702" i="2"/>
  <c r="AG703" i="2"/>
  <c r="AG704" i="2"/>
  <c r="AG705" i="2"/>
  <c r="AG706" i="2"/>
  <c r="AG707" i="2"/>
  <c r="AG708" i="2"/>
  <c r="AG709" i="2"/>
  <c r="AG710" i="2"/>
  <c r="AG711" i="2"/>
  <c r="AG712" i="2"/>
  <c r="AG713" i="2"/>
  <c r="AG714" i="2"/>
  <c r="AG715" i="2"/>
  <c r="AG716" i="2"/>
  <c r="AG717" i="2"/>
  <c r="AG718" i="2"/>
  <c r="AG719" i="2"/>
  <c r="AG720" i="2"/>
  <c r="AG721" i="2"/>
  <c r="AG722" i="2"/>
  <c r="AG723" i="2"/>
  <c r="AG724" i="2"/>
  <c r="AG725" i="2"/>
  <c r="AG726" i="2"/>
  <c r="AG727" i="2"/>
  <c r="AG728" i="2"/>
  <c r="AG729" i="2"/>
  <c r="AG730" i="2"/>
  <c r="AG731" i="2"/>
  <c r="AG732" i="2"/>
  <c r="AG733" i="2"/>
  <c r="AG734" i="2"/>
  <c r="AG735" i="2"/>
  <c r="AG736" i="2"/>
  <c r="AG737" i="2"/>
  <c r="AG738" i="2"/>
  <c r="AG739" i="2"/>
  <c r="AG740" i="2"/>
  <c r="AG741" i="2"/>
  <c r="AG742" i="2"/>
  <c r="AG743" i="2"/>
  <c r="AG744" i="2"/>
  <c r="AG745" i="2"/>
  <c r="AG746" i="2"/>
  <c r="AG747" i="2"/>
  <c r="AG748" i="2"/>
  <c r="AG749" i="2"/>
  <c r="AG750" i="2"/>
  <c r="AG751" i="2"/>
  <c r="AG752" i="2"/>
  <c r="AG753" i="2"/>
  <c r="AG754" i="2"/>
  <c r="AG755" i="2"/>
  <c r="AG756" i="2"/>
  <c r="AG757" i="2"/>
  <c r="AG758" i="2"/>
  <c r="AG759" i="2"/>
  <c r="AG760" i="2"/>
  <c r="AG761" i="2"/>
  <c r="AG762" i="2"/>
  <c r="AG763" i="2"/>
  <c r="AG764" i="2"/>
  <c r="AG765" i="2"/>
  <c r="AG766" i="2"/>
  <c r="AG767" i="2"/>
  <c r="AG768" i="2"/>
  <c r="AG769" i="2"/>
  <c r="AG770" i="2"/>
  <c r="AG771" i="2"/>
  <c r="AG772" i="2"/>
  <c r="AG773" i="2"/>
  <c r="AG774" i="2"/>
  <c r="AG775" i="2"/>
  <c r="AG776" i="2"/>
  <c r="AG777" i="2"/>
  <c r="AG778" i="2"/>
  <c r="AG779" i="2"/>
  <c r="AG780" i="2"/>
  <c r="AG781" i="2"/>
  <c r="AG782" i="2"/>
  <c r="AG783" i="2"/>
  <c r="AG784" i="2"/>
  <c r="AG785" i="2"/>
  <c r="AG786" i="2"/>
  <c r="AG787" i="2"/>
  <c r="AG788" i="2"/>
  <c r="AG789" i="2"/>
  <c r="AG790" i="2"/>
  <c r="AG791" i="2"/>
  <c r="AG792" i="2"/>
  <c r="AG793" i="2"/>
  <c r="AG794" i="2"/>
  <c r="AG795" i="2"/>
  <c r="AG796" i="2"/>
  <c r="AG797" i="2"/>
  <c r="AG798" i="2"/>
  <c r="AG799" i="2"/>
  <c r="AG800" i="2"/>
  <c r="AG801" i="2"/>
  <c r="AG802" i="2"/>
  <c r="AG803" i="2"/>
  <c r="AG804" i="2"/>
  <c r="AG805" i="2"/>
  <c r="AG806" i="2"/>
  <c r="AG807" i="2"/>
  <c r="AG808" i="2"/>
  <c r="AG809" i="2"/>
  <c r="AG810" i="2"/>
  <c r="AG811" i="2"/>
  <c r="AG812" i="2"/>
  <c r="AG813" i="2"/>
  <c r="AG814" i="2"/>
  <c r="AG815" i="2"/>
  <c r="AG816" i="2"/>
  <c r="AG817" i="2"/>
  <c r="AG818" i="2"/>
  <c r="AG819" i="2"/>
  <c r="AG820" i="2"/>
  <c r="AG821" i="2"/>
  <c r="AG822" i="2"/>
  <c r="AG823" i="2"/>
  <c r="AG824" i="2"/>
  <c r="AG825" i="2"/>
  <c r="AG826" i="2"/>
  <c r="AG827" i="2"/>
  <c r="AG828" i="2"/>
  <c r="AG829" i="2"/>
  <c r="AG830" i="2"/>
  <c r="AG831" i="2"/>
  <c r="AG832" i="2"/>
  <c r="AG833" i="2"/>
  <c r="AG834" i="2"/>
  <c r="AG835" i="2"/>
  <c r="AG836" i="2"/>
  <c r="AG837" i="2"/>
  <c r="AG838" i="2"/>
  <c r="AG839" i="2"/>
  <c r="AG840" i="2"/>
  <c r="AG841" i="2"/>
  <c r="AG842" i="2"/>
  <c r="AG843" i="2"/>
  <c r="AG844" i="2"/>
  <c r="AG845" i="2"/>
  <c r="AG846" i="2"/>
  <c r="AG847" i="2"/>
  <c r="AG848" i="2"/>
  <c r="AG849" i="2"/>
  <c r="AG850" i="2"/>
  <c r="AG851" i="2"/>
  <c r="AG852" i="2"/>
  <c r="AG853" i="2"/>
  <c r="AG854" i="2"/>
  <c r="AG855" i="2"/>
  <c r="AG856" i="2"/>
  <c r="AG857" i="2"/>
  <c r="AG858" i="2"/>
  <c r="AG859" i="2"/>
  <c r="AG860" i="2"/>
  <c r="AG861" i="2"/>
  <c r="AG862" i="2"/>
  <c r="AG863" i="2"/>
  <c r="AG864" i="2"/>
  <c r="AG865" i="2"/>
  <c r="AG866" i="2"/>
  <c r="AG867" i="2"/>
  <c r="AG868" i="2"/>
  <c r="AG869" i="2"/>
  <c r="AG870" i="2"/>
  <c r="AG871" i="2"/>
  <c r="AG872" i="2"/>
  <c r="AG873" i="2"/>
  <c r="AG874" i="2"/>
  <c r="AG875" i="2"/>
  <c r="AG876" i="2"/>
  <c r="AG877" i="2"/>
  <c r="AG878" i="2"/>
  <c r="AG879" i="2"/>
  <c r="AG880" i="2"/>
  <c r="AG881" i="2"/>
  <c r="AG882" i="2"/>
  <c r="AG883" i="2"/>
  <c r="AG884" i="2"/>
  <c r="AG885" i="2"/>
  <c r="AG886" i="2"/>
  <c r="AG887" i="2"/>
  <c r="AG888" i="2"/>
  <c r="AG889" i="2"/>
  <c r="AG890" i="2"/>
  <c r="AG891" i="2"/>
  <c r="AG892" i="2"/>
  <c r="AG893" i="2"/>
  <c r="AG894" i="2"/>
  <c r="AG895" i="2"/>
  <c r="AG896" i="2"/>
  <c r="AG897" i="2"/>
  <c r="AG898" i="2"/>
  <c r="AG899" i="2"/>
  <c r="AG900" i="2"/>
  <c r="AG901" i="2"/>
  <c r="AG902" i="2"/>
  <c r="AG903" i="2"/>
  <c r="AG904" i="2"/>
  <c r="AG905" i="2"/>
  <c r="AG906" i="2"/>
  <c r="AG907" i="2"/>
  <c r="AG908" i="2"/>
  <c r="AG909" i="2"/>
  <c r="AG910" i="2"/>
  <c r="AG911" i="2"/>
  <c r="AG912" i="2"/>
  <c r="AG913" i="2"/>
  <c r="AG914" i="2"/>
  <c r="AG915" i="2"/>
  <c r="AG916" i="2"/>
  <c r="AG917" i="2"/>
  <c r="AG918" i="2"/>
  <c r="AG919" i="2"/>
  <c r="AG920" i="2"/>
  <c r="AG921" i="2"/>
  <c r="AG922" i="2"/>
  <c r="AG923" i="2"/>
  <c r="AG924" i="2"/>
  <c r="AG925" i="2"/>
  <c r="AG926" i="2"/>
  <c r="AG927" i="2"/>
  <c r="AG928" i="2"/>
  <c r="AG929" i="2"/>
  <c r="AG930" i="2"/>
  <c r="AG931" i="2"/>
  <c r="AG4" i="2"/>
  <c r="Z6674" i="2"/>
  <c r="Z6724" i="2"/>
  <c r="Z6363" i="2" l="1"/>
  <c r="Z6192" i="2"/>
  <c r="T27" i="6"/>
  <c r="T27" i="11"/>
  <c r="Z6213" i="2"/>
  <c r="E68" i="8"/>
  <c r="C68" i="8" s="1"/>
  <c r="Z6605" i="2"/>
  <c r="CE7" i="2"/>
  <c r="CD7" i="2"/>
  <c r="A143" i="11" s="1"/>
  <c r="CE6" i="2"/>
  <c r="CD6" i="2"/>
  <c r="A142" i="11" s="1"/>
  <c r="CE5" i="2"/>
  <c r="CD5" i="2"/>
  <c r="A141" i="11" s="1"/>
  <c r="CE4" i="2"/>
  <c r="CD4" i="2"/>
  <c r="A140" i="11" s="1"/>
  <c r="Z5766" i="2"/>
  <c r="Z6974" i="2"/>
  <c r="Z6639" i="2"/>
  <c r="Z5466" i="2"/>
  <c r="Z6383" i="2"/>
  <c r="Z6776" i="2"/>
  <c r="Z4616" i="2"/>
  <c r="Z5946" i="2"/>
  <c r="Z7090" i="2"/>
  <c r="Z7137" i="2"/>
  <c r="Z6045" i="2"/>
  <c r="Z5970" i="2"/>
  <c r="Z6392" i="2"/>
  <c r="Z4629" i="2"/>
  <c r="Z7164" i="2"/>
  <c r="Z4729" i="2"/>
  <c r="Z5494" i="2"/>
  <c r="AH549" i="2"/>
  <c r="AI549" i="2" s="1"/>
  <c r="AJ549" i="2" s="1"/>
  <c r="Z6604" i="2"/>
  <c r="Z5981" i="2"/>
  <c r="Z7108" i="2"/>
  <c r="Z6310" i="2"/>
  <c r="Z5015" i="2"/>
  <c r="Z6860" i="2"/>
  <c r="Z7204" i="2"/>
  <c r="Z7320" i="2"/>
  <c r="Z6326" i="2"/>
  <c r="Z6709" i="2"/>
  <c r="Z6232" i="2"/>
  <c r="Z5886" i="2"/>
  <c r="Z5883" i="2"/>
  <c r="Z5792" i="2"/>
  <c r="Z4746" i="2"/>
  <c r="Z5741" i="2"/>
  <c r="Z5584" i="2"/>
  <c r="Z4675" i="2"/>
  <c r="Z6313" i="2"/>
  <c r="Z5507" i="2"/>
  <c r="Z6580" i="2"/>
  <c r="Z7191" i="2"/>
  <c r="Z5789" i="2"/>
  <c r="Z5383" i="2"/>
  <c r="Z5376" i="2"/>
  <c r="Z6210" i="2"/>
  <c r="AH777" i="2"/>
  <c r="AI777" i="2" s="1"/>
  <c r="AJ777" i="2" s="1"/>
  <c r="AH702" i="2"/>
  <c r="AI702" i="2" s="1"/>
  <c r="AJ702" i="2" s="1"/>
  <c r="AH171" i="2"/>
  <c r="AI171" i="2" s="1"/>
  <c r="AJ171" i="2" s="1"/>
  <c r="AH249" i="2"/>
  <c r="AI249" i="2" s="1"/>
  <c r="AJ249" i="2" s="1"/>
  <c r="AH17" i="2"/>
  <c r="AI17" i="2" s="1"/>
  <c r="AJ17" i="2" s="1"/>
  <c r="AH668" i="2"/>
  <c r="AI668" i="2" s="1"/>
  <c r="AJ668" i="2" s="1"/>
  <c r="AH901" i="2"/>
  <c r="AI901" i="2" s="1"/>
  <c r="AJ901" i="2" s="1"/>
  <c r="AH801" i="2"/>
  <c r="AI801" i="2" s="1"/>
  <c r="AJ801" i="2" s="1"/>
  <c r="AH580" i="2"/>
  <c r="AI580" i="2" s="1"/>
  <c r="AJ580" i="2" s="1"/>
  <c r="AH761" i="2"/>
  <c r="AI761" i="2" s="1"/>
  <c r="AJ761" i="2" s="1"/>
  <c r="AH124" i="2"/>
  <c r="AI124" i="2" s="1"/>
  <c r="AJ124" i="2" s="1"/>
  <c r="AH812" i="2"/>
  <c r="AI812" i="2" s="1"/>
  <c r="AJ812" i="2" s="1"/>
  <c r="AH397" i="2"/>
  <c r="AI397" i="2" s="1"/>
  <c r="AJ397" i="2" s="1"/>
  <c r="AH5" i="2"/>
  <c r="AI5" i="2" s="1"/>
  <c r="AJ5" i="2" s="1"/>
  <c r="AH478" i="2"/>
  <c r="AI478" i="2" s="1"/>
  <c r="AJ478" i="2" s="1"/>
  <c r="AH350" i="2"/>
  <c r="AI350" i="2" s="1"/>
  <c r="AJ350" i="2" s="1"/>
  <c r="AH185" i="2"/>
  <c r="AI185" i="2" s="1"/>
  <c r="AJ185" i="2" s="1"/>
  <c r="AH193" i="2"/>
  <c r="AI193" i="2" s="1"/>
  <c r="AJ193" i="2" s="1"/>
  <c r="AH332" i="2"/>
  <c r="AI332" i="2" s="1"/>
  <c r="AJ332" i="2" s="1"/>
  <c r="AH256" i="2"/>
  <c r="AI256" i="2" s="1"/>
  <c r="AJ256" i="2" s="1"/>
  <c r="AH672" i="2"/>
  <c r="AI672" i="2" s="1"/>
  <c r="AJ672" i="2" s="1"/>
  <c r="AH692" i="2"/>
  <c r="AI692" i="2" s="1"/>
  <c r="AJ692" i="2" s="1"/>
  <c r="AH662" i="2"/>
  <c r="AI662" i="2" s="1"/>
  <c r="AJ662" i="2" s="1"/>
  <c r="AH264" i="2"/>
  <c r="AI264" i="2" s="1"/>
  <c r="AJ264" i="2" s="1"/>
  <c r="AH817" i="2"/>
  <c r="AI817" i="2" s="1"/>
  <c r="AJ817" i="2" s="1"/>
  <c r="AH756" i="2"/>
  <c r="AI756" i="2" s="1"/>
  <c r="AJ756" i="2" s="1"/>
  <c r="AH490" i="2"/>
  <c r="AI490" i="2" s="1"/>
  <c r="AJ490" i="2" s="1"/>
  <c r="AH618" i="2"/>
  <c r="AI618" i="2" s="1"/>
  <c r="AJ618" i="2" s="1"/>
  <c r="AH91" i="2"/>
  <c r="AI91" i="2" s="1"/>
  <c r="AJ91" i="2" s="1"/>
  <c r="AH458" i="2"/>
  <c r="AI458" i="2" s="1"/>
  <c r="AJ458" i="2" s="1"/>
  <c r="AH820" i="2"/>
  <c r="AI820" i="2" s="1"/>
  <c r="AJ820" i="2" s="1"/>
  <c r="AH827" i="2"/>
  <c r="AI827" i="2" s="1"/>
  <c r="AJ827" i="2" s="1"/>
  <c r="AH783" i="2"/>
  <c r="AI783" i="2" s="1"/>
  <c r="AJ783" i="2" s="1"/>
  <c r="AH492" i="2"/>
  <c r="AI492" i="2" s="1"/>
  <c r="AJ492" i="2" s="1"/>
  <c r="AH83" i="2"/>
  <c r="AI83" i="2" s="1"/>
  <c r="AJ83" i="2" s="1"/>
  <c r="AH115" i="2"/>
  <c r="AI115" i="2" s="1"/>
  <c r="AJ115" i="2" s="1"/>
  <c r="AH673" i="2"/>
  <c r="AI673" i="2" s="1"/>
  <c r="AJ673" i="2" s="1"/>
  <c r="AH893" i="2"/>
  <c r="AI893" i="2" s="1"/>
  <c r="AJ893" i="2" s="1"/>
  <c r="AH376" i="2"/>
  <c r="AI376" i="2" s="1"/>
  <c r="AJ376" i="2" s="1"/>
  <c r="AH480" i="2"/>
  <c r="AI480" i="2" s="1"/>
  <c r="AJ480" i="2" s="1"/>
  <c r="AH245" i="2"/>
  <c r="AI245" i="2" s="1"/>
  <c r="AJ245" i="2" s="1"/>
  <c r="AH823" i="2"/>
  <c r="AI823" i="2" s="1"/>
  <c r="AJ823" i="2" s="1"/>
  <c r="AH577" i="2"/>
  <c r="AI577" i="2" s="1"/>
  <c r="AJ577" i="2" s="1"/>
  <c r="AH569" i="2"/>
  <c r="AI569" i="2" s="1"/>
  <c r="AJ569" i="2" s="1"/>
  <c r="AH669" i="2"/>
  <c r="AI669" i="2" s="1"/>
  <c r="AJ669" i="2" s="1"/>
  <c r="AH494" i="2"/>
  <c r="AI494" i="2" s="1"/>
  <c r="AJ494" i="2" s="1"/>
  <c r="AH221" i="2"/>
  <c r="AI221" i="2" s="1"/>
  <c r="AJ221" i="2" s="1"/>
  <c r="AH222" i="2"/>
  <c r="AI222" i="2" s="1"/>
  <c r="AJ222" i="2" s="1"/>
  <c r="AH263" i="2"/>
  <c r="AI263" i="2" s="1"/>
  <c r="AJ263" i="2" s="1"/>
  <c r="AH890" i="2"/>
  <c r="AI890" i="2" s="1"/>
  <c r="AJ890" i="2" s="1"/>
  <c r="AH729" i="2"/>
  <c r="AI729" i="2" s="1"/>
  <c r="AJ729" i="2" s="1"/>
  <c r="AH912" i="2"/>
  <c r="AI912" i="2" s="1"/>
  <c r="AJ912" i="2" s="1"/>
  <c r="AH736" i="2"/>
  <c r="AI736" i="2" s="1"/>
  <c r="AJ736" i="2" s="1"/>
  <c r="AH697" i="2"/>
  <c r="AI697" i="2" s="1"/>
  <c r="AJ697" i="2" s="1"/>
  <c r="AH266" i="2"/>
  <c r="AI266" i="2" s="1"/>
  <c r="AJ266" i="2" s="1"/>
  <c r="AH463" i="2"/>
  <c r="AI463" i="2" s="1"/>
  <c r="AJ463" i="2" s="1"/>
  <c r="AH482" i="2"/>
  <c r="AI482" i="2" s="1"/>
  <c r="AJ482" i="2" s="1"/>
  <c r="AH892" i="2"/>
  <c r="AI892" i="2" s="1"/>
  <c r="AJ892" i="2" s="1"/>
  <c r="AH378" i="2"/>
  <c r="AI378" i="2" s="1"/>
  <c r="AJ378" i="2" s="1"/>
  <c r="AH578" i="2"/>
  <c r="AI578" i="2" s="1"/>
  <c r="AJ578" i="2" s="1"/>
  <c r="AH867" i="2"/>
  <c r="AI867" i="2" s="1"/>
  <c r="AJ867" i="2" s="1"/>
  <c r="AH726" i="2"/>
  <c r="AI726" i="2" s="1"/>
  <c r="AJ726" i="2" s="1"/>
  <c r="AH194" i="2"/>
  <c r="AI194" i="2" s="1"/>
  <c r="AJ194" i="2" s="1"/>
  <c r="AH745" i="2"/>
  <c r="AI745" i="2" s="1"/>
  <c r="AJ745" i="2" s="1"/>
  <c r="AH657" i="2"/>
  <c r="AI657" i="2" s="1"/>
  <c r="AJ657" i="2" s="1"/>
  <c r="AH741" i="2"/>
  <c r="AI741" i="2" s="1"/>
  <c r="AJ741" i="2" s="1"/>
  <c r="AH568" i="2"/>
  <c r="AI568" i="2" s="1"/>
  <c r="AJ568" i="2" s="1"/>
  <c r="AH870" i="2"/>
  <c r="AI870" i="2" s="1"/>
  <c r="AJ870" i="2" s="1"/>
  <c r="AH558" i="2"/>
  <c r="AI558" i="2" s="1"/>
  <c r="AJ558" i="2" s="1"/>
  <c r="AH22" i="2"/>
  <c r="AI22" i="2" s="1"/>
  <c r="AJ22" i="2" s="1"/>
  <c r="AH226" i="2"/>
  <c r="AI226" i="2" s="1"/>
  <c r="AJ226" i="2" s="1"/>
  <c r="Z6362" i="2"/>
  <c r="Z7436" i="2"/>
  <c r="Z7305" i="2"/>
  <c r="Z7147" i="2"/>
  <c r="Z6987" i="2"/>
  <c r="Z6843" i="2"/>
  <c r="Z6651" i="2"/>
  <c r="Z6387" i="2"/>
  <c r="Z7318" i="2"/>
  <c r="Z7160" i="2"/>
  <c r="Z7000" i="2"/>
  <c r="Z6856" i="2"/>
  <c r="Z6670" i="2"/>
  <c r="Z6431" i="2"/>
  <c r="Z7317" i="2"/>
  <c r="Z7201" i="2"/>
  <c r="Z7087" i="2"/>
  <c r="Z6971" i="2"/>
  <c r="Z6855" i="2"/>
  <c r="Z6721" i="2"/>
  <c r="Z6577" i="2"/>
  <c r="Z7433" i="2"/>
  <c r="Z7330" i="2"/>
  <c r="Z7424" i="2"/>
  <c r="Z7275" i="2"/>
  <c r="Z7131" i="2"/>
  <c r="Z6973" i="2"/>
  <c r="Z6813" i="2"/>
  <c r="Z6635" i="2"/>
  <c r="Z7435" i="2"/>
  <c r="Z7288" i="2"/>
  <c r="Z7144" i="2"/>
  <c r="Z6986" i="2"/>
  <c r="Z6827" i="2"/>
  <c r="Z6650" i="2"/>
  <c r="Z6386" i="2"/>
  <c r="Z7303" i="2"/>
  <c r="Z7187" i="2"/>
  <c r="Z7071" i="2"/>
  <c r="Z6957" i="2"/>
  <c r="Z6841" i="2"/>
  <c r="Z6705" i="2"/>
  <c r="Z6561" i="2"/>
  <c r="Z7421" i="2"/>
  <c r="Z7316" i="2"/>
  <c r="Z7200" i="2"/>
  <c r="Z7084" i="2"/>
  <c r="Z6970" i="2"/>
  <c r="Z6854" i="2"/>
  <c r="Z6720" i="2"/>
  <c r="Z6576" i="2"/>
  <c r="Z7432" i="2"/>
  <c r="Z7329" i="2"/>
  <c r="Z7213" i="2"/>
  <c r="Z7099" i="2"/>
  <c r="Z6983" i="2"/>
  <c r="Z6867" i="2"/>
  <c r="Z6735" i="2"/>
  <c r="Z6591" i="2"/>
  <c r="Z6374" i="2"/>
  <c r="Z7342" i="2"/>
  <c r="Z7226" i="2"/>
  <c r="Z7112" i="2"/>
  <c r="Z6996" i="2"/>
  <c r="Z6880" i="2"/>
  <c r="Z6754" i="2"/>
  <c r="Z6610" i="2"/>
  <c r="Z6412" i="2"/>
  <c r="Z7355" i="2"/>
  <c r="Z7239" i="2"/>
  <c r="Z7125" i="2"/>
  <c r="Z7009" i="2"/>
  <c r="Z6895" i="2"/>
  <c r="Z7388" i="2"/>
  <c r="Z7247" i="2"/>
  <c r="Z7089" i="2"/>
  <c r="Z6931" i="2"/>
  <c r="Z6779" i="2"/>
  <c r="Z6579" i="2"/>
  <c r="Z7399" i="2"/>
  <c r="Z7260" i="2"/>
  <c r="Z7102" i="2"/>
  <c r="Z6944" i="2"/>
  <c r="Z6794" i="2"/>
  <c r="Z6598" i="2"/>
  <c r="Z7386" i="2"/>
  <c r="Z7273" i="2"/>
  <c r="Z7159" i="2"/>
  <c r="Z7043" i="2"/>
  <c r="Z6927" i="2"/>
  <c r="Z6808" i="2"/>
  <c r="Z6669" i="2"/>
  <c r="Z6519" i="2"/>
  <c r="Z7397" i="2"/>
  <c r="Z7286" i="2"/>
  <c r="Z7172" i="2"/>
  <c r="Z7056" i="2"/>
  <c r="Z6940" i="2"/>
  <c r="Z6825" i="2"/>
  <c r="Z6684" i="2"/>
  <c r="Z6540" i="2"/>
  <c r="Z7408" i="2"/>
  <c r="Z7299" i="2"/>
  <c r="Z7185" i="2"/>
  <c r="Z7069" i="2"/>
  <c r="Z6955" i="2"/>
  <c r="Z6839" i="2"/>
  <c r="Z6699" i="2"/>
  <c r="Z6555" i="2"/>
  <c r="Z7419" i="2"/>
  <c r="Z7312" i="2"/>
  <c r="Z7198" i="2"/>
  <c r="Z7082" i="2"/>
  <c r="Z6968" i="2"/>
  <c r="Z6852" i="2"/>
  <c r="Z6718" i="2"/>
  <c r="Z6574" i="2"/>
  <c r="Z7430" i="2"/>
  <c r="Z7327" i="2"/>
  <c r="Z7211" i="2"/>
  <c r="Z7095" i="2"/>
  <c r="Z6981" i="2"/>
  <c r="Z6865" i="2"/>
  <c r="Z6733" i="2"/>
  <c r="Z6589" i="2"/>
  <c r="Z5" i="2"/>
  <c r="Z101" i="2"/>
  <c r="Z197" i="2"/>
  <c r="Z293" i="2"/>
  <c r="Z389" i="2"/>
  <c r="Z485" i="2"/>
  <c r="Z581" i="2"/>
  <c r="Z677" i="2"/>
  <c r="Z773" i="2"/>
  <c r="Z78" i="2"/>
  <c r="Z174" i="2"/>
  <c r="Z270" i="2"/>
  <c r="Z366" i="2"/>
  <c r="Z462" i="2"/>
  <c r="Z558" i="2"/>
  <c r="Z654" i="2"/>
  <c r="Z750" i="2"/>
  <c r="Z846" i="2"/>
  <c r="Z67" i="2"/>
  <c r="Z163" i="2"/>
  <c r="Z259" i="2"/>
  <c r="Z355" i="2"/>
  <c r="Z451" i="2"/>
  <c r="Z547" i="2"/>
  <c r="Z643" i="2"/>
  <c r="Z739" i="2"/>
  <c r="Z835" i="2"/>
  <c r="Z931" i="2"/>
  <c r="Z8" i="2"/>
  <c r="Z104" i="2"/>
  <c r="Z200" i="2"/>
  <c r="Z296" i="2"/>
  <c r="Z7375" i="2"/>
  <c r="Z7219" i="2"/>
  <c r="Z7075" i="2"/>
  <c r="Z6915" i="2"/>
  <c r="Z6743" i="2"/>
  <c r="Z6563" i="2"/>
  <c r="Z7387" i="2"/>
  <c r="Z7232" i="2"/>
  <c r="Z7088" i="2"/>
  <c r="Z6928" i="2"/>
  <c r="Z6758" i="2"/>
  <c r="Z6578" i="2"/>
  <c r="Z7372" i="2"/>
  <c r="Z7259" i="2"/>
  <c r="Z7143" i="2"/>
  <c r="Z7029" i="2"/>
  <c r="Z6913" i="2"/>
  <c r="Z6793" i="2"/>
  <c r="Z6649" i="2"/>
  <c r="Z6495" i="2"/>
  <c r="Z7384" i="2"/>
  <c r="Z7272" i="2"/>
  <c r="Z7156" i="2"/>
  <c r="Z7042" i="2"/>
  <c r="Z6926" i="2"/>
  <c r="Z6807" i="2"/>
  <c r="Z6664" i="2"/>
  <c r="Z6518" i="2"/>
  <c r="Z7396" i="2"/>
  <c r="Z7412" i="2"/>
  <c r="Z7103" i="2"/>
  <c r="Z6795" i="2"/>
  <c r="Z7423" i="2"/>
  <c r="Z7116" i="2"/>
  <c r="Z6812" i="2"/>
  <c r="Z7410" i="2"/>
  <c r="Z7173" i="2"/>
  <c r="Z6943" i="2"/>
  <c r="Z6685" i="2"/>
  <c r="Z7409" i="2"/>
  <c r="Z7214" i="2"/>
  <c r="Z7012" i="2"/>
  <c r="Z6840" i="2"/>
  <c r="Z6612" i="2"/>
  <c r="Z7383" i="2"/>
  <c r="Z7243" i="2"/>
  <c r="Z7083" i="2"/>
  <c r="Z6925" i="2"/>
  <c r="Z6771" i="2"/>
  <c r="Z6575" i="2"/>
  <c r="Z7395" i="2"/>
  <c r="Z7256" i="2"/>
  <c r="Z7096" i="2"/>
  <c r="Z6938" i="2"/>
  <c r="Z6790" i="2"/>
  <c r="Z6590" i="2"/>
  <c r="Z7406" i="2"/>
  <c r="Z7269" i="2"/>
  <c r="Z7111" i="2"/>
  <c r="Z6951" i="2"/>
  <c r="Z6804" i="2"/>
  <c r="Z6645" i="2"/>
  <c r="Z6448" i="2"/>
  <c r="Z89" i="2"/>
  <c r="Z209" i="2"/>
  <c r="Z317" i="2"/>
  <c r="Z425" i="2"/>
  <c r="Z533" i="2"/>
  <c r="Z641" i="2"/>
  <c r="Z749" i="2"/>
  <c r="Z66" i="2"/>
  <c r="Z186" i="2"/>
  <c r="Z294" i="2"/>
  <c r="Z402" i="2"/>
  <c r="Z510" i="2"/>
  <c r="Z618" i="2"/>
  <c r="Z726" i="2"/>
  <c r="Z834" i="2"/>
  <c r="Z79" i="2"/>
  <c r="Z187" i="2"/>
  <c r="Z295" i="2"/>
  <c r="Z403" i="2"/>
  <c r="Z511" i="2"/>
  <c r="Z619" i="2"/>
  <c r="Z727" i="2"/>
  <c r="Z847" i="2"/>
  <c r="Z955" i="2"/>
  <c r="Z44" i="2"/>
  <c r="Z152" i="2"/>
  <c r="Z260" i="2"/>
  <c r="Z368" i="2"/>
  <c r="Z464" i="2"/>
  <c r="Z560" i="2"/>
  <c r="Z33" i="2"/>
  <c r="Z129" i="2"/>
  <c r="Z225" i="2"/>
  <c r="Z321" i="2"/>
  <c r="Z417" i="2"/>
  <c r="Z513" i="2"/>
  <c r="Z609" i="2"/>
  <c r="Z705" i="2"/>
  <c r="Z801" i="2"/>
  <c r="Z82" i="2"/>
  <c r="Z178" i="2"/>
  <c r="Z274" i="2"/>
  <c r="Z370" i="2"/>
  <c r="Z466" i="2"/>
  <c r="Z562" i="2"/>
  <c r="Z658" i="2"/>
  <c r="Z754" i="2"/>
  <c r="Z47" i="2"/>
  <c r="Z143" i="2"/>
  <c r="Z239" i="2"/>
  <c r="Z335" i="2"/>
  <c r="Z7362" i="2"/>
  <c r="Z7045" i="2"/>
  <c r="Z6723" i="2"/>
  <c r="Z7374" i="2"/>
  <c r="Z7058" i="2"/>
  <c r="Z6742" i="2"/>
  <c r="Z7359" i="2"/>
  <c r="Z7129" i="2"/>
  <c r="Z6899" i="2"/>
  <c r="Z6633" i="2"/>
  <c r="Z7371" i="2"/>
  <c r="Z7186" i="2"/>
  <c r="Z6998" i="2"/>
  <c r="Z6792" i="2"/>
  <c r="Z6592" i="2"/>
  <c r="Z7370" i="2"/>
  <c r="Z7227" i="2"/>
  <c r="Z7055" i="2"/>
  <c r="Z6911" i="2"/>
  <c r="Z6755" i="2"/>
  <c r="Z6539" i="2"/>
  <c r="Z7382" i="2"/>
  <c r="Z7240" i="2"/>
  <c r="Z7068" i="2"/>
  <c r="Z6924" i="2"/>
  <c r="Z6770" i="2"/>
  <c r="Z6554" i="2"/>
  <c r="Z7394" i="2"/>
  <c r="Z7255" i="2"/>
  <c r="Z7081" i="2"/>
  <c r="Z6937" i="2"/>
  <c r="Z6789" i="2"/>
  <c r="Z6625" i="2"/>
  <c r="Z6411" i="2"/>
  <c r="Z113" i="2"/>
  <c r="Z221" i="2"/>
  <c r="Z329" i="2"/>
  <c r="Z437" i="2"/>
  <c r="Z545" i="2"/>
  <c r="Z653" i="2"/>
  <c r="Z761" i="2"/>
  <c r="Z90" i="2"/>
  <c r="Z198" i="2"/>
  <c r="Z306" i="2"/>
  <c r="Z414" i="2"/>
  <c r="Z522" i="2"/>
  <c r="Z630" i="2"/>
  <c r="Z738" i="2"/>
  <c r="Z858" i="2"/>
  <c r="Z91" i="2"/>
  <c r="Z199" i="2"/>
  <c r="Z307" i="2"/>
  <c r="Z415" i="2"/>
  <c r="Z523" i="2"/>
  <c r="Z631" i="2"/>
  <c r="Z751" i="2"/>
  <c r="Z859" i="2"/>
  <c r="Z967" i="2"/>
  <c r="Z7319" i="2"/>
  <c r="Z7017" i="2"/>
  <c r="Z6671" i="2"/>
  <c r="Z7332" i="2"/>
  <c r="Z7030" i="2"/>
  <c r="Z6686" i="2"/>
  <c r="Z7331" i="2"/>
  <c r="Z7101" i="2"/>
  <c r="Z6871" i="2"/>
  <c r="Z6597" i="2"/>
  <c r="Z7344" i="2"/>
  <c r="Z7128" i="2"/>
  <c r="Z6956" i="2"/>
  <c r="Z6756" i="2"/>
  <c r="Z6494" i="2"/>
  <c r="Z7343" i="2"/>
  <c r="Z7171" i="2"/>
  <c r="Z7027" i="2"/>
  <c r="Z6883" i="2"/>
  <c r="Z6683" i="2"/>
  <c r="Z6493" i="2"/>
  <c r="Z7356" i="2"/>
  <c r="Z7184" i="2"/>
  <c r="Z7040" i="2"/>
  <c r="Z6896" i="2"/>
  <c r="Z6698" i="2"/>
  <c r="Z6516" i="2"/>
  <c r="Z7368" i="2"/>
  <c r="Z7197" i="2"/>
  <c r="Z7053" i="2"/>
  <c r="Z6909" i="2"/>
  <c r="Z6753" i="2"/>
  <c r="Z6573" i="2"/>
  <c r="Z29" i="2"/>
  <c r="Z137" i="2"/>
  <c r="Z245" i="2"/>
  <c r="Z353" i="2"/>
  <c r="Z461" i="2"/>
  <c r="Z569" i="2"/>
  <c r="Z689" i="2"/>
  <c r="Z6" i="2"/>
  <c r="Z114" i="2"/>
  <c r="Z222" i="2"/>
  <c r="Z330" i="2"/>
  <c r="Z438" i="2"/>
  <c r="Z546" i="2"/>
  <c r="Z666" i="2"/>
  <c r="Z774" i="2"/>
  <c r="Z7" i="2"/>
  <c r="Z115" i="2"/>
  <c r="Z223" i="2"/>
  <c r="Z331" i="2"/>
  <c r="Z439" i="2"/>
  <c r="Z559" i="2"/>
  <c r="Z667" i="2"/>
  <c r="Z775" i="2"/>
  <c r="Z883" i="2"/>
  <c r="Z991" i="2"/>
  <c r="Z80" i="2"/>
  <c r="Z188" i="2"/>
  <c r="Z308" i="2"/>
  <c r="Z404" i="2"/>
  <c r="Z500" i="2"/>
  <c r="Z596" i="2"/>
  <c r="Z69" i="2"/>
  <c r="Z165" i="2"/>
  <c r="Z261" i="2"/>
  <c r="Z357" i="2"/>
  <c r="Z453" i="2"/>
  <c r="Z549" i="2"/>
  <c r="Z645" i="2"/>
  <c r="Z741" i="2"/>
  <c r="Z22" i="2"/>
  <c r="Z118" i="2"/>
  <c r="Z214" i="2"/>
  <c r="Z310" i="2"/>
  <c r="Z406" i="2"/>
  <c r="Z502" i="2"/>
  <c r="Z598" i="2"/>
  <c r="Z694" i="2"/>
  <c r="Z790" i="2"/>
  <c r="Z83" i="2"/>
  <c r="Z179" i="2"/>
  <c r="Z275" i="2"/>
  <c r="Z371" i="2"/>
  <c r="Z7261" i="2"/>
  <c r="Z6959" i="2"/>
  <c r="Z6599" i="2"/>
  <c r="Z7274" i="2"/>
  <c r="Z6972" i="2"/>
  <c r="Z6614" i="2"/>
  <c r="Z7287" i="2"/>
  <c r="Z7057" i="2"/>
  <c r="Z6826" i="2"/>
  <c r="Z6541" i="2"/>
  <c r="Z7300" i="2"/>
  <c r="Z7114" i="2"/>
  <c r="Z6912" i="2"/>
  <c r="Z6736" i="2"/>
  <c r="Z6459" i="2"/>
  <c r="Z7315" i="2"/>
  <c r="Z7155" i="2"/>
  <c r="Z7011" i="2"/>
  <c r="Z6853" i="2"/>
  <c r="Z6663" i="2"/>
  <c r="Z6458" i="2"/>
  <c r="Z7328" i="2"/>
  <c r="Z7168" i="2"/>
  <c r="Z7024" i="2"/>
  <c r="Z6866" i="2"/>
  <c r="Z6682" i="2"/>
  <c r="Z6491" i="2"/>
  <c r="Z7341" i="2"/>
  <c r="Z7183" i="2"/>
  <c r="Z7039" i="2"/>
  <c r="Z6879" i="2"/>
  <c r="Z6717" i="2"/>
  <c r="Z6553" i="2"/>
  <c r="Z41" i="2"/>
  <c r="Z149" i="2"/>
  <c r="Z257" i="2"/>
  <c r="Z365" i="2"/>
  <c r="Z473" i="2"/>
  <c r="Z593" i="2"/>
  <c r="Z701" i="2"/>
  <c r="Z18" i="2"/>
  <c r="Z126" i="2"/>
  <c r="Z234" i="2"/>
  <c r="Z342" i="2"/>
  <c r="Z450" i="2"/>
  <c r="Z570" i="2"/>
  <c r="Z678" i="2"/>
  <c r="Z786" i="2"/>
  <c r="Z19" i="2"/>
  <c r="Z127" i="2"/>
  <c r="Z235" i="2"/>
  <c r="Z343" i="2"/>
  <c r="Z463" i="2"/>
  <c r="Z571" i="2"/>
  <c r="Z679" i="2"/>
  <c r="Z787" i="2"/>
  <c r="Z895" i="2"/>
  <c r="Z1003" i="2"/>
  <c r="Z92" i="2"/>
  <c r="Z212" i="2"/>
  <c r="Z320" i="2"/>
  <c r="Z416" i="2"/>
  <c r="Z512" i="2"/>
  <c r="Z608" i="2"/>
  <c r="Z81" i="2"/>
  <c r="Z177" i="2"/>
  <c r="Z273" i="2"/>
  <c r="Z369" i="2"/>
  <c r="Z465" i="2"/>
  <c r="Z561" i="2"/>
  <c r="Z657" i="2"/>
  <c r="Z753" i="2"/>
  <c r="Z34" i="2"/>
  <c r="Z130" i="2"/>
  <c r="Z226" i="2"/>
  <c r="Z322" i="2"/>
  <c r="Z418" i="2"/>
  <c r="Z514" i="2"/>
  <c r="Z610" i="2"/>
  <c r="Z706" i="2"/>
  <c r="Z802" i="2"/>
  <c r="Z95" i="2"/>
  <c r="Z191" i="2"/>
  <c r="Z287" i="2"/>
  <c r="Z383" i="2"/>
  <c r="Z7434" i="2"/>
  <c r="Z6859" i="2"/>
  <c r="Z7174" i="2"/>
  <c r="Z6496" i="2"/>
  <c r="Z6985" i="2"/>
  <c r="Z6376" i="2"/>
  <c r="Z7028" i="2"/>
  <c r="Z6628" i="2"/>
  <c r="Z7257" i="2"/>
  <c r="Z6939" i="2"/>
  <c r="Z6611" i="2"/>
  <c r="Z7270" i="2"/>
  <c r="Z6952" i="2"/>
  <c r="Z6626" i="2"/>
  <c r="Z7283" i="2"/>
  <c r="Z6967" i="2"/>
  <c r="Z6661" i="2"/>
  <c r="Z77" i="2"/>
  <c r="Z305" i="2"/>
  <c r="Z521" i="2"/>
  <c r="Z737" i="2"/>
  <c r="Z162" i="2"/>
  <c r="Z390" i="2"/>
  <c r="Z606" i="2"/>
  <c r="Z822" i="2"/>
  <c r="Z175" i="2"/>
  <c r="Z391" i="2"/>
  <c r="Z607" i="2"/>
  <c r="Z823" i="2"/>
  <c r="Z32" i="2"/>
  <c r="Z224" i="2"/>
  <c r="Z380" i="2"/>
  <c r="Z536" i="2"/>
  <c r="Z57" i="2"/>
  <c r="Z213" i="2"/>
  <c r="Z381" i="2"/>
  <c r="Z525" i="2"/>
  <c r="Z681" i="2"/>
  <c r="Z10" i="2"/>
  <c r="Z166" i="2"/>
  <c r="Z334" i="2"/>
  <c r="Z478" i="2"/>
  <c r="Z634" i="2"/>
  <c r="Z778" i="2"/>
  <c r="Z131" i="2"/>
  <c r="Z299" i="2"/>
  <c r="Z431" i="2"/>
  <c r="Z527" i="2"/>
  <c r="Z623" i="2"/>
  <c r="Z719" i="2"/>
  <c r="Z96" i="2"/>
  <c r="Z192" i="2"/>
  <c r="Z288" i="2"/>
  <c r="Z384" i="2"/>
  <c r="Z480" i="2"/>
  <c r="Z7333" i="2"/>
  <c r="Z6707" i="2"/>
  <c r="Z7044" i="2"/>
  <c r="Z7345" i="2"/>
  <c r="Z6885" i="2"/>
  <c r="Z7358" i="2"/>
  <c r="Z6984" i="2"/>
  <c r="Z6556" i="2"/>
  <c r="Z7199" i="2"/>
  <c r="Z6897" i="2"/>
  <c r="Z6517" i="2"/>
  <c r="Z7212" i="2"/>
  <c r="Z6910" i="2"/>
  <c r="Z6537" i="2"/>
  <c r="Z7225" i="2"/>
  <c r="Z6923" i="2"/>
  <c r="Z6609" i="2"/>
  <c r="Z125" i="2"/>
  <c r="Z341" i="2"/>
  <c r="Z557" i="2"/>
  <c r="Z785" i="2"/>
  <c r="Z210" i="2"/>
  <c r="Z426" i="2"/>
  <c r="Z642" i="2"/>
  <c r="Z870" i="2"/>
  <c r="Z211" i="2"/>
  <c r="Z427" i="2"/>
  <c r="Z655" i="2"/>
  <c r="Z871" i="2"/>
  <c r="Z56" i="2"/>
  <c r="Z236" i="2"/>
  <c r="Z392" i="2"/>
  <c r="Z548" i="2"/>
  <c r="Z93" i="2"/>
  <c r="Z237" i="2"/>
  <c r="Z393" i="2"/>
  <c r="Z537" i="2"/>
  <c r="Z693" i="2"/>
  <c r="Z46" i="2"/>
  <c r="Z190" i="2"/>
  <c r="Z346" i="2"/>
  <c r="Z490" i="2"/>
  <c r="Z646" i="2"/>
  <c r="Z11" i="2"/>
  <c r="Z155" i="2"/>
  <c r="Z311" i="2"/>
  <c r="Z443" i="2"/>
  <c r="Z539" i="2"/>
  <c r="Z635" i="2"/>
  <c r="Z12" i="2"/>
  <c r="Z108" i="2"/>
  <c r="Z204" i="2"/>
  <c r="Z300" i="2"/>
  <c r="Z396" i="2"/>
  <c r="Z492" i="2"/>
  <c r="Z588" i="2"/>
  <c r="Z684" i="2"/>
  <c r="Z25" i="2"/>
  <c r="Z121" i="2"/>
  <c r="Z217" i="2"/>
  <c r="Z313" i="2"/>
  <c r="Z409" i="2"/>
  <c r="Z62" i="2"/>
  <c r="Z158" i="2"/>
  <c r="Z254" i="2"/>
  <c r="Z350" i="2"/>
  <c r="Z16" i="2"/>
  <c r="Z112" i="2"/>
  <c r="Z208" i="2"/>
  <c r="Z304" i="2"/>
  <c r="Z400" i="2"/>
  <c r="Z517" i="2"/>
  <c r="Z759" i="2"/>
  <c r="Z888" i="2"/>
  <c r="Z993" i="2"/>
  <c r="Z1091" i="2"/>
  <c r="Z1187" i="2"/>
  <c r="Z1283" i="2"/>
  <c r="Z1379" i="2"/>
  <c r="Z1475" i="2"/>
  <c r="Z1571" i="2"/>
  <c r="Z27" i="2"/>
  <c r="Z626" i="2"/>
  <c r="Z818" i="2"/>
  <c r="Z928" i="2"/>
  <c r="Z1032" i="2"/>
  <c r="Z1128" i="2"/>
  <c r="Z1224" i="2"/>
  <c r="Z39" i="2"/>
  <c r="Z627" i="2"/>
  <c r="Z819" i="2"/>
  <c r="Z929" i="2"/>
  <c r="Z1033" i="2"/>
  <c r="Z1129" i="2"/>
  <c r="Z1225" i="2"/>
  <c r="Z1321" i="2"/>
  <c r="Z1417" i="2"/>
  <c r="Z592" i="2"/>
  <c r="Z805" i="2"/>
  <c r="Z917" i="2"/>
  <c r="Z1022" i="2"/>
  <c r="Z1118" i="2"/>
  <c r="Z1214" i="2"/>
  <c r="Z565" i="2"/>
  <c r="Z788" i="2"/>
  <c r="Z905" i="2"/>
  <c r="Z7203" i="2"/>
  <c r="Z6525" i="2"/>
  <c r="Z6914" i="2"/>
  <c r="Z7245" i="2"/>
  <c r="Z6777" i="2"/>
  <c r="Z7258" i="2"/>
  <c r="Z6898" i="2"/>
  <c r="Z6423" i="2"/>
  <c r="Z7141" i="2"/>
  <c r="Z6824" i="2"/>
  <c r="Z6422" i="2"/>
  <c r="Z7154" i="2"/>
  <c r="Z6838" i="2"/>
  <c r="Z6455" i="2"/>
  <c r="Z7167" i="2"/>
  <c r="Z6851" i="2"/>
  <c r="Z6532" i="2"/>
  <c r="Z161" i="2"/>
  <c r="Z377" i="2"/>
  <c r="Z605" i="2"/>
  <c r="Z30" i="2"/>
  <c r="Z246" i="2"/>
  <c r="Z474" i="2"/>
  <c r="Z690" i="2"/>
  <c r="Z31" i="2"/>
  <c r="Z247" i="2"/>
  <c r="Z475" i="2"/>
  <c r="Z691" i="2"/>
  <c r="Z907" i="2"/>
  <c r="Z68" i="2"/>
  <c r="Z248" i="2"/>
  <c r="Z428" i="2"/>
  <c r="Z572" i="2"/>
  <c r="Z105" i="2"/>
  <c r="Z249" i="2"/>
  <c r="Z405" i="2"/>
  <c r="Z573" i="2"/>
  <c r="Z717" i="2"/>
  <c r="Z58" i="2"/>
  <c r="Z202" i="2"/>
  <c r="Z358" i="2"/>
  <c r="Z526" i="2"/>
  <c r="Z670" i="2"/>
  <c r="Z23" i="2"/>
  <c r="Z167" i="2"/>
  <c r="Z323" i="2"/>
  <c r="Z455" i="2"/>
  <c r="Z551" i="2"/>
  <c r="Z647" i="2"/>
  <c r="Z24" i="2"/>
  <c r="Z120" i="2"/>
  <c r="Z216" i="2"/>
  <c r="Z312" i="2"/>
  <c r="Z408" i="2"/>
  <c r="Z504" i="2"/>
  <c r="Z600" i="2"/>
  <c r="Z696" i="2"/>
  <c r="Z37" i="2"/>
  <c r="Z133" i="2"/>
  <c r="Z229" i="2"/>
  <c r="Z325" i="2"/>
  <c r="Z421" i="2"/>
  <c r="Z74" i="2"/>
  <c r="Z170" i="2"/>
  <c r="Z266" i="2"/>
  <c r="Z362" i="2"/>
  <c r="Z28" i="2"/>
  <c r="Z124" i="2"/>
  <c r="Z220" i="2"/>
  <c r="Z316" i="2"/>
  <c r="Z412" i="2"/>
  <c r="Z553" i="2"/>
  <c r="Z781" i="2"/>
  <c r="Z901" i="2"/>
  <c r="Z1006" i="2"/>
  <c r="Z1103" i="2"/>
  <c r="Z1199" i="2"/>
  <c r="Z1295" i="2"/>
  <c r="Z1391" i="2"/>
  <c r="Z1487" i="2"/>
  <c r="Z1583" i="2"/>
  <c r="Z171" i="2"/>
  <c r="Z652" i="2"/>
  <c r="Z832" i="2"/>
  <c r="Z941" i="2"/>
  <c r="Z7161" i="2"/>
  <c r="Z6470" i="2"/>
  <c r="Z6872" i="2"/>
  <c r="Z7215" i="2"/>
  <c r="Z6741" i="2"/>
  <c r="Z7228" i="2"/>
  <c r="Z6868" i="2"/>
  <c r="Z7420" i="2"/>
  <c r="Z7113" i="2"/>
  <c r="Z6791" i="2"/>
  <c r="Z7407" i="2"/>
  <c r="Z7126" i="2"/>
  <c r="Z6805" i="2"/>
  <c r="Z7418" i="2"/>
  <c r="Z7139" i="2"/>
  <c r="Z6819" i="2"/>
  <c r="Z6484" i="2"/>
  <c r="Z185" i="2"/>
  <c r="Z413" i="2"/>
  <c r="Z629" i="2"/>
  <c r="Z54" i="2"/>
  <c r="Z282" i="2"/>
  <c r="Z498" i="2"/>
  <c r="Z714" i="2"/>
  <c r="Z55" i="2"/>
  <c r="Z283" i="2"/>
  <c r="Z499" i="2"/>
  <c r="Z715" i="2"/>
  <c r="Z943" i="2"/>
  <c r="Z128" i="2"/>
  <c r="Z284" i="2"/>
  <c r="Z452" i="2"/>
  <c r="Z620" i="2"/>
  <c r="Z141" i="2"/>
  <c r="Z297" i="2"/>
  <c r="Z441" i="2"/>
  <c r="Z597" i="2"/>
  <c r="Z765" i="2"/>
  <c r="Z94" i="2"/>
  <c r="Z250" i="2"/>
  <c r="Z394" i="2"/>
  <c r="Z550" i="2"/>
  <c r="Z718" i="2"/>
  <c r="Z59" i="2"/>
  <c r="Z215" i="2"/>
  <c r="Z359" i="2"/>
  <c r="Z479" i="2"/>
  <c r="Z575" i="2"/>
  <c r="Z671" i="2"/>
  <c r="Z48" i="2"/>
  <c r="Z144" i="2"/>
  <c r="Z240" i="2"/>
  <c r="Z336" i="2"/>
  <c r="Z432" i="2"/>
  <c r="Z528" i="2"/>
  <c r="Z624" i="2"/>
  <c r="Z720" i="2"/>
  <c r="Z61" i="2"/>
  <c r="Z7189" i="2"/>
  <c r="Z6886" i="2"/>
  <c r="Z6757" i="2"/>
  <c r="Z6884" i="2"/>
  <c r="Z7127" i="2"/>
  <c r="Z7431" i="2"/>
  <c r="Z6820" i="2"/>
  <c r="Z7153" i="2"/>
  <c r="Z6515" i="2"/>
  <c r="Z401" i="2"/>
  <c r="Z42" i="2"/>
  <c r="Z486" i="2"/>
  <c r="Z43" i="2"/>
  <c r="Z487" i="2"/>
  <c r="Z919" i="2"/>
  <c r="Z272" i="2"/>
  <c r="Z584" i="2"/>
  <c r="Z285" i="2"/>
  <c r="Z585" i="2"/>
  <c r="Z70" i="2"/>
  <c r="Z382" i="2"/>
  <c r="Z682" i="2"/>
  <c r="Z203" i="2"/>
  <c r="Z467" i="2"/>
  <c r="Z659" i="2"/>
  <c r="Z132" i="2"/>
  <c r="Z324" i="2"/>
  <c r="Z516" i="2"/>
  <c r="Z660" i="2"/>
  <c r="Z73" i="2"/>
  <c r="Z193" i="2"/>
  <c r="Z337" i="2"/>
  <c r="Z14" i="2"/>
  <c r="Z134" i="2"/>
  <c r="Z278" i="2"/>
  <c r="Z398" i="2"/>
  <c r="Z88" i="2"/>
  <c r="Z232" i="2"/>
  <c r="Z352" i="2"/>
  <c r="Z436" i="2"/>
  <c r="Z800" i="2"/>
  <c r="Z940" i="2"/>
  <c r="Z1067" i="2"/>
  <c r="Z1211" i="2"/>
  <c r="Z1331" i="2"/>
  <c r="Z1451" i="2"/>
  <c r="Z1595" i="2"/>
  <c r="Z482" i="2"/>
  <c r="Z782" i="2"/>
  <c r="Z954" i="2"/>
  <c r="Z1068" i="2"/>
  <c r="Z1176" i="2"/>
  <c r="Z1284" i="2"/>
  <c r="Z555" i="2"/>
  <c r="Z804" i="2"/>
  <c r="Z942" i="2"/>
  <c r="Z1057" i="2"/>
  <c r="Z1165" i="2"/>
  <c r="Z1273" i="2"/>
  <c r="Z1381" i="2"/>
  <c r="Z520" i="2"/>
  <c r="Z784" i="2"/>
  <c r="Z930" i="2"/>
  <c r="Z1046" i="2"/>
  <c r="Z1154" i="2"/>
  <c r="Z351" i="2"/>
  <c r="Z721" i="2"/>
  <c r="Z879" i="2"/>
  <c r="Z997" i="2"/>
  <c r="Z1095" i="2"/>
  <c r="Z219" i="2"/>
  <c r="Z663" i="2"/>
  <c r="Z838" i="2"/>
  <c r="Z946" i="2"/>
  <c r="Z1048" i="2"/>
  <c r="Z1144" i="2"/>
  <c r="Z231" i="2"/>
  <c r="Z664" i="2"/>
  <c r="Z839" i="2"/>
  <c r="Z947" i="2"/>
  <c r="Z1049" i="2"/>
  <c r="Z532" i="2"/>
  <c r="Z771" i="2"/>
  <c r="Z896" i="2"/>
  <c r="Z1000" i="2"/>
  <c r="Z7031" i="2"/>
  <c r="Z6722" i="2"/>
  <c r="Z6613" i="2"/>
  <c r="Z6772" i="2"/>
  <c r="Z7041" i="2"/>
  <c r="Z7369" i="2"/>
  <c r="Z6734" i="2"/>
  <c r="Z7067" i="2"/>
  <c r="Z17" i="2"/>
  <c r="Z449" i="2"/>
  <c r="Z102" i="2"/>
  <c r="Z534" i="2"/>
  <c r="Z103" i="2"/>
  <c r="Z535" i="2"/>
  <c r="Z979" i="2"/>
  <c r="Z332" i="2"/>
  <c r="Z9" i="2"/>
  <c r="Z309" i="2"/>
  <c r="Z621" i="2"/>
  <c r="Z106" i="2"/>
  <c r="Z430" i="2"/>
  <c r="Z730" i="2"/>
  <c r="Z227" i="2"/>
  <c r="Z491" i="2"/>
  <c r="Z683" i="2"/>
  <c r="Z156" i="2"/>
  <c r="Z348" i="2"/>
  <c r="Z540" i="2"/>
  <c r="Z672" i="2"/>
  <c r="Z85" i="2"/>
  <c r="Z205" i="2"/>
  <c r="Z349" i="2"/>
  <c r="Z26" i="2"/>
  <c r="Z146" i="2"/>
  <c r="Z290" i="2"/>
  <c r="Z410" i="2"/>
  <c r="Z100" i="2"/>
  <c r="Z244" i="2"/>
  <c r="Z364" i="2"/>
  <c r="Z481" i="2"/>
  <c r="Z817" i="2"/>
  <c r="Z953" i="2"/>
  <c r="Z1079" i="2"/>
  <c r="Z1223" i="2"/>
  <c r="Z1343" i="2"/>
  <c r="Z1463" i="2"/>
  <c r="Z1607" i="2"/>
  <c r="Z518" i="2"/>
  <c r="Z803" i="2"/>
  <c r="Z968" i="2"/>
  <c r="Z1080" i="2"/>
  <c r="Z1188" i="2"/>
  <c r="Z1296" i="2"/>
  <c r="Z591" i="2"/>
  <c r="Z833" i="2"/>
  <c r="Z956" i="2"/>
  <c r="Z1069" i="2"/>
  <c r="Z1177" i="2"/>
  <c r="Z1285" i="2"/>
  <c r="Z1393" i="2"/>
  <c r="Z556" i="2"/>
  <c r="Z820" i="2"/>
  <c r="Z944" i="2"/>
  <c r="Z1058" i="2"/>
  <c r="Z1166" i="2"/>
  <c r="Z457" i="2"/>
  <c r="Z745" i="2"/>
  <c r="Z892" i="2"/>
  <c r="Z1010" i="2"/>
  <c r="Z1107" i="2"/>
  <c r="Z363" i="2"/>
  <c r="Z692" i="2"/>
  <c r="Z852" i="2"/>
  <c r="Z959" i="2"/>
  <c r="Z1060" i="2"/>
  <c r="Z1156" i="2"/>
  <c r="Z375" i="2"/>
  <c r="Z697" i="2"/>
  <c r="Z853" i="2"/>
  <c r="Z960" i="2"/>
  <c r="Z1061" i="2"/>
  <c r="Z568" i="2"/>
  <c r="Z793" i="2"/>
  <c r="Z909" i="2"/>
  <c r="Z1013" i="2"/>
  <c r="Z111" i="2"/>
  <c r="Z6901" i="2"/>
  <c r="Z6542" i="2"/>
  <c r="Z6460" i="2"/>
  <c r="Z6700" i="2"/>
  <c r="Z6997" i="2"/>
  <c r="Z7298" i="2"/>
  <c r="Z6662" i="2"/>
  <c r="Z7023" i="2"/>
  <c r="Z53" i="2"/>
  <c r="Z497" i="2"/>
  <c r="Z138" i="2"/>
  <c r="Z582" i="2"/>
  <c r="Z139" i="2"/>
  <c r="Z583" i="2"/>
  <c r="Z1015" i="2"/>
  <c r="Z344" i="2"/>
  <c r="Z21" i="2"/>
  <c r="Z333" i="2"/>
  <c r="Z633" i="2"/>
  <c r="Z142" i="2"/>
  <c r="Z442" i="2"/>
  <c r="Z742" i="2"/>
  <c r="Z251" i="2"/>
  <c r="Z503" i="2"/>
  <c r="Z695" i="2"/>
  <c r="Z168" i="2"/>
  <c r="Z360" i="2"/>
  <c r="Z552" i="2"/>
  <c r="Z708" i="2"/>
  <c r="Z97" i="2"/>
  <c r="Z241" i="2"/>
  <c r="Z361" i="2"/>
  <c r="Z38" i="2"/>
  <c r="Z182" i="2"/>
  <c r="Z302" i="2"/>
  <c r="Z422" i="2"/>
  <c r="Z136" i="2"/>
  <c r="Z256" i="2"/>
  <c r="Z376" i="2"/>
  <c r="Z589" i="2"/>
  <c r="Z831" i="2"/>
  <c r="Z966" i="2"/>
  <c r="Z1115" i="2"/>
  <c r="Z6873" i="2"/>
  <c r="Z6520" i="2"/>
  <c r="Z6424" i="2"/>
  <c r="Z6648" i="2"/>
  <c r="Z6969" i="2"/>
  <c r="Z6503" i="2"/>
  <c r="Z7231" i="2"/>
  <c r="Z7244" i="2"/>
  <c r="Z6375" i="2"/>
  <c r="Z6806" i="2"/>
  <c r="Z7140" i="2"/>
  <c r="Z6364" i="2"/>
  <c r="Z6837" i="2"/>
  <c r="Z173" i="2"/>
  <c r="Z617" i="2"/>
  <c r="Z258" i="2"/>
  <c r="Z702" i="2"/>
  <c r="Z271" i="2"/>
  <c r="Z703" i="2"/>
  <c r="Z116" i="2"/>
  <c r="Z440" i="2"/>
  <c r="Z117" i="2"/>
  <c r="Z429" i="2"/>
  <c r="Z729" i="2"/>
  <c r="Z238" i="2"/>
  <c r="Z538" i="2"/>
  <c r="Z35" i="2"/>
  <c r="Z347" i="2"/>
  <c r="Z563" i="2"/>
  <c r="Z36" i="2"/>
  <c r="Z228" i="2"/>
  <c r="Z420" i="2"/>
  <c r="Z576" i="2"/>
  <c r="Z744" i="2"/>
  <c r="Z145" i="2"/>
  <c r="Z265" i="2"/>
  <c r="Z385" i="2"/>
  <c r="Z86" i="2"/>
  <c r="Z206" i="2"/>
  <c r="Z326" i="2"/>
  <c r="Z40" i="2"/>
  <c r="Z160" i="2"/>
  <c r="Z280" i="2"/>
  <c r="Z424" i="2"/>
  <c r="Z651" i="2"/>
  <c r="Z861" i="2"/>
  <c r="Z1019" i="2"/>
  <c r="Z1139" i="2"/>
  <c r="Z1259" i="2"/>
  <c r="Z1403" i="2"/>
  <c r="Z1523" i="2"/>
  <c r="Z1643" i="2"/>
  <c r="Z685" i="2"/>
  <c r="Z7346" i="2"/>
  <c r="Z7115" i="2"/>
  <c r="Z7142" i="2"/>
  <c r="Z7357" i="2"/>
  <c r="Z6719" i="2"/>
  <c r="Z7054" i="2"/>
  <c r="Z7381" i="2"/>
  <c r="Z6769" i="2"/>
  <c r="Z233" i="2"/>
  <c r="Z665" i="2"/>
  <c r="Z318" i="2"/>
  <c r="Z762" i="2"/>
  <c r="Z319" i="2"/>
  <c r="Z763" i="2"/>
  <c r="Z140" i="2"/>
  <c r="Z476" i="2"/>
  <c r="Z153" i="2"/>
  <c r="Z477" i="2"/>
  <c r="Z777" i="2"/>
  <c r="Z262" i="2"/>
  <c r="Z574" i="2"/>
  <c r="Z71" i="2"/>
  <c r="Z395" i="2"/>
  <c r="Z587" i="2"/>
  <c r="Z60" i="2"/>
  <c r="Z252" i="2"/>
  <c r="Z444" i="2"/>
  <c r="Z612" i="2"/>
  <c r="Z756" i="2"/>
  <c r="Z157" i="2"/>
  <c r="Z277" i="2"/>
  <c r="Z397" i="2"/>
  <c r="Z98" i="2"/>
  <c r="Z218" i="2"/>
  <c r="Z338" i="2"/>
  <c r="Z52" i="2"/>
  <c r="Z172" i="2"/>
  <c r="Z292" i="2"/>
  <c r="Z15" i="2"/>
  <c r="Z680" i="2"/>
  <c r="Z875" i="2"/>
  <c r="Z1031" i="2"/>
  <c r="Z1151" i="2"/>
  <c r="Z1271" i="2"/>
  <c r="Z1415" i="2"/>
  <c r="Z1535" i="2"/>
  <c r="Z1655" i="2"/>
  <c r="Z711" i="2"/>
  <c r="Z7216" i="2"/>
  <c r="Z6647" i="2"/>
  <c r="Z6995" i="2"/>
  <c r="Z725" i="2"/>
  <c r="Z367" i="2"/>
  <c r="Z356" i="2"/>
  <c r="Z501" i="2"/>
  <c r="Z586" i="2"/>
  <c r="Z515" i="2"/>
  <c r="Z276" i="2"/>
  <c r="Z13" i="2"/>
  <c r="Z373" i="2"/>
  <c r="Z242" i="2"/>
  <c r="Z184" i="2"/>
  <c r="Z625" i="2"/>
  <c r="Z1055" i="2"/>
  <c r="Z1355" i="2"/>
  <c r="Z1619" i="2"/>
  <c r="Z848" i="2"/>
  <c r="Z1007" i="2"/>
  <c r="Z1152" i="2"/>
  <c r="Z1308" i="2"/>
  <c r="Z712" i="2"/>
  <c r="Z903" i="2"/>
  <c r="Z1081" i="2"/>
  <c r="Z1213" i="2"/>
  <c r="Z1357" i="2"/>
  <c r="Z628" i="2"/>
  <c r="Z864" i="2"/>
  <c r="Z1009" i="2"/>
  <c r="Z1178" i="2"/>
  <c r="Z601" i="2"/>
  <c r="Z851" i="2"/>
  <c r="Z1023" i="2"/>
  <c r="Z1143" i="2"/>
  <c r="Z602" i="2"/>
  <c r="Z866" i="2"/>
  <c r="Z998" i="2"/>
  <c r="Z1120" i="2"/>
  <c r="Z459" i="2"/>
  <c r="Z770" i="2"/>
  <c r="Z921" i="2"/>
  <c r="Z1073" i="2"/>
  <c r="Z668" i="2"/>
  <c r="Z868" i="2"/>
  <c r="Z1026" i="2"/>
  <c r="Z399" i="2"/>
  <c r="Z699" i="2"/>
  <c r="Z855" i="2"/>
  <c r="Z123" i="2"/>
  <c r="Z644" i="2"/>
  <c r="Z828" i="2"/>
  <c r="Z937" i="2"/>
  <c r="Z1040" i="2"/>
  <c r="Z615" i="2"/>
  <c r="Z815" i="2"/>
  <c r="Z147" i="2"/>
  <c r="Z1157" i="2"/>
  <c r="Z1301" i="2"/>
  <c r="Z1418" i="2"/>
  <c r="Z1522" i="2"/>
  <c r="Z1627" i="2"/>
  <c r="Z1726" i="2"/>
  <c r="Z1822" i="2"/>
  <c r="Z1918" i="2"/>
  <c r="Z2014" i="2"/>
  <c r="Z2110" i="2"/>
  <c r="Z2206" i="2"/>
  <c r="Z2302" i="2"/>
  <c r="Z2398" i="2"/>
  <c r="Z2494" i="2"/>
  <c r="Z2590" i="2"/>
  <c r="Z2686" i="2"/>
  <c r="Z780" i="2"/>
  <c r="Z1181" i="2"/>
  <c r="Z1317" i="2"/>
  <c r="Z1432" i="2"/>
  <c r="Z1537" i="2"/>
  <c r="Z1641" i="2"/>
  <c r="Z1739" i="2"/>
  <c r="Z1835" i="2"/>
  <c r="Z1931" i="2"/>
  <c r="Z2027" i="2"/>
  <c r="Z1111" i="2"/>
  <c r="Z1270" i="2"/>
  <c r="Z1390" i="2"/>
  <c r="Z1498" i="2"/>
  <c r="Z1603" i="2"/>
  <c r="Z1704" i="2"/>
  <c r="Z1800" i="2"/>
  <c r="Z1896" i="2"/>
  <c r="Z1992" i="2"/>
  <c r="Z2088" i="2"/>
  <c r="Z2184" i="2"/>
  <c r="Z2280" i="2"/>
  <c r="Z816" i="2"/>
  <c r="Z1183" i="2"/>
  <c r="Z1320" i="2"/>
  <c r="Z1434" i="2"/>
  <c r="Z1539" i="2"/>
  <c r="Z1644" i="2"/>
  <c r="Z1741" i="2"/>
  <c r="Z1837" i="2"/>
  <c r="Z1933" i="2"/>
  <c r="Z2029" i="2"/>
  <c r="Z1005" i="2"/>
  <c r="Z1227" i="2"/>
  <c r="Z1350" i="2"/>
  <c r="Z1461" i="2"/>
  <c r="Z7202" i="2"/>
  <c r="Z6627" i="2"/>
  <c r="Z6697" i="2"/>
  <c r="Z150" i="2"/>
  <c r="Z379" i="2"/>
  <c r="Z488" i="2"/>
  <c r="Z669" i="2"/>
  <c r="Z622" i="2"/>
  <c r="Z599" i="2"/>
  <c r="Z372" i="2"/>
  <c r="Z49" i="2"/>
  <c r="Z433" i="2"/>
  <c r="Z314" i="2"/>
  <c r="Z196" i="2"/>
  <c r="Z710" i="2"/>
  <c r="Z1127" i="2"/>
  <c r="Z1367" i="2"/>
  <c r="Z1631" i="2"/>
  <c r="Z862" i="2"/>
  <c r="Z1020" i="2"/>
  <c r="Z1164" i="2"/>
  <c r="Z183" i="2"/>
  <c r="Z740" i="2"/>
  <c r="Z916" i="2"/>
  <c r="Z1093" i="2"/>
  <c r="Z1237" i="2"/>
  <c r="Z1369" i="2"/>
  <c r="Z661" i="2"/>
  <c r="Z878" i="2"/>
  <c r="Z1034" i="2"/>
  <c r="Z1190" i="2"/>
  <c r="Z632" i="2"/>
  <c r="Z865" i="2"/>
  <c r="Z1035" i="2"/>
  <c r="Z1155" i="2"/>
  <c r="Z637" i="2"/>
  <c r="Z880" i="2"/>
  <c r="Z1011" i="2"/>
  <c r="Z1132" i="2"/>
  <c r="Z495" i="2"/>
  <c r="Z792" i="2"/>
  <c r="Z934" i="2"/>
  <c r="Z99" i="2"/>
  <c r="Z698" i="2"/>
  <c r="Z882" i="2"/>
  <c r="Z1038" i="2"/>
  <c r="Z469" i="2"/>
  <c r="Z728" i="2"/>
  <c r="Z869" i="2"/>
  <c r="Z267" i="2"/>
  <c r="Z674" i="2"/>
  <c r="Z842" i="2"/>
  <c r="Z950" i="2"/>
  <c r="Z135" i="2"/>
  <c r="Z649" i="2"/>
  <c r="Z829" i="2"/>
  <c r="Z758" i="2"/>
  <c r="Z1179" i="2"/>
  <c r="Z1316" i="2"/>
  <c r="Z1431" i="2"/>
  <c r="Z1536" i="2"/>
  <c r="Z1640" i="2"/>
  <c r="Z1738" i="2"/>
  <c r="Z1834" i="2"/>
  <c r="Z1930" i="2"/>
  <c r="Z2026" i="2"/>
  <c r="Z2122" i="2"/>
  <c r="Z2218" i="2"/>
  <c r="Z2314" i="2"/>
  <c r="Z2410" i="2"/>
  <c r="Z2506" i="2"/>
  <c r="Z2602" i="2"/>
  <c r="Z2698" i="2"/>
  <c r="Z938" i="2"/>
  <c r="Z1198" i="2"/>
  <c r="Z1332" i="2"/>
  <c r="Z1445" i="2"/>
  <c r="Z1550" i="2"/>
  <c r="Z1654" i="2"/>
  <c r="Z1751" i="2"/>
  <c r="Z1847" i="2"/>
  <c r="Z1943" i="2"/>
  <c r="Z2039" i="2"/>
  <c r="Z1135" i="2"/>
  <c r="Z1288" i="2"/>
  <c r="Z1406" i="2"/>
  <c r="Z1512" i="2"/>
  <c r="Z1616" i="2"/>
  <c r="Z1716" i="2"/>
  <c r="Z1812" i="2"/>
  <c r="Z1908" i="2"/>
  <c r="Z2004" i="2"/>
  <c r="Z2100" i="2"/>
  <c r="Z2196" i="2"/>
  <c r="Z2292" i="2"/>
  <c r="Z951" i="2"/>
  <c r="Z1205" i="2"/>
  <c r="Z1335" i="2"/>
  <c r="Z1447" i="2"/>
  <c r="Z1552" i="2"/>
  <c r="Z1657" i="2"/>
  <c r="Z1753" i="2"/>
  <c r="Z1849" i="2"/>
  <c r="Z1945" i="2"/>
  <c r="Z2041" i="2"/>
  <c r="Z1053" i="2"/>
  <c r="Z1242" i="2"/>
  <c r="Z1364" i="2"/>
  <c r="Z7015" i="2"/>
  <c r="Z7284" i="2"/>
  <c r="Z6681" i="2"/>
  <c r="Z354" i="2"/>
  <c r="Z595" i="2"/>
  <c r="Z524" i="2"/>
  <c r="Z789" i="2"/>
  <c r="Z766" i="2"/>
  <c r="Z611" i="2"/>
  <c r="Z456" i="2"/>
  <c r="Z109" i="2"/>
  <c r="Z445" i="2"/>
  <c r="Z374" i="2"/>
  <c r="Z268" i="2"/>
  <c r="Z735" i="2"/>
  <c r="Z1163" i="2"/>
  <c r="Z1427" i="2"/>
  <c r="Z315" i="2"/>
  <c r="Z876" i="2"/>
  <c r="Z1044" i="2"/>
  <c r="Z1200" i="2"/>
  <c r="Z327" i="2"/>
  <c r="Z764" i="2"/>
  <c r="Z969" i="2"/>
  <c r="Z1105" i="2"/>
  <c r="Z1249" i="2"/>
  <c r="Z1405" i="2"/>
  <c r="Z687" i="2"/>
  <c r="Z891" i="2"/>
  <c r="Z1070" i="2"/>
  <c r="Z1202" i="2"/>
  <c r="Z662" i="2"/>
  <c r="Z918" i="2"/>
  <c r="Z1047" i="2"/>
  <c r="Z1167" i="2"/>
  <c r="Z722" i="2"/>
  <c r="Z893" i="2"/>
  <c r="Z1024" i="2"/>
  <c r="Z1168" i="2"/>
  <c r="Z531" i="2"/>
  <c r="Z808" i="2"/>
  <c r="Z973" i="2"/>
  <c r="Z243" i="2"/>
  <c r="Z724" i="2"/>
  <c r="Z922" i="2"/>
  <c r="Z1050" i="2"/>
  <c r="Z505" i="2"/>
  <c r="Z752" i="2"/>
  <c r="Z884" i="2"/>
  <c r="Z411" i="2"/>
  <c r="Z700" i="2"/>
  <c r="Z856" i="2"/>
  <c r="Z963" i="2"/>
  <c r="Z279" i="2"/>
  <c r="Z675" i="2"/>
  <c r="Z843" i="2"/>
  <c r="Z926" i="2"/>
  <c r="Z1197" i="2"/>
  <c r="Z1330" i="2"/>
  <c r="Z1444" i="2"/>
  <c r="Z1549" i="2"/>
  <c r="Z1653" i="2"/>
  <c r="Z1750" i="2"/>
  <c r="Z1846" i="2"/>
  <c r="Z1942" i="2"/>
  <c r="Z2038" i="2"/>
  <c r="Z2134" i="2"/>
  <c r="Z2230" i="2"/>
  <c r="Z2326" i="2"/>
  <c r="Z2422" i="2"/>
  <c r="Z2518" i="2"/>
  <c r="Z2614" i="2"/>
  <c r="Z2710" i="2"/>
  <c r="Z992" i="2"/>
  <c r="Z1220" i="2"/>
  <c r="Z1347" i="2"/>
  <c r="Z1458" i="2"/>
  <c r="Z1563" i="2"/>
  <c r="Z1667" i="2"/>
  <c r="Z1763" i="2"/>
  <c r="Z1859" i="2"/>
  <c r="Z1955" i="2"/>
  <c r="Z435" i="2"/>
  <c r="Z1159" i="2"/>
  <c r="Z1303" i="2"/>
  <c r="Z1420" i="2"/>
  <c r="Z6999" i="2"/>
  <c r="Z7010" i="2"/>
  <c r="Z65" i="2"/>
  <c r="Z378" i="2"/>
  <c r="Z799" i="2"/>
  <c r="Z45" i="2"/>
  <c r="Z813" i="2"/>
  <c r="Z107" i="2"/>
  <c r="Z707" i="2"/>
  <c r="Z468" i="2"/>
  <c r="Z169" i="2"/>
  <c r="Z50" i="2"/>
  <c r="Z386" i="2"/>
  <c r="Z328" i="2"/>
  <c r="Z845" i="2"/>
  <c r="Z1175" i="2"/>
  <c r="Z1439" i="2"/>
  <c r="Z446" i="2"/>
  <c r="Z889" i="2"/>
  <c r="Z1056" i="2"/>
  <c r="Z1212" i="2"/>
  <c r="Z447" i="2"/>
  <c r="Z783" i="2"/>
  <c r="Z982" i="2"/>
  <c r="Z1117" i="2"/>
  <c r="Z1261" i="2"/>
  <c r="Z51" i="2"/>
  <c r="Z716" i="2"/>
  <c r="Z904" i="2"/>
  <c r="Z1082" i="2"/>
  <c r="Z1226" i="2"/>
  <c r="Z688" i="2"/>
  <c r="Z932" i="2"/>
  <c r="Z1059" i="2"/>
  <c r="Z75" i="2"/>
  <c r="Z746" i="2"/>
  <c r="Z906" i="2"/>
  <c r="Z1036" i="2"/>
  <c r="Z1180" i="2"/>
  <c r="Z567" i="2"/>
  <c r="Z825" i="2"/>
  <c r="Z986" i="2"/>
  <c r="Z387" i="2"/>
  <c r="Z748" i="2"/>
  <c r="Z935" i="2"/>
  <c r="Z1062" i="2"/>
  <c r="Z541" i="2"/>
  <c r="Z772" i="2"/>
  <c r="Z897" i="2"/>
  <c r="Z470" i="2"/>
  <c r="Z731" i="2"/>
  <c r="Z872" i="2"/>
  <c r="Z976" i="2"/>
  <c r="Z423" i="2"/>
  <c r="Z704" i="2"/>
  <c r="Z857" i="2"/>
  <c r="Z990" i="2"/>
  <c r="Z1219" i="2"/>
  <c r="Z1346" i="2"/>
  <c r="Z1457" i="2"/>
  <c r="Z1562" i="2"/>
  <c r="Z1666" i="2"/>
  <c r="Z1762" i="2"/>
  <c r="Z1858" i="2"/>
  <c r="Z1954" i="2"/>
  <c r="Z2050" i="2"/>
  <c r="Z2146" i="2"/>
  <c r="Z2242" i="2"/>
  <c r="Z2338" i="2"/>
  <c r="Z2434" i="2"/>
  <c r="Z2530" i="2"/>
  <c r="Z2626" i="2"/>
  <c r="Z2722" i="2"/>
  <c r="Z1042" i="2"/>
  <c r="Z1239" i="2"/>
  <c r="Z1361" i="2"/>
  <c r="Z1471" i="2"/>
  <c r="Z1576" i="2"/>
  <c r="Z1679" i="2"/>
  <c r="Z1775" i="2"/>
  <c r="Z1871" i="2"/>
  <c r="Z1967" i="2"/>
  <c r="Z797" i="2"/>
  <c r="Z1182" i="2"/>
  <c r="Z1318" i="2"/>
  <c r="Z7100" i="2"/>
  <c r="Z6982" i="2"/>
  <c r="Z269" i="2"/>
  <c r="Z594" i="2"/>
  <c r="Z811" i="2"/>
  <c r="Z189" i="2"/>
  <c r="Z154" i="2"/>
  <c r="Z119" i="2"/>
  <c r="Z72" i="2"/>
  <c r="Z564" i="2"/>
  <c r="Z181" i="2"/>
  <c r="Z110" i="2"/>
  <c r="Z434" i="2"/>
  <c r="Z340" i="2"/>
  <c r="Z914" i="2"/>
  <c r="Z1235" i="2"/>
  <c r="Z1499" i="2"/>
  <c r="Z554" i="2"/>
  <c r="Z902" i="2"/>
  <c r="Z1092" i="2"/>
  <c r="Z1236" i="2"/>
  <c r="Z483" i="2"/>
  <c r="Z849" i="2"/>
  <c r="Z995" i="2"/>
  <c r="Z1141" i="2"/>
  <c r="Z1297" i="2"/>
  <c r="Z195" i="2"/>
  <c r="Z743" i="2"/>
  <c r="Z957" i="2"/>
  <c r="Z1094" i="2"/>
  <c r="Z63" i="2"/>
  <c r="Z768" i="2"/>
  <c r="Z945" i="2"/>
  <c r="Z1071" i="2"/>
  <c r="Z458" i="2"/>
  <c r="Z769" i="2"/>
  <c r="Z920" i="2"/>
  <c r="Z1072" i="2"/>
  <c r="Z1192" i="2"/>
  <c r="Z603" i="2"/>
  <c r="Z867" i="2"/>
  <c r="Z999" i="2"/>
  <c r="Z460" i="2"/>
  <c r="Z809" i="2"/>
  <c r="Z948" i="2"/>
  <c r="Z1074" i="2"/>
  <c r="Z577" i="2"/>
  <c r="Z794" i="2"/>
  <c r="Z910" i="2"/>
  <c r="Z506" i="2"/>
  <c r="Z755" i="2"/>
  <c r="Z885" i="2"/>
  <c r="Z989" i="2"/>
  <c r="Z471" i="2"/>
  <c r="Z733" i="2"/>
  <c r="Z873" i="2"/>
  <c r="Z1041" i="2"/>
  <c r="Z1238" i="2"/>
  <c r="Z1360" i="2"/>
  <c r="Z1470" i="2"/>
  <c r="Z1575" i="2"/>
  <c r="Z1678" i="2"/>
  <c r="Z1774" i="2"/>
  <c r="Z1870" i="2"/>
  <c r="Z1966" i="2"/>
  <c r="Z2062" i="2"/>
  <c r="Z2158" i="2"/>
  <c r="Z2254" i="2"/>
  <c r="Z2350" i="2"/>
  <c r="Z2446" i="2"/>
  <c r="Z2542" i="2"/>
  <c r="Z7070" i="2"/>
  <c r="Z6646" i="2"/>
  <c r="Z281" i="2"/>
  <c r="Z798" i="2"/>
  <c r="Z20" i="2"/>
  <c r="Z201" i="2"/>
  <c r="Z286" i="2"/>
  <c r="Z263" i="2"/>
  <c r="Z84" i="2"/>
  <c r="Z636" i="2"/>
  <c r="Z253" i="2"/>
  <c r="Z122" i="2"/>
  <c r="Z64" i="2"/>
  <c r="Z388" i="2"/>
  <c r="Z927" i="2"/>
  <c r="Z1247" i="2"/>
  <c r="Z1511" i="2"/>
  <c r="Z590" i="2"/>
  <c r="Z915" i="2"/>
  <c r="Z1104" i="2"/>
  <c r="Z1248" i="2"/>
  <c r="Z519" i="2"/>
  <c r="Z863" i="2"/>
  <c r="Z1008" i="2"/>
  <c r="Z1153" i="2"/>
  <c r="Z1309" i="2"/>
  <c r="Z339" i="2"/>
  <c r="Z767" i="2"/>
  <c r="Z970" i="2"/>
  <c r="Z1106" i="2"/>
  <c r="Z207" i="2"/>
  <c r="Z806" i="2"/>
  <c r="Z958" i="2"/>
  <c r="Z1083" i="2"/>
  <c r="Z494" i="2"/>
  <c r="Z791" i="2"/>
  <c r="Z933" i="2"/>
  <c r="Z1084" i="2"/>
  <c r="Z1204" i="2"/>
  <c r="Z638" i="2"/>
  <c r="Z881" i="2"/>
  <c r="Z1012" i="2"/>
  <c r="Z496" i="2"/>
  <c r="Z826" i="2"/>
  <c r="Z961" i="2"/>
  <c r="Z1086" i="2"/>
  <c r="Z613" i="2"/>
  <c r="Z812" i="2"/>
  <c r="Z923" i="2"/>
  <c r="Z542" i="2"/>
  <c r="Z776" i="2"/>
  <c r="Z898" i="2"/>
  <c r="Z1002" i="2"/>
  <c r="Z507" i="2"/>
  <c r="Z757" i="2"/>
  <c r="Z886" i="2"/>
  <c r="Z1077" i="2"/>
  <c r="Z1253" i="2"/>
  <c r="Z1374" i="2"/>
  <c r="Z1483" i="2"/>
  <c r="Z1588" i="2"/>
  <c r="Z1690" i="2"/>
  <c r="Z1786" i="2"/>
  <c r="Z1882" i="2"/>
  <c r="Z1978" i="2"/>
  <c r="Z2074" i="2"/>
  <c r="Z2170" i="2"/>
  <c r="Z2266" i="2"/>
  <c r="Z2362" i="2"/>
  <c r="Z2458" i="2"/>
  <c r="Z2554" i="2"/>
  <c r="Z7285" i="2"/>
  <c r="Z164" i="2"/>
  <c r="Z180" i="2"/>
  <c r="Z76" i="2"/>
  <c r="Z1547" i="2"/>
  <c r="Z1260" i="2"/>
  <c r="Z1189" i="2"/>
  <c r="Z983" i="2"/>
  <c r="Z971" i="2"/>
  <c r="Z972" i="2"/>
  <c r="Z894" i="2"/>
  <c r="Z974" i="2"/>
  <c r="Z936" i="2"/>
  <c r="Z1016" i="2"/>
  <c r="Z1109" i="2"/>
  <c r="Z1601" i="2"/>
  <c r="Z1990" i="2"/>
  <c r="Z2374" i="2"/>
  <c r="Z2662" i="2"/>
  <c r="Z1134" i="2"/>
  <c r="Z1404" i="2"/>
  <c r="Z1615" i="2"/>
  <c r="Z1811" i="2"/>
  <c r="Z2003" i="2"/>
  <c r="Z1240" i="2"/>
  <c r="Z1459" i="2"/>
  <c r="Z1590" i="2"/>
  <c r="Z1740" i="2"/>
  <c r="Z1860" i="2"/>
  <c r="Z1980" i="2"/>
  <c r="Z2124" i="2"/>
  <c r="Z2244" i="2"/>
  <c r="Z472" i="2"/>
  <c r="Z1241" i="2"/>
  <c r="Z1392" i="2"/>
  <c r="Z1526" i="2"/>
  <c r="Z1681" i="2"/>
  <c r="Z1801" i="2"/>
  <c r="Z1921" i="2"/>
  <c r="Z2065" i="2"/>
  <c r="Z1161" i="2"/>
  <c r="Z1336" i="2"/>
  <c r="Z1488" i="2"/>
  <c r="Z1592" i="2"/>
  <c r="Z1694" i="2"/>
  <c r="Z1790" i="2"/>
  <c r="Z1886" i="2"/>
  <c r="Z1982" i="2"/>
  <c r="Z544" i="2"/>
  <c r="Z1162" i="2"/>
  <c r="Z1306" i="2"/>
  <c r="Z1423" i="2"/>
  <c r="Z1528" i="2"/>
  <c r="Z1633" i="2"/>
  <c r="Z1731" i="2"/>
  <c r="Z1827" i="2"/>
  <c r="Z1923" i="2"/>
  <c r="Z2019" i="2"/>
  <c r="Z1090" i="2"/>
  <c r="Z1262" i="2"/>
  <c r="Z1382" i="2"/>
  <c r="Z1490" i="2"/>
  <c r="Z1594" i="2"/>
  <c r="Z1696" i="2"/>
  <c r="Z1792" i="2"/>
  <c r="Z1888" i="2"/>
  <c r="Z616" i="2"/>
  <c r="Z1170" i="2"/>
  <c r="Z1311" i="2"/>
  <c r="Z1425" i="2"/>
  <c r="Z1530" i="2"/>
  <c r="Z1635" i="2"/>
  <c r="Z1733" i="2"/>
  <c r="Z1829" i="2"/>
  <c r="Z1925" i="2"/>
  <c r="Z2021" i="2"/>
  <c r="Z2117" i="2"/>
  <c r="Z1027" i="2"/>
  <c r="Z1231" i="2"/>
  <c r="Z1354" i="2"/>
  <c r="Z1466" i="2"/>
  <c r="Z1570" i="2"/>
  <c r="Z1674" i="2"/>
  <c r="Z1770" i="2"/>
  <c r="Z1866" i="2"/>
  <c r="Z1100" i="2"/>
  <c r="Z7271" i="2"/>
  <c r="Z176" i="2"/>
  <c r="Z264" i="2"/>
  <c r="Z148" i="2"/>
  <c r="Z1559" i="2"/>
  <c r="Z1272" i="2"/>
  <c r="Z1201" i="2"/>
  <c r="Z996" i="2"/>
  <c r="Z984" i="2"/>
  <c r="Z985" i="2"/>
  <c r="Z908" i="2"/>
  <c r="Z987" i="2"/>
  <c r="Z949" i="2"/>
  <c r="Z1028" i="2"/>
  <c r="Z1133" i="2"/>
  <c r="Z1614" i="2"/>
  <c r="Z2002" i="2"/>
  <c r="Z2386" i="2"/>
  <c r="Z2674" i="2"/>
  <c r="Z1158" i="2"/>
  <c r="Z1419" i="2"/>
  <c r="Z1628" i="2"/>
  <c r="Z1823" i="2"/>
  <c r="Z2015" i="2"/>
  <c r="Z1255" i="2"/>
  <c r="Z1472" i="2"/>
  <c r="Z1629" i="2"/>
  <c r="Z1752" i="2"/>
  <c r="Z1872" i="2"/>
  <c r="Z2016" i="2"/>
  <c r="Z2136" i="2"/>
  <c r="Z2256" i="2"/>
  <c r="Z1004" i="2"/>
  <c r="Z1256" i="2"/>
  <c r="Z1407" i="2"/>
  <c r="Z1565" i="2"/>
  <c r="Z1693" i="2"/>
  <c r="Z1813" i="2"/>
  <c r="Z1957" i="2"/>
  <c r="Z2077" i="2"/>
  <c r="Z1184" i="2"/>
  <c r="Z1378" i="2"/>
  <c r="Z1501" i="2"/>
  <c r="Z1605" i="2"/>
  <c r="Z1706" i="2"/>
  <c r="Z1802" i="2"/>
  <c r="Z1898" i="2"/>
  <c r="Z1994" i="2"/>
  <c r="Z844" i="2"/>
  <c r="Z1185" i="2"/>
  <c r="Z1323" i="2"/>
  <c r="Z1436" i="2"/>
  <c r="Z1541" i="2"/>
  <c r="Z1646" i="2"/>
  <c r="Z1743" i="2"/>
  <c r="Z1839" i="2"/>
  <c r="Z1935" i="2"/>
  <c r="Z2031" i="2"/>
  <c r="Z1121" i="2"/>
  <c r="Z1277" i="2"/>
  <c r="Z1396" i="2"/>
  <c r="Z1503" i="2"/>
  <c r="Z1608" i="2"/>
  <c r="Z1708" i="2"/>
  <c r="Z1804" i="2"/>
  <c r="Z1900" i="2"/>
  <c r="Z874" i="2"/>
  <c r="Z1191" i="2"/>
  <c r="Z1325" i="2"/>
  <c r="Z1438" i="2"/>
  <c r="Z1543" i="2"/>
  <c r="Z1648" i="2"/>
  <c r="Z1745" i="2"/>
  <c r="Z1841" i="2"/>
  <c r="Z1937" i="2"/>
  <c r="Z2033" i="2"/>
  <c r="Z2129" i="2"/>
  <c r="Z1065" i="2"/>
  <c r="Z1246" i="2"/>
  <c r="Z1370" i="2"/>
  <c r="Z1479" i="2"/>
  <c r="Z1584" i="2"/>
  <c r="Z1686" i="2"/>
  <c r="Z1782" i="2"/>
  <c r="Z1878" i="2"/>
  <c r="Z1124" i="2"/>
  <c r="Z7311" i="2"/>
  <c r="Z345" i="2"/>
  <c r="Z648" i="2"/>
  <c r="Z159" i="2"/>
  <c r="Z736" i="2"/>
  <c r="Z656" i="2"/>
  <c r="Z1333" i="2"/>
  <c r="Z1130" i="2"/>
  <c r="Z1119" i="2"/>
  <c r="Z1096" i="2"/>
  <c r="Z1025" i="2"/>
  <c r="Z1098" i="2"/>
  <c r="Z578" i="2"/>
  <c r="Z543" i="2"/>
  <c r="Z1268" i="2"/>
  <c r="Z1702" i="2"/>
  <c r="Z2086" i="2"/>
  <c r="Z2470" i="2"/>
  <c r="Z2734" i="2"/>
  <c r="Z1254" i="2"/>
  <c r="Z1484" i="2"/>
  <c r="Z1691" i="2"/>
  <c r="Z1883" i="2"/>
  <c r="Z939" i="2"/>
  <c r="Z1334" i="2"/>
  <c r="Z1485" i="2"/>
  <c r="Z1642" i="2"/>
  <c r="Z1764" i="2"/>
  <c r="Z1884" i="2"/>
  <c r="Z2028" i="2"/>
  <c r="Z2148" i="2"/>
  <c r="Z2268" i="2"/>
  <c r="Z1052" i="2"/>
  <c r="Z1274" i="2"/>
  <c r="Z1421" i="2"/>
  <c r="Z1578" i="2"/>
  <c r="Z1705" i="2"/>
  <c r="Z1825" i="2"/>
  <c r="Z1969" i="2"/>
  <c r="Z508" i="2"/>
  <c r="Z1206" i="2"/>
  <c r="Z1394" i="2"/>
  <c r="Z1514" i="2"/>
  <c r="Z1618" i="2"/>
  <c r="Z1718" i="2"/>
  <c r="Z1814" i="2"/>
  <c r="Z1910" i="2"/>
  <c r="Z2006" i="2"/>
  <c r="Z962" i="2"/>
  <c r="Z1207" i="2"/>
  <c r="Z1337" i="2"/>
  <c r="Z1449" i="2"/>
  <c r="Z1554" i="2"/>
  <c r="Z1659" i="2"/>
  <c r="Z1755" i="2"/>
  <c r="Z1851" i="2"/>
  <c r="Z1947" i="2"/>
  <c r="Z2043" i="2"/>
  <c r="Z1145" i="2"/>
  <c r="Z1292" i="2"/>
  <c r="Z1410" i="2"/>
  <c r="Z1516" i="2"/>
  <c r="Z1621" i="2"/>
  <c r="Z1720" i="2"/>
  <c r="Z1816" i="2"/>
  <c r="Z1912" i="2"/>
  <c r="Z965" i="2"/>
  <c r="Z1209" i="2"/>
  <c r="Z1339" i="2"/>
  <c r="Z509" i="2"/>
  <c r="Z298" i="2"/>
  <c r="Z289" i="2"/>
  <c r="Z980" i="2"/>
  <c r="Z981" i="2"/>
  <c r="Z877" i="2"/>
  <c r="Z448" i="2"/>
  <c r="Z493" i="2"/>
  <c r="Z530" i="2"/>
  <c r="Z1216" i="2"/>
  <c r="Z604" i="2"/>
  <c r="Z640" i="2"/>
  <c r="Z795" i="2"/>
  <c r="Z779" i="2"/>
  <c r="Z1388" i="2"/>
  <c r="Z1798" i="2"/>
  <c r="Z2182" i="2"/>
  <c r="Z2566" i="2"/>
  <c r="Z2758" i="2"/>
  <c r="Z1287" i="2"/>
  <c r="Z1510" i="2"/>
  <c r="Z1715" i="2"/>
  <c r="Z1907" i="2"/>
  <c r="Z1051" i="2"/>
  <c r="Z1362" i="2"/>
  <c r="Z1538" i="2"/>
  <c r="Z1668" i="2"/>
  <c r="Z1788" i="2"/>
  <c r="Z1932" i="2"/>
  <c r="Z2052" i="2"/>
  <c r="Z2172" i="2"/>
  <c r="Z2316" i="2"/>
  <c r="Z1112" i="2"/>
  <c r="Z1304" i="2"/>
  <c r="Z1473" i="2"/>
  <c r="Z1604" i="2"/>
  <c r="Z1729" i="2"/>
  <c r="Z1873" i="2"/>
  <c r="Z1993" i="2"/>
  <c r="Z952" i="2"/>
  <c r="Z1275" i="2"/>
  <c r="Z1422" i="2"/>
  <c r="Z1540" i="2"/>
  <c r="Z1645" i="2"/>
  <c r="Z1742" i="2"/>
  <c r="Z1838" i="2"/>
  <c r="Z1934" i="2"/>
  <c r="Z2030" i="2"/>
  <c r="Z1054" i="2"/>
  <c r="Z1243" i="2"/>
  <c r="Z1365" i="2"/>
  <c r="Z1476" i="2"/>
  <c r="Z1580" i="2"/>
  <c r="Z1683" i="2"/>
  <c r="Z1779" i="2"/>
  <c r="Z1875" i="2"/>
  <c r="Z1971" i="2"/>
  <c r="Z860" i="2"/>
  <c r="Z1186" i="2"/>
  <c r="Z1324" i="2"/>
  <c r="Z1437" i="2"/>
  <c r="Z1542" i="2"/>
  <c r="Z1647" i="2"/>
  <c r="Z1744" i="2"/>
  <c r="Z1840" i="2"/>
  <c r="Z1936" i="2"/>
  <c r="Z1064" i="2"/>
  <c r="Z1245" i="2"/>
  <c r="Z1368" i="2"/>
  <c r="Z1478" i="2"/>
  <c r="Z1582" i="2"/>
  <c r="Z1685" i="2"/>
  <c r="Z1781" i="2"/>
  <c r="Z1877" i="2"/>
  <c r="Z1973" i="2"/>
  <c r="Z2069" i="2"/>
  <c r="Z2165" i="2"/>
  <c r="Z1147" i="2"/>
  <c r="Z1294" i="2"/>
  <c r="Z1412" i="2"/>
  <c r="Z1518" i="2"/>
  <c r="Z1623" i="2"/>
  <c r="Z1722" i="2"/>
  <c r="Z1818" i="2"/>
  <c r="Z900" i="2"/>
  <c r="Z1194" i="2"/>
  <c r="Z713" i="2"/>
  <c r="Z454" i="2"/>
  <c r="Z301" i="2"/>
  <c r="Z1043" i="2"/>
  <c r="Z994" i="2"/>
  <c r="Z890" i="2"/>
  <c r="Z484" i="2"/>
  <c r="Z529" i="2"/>
  <c r="Z566" i="2"/>
  <c r="Z87" i="2"/>
  <c r="Z639" i="2"/>
  <c r="Z673" i="2"/>
  <c r="Z814" i="2"/>
  <c r="Z796" i="2"/>
  <c r="Z1402" i="2"/>
  <c r="Z1810" i="2"/>
  <c r="Z2194" i="2"/>
  <c r="Z2578" i="2"/>
  <c r="Z291" i="2"/>
  <c r="Z1302" i="2"/>
  <c r="Z1524" i="2"/>
  <c r="Z1727" i="2"/>
  <c r="Z1919" i="2"/>
  <c r="Z1085" i="2"/>
  <c r="Z1376" i="2"/>
  <c r="Z1551" i="2"/>
  <c r="Z1680" i="2"/>
  <c r="Z1824" i="2"/>
  <c r="Z1944" i="2"/>
  <c r="Z2064" i="2"/>
  <c r="Z2208" i="2"/>
  <c r="Z2328" i="2"/>
  <c r="Z1136" i="2"/>
  <c r="Z1349" i="2"/>
  <c r="Z1486" i="2"/>
  <c r="Z1617" i="2"/>
  <c r="Z1765" i="2"/>
  <c r="Z1885" i="2"/>
  <c r="Z2005" i="2"/>
  <c r="Z1088" i="2"/>
  <c r="Z1290" i="2"/>
  <c r="Z1435" i="2"/>
  <c r="Z1553" i="2"/>
  <c r="Z1658" i="2"/>
  <c r="Z1754" i="2"/>
  <c r="Z1850" i="2"/>
  <c r="Z1946" i="2"/>
  <c r="Z2042" i="2"/>
  <c r="Z1089" i="2"/>
  <c r="Z1258" i="2"/>
  <c r="Z1380" i="2"/>
  <c r="Z1489" i="2"/>
  <c r="Z1593" i="2"/>
  <c r="Z1695" i="2"/>
  <c r="Z1791" i="2"/>
  <c r="Z1887" i="2"/>
  <c r="Z1983" i="2"/>
  <c r="Z964" i="2"/>
  <c r="Z1208" i="2"/>
  <c r="Z1338" i="2"/>
  <c r="Z1450" i="2"/>
  <c r="Z1555" i="2"/>
  <c r="Z1660" i="2"/>
  <c r="Z1756" i="2"/>
  <c r="Z1852" i="2"/>
  <c r="Z1948" i="2"/>
  <c r="Z1097" i="2"/>
  <c r="Z1263" i="2"/>
  <c r="Z1383" i="2"/>
  <c r="Z1491" i="2"/>
  <c r="Z1596" i="2"/>
  <c r="Z1697" i="2"/>
  <c r="Z1793" i="2"/>
  <c r="Z1889" i="2"/>
  <c r="Z1985" i="2"/>
  <c r="Z2081" i="2"/>
  <c r="Z650" i="2"/>
  <c r="Z1171" i="2"/>
  <c r="Z1312" i="2"/>
  <c r="Z1426" i="2"/>
  <c r="Z1531" i="2"/>
  <c r="Z1636" i="2"/>
  <c r="Z1734" i="2"/>
  <c r="Z1830" i="2"/>
  <c r="Z977" i="2"/>
  <c r="Z7297" i="2"/>
  <c r="Z230" i="2"/>
  <c r="Z1021" i="2"/>
  <c r="Z1131" i="2"/>
  <c r="Z854" i="2"/>
  <c r="Z899" i="2"/>
  <c r="Z2098" i="2"/>
  <c r="Z1110" i="2"/>
  <c r="Z1787" i="2"/>
  <c r="Z1348" i="2"/>
  <c r="Z1728" i="2"/>
  <c r="Z2076" i="2"/>
  <c r="Z1087" i="2"/>
  <c r="Z1513" i="2"/>
  <c r="Z1897" i="2"/>
  <c r="Z1257" i="2"/>
  <c r="Z1579" i="2"/>
  <c r="Z1862" i="2"/>
  <c r="Z1014" i="2"/>
  <c r="Z1409" i="2"/>
  <c r="Z1707" i="2"/>
  <c r="Z1959" i="2"/>
  <c r="Z1244" i="2"/>
  <c r="Z1568" i="2"/>
  <c r="Z1828" i="2"/>
  <c r="Z1146" i="2"/>
  <c r="Z1465" i="2"/>
  <c r="Z1673" i="2"/>
  <c r="Z1865" i="2"/>
  <c r="Z2057" i="2"/>
  <c r="Z1123" i="2"/>
  <c r="Z1398" i="2"/>
  <c r="Z1610" i="2"/>
  <c r="Z1806" i="2"/>
  <c r="Z1172" i="2"/>
  <c r="Z1327" i="2"/>
  <c r="Z1441" i="2"/>
  <c r="Z1545" i="2"/>
  <c r="Z1650" i="2"/>
  <c r="Z1747" i="2"/>
  <c r="Z1843" i="2"/>
  <c r="Z1939" i="2"/>
  <c r="Z2035" i="2"/>
  <c r="Z1075" i="2"/>
  <c r="Z1251" i="2"/>
  <c r="Z1372" i="2"/>
  <c r="Z1481" i="2"/>
  <c r="Z1586" i="2"/>
  <c r="Z1688" i="2"/>
  <c r="Z1784" i="2"/>
  <c r="Z1880" i="2"/>
  <c r="Z1940" i="2"/>
  <c r="Z2142" i="2"/>
  <c r="Z2260" i="2"/>
  <c r="Z2373" i="2"/>
  <c r="Z2478" i="2"/>
  <c r="Z2583" i="2"/>
  <c r="Z2688" i="2"/>
  <c r="Z2790" i="2"/>
  <c r="Z2886" i="2"/>
  <c r="Z2982" i="2"/>
  <c r="Z3078" i="2"/>
  <c r="Z3174" i="2"/>
  <c r="Z3270" i="2"/>
  <c r="Z3366" i="2"/>
  <c r="Z3462" i="2"/>
  <c r="Z3558" i="2"/>
  <c r="Z3654" i="2"/>
  <c r="Z925" i="2"/>
  <c r="Z2024" i="2"/>
  <c r="Z2175" i="2"/>
  <c r="Z2289" i="2"/>
  <c r="Z2401" i="2"/>
  <c r="Z2505" i="2"/>
  <c r="Z2610" i="2"/>
  <c r="Z2715" i="2"/>
  <c r="Z2815" i="2"/>
  <c r="Z2911" i="2"/>
  <c r="Z1761" i="2"/>
  <c r="Z2113" i="2"/>
  <c r="Z2234" i="2"/>
  <c r="Z2348" i="2"/>
  <c r="Z2454" i="2"/>
  <c r="Z2559" i="2"/>
  <c r="Z2664" i="2"/>
  <c r="Z2768" i="2"/>
  <c r="Z2864" i="2"/>
  <c r="Z2960" i="2"/>
  <c r="Z3056" i="2"/>
  <c r="Z1952" i="2"/>
  <c r="Z2145" i="2"/>
  <c r="Z2263" i="2"/>
  <c r="Z2377" i="2"/>
  <c r="Z2481" i="2"/>
  <c r="Z2586" i="2"/>
  <c r="Z2691" i="2"/>
  <c r="Z2793" i="2"/>
  <c r="Z2889" i="2"/>
  <c r="Z1639" i="2"/>
  <c r="Z2099" i="2"/>
  <c r="Z2222" i="2"/>
  <c r="Z2336" i="2"/>
  <c r="Z2443" i="2"/>
  <c r="Z2548" i="2"/>
  <c r="Z2653" i="2"/>
  <c r="Z2757" i="2"/>
  <c r="Z2854" i="2"/>
  <c r="Z2950" i="2"/>
  <c r="Z1329" i="2"/>
  <c r="Z2063" i="2"/>
  <c r="Z2193" i="2"/>
  <c r="Z2309" i="2"/>
  <c r="Z2418" i="2"/>
  <c r="Z2523" i="2"/>
  <c r="Z2628" i="2"/>
  <c r="Z2732" i="2"/>
  <c r="Z2831" i="2"/>
  <c r="Z2927" i="2"/>
  <c r="Z3023" i="2"/>
  <c r="Z1809" i="2"/>
  <c r="Z2118" i="2"/>
  <c r="Z2238" i="2"/>
  <c r="Z2354" i="2"/>
  <c r="Z2459" i="2"/>
  <c r="Z2563" i="2"/>
  <c r="Z2668" i="2"/>
  <c r="Z2772" i="2"/>
  <c r="Z1359" i="2"/>
  <c r="Z2068" i="2"/>
  <c r="Z2197" i="2"/>
  <c r="Z2311" i="2"/>
  <c r="Z2420" i="2"/>
  <c r="Z2525" i="2"/>
  <c r="Z2630" i="2"/>
  <c r="Z2735" i="2"/>
  <c r="Z2833" i="2"/>
  <c r="Z2929" i="2"/>
  <c r="Z3025" i="2"/>
  <c r="Z1833" i="2"/>
  <c r="Z2120" i="2"/>
  <c r="Z2240" i="2"/>
  <c r="Z2356" i="2"/>
  <c r="Z2461" i="2"/>
  <c r="Z2565" i="2"/>
  <c r="Z2670" i="2"/>
  <c r="Z2774" i="2"/>
  <c r="Z1845" i="2"/>
  <c r="Z2121" i="2"/>
  <c r="Z2241" i="2"/>
  <c r="Z2357" i="2"/>
  <c r="Z2462" i="2"/>
  <c r="Z2567" i="2"/>
  <c r="Z2671" i="2"/>
  <c r="Z2775" i="2"/>
  <c r="Z2871" i="2"/>
  <c r="Z1984" i="2"/>
  <c r="Z2156" i="2"/>
  <c r="Z2273" i="2"/>
  <c r="Z2385" i="2"/>
  <c r="Z2490" i="2"/>
  <c r="Z2595" i="2"/>
  <c r="Z2700" i="2"/>
  <c r="Z2801" i="2"/>
  <c r="Z2776" i="2"/>
  <c r="Z3029" i="2"/>
  <c r="Z3145" i="2"/>
  <c r="Z3250" i="2"/>
  <c r="Z3355" i="2"/>
  <c r="Z3459" i="2"/>
  <c r="Z3564" i="2"/>
  <c r="Z810" i="2"/>
  <c r="Z303" i="2"/>
  <c r="Z1045" i="2"/>
  <c r="Z807" i="2"/>
  <c r="Z255" i="2"/>
  <c r="Z912" i="2"/>
  <c r="Z2278" i="2"/>
  <c r="Z1269" i="2"/>
  <c r="Z1799" i="2"/>
  <c r="Z1433" i="2"/>
  <c r="Z1776" i="2"/>
  <c r="Z2112" i="2"/>
  <c r="Z1160" i="2"/>
  <c r="Z1591" i="2"/>
  <c r="Z1909" i="2"/>
  <c r="Z1305" i="2"/>
  <c r="Z1632" i="2"/>
  <c r="Z1874" i="2"/>
  <c r="Z1114" i="2"/>
  <c r="Z1462" i="2"/>
  <c r="Z1719" i="2"/>
  <c r="Z1995" i="2"/>
  <c r="Z1310" i="2"/>
  <c r="Z1581" i="2"/>
  <c r="Z1864" i="2"/>
  <c r="Z1230" i="2"/>
  <c r="Z1504" i="2"/>
  <c r="Z1709" i="2"/>
  <c r="Z1901" i="2"/>
  <c r="Z2093" i="2"/>
  <c r="Z1193" i="2"/>
  <c r="Z1440" i="2"/>
  <c r="Z1649" i="2"/>
  <c r="Z1842" i="2"/>
  <c r="Z1215" i="2"/>
  <c r="Z1341" i="2"/>
  <c r="Z1454" i="2"/>
  <c r="Z1558" i="2"/>
  <c r="Z1663" i="2"/>
  <c r="Z1759" i="2"/>
  <c r="Z1855" i="2"/>
  <c r="Z1951" i="2"/>
  <c r="Z2047" i="2"/>
  <c r="Z1101" i="2"/>
  <c r="Z1266" i="2"/>
  <c r="Z1386" i="2"/>
  <c r="Z1494" i="2"/>
  <c r="Z1599" i="2"/>
  <c r="Z1700" i="2"/>
  <c r="Z1796" i="2"/>
  <c r="Z1892" i="2"/>
  <c r="Z1986" i="2"/>
  <c r="Z2157" i="2"/>
  <c r="Z2274" i="2"/>
  <c r="Z2387" i="2"/>
  <c r="Z2491" i="2"/>
  <c r="Z2596" i="2"/>
  <c r="Z2701" i="2"/>
  <c r="Z2802" i="2"/>
  <c r="Z2898" i="2"/>
  <c r="Z2994" i="2"/>
  <c r="Z3090" i="2"/>
  <c r="Z3186" i="2"/>
  <c r="Z3282" i="2"/>
  <c r="Z3378" i="2"/>
  <c r="Z3474" i="2"/>
  <c r="Z3570" i="2"/>
  <c r="Z3666" i="2"/>
  <c r="Z1267" i="2"/>
  <c r="Z2056" i="2"/>
  <c r="Z2189" i="2"/>
  <c r="Z2305" i="2"/>
  <c r="Z2414" i="2"/>
  <c r="Z2519" i="2"/>
  <c r="Z2623" i="2"/>
  <c r="Z2728" i="2"/>
  <c r="Z2827" i="2"/>
  <c r="Z2923" i="2"/>
  <c r="Z1902" i="2"/>
  <c r="Z2128" i="2"/>
  <c r="Z2248" i="2"/>
  <c r="Z2363" i="2"/>
  <c r="Z2467" i="2"/>
  <c r="Z2572" i="2"/>
  <c r="Z2677" i="2"/>
  <c r="Z2780" i="2"/>
  <c r="Z2876" i="2"/>
  <c r="Z2972" i="2"/>
  <c r="Z3068" i="2"/>
  <c r="Z1996" i="2"/>
  <c r="Z2162" i="2"/>
  <c r="Z2277" i="2"/>
  <c r="Z2390" i="2"/>
  <c r="Z2495" i="2"/>
  <c r="Z2599" i="2"/>
  <c r="Z2704" i="2"/>
  <c r="Z2805" i="2"/>
  <c r="Z2901" i="2"/>
  <c r="Z1785" i="2"/>
  <c r="Z2115" i="2"/>
  <c r="Z2236" i="2"/>
  <c r="Z2351" i="2"/>
  <c r="Z2456" i="2"/>
  <c r="Z2561" i="2"/>
  <c r="Z2666" i="2"/>
  <c r="Z2770" i="2"/>
  <c r="Z2866" i="2"/>
  <c r="Z2962" i="2"/>
  <c r="Z1495" i="2"/>
  <c r="Z2084" i="2"/>
  <c r="Z2209" i="2"/>
  <c r="Z2323" i="2"/>
  <c r="Z2431" i="2"/>
  <c r="Z2536" i="2"/>
  <c r="Z2641" i="2"/>
  <c r="Z2745" i="2"/>
  <c r="Z2843" i="2"/>
  <c r="Z2939" i="2"/>
  <c r="Z3035" i="2"/>
  <c r="Z1916" i="2"/>
  <c r="Z2133" i="2"/>
  <c r="Z2252" i="2"/>
  <c r="Z2367" i="2"/>
  <c r="Z2472" i="2"/>
  <c r="Z2576" i="2"/>
  <c r="Z2681" i="2"/>
  <c r="Z2784" i="2"/>
  <c r="Z1521" i="2"/>
  <c r="Z2087" i="2"/>
  <c r="Z2211" i="2"/>
  <c r="Z2325" i="2"/>
  <c r="Z2433" i="2"/>
  <c r="Z2538" i="2"/>
  <c r="Z2643" i="2"/>
  <c r="Z2748" i="2"/>
  <c r="Z2845" i="2"/>
  <c r="Z2941" i="2"/>
  <c r="Z3037" i="2"/>
  <c r="Z1926" i="2"/>
  <c r="Z2137" i="2"/>
  <c r="Z2255" i="2"/>
  <c r="Z2369" i="2"/>
  <c r="Z2474" i="2"/>
  <c r="Z2579" i="2"/>
  <c r="Z2683" i="2"/>
  <c r="Z2786" i="2"/>
  <c r="Z1928" i="2"/>
  <c r="Z2138" i="2"/>
  <c r="Z2257" i="2"/>
  <c r="Z2370" i="2"/>
  <c r="Z2475" i="2"/>
  <c r="Z2580" i="2"/>
  <c r="Z2684" i="2"/>
  <c r="Z2787" i="2"/>
  <c r="Z2883" i="2"/>
  <c r="Z2020" i="2"/>
  <c r="Z2173" i="2"/>
  <c r="Z2287" i="2"/>
  <c r="Z2399" i="2"/>
  <c r="Z2503" i="2"/>
  <c r="Z2608" i="2"/>
  <c r="Z2713" i="2"/>
  <c r="Z2813" i="2"/>
  <c r="Z2856" i="2"/>
  <c r="Z3048" i="2"/>
  <c r="Z3158" i="2"/>
  <c r="Z3263" i="2"/>
  <c r="Z3368" i="2"/>
  <c r="Z3472" i="2"/>
  <c r="Z3577" i="2"/>
  <c r="Z151" i="2"/>
  <c r="Z1307" i="2"/>
  <c r="Z1345" i="2"/>
  <c r="Z824" i="2"/>
  <c r="Z827" i="2"/>
  <c r="Z1286" i="2"/>
  <c r="Z2290" i="2"/>
  <c r="Z1375" i="2"/>
  <c r="Z1895" i="2"/>
  <c r="Z1446" i="2"/>
  <c r="Z1836" i="2"/>
  <c r="Z2160" i="2"/>
  <c r="Z1222" i="2"/>
  <c r="Z1630" i="2"/>
  <c r="Z1981" i="2"/>
  <c r="Z1322" i="2"/>
  <c r="Z1670" i="2"/>
  <c r="Z1922" i="2"/>
  <c r="Z1138" i="2"/>
  <c r="Z1502" i="2"/>
  <c r="Z1767" i="2"/>
  <c r="Z2007" i="2"/>
  <c r="Z1352" i="2"/>
  <c r="Z1634" i="2"/>
  <c r="Z1876" i="2"/>
  <c r="Z1278" i="2"/>
  <c r="Z1517" i="2"/>
  <c r="Z1721" i="2"/>
  <c r="Z1913" i="2"/>
  <c r="Z2105" i="2"/>
  <c r="Z1210" i="2"/>
  <c r="Z1453" i="2"/>
  <c r="Z1662" i="2"/>
  <c r="Z1854" i="2"/>
  <c r="Z1232" i="2"/>
  <c r="Z1356" i="2"/>
  <c r="Z1467" i="2"/>
  <c r="Z1572" i="2"/>
  <c r="Z1675" i="2"/>
  <c r="Z1771" i="2"/>
  <c r="Z1867" i="2"/>
  <c r="Z1963" i="2"/>
  <c r="Z2059" i="2"/>
  <c r="Z1125" i="2"/>
  <c r="Z1281" i="2"/>
  <c r="Z1400" i="2"/>
  <c r="Z1507" i="2"/>
  <c r="Z1612" i="2"/>
  <c r="Z1712" i="2"/>
  <c r="Z1808" i="2"/>
  <c r="Z734" i="2"/>
  <c r="Z2022" i="2"/>
  <c r="Z2174" i="2"/>
  <c r="Z2288" i="2"/>
  <c r="Z2400" i="2"/>
  <c r="Z2504" i="2"/>
  <c r="Z2609" i="2"/>
  <c r="Z2714" i="2"/>
  <c r="Z2814" i="2"/>
  <c r="Z2910" i="2"/>
  <c r="Z3006" i="2"/>
  <c r="Z3102" i="2"/>
  <c r="Z3198" i="2"/>
  <c r="Z3294" i="2"/>
  <c r="Z3390" i="2"/>
  <c r="Z3486" i="2"/>
  <c r="Z3582" i="2"/>
  <c r="Z3678" i="2"/>
  <c r="Z1443" i="2"/>
  <c r="Z2079" i="2"/>
  <c r="Z2203" i="2"/>
  <c r="Z2319" i="2"/>
  <c r="Z2427" i="2"/>
  <c r="Z2532" i="2"/>
  <c r="Z2636" i="2"/>
  <c r="Z2741" i="2"/>
  <c r="Z2839" i="2"/>
  <c r="Z2935" i="2"/>
  <c r="Z1950" i="2"/>
  <c r="Z2144" i="2"/>
  <c r="Z2262" i="2"/>
  <c r="Z2376" i="2"/>
  <c r="Z2480" i="2"/>
  <c r="Z2585" i="2"/>
  <c r="Z2690" i="2"/>
  <c r="Z2792" i="2"/>
  <c r="Z2888" i="2"/>
  <c r="Z2984" i="2"/>
  <c r="Z1039" i="2"/>
  <c r="Z2032" i="2"/>
  <c r="Z2177" i="2"/>
  <c r="Z2293" i="2"/>
  <c r="Z2403" i="2"/>
  <c r="Z2508" i="2"/>
  <c r="Z2612" i="2"/>
  <c r="Z2717" i="2"/>
  <c r="Z2817" i="2"/>
  <c r="Z2913" i="2"/>
  <c r="Z1905" i="2"/>
  <c r="Z2131" i="2"/>
  <c r="Z2250" i="2"/>
  <c r="Z2365" i="2"/>
  <c r="Z2469" i="2"/>
  <c r="Z2574" i="2"/>
  <c r="Z2679" i="2"/>
  <c r="Z2782" i="2"/>
  <c r="Z2878" i="2"/>
  <c r="Z2974" i="2"/>
  <c r="Z1652" i="2"/>
  <c r="Z2101" i="2"/>
  <c r="Z2223" i="2"/>
  <c r="Z2337" i="2"/>
  <c r="Z2444" i="2"/>
  <c r="Z2549" i="2"/>
  <c r="Z2654" i="2"/>
  <c r="Z2759" i="2"/>
  <c r="Z2855" i="2"/>
  <c r="Z2951" i="2"/>
  <c r="Z3047" i="2"/>
  <c r="Z1964" i="2"/>
  <c r="Z2150" i="2"/>
  <c r="Z2267" i="2"/>
  <c r="Z2380" i="2"/>
  <c r="Z2485" i="2"/>
  <c r="Z2589" i="2"/>
  <c r="Z2694" i="2"/>
  <c r="Z2796" i="2"/>
  <c r="Z1677" i="2"/>
  <c r="Z2103" i="2"/>
  <c r="Z2225" i="2"/>
  <c r="Z2341" i="2"/>
  <c r="Z2447" i="2"/>
  <c r="Z2551" i="2"/>
  <c r="Z2656" i="2"/>
  <c r="Z2761" i="2"/>
  <c r="Z2857" i="2"/>
  <c r="Z2953" i="2"/>
  <c r="Z3049" i="2"/>
  <c r="Z1974" i="2"/>
  <c r="Z2152" i="2"/>
  <c r="Z2270" i="2"/>
  <c r="Z2382" i="2"/>
  <c r="Z2487" i="2"/>
  <c r="Z2592" i="2"/>
  <c r="Z2696" i="2"/>
  <c r="Z2798" i="2"/>
  <c r="Z1976" i="2"/>
  <c r="Z2154" i="2"/>
  <c r="Z2271" i="2"/>
  <c r="Z2383" i="2"/>
  <c r="Z2488" i="2"/>
  <c r="Z2593" i="2"/>
  <c r="Z2697" i="2"/>
  <c r="Z2799" i="2"/>
  <c r="Z1234" i="2"/>
  <c r="Z2051" i="2"/>
  <c r="Z2187" i="2"/>
  <c r="Z2301" i="2"/>
  <c r="Z2412" i="2"/>
  <c r="Z2516" i="2"/>
  <c r="Z2621" i="2"/>
  <c r="Z2726" i="2"/>
  <c r="Z2825" i="2"/>
  <c r="Z2892" i="2"/>
  <c r="Z3065" i="2"/>
  <c r="Z3171" i="2"/>
  <c r="Z3276" i="2"/>
  <c r="Z3381" i="2"/>
  <c r="Z3485" i="2"/>
  <c r="Z3590" i="2"/>
  <c r="Z407" i="2"/>
  <c r="Z760" i="2"/>
  <c r="Z850" i="2"/>
  <c r="Z723" i="2"/>
  <c r="Z614" i="2"/>
  <c r="Z1509" i="2"/>
  <c r="Z2638" i="2"/>
  <c r="Z1497" i="2"/>
  <c r="Z1991" i="2"/>
  <c r="Z1564" i="2"/>
  <c r="Z1920" i="2"/>
  <c r="Z2232" i="2"/>
  <c r="Z1363" i="2"/>
  <c r="Z1717" i="2"/>
  <c r="Z2053" i="2"/>
  <c r="Z1448" i="2"/>
  <c r="Z1730" i="2"/>
  <c r="Z1970" i="2"/>
  <c r="Z1276" i="2"/>
  <c r="Z1567" i="2"/>
  <c r="Z1815" i="2"/>
  <c r="Z1017" i="2"/>
  <c r="Z1424" i="2"/>
  <c r="Z1684" i="2"/>
  <c r="Z1960" i="2"/>
  <c r="Z1353" i="2"/>
  <c r="Z1569" i="2"/>
  <c r="Z1769" i="2"/>
  <c r="Z1961" i="2"/>
  <c r="Z2153" i="2"/>
  <c r="Z1279" i="2"/>
  <c r="Z1505" i="2"/>
  <c r="Z1710" i="2"/>
  <c r="Z676" i="2"/>
  <c r="Z1265" i="2"/>
  <c r="Z1385" i="2"/>
  <c r="Z1493" i="2"/>
  <c r="Z1598" i="2"/>
  <c r="Z1699" i="2"/>
  <c r="Z1795" i="2"/>
  <c r="Z1891" i="2"/>
  <c r="Z1987" i="2"/>
  <c r="Z709" i="2"/>
  <c r="Z1173" i="2"/>
  <c r="Z1314" i="2"/>
  <c r="Z1429" i="2"/>
  <c r="Z1533" i="2"/>
  <c r="Z1638" i="2"/>
  <c r="Z1736" i="2"/>
  <c r="Z1832" i="2"/>
  <c r="Z1430" i="2"/>
  <c r="Z2078" i="2"/>
  <c r="Z2202" i="2"/>
  <c r="Z2318" i="2"/>
  <c r="Z2426" i="2"/>
  <c r="Z2531" i="2"/>
  <c r="Z2635" i="2"/>
  <c r="Z2740" i="2"/>
  <c r="Z2838" i="2"/>
  <c r="Z2934" i="2"/>
  <c r="Z3030" i="2"/>
  <c r="Z3126" i="2"/>
  <c r="Z3222" i="2"/>
  <c r="Z3318" i="2"/>
  <c r="Z3414" i="2"/>
  <c r="Z3510" i="2"/>
  <c r="Z3606" i="2"/>
  <c r="Z3702" i="2"/>
  <c r="Z1749" i="2"/>
  <c r="Z2111" i="2"/>
  <c r="Z2233" i="2"/>
  <c r="Z2347" i="2"/>
  <c r="Z2453" i="2"/>
  <c r="Z2558" i="2"/>
  <c r="Z2663" i="2"/>
  <c r="Z2767" i="2"/>
  <c r="Z2863" i="2"/>
  <c r="Z988" i="2"/>
  <c r="Z2025" i="2"/>
  <c r="Z2176" i="2"/>
  <c r="Z2291" i="2"/>
  <c r="Z2402" i="2"/>
  <c r="Z2507" i="2"/>
  <c r="Z2611" i="2"/>
  <c r="Z2716" i="2"/>
  <c r="Z2816" i="2"/>
  <c r="Z2912" i="2"/>
  <c r="Z3008" i="2"/>
  <c r="Z1469" i="2"/>
  <c r="Z2082" i="2"/>
  <c r="Z2205" i="2"/>
  <c r="Z2321" i="2"/>
  <c r="Z2429" i="2"/>
  <c r="Z2534" i="2"/>
  <c r="Z2639" i="2"/>
  <c r="Z2743" i="2"/>
  <c r="Z2841" i="2"/>
  <c r="Z2937" i="2"/>
  <c r="Z1998" i="2"/>
  <c r="Z2163" i="2"/>
  <c r="Z2279" i="2"/>
  <c r="Z2391" i="2"/>
  <c r="Z2496" i="2"/>
  <c r="Z2600" i="2"/>
  <c r="Z2705" i="2"/>
  <c r="Z2806" i="2"/>
  <c r="Z2902" i="2"/>
  <c r="Z2998" i="2"/>
  <c r="Z1914" i="2"/>
  <c r="Z2132" i="2"/>
  <c r="Z2251" i="2"/>
  <c r="Z2366" i="2"/>
  <c r="Z2471" i="2"/>
  <c r="Z2575" i="2"/>
  <c r="Z2680" i="2"/>
  <c r="Z2783" i="2"/>
  <c r="Z2879" i="2"/>
  <c r="Z2975" i="2"/>
  <c r="Z1126" i="2"/>
  <c r="Z2037" i="2"/>
  <c r="Z2180" i="2"/>
  <c r="Z2296" i="2"/>
  <c r="Z2406" i="2"/>
  <c r="Z2511" i="2"/>
  <c r="Z2616" i="2"/>
  <c r="Z2720" i="2"/>
  <c r="Z2820" i="2"/>
  <c r="Z1917" i="2"/>
  <c r="Z2135" i="2"/>
  <c r="Z2253" i="2"/>
  <c r="Z2368" i="2"/>
  <c r="Z2473" i="2"/>
  <c r="Z2577" i="2"/>
  <c r="Z2682" i="2"/>
  <c r="Z2785" i="2"/>
  <c r="Z2881" i="2"/>
  <c r="Z2977" i="2"/>
  <c r="Z1174" i="2"/>
  <c r="Z2046" i="2"/>
  <c r="Z2183" i="2"/>
  <c r="Z2298" i="2"/>
  <c r="Z2408" i="2"/>
  <c r="Z2513" i="2"/>
  <c r="Z2618" i="2"/>
  <c r="Z2723" i="2"/>
  <c r="Z1196" i="2"/>
  <c r="Z2048" i="2"/>
  <c r="Z2185" i="2"/>
  <c r="Z2299" i="2"/>
  <c r="Z2409" i="2"/>
  <c r="Z2514" i="2"/>
  <c r="Z2619" i="2"/>
  <c r="Z2724" i="2"/>
  <c r="Z2823" i="2"/>
  <c r="Z1574" i="2"/>
  <c r="Z2092" i="2"/>
  <c r="Z2215" i="2"/>
  <c r="Z2331" i="2"/>
  <c r="Z2438" i="2"/>
  <c r="Z2543" i="2"/>
  <c r="Z2647" i="2"/>
  <c r="Z2752" i="2"/>
  <c r="Z2123" i="2"/>
  <c r="Z2945" i="2"/>
  <c r="Z3093" i="2"/>
  <c r="Z3197" i="2"/>
  <c r="Z3302" i="2"/>
  <c r="Z3407" i="2"/>
  <c r="Z3512" i="2"/>
  <c r="Z3616" i="2"/>
  <c r="Z419" i="2"/>
  <c r="Z1116" i="2"/>
  <c r="Z1142" i="2"/>
  <c r="Z747" i="2"/>
  <c r="Z911" i="2"/>
  <c r="Z1714" i="2"/>
  <c r="Z2650" i="2"/>
  <c r="Z1589" i="2"/>
  <c r="Z1001" i="2"/>
  <c r="Z1577" i="2"/>
  <c r="Z1956" i="2"/>
  <c r="Z2304" i="2"/>
  <c r="Z1377" i="2"/>
  <c r="Z1777" i="2"/>
  <c r="Z830" i="2"/>
  <c r="Z1474" i="2"/>
  <c r="Z1766" i="2"/>
  <c r="Z2018" i="2"/>
  <c r="Z1291" i="2"/>
  <c r="Z1606" i="2"/>
  <c r="Z1863" i="2"/>
  <c r="Z1063" i="2"/>
  <c r="Z1464" i="2"/>
  <c r="Z1732" i="2"/>
  <c r="Z1972" i="2"/>
  <c r="Z1397" i="2"/>
  <c r="Z1609" i="2"/>
  <c r="Z1805" i="2"/>
  <c r="Z1997" i="2"/>
  <c r="Z887" i="2"/>
  <c r="Z1326" i="2"/>
  <c r="Z1544" i="2"/>
  <c r="Z1746" i="2"/>
  <c r="Z1029" i="2"/>
  <c r="Z1280" i="2"/>
  <c r="Z1399" i="2"/>
  <c r="Z1506" i="2"/>
  <c r="Z1611" i="2"/>
  <c r="Z1711" i="2"/>
  <c r="Z1807" i="2"/>
  <c r="Z1903" i="2"/>
  <c r="Z1999" i="2"/>
  <c r="Z913" i="2"/>
  <c r="Z1195" i="2"/>
  <c r="Z1328" i="2"/>
  <c r="Z1442" i="2"/>
  <c r="Z1546" i="2"/>
  <c r="Z1651" i="2"/>
  <c r="Z1748" i="2"/>
  <c r="Z1844" i="2"/>
  <c r="Z1587" i="2"/>
  <c r="Z2094" i="2"/>
  <c r="Z2216" i="2"/>
  <c r="Z2332" i="2"/>
  <c r="Z2439" i="2"/>
  <c r="Z2544" i="2"/>
  <c r="Z2648" i="2"/>
  <c r="Z2753" i="2"/>
  <c r="Z2850" i="2"/>
  <c r="Z2946" i="2"/>
  <c r="Z3042" i="2"/>
  <c r="Z3138" i="2"/>
  <c r="Z3234" i="2"/>
  <c r="Z3330" i="2"/>
  <c r="Z3426" i="2"/>
  <c r="Z3522" i="2"/>
  <c r="Z3618" i="2"/>
  <c r="Z3714" i="2"/>
  <c r="Z1893" i="2"/>
  <c r="Z2127" i="2"/>
  <c r="Z2247" i="2"/>
  <c r="Z2361" i="2"/>
  <c r="Z2466" i="2"/>
  <c r="Z2571" i="2"/>
  <c r="Z2676" i="2"/>
  <c r="Z2779" i="2"/>
  <c r="Z2875" i="2"/>
  <c r="Z1282" i="2"/>
  <c r="Z2058" i="2"/>
  <c r="Z2190" i="2"/>
  <c r="Z2306" i="2"/>
  <c r="Z2415" i="2"/>
  <c r="Z2520" i="2"/>
  <c r="Z2624" i="2"/>
  <c r="Z2729" i="2"/>
  <c r="Z2828" i="2"/>
  <c r="Z2924" i="2"/>
  <c r="Z3020" i="2"/>
  <c r="Z1626" i="2"/>
  <c r="Z2097" i="2"/>
  <c r="Z2221" i="2"/>
  <c r="Z2335" i="2"/>
  <c r="Z2442" i="2"/>
  <c r="Z2547" i="2"/>
  <c r="Z2652" i="2"/>
  <c r="Z2756" i="2"/>
  <c r="Z2853" i="2"/>
  <c r="Z1076" i="2"/>
  <c r="Z2034" i="2"/>
  <c r="Z2178" i="2"/>
  <c r="Z2294" i="2"/>
  <c r="Z2404" i="2"/>
  <c r="Z2509" i="2"/>
  <c r="Z2613" i="2"/>
  <c r="Z2718" i="2"/>
  <c r="Z2818" i="2"/>
  <c r="Z2914" i="2"/>
  <c r="Z3010" i="2"/>
  <c r="Z1962" i="2"/>
  <c r="Z2149" i="2"/>
  <c r="Z2265" i="2"/>
  <c r="Z2379" i="2"/>
  <c r="Z2484" i="2"/>
  <c r="Z2588" i="2"/>
  <c r="Z2693" i="2"/>
  <c r="Z2795" i="2"/>
  <c r="Z2891" i="2"/>
  <c r="Z2987" i="2"/>
  <c r="Z1344" i="2"/>
  <c r="Z2067" i="2"/>
  <c r="Z2195" i="2"/>
  <c r="Z2310" i="2"/>
  <c r="Z2419" i="2"/>
  <c r="Z2524" i="2"/>
  <c r="Z2629" i="2"/>
  <c r="Z2733" i="2"/>
  <c r="Z2832" i="2"/>
  <c r="Z1965" i="2"/>
  <c r="Z2151" i="2"/>
  <c r="Z2269" i="2"/>
  <c r="Z2381" i="2"/>
  <c r="Z2486" i="2"/>
  <c r="Z2591" i="2"/>
  <c r="Z2695" i="2"/>
  <c r="Z2797" i="2"/>
  <c r="Z2893" i="2"/>
  <c r="Z2989" i="2"/>
  <c r="Z1373" i="2"/>
  <c r="Z2070" i="2"/>
  <c r="Z2198" i="2"/>
  <c r="Z2312" i="2"/>
  <c r="Z2421" i="2"/>
  <c r="Z2526" i="2"/>
  <c r="Z2631" i="2"/>
  <c r="Z2736" i="2"/>
  <c r="Z1387" i="2"/>
  <c r="Z2072" i="2"/>
  <c r="Z2199" i="2"/>
  <c r="Z2313" i="2"/>
  <c r="Z2423" i="2"/>
  <c r="Z2527" i="2"/>
  <c r="Z2632" i="2"/>
  <c r="Z2737" i="2"/>
  <c r="Z2835" i="2"/>
  <c r="Z1725" i="2"/>
  <c r="Z2108" i="2"/>
  <c r="Z2229" i="2"/>
  <c r="Z2345" i="2"/>
  <c r="Z2451" i="2"/>
  <c r="Z2556" i="2"/>
  <c r="Z2660" i="2"/>
  <c r="Z2765" i="2"/>
  <c r="Z2300" i="2"/>
  <c r="Z2968" i="2"/>
  <c r="Z3106" i="2"/>
  <c r="Z3211" i="2"/>
  <c r="Z3315" i="2"/>
  <c r="Z3420" i="2"/>
  <c r="Z3525" i="2"/>
  <c r="Z3629" i="2"/>
  <c r="Z489" i="2"/>
  <c r="Z837" i="2"/>
  <c r="Z1894" i="2"/>
  <c r="Z1979" i="2"/>
  <c r="Z2040" i="2"/>
  <c r="Z1789" i="2"/>
  <c r="Z1682" i="2"/>
  <c r="Z1395" i="2"/>
  <c r="Z1169" i="2"/>
  <c r="Z1924" i="2"/>
  <c r="Z1661" i="2"/>
  <c r="Z975" i="2"/>
  <c r="Z1698" i="2"/>
  <c r="Z1313" i="2"/>
  <c r="Z1624" i="2"/>
  <c r="Z1879" i="2"/>
  <c r="Z1030" i="2"/>
  <c r="Z1455" i="2"/>
  <c r="Z1724" i="2"/>
  <c r="Z1881" i="2"/>
  <c r="Z2346" i="2"/>
  <c r="Z2622" i="2"/>
  <c r="Z2874" i="2"/>
  <c r="Z3150" i="2"/>
  <c r="Z3402" i="2"/>
  <c r="Z3642" i="2"/>
  <c r="Z2143" i="2"/>
  <c r="Z2440" i="2"/>
  <c r="Z2702" i="2"/>
  <c r="Z1456" i="2"/>
  <c r="Z2276" i="2"/>
  <c r="Z2546" i="2"/>
  <c r="Z2840" i="2"/>
  <c r="Z1300" i="2"/>
  <c r="Z2249" i="2"/>
  <c r="Z2560" i="2"/>
  <c r="Z2829" i="2"/>
  <c r="Z2083" i="2"/>
  <c r="Z2417" i="2"/>
  <c r="Z2692" i="2"/>
  <c r="Z2938" i="2"/>
  <c r="Z2164" i="2"/>
  <c r="Z2457" i="2"/>
  <c r="Z2719" i="2"/>
  <c r="Z2999" i="2"/>
  <c r="Z2166" i="2"/>
  <c r="Z2445" i="2"/>
  <c r="Z2747" i="2"/>
  <c r="Z2119" i="2"/>
  <c r="Z2407" i="2"/>
  <c r="Z2708" i="2"/>
  <c r="Z2965" i="2"/>
  <c r="Z2104" i="2"/>
  <c r="Z2435" i="2"/>
  <c r="Z2709" i="2"/>
  <c r="Z2106" i="2"/>
  <c r="Z2436" i="2"/>
  <c r="Z2711" i="2"/>
  <c r="Z1938" i="2"/>
  <c r="Z2359" i="2"/>
  <c r="Z2634" i="2"/>
  <c r="Z2620" i="2"/>
  <c r="Z3224" i="2"/>
  <c r="Z3499" i="2"/>
  <c r="Z3695" i="2"/>
  <c r="Z3795" i="2"/>
  <c r="Z3891" i="2"/>
  <c r="Z3987" i="2"/>
  <c r="Z4083" i="2"/>
  <c r="Z4179" i="2"/>
  <c r="Z4275" i="2"/>
  <c r="Z4371" i="2"/>
  <c r="Z4467" i="2"/>
  <c r="Z4563" i="2"/>
  <c r="Z4659" i="2"/>
  <c r="Z4755" i="2"/>
  <c r="Z2858" i="2"/>
  <c r="Z3050" i="2"/>
  <c r="Z3159" i="2"/>
  <c r="Z3264" i="2"/>
  <c r="Z3369" i="2"/>
  <c r="Z3473" i="2"/>
  <c r="Z3578" i="2"/>
  <c r="Z3683" i="2"/>
  <c r="Z3784" i="2"/>
  <c r="Z3880" i="2"/>
  <c r="Z2860" i="2"/>
  <c r="Z3051" i="2"/>
  <c r="Z3160" i="2"/>
  <c r="Z3265" i="2"/>
  <c r="Z3370" i="2"/>
  <c r="Z3475" i="2"/>
  <c r="Z3579" i="2"/>
  <c r="Z3684" i="2"/>
  <c r="Z3785" i="2"/>
  <c r="Z3881" i="2"/>
  <c r="Z3977" i="2"/>
  <c r="Z2171" i="2"/>
  <c r="Z2954" i="2"/>
  <c r="Z3096" i="2"/>
  <c r="Z3201" i="2"/>
  <c r="Z3305" i="2"/>
  <c r="Z3410" i="2"/>
  <c r="Z3515" i="2"/>
  <c r="Z3620" i="2"/>
  <c r="Z3724" i="2"/>
  <c r="Z3822" i="2"/>
  <c r="Z2822" i="2"/>
  <c r="Z3036" i="2"/>
  <c r="Z3149" i="2"/>
  <c r="Z3254" i="2"/>
  <c r="Z3359" i="2"/>
  <c r="Z3464" i="2"/>
  <c r="Z3568" i="2"/>
  <c r="Z3673" i="2"/>
  <c r="Z3775" i="2"/>
  <c r="Z3871" i="2"/>
  <c r="Z1929" i="2"/>
  <c r="Z2931" i="2"/>
  <c r="Z3085" i="2"/>
  <c r="Z3190" i="2"/>
  <c r="Z3295" i="2"/>
  <c r="Z3399" i="2"/>
  <c r="Z3504" i="2"/>
  <c r="Z3609" i="2"/>
  <c r="Z3713" i="2"/>
  <c r="Z3812" i="2"/>
  <c r="Z3908" i="2"/>
  <c r="Z4004" i="2"/>
  <c r="Z4100" i="2"/>
  <c r="Z4196" i="2"/>
  <c r="Z2699" i="2"/>
  <c r="Z3019" i="2"/>
  <c r="Z3139" i="2"/>
  <c r="Z3243" i="2"/>
  <c r="Z3348" i="2"/>
  <c r="Z3453" i="2"/>
  <c r="Z3557" i="2"/>
  <c r="Z3662" i="2"/>
  <c r="Z3765" i="2"/>
  <c r="Z2555" i="2"/>
  <c r="Z3002" i="2"/>
  <c r="Z3127" i="2"/>
  <c r="Z3231" i="2"/>
  <c r="Z3336" i="2"/>
  <c r="Z3441" i="2"/>
  <c r="Z3545" i="2"/>
  <c r="Z3650" i="2"/>
  <c r="Z3754" i="2"/>
  <c r="Z3850" i="2"/>
  <c r="Z2243" i="2"/>
  <c r="Z2961" i="2"/>
  <c r="Z3101" i="2"/>
  <c r="Z3206" i="2"/>
  <c r="Z3311" i="2"/>
  <c r="Z3416" i="2"/>
  <c r="Z3520" i="2"/>
  <c r="Z3625" i="2"/>
  <c r="Z2258" i="2"/>
  <c r="Z2964" i="2"/>
  <c r="Z3103" i="2"/>
  <c r="Z3207" i="2"/>
  <c r="Z3312" i="2"/>
  <c r="Z3417" i="2"/>
  <c r="Z3521" i="2"/>
  <c r="Z3626" i="2"/>
  <c r="Z3731" i="2"/>
  <c r="Z3828" i="2"/>
  <c r="Z2848" i="2"/>
  <c r="Z3045" i="2"/>
  <c r="Z732" i="2"/>
  <c r="Z1108" i="2"/>
  <c r="Z1906" i="2"/>
  <c r="Z1203" i="2"/>
  <c r="Z2220" i="2"/>
  <c r="Z1861" i="2"/>
  <c r="Z1778" i="2"/>
  <c r="Z1515" i="2"/>
  <c r="Z1229" i="2"/>
  <c r="Z1018" i="2"/>
  <c r="Z1757" i="2"/>
  <c r="Z1099" i="2"/>
  <c r="Z1758" i="2"/>
  <c r="Z1371" i="2"/>
  <c r="Z1637" i="2"/>
  <c r="Z1915" i="2"/>
  <c r="Z1149" i="2"/>
  <c r="Z1468" i="2"/>
  <c r="Z1760" i="2"/>
  <c r="Z2055" i="2"/>
  <c r="Z2360" i="2"/>
  <c r="Z2661" i="2"/>
  <c r="Z2922" i="2"/>
  <c r="Z3162" i="2"/>
  <c r="Z3438" i="2"/>
  <c r="Z3690" i="2"/>
  <c r="Z2159" i="2"/>
  <c r="Z2479" i="2"/>
  <c r="Z2754" i="2"/>
  <c r="Z1613" i="2"/>
  <c r="Z2320" i="2"/>
  <c r="Z2598" i="2"/>
  <c r="Z2852" i="2"/>
  <c r="Z1773" i="2"/>
  <c r="Z2307" i="2"/>
  <c r="Z2573" i="2"/>
  <c r="Z2865" i="2"/>
  <c r="Z2147" i="2"/>
  <c r="Z2430" i="2"/>
  <c r="Z2731" i="2"/>
  <c r="Z2986" i="2"/>
  <c r="Z2179" i="2"/>
  <c r="Z2497" i="2"/>
  <c r="Z2771" i="2"/>
  <c r="Z3011" i="2"/>
  <c r="Z2210" i="2"/>
  <c r="Z2498" i="2"/>
  <c r="Z2760" i="2"/>
  <c r="Z2167" i="2"/>
  <c r="Z2460" i="2"/>
  <c r="Z2721" i="2"/>
  <c r="Z3001" i="2"/>
  <c r="Z2168" i="2"/>
  <c r="Z2448" i="2"/>
  <c r="Z2749" i="2"/>
  <c r="Z2169" i="2"/>
  <c r="Z2449" i="2"/>
  <c r="Z2750" i="2"/>
  <c r="Z2075" i="2"/>
  <c r="Z2372" i="2"/>
  <c r="Z2673" i="2"/>
  <c r="Z2919" i="2"/>
  <c r="Z3237" i="2"/>
  <c r="Z3538" i="2"/>
  <c r="Z3708" i="2"/>
  <c r="Z3807" i="2"/>
  <c r="Z3903" i="2"/>
  <c r="Z3999" i="2"/>
  <c r="Z4095" i="2"/>
  <c r="Z4191" i="2"/>
  <c r="Z4287" i="2"/>
  <c r="Z4383" i="2"/>
  <c r="Z4479" i="2"/>
  <c r="Z4575" i="2"/>
  <c r="Z4671" i="2"/>
  <c r="Z4767" i="2"/>
  <c r="Z2894" i="2"/>
  <c r="Z3067" i="2"/>
  <c r="Z3172" i="2"/>
  <c r="Z3277" i="2"/>
  <c r="Z3382" i="2"/>
  <c r="Z3487" i="2"/>
  <c r="Z3591" i="2"/>
  <c r="Z3696" i="2"/>
  <c r="Z3796" i="2"/>
  <c r="Z3892" i="2"/>
  <c r="Z2895" i="2"/>
  <c r="Z3069" i="2"/>
  <c r="Z3173" i="2"/>
  <c r="Z3278" i="2"/>
  <c r="Z3383" i="2"/>
  <c r="Z3488" i="2"/>
  <c r="Z3592" i="2"/>
  <c r="Z3697" i="2"/>
  <c r="Z3797" i="2"/>
  <c r="Z3893" i="2"/>
  <c r="Z3989" i="2"/>
  <c r="Z2344" i="2"/>
  <c r="Z2973" i="2"/>
  <c r="Z3109" i="2"/>
  <c r="Z3214" i="2"/>
  <c r="Z3319" i="2"/>
  <c r="Z3423" i="2"/>
  <c r="Z3528" i="2"/>
  <c r="Z3633" i="2"/>
  <c r="Z3737" i="2"/>
  <c r="Z3834" i="2"/>
  <c r="Z2868" i="2"/>
  <c r="Z3053" i="2"/>
  <c r="Z3163" i="2"/>
  <c r="Z3267" i="2"/>
  <c r="Z3372" i="2"/>
  <c r="Z3477" i="2"/>
  <c r="Z3581" i="2"/>
  <c r="Z3686" i="2"/>
  <c r="Z3787" i="2"/>
  <c r="Z3883" i="2"/>
  <c r="Z2200" i="2"/>
  <c r="Z2956" i="2"/>
  <c r="Z3098" i="2"/>
  <c r="Z3203" i="2"/>
  <c r="Z3308" i="2"/>
  <c r="Z3412" i="2"/>
  <c r="Z3517" i="2"/>
  <c r="Z3622" i="2"/>
  <c r="Z3727" i="2"/>
  <c r="Z3824" i="2"/>
  <c r="Z3920" i="2"/>
  <c r="Z4016" i="2"/>
  <c r="Z4112" i="2"/>
  <c r="Z4208" i="2"/>
  <c r="Z2834" i="2"/>
  <c r="Z3039" i="2"/>
  <c r="Z3152" i="2"/>
  <c r="Z3256" i="2"/>
  <c r="Z3361" i="2"/>
  <c r="Z3466" i="2"/>
  <c r="Z3571" i="2"/>
  <c r="Z3675" i="2"/>
  <c r="Z3777" i="2"/>
  <c r="Z2712" i="2"/>
  <c r="Z3021" i="2"/>
  <c r="Z3140" i="2"/>
  <c r="Z3244" i="2"/>
  <c r="Z3349" i="2"/>
  <c r="Z3454" i="2"/>
  <c r="Z3559" i="2"/>
  <c r="Z3663" i="2"/>
  <c r="Z3766" i="2"/>
  <c r="Z3862" i="2"/>
  <c r="Z2411" i="2"/>
  <c r="Z2981" i="2"/>
  <c r="Z3115" i="2"/>
  <c r="Z3219" i="2"/>
  <c r="Z3324" i="2"/>
  <c r="Z3429" i="2"/>
  <c r="Z3533" i="2"/>
  <c r="Z3638" i="2"/>
  <c r="Z2424" i="2"/>
  <c r="Z2983" i="2"/>
  <c r="Z3116" i="2"/>
  <c r="Z3220" i="2"/>
  <c r="Z3325" i="2"/>
  <c r="Z3430" i="2"/>
  <c r="Z3535" i="2"/>
  <c r="Z3639" i="2"/>
  <c r="Z3744" i="2"/>
  <c r="Z3840" i="2"/>
  <c r="Z2884" i="2"/>
  <c r="Z3063" i="2"/>
  <c r="Z194" i="2"/>
  <c r="Z1037" i="2"/>
  <c r="Z2482" i="2"/>
  <c r="Z1221" i="2"/>
  <c r="Z2340" i="2"/>
  <c r="Z2017" i="2"/>
  <c r="Z1826" i="2"/>
  <c r="Z1620" i="2"/>
  <c r="Z1366" i="2"/>
  <c r="Z1122" i="2"/>
  <c r="Z1817" i="2"/>
  <c r="Z1264" i="2"/>
  <c r="Z1794" i="2"/>
  <c r="Z1413" i="2"/>
  <c r="Z1687" i="2"/>
  <c r="Z1927" i="2"/>
  <c r="Z1217" i="2"/>
  <c r="Z1520" i="2"/>
  <c r="Z1772" i="2"/>
  <c r="Z2109" i="2"/>
  <c r="Z2413" i="2"/>
  <c r="Z2675" i="2"/>
  <c r="Z2958" i="2"/>
  <c r="Z3210" i="2"/>
  <c r="Z3450" i="2"/>
  <c r="Z3726" i="2"/>
  <c r="Z2217" i="2"/>
  <c r="Z2492" i="2"/>
  <c r="Z2791" i="2"/>
  <c r="Z1989" i="2"/>
  <c r="Z2334" i="2"/>
  <c r="Z2637" i="2"/>
  <c r="Z2900" i="2"/>
  <c r="Z1904" i="2"/>
  <c r="Z2349" i="2"/>
  <c r="Z2625" i="2"/>
  <c r="Z2877" i="2"/>
  <c r="Z2192" i="2"/>
  <c r="Z2483" i="2"/>
  <c r="Z2744" i="2"/>
  <c r="Z3022" i="2"/>
  <c r="Z2237" i="2"/>
  <c r="Z2510" i="2"/>
  <c r="Z2807" i="2"/>
  <c r="Z3059" i="2"/>
  <c r="Z2224" i="2"/>
  <c r="Z2537" i="2"/>
  <c r="Z2808" i="2"/>
  <c r="Z2181" i="2"/>
  <c r="Z2499" i="2"/>
  <c r="Z2773" i="2"/>
  <c r="Z3013" i="2"/>
  <c r="Z2212" i="2"/>
  <c r="Z2500" i="2"/>
  <c r="Z2762" i="2"/>
  <c r="Z2213" i="2"/>
  <c r="Z2501" i="2"/>
  <c r="Z2763" i="2"/>
  <c r="Z2125" i="2"/>
  <c r="Z2425" i="2"/>
  <c r="Z2687" i="2"/>
  <c r="Z2990" i="2"/>
  <c r="Z3289" i="2"/>
  <c r="Z3551" i="2"/>
  <c r="Z3721" i="2"/>
  <c r="Z3819" i="2"/>
  <c r="Z3915" i="2"/>
  <c r="Z4011" i="2"/>
  <c r="Z4107" i="2"/>
  <c r="Z4203" i="2"/>
  <c r="Z4299" i="2"/>
  <c r="Z4395" i="2"/>
  <c r="Z4491" i="2"/>
  <c r="Z4587" i="2"/>
  <c r="Z4683" i="2"/>
  <c r="Z1401" i="2"/>
  <c r="Z2920" i="2"/>
  <c r="Z3081" i="2"/>
  <c r="Z3185" i="2"/>
  <c r="Z3290" i="2"/>
  <c r="Z3395" i="2"/>
  <c r="Z3500" i="2"/>
  <c r="Z3604" i="2"/>
  <c r="Z3709" i="2"/>
  <c r="Z3808" i="2"/>
  <c r="Z1561" i="2"/>
  <c r="Z2921" i="2"/>
  <c r="Z3082" i="2"/>
  <c r="Z3187" i="2"/>
  <c r="Z3291" i="2"/>
  <c r="Z3396" i="2"/>
  <c r="Z3501" i="2"/>
  <c r="Z3605" i="2"/>
  <c r="Z3710" i="2"/>
  <c r="Z3809" i="2"/>
  <c r="Z3905" i="2"/>
  <c r="Z4001" i="2"/>
  <c r="Z2502" i="2"/>
  <c r="Z2993" i="2"/>
  <c r="Z3122" i="2"/>
  <c r="Z3227" i="2"/>
  <c r="Z3332" i="2"/>
  <c r="Z3436" i="2"/>
  <c r="Z3541" i="2"/>
  <c r="Z3646" i="2"/>
  <c r="Z3750" i="2"/>
  <c r="Z3846" i="2"/>
  <c r="Z2897" i="2"/>
  <c r="Z3071" i="2"/>
  <c r="Z3176" i="2"/>
  <c r="Z3280" i="2"/>
  <c r="Z3385" i="2"/>
  <c r="Z3490" i="2"/>
  <c r="Z3595" i="2"/>
  <c r="Z3699" i="2"/>
  <c r="Z3799" i="2"/>
  <c r="Z3895" i="2"/>
  <c r="Z2371" i="2"/>
  <c r="Z2978" i="2"/>
  <c r="Z3111" i="2"/>
  <c r="Z3216" i="2"/>
  <c r="Z3321" i="2"/>
  <c r="Z3425" i="2"/>
  <c r="Z3530" i="2"/>
  <c r="Z3635" i="2"/>
  <c r="Z3740" i="2"/>
  <c r="Z3836" i="2"/>
  <c r="Z3932" i="2"/>
  <c r="Z4028" i="2"/>
  <c r="Z4124" i="2"/>
  <c r="Z4220" i="2"/>
  <c r="Z2872" i="2"/>
  <c r="Z3057" i="2"/>
  <c r="Z3165" i="2"/>
  <c r="Z3269" i="2"/>
  <c r="Z3374" i="2"/>
  <c r="Z3479" i="2"/>
  <c r="Z3584" i="2"/>
  <c r="Z3688" i="2"/>
  <c r="Z3789" i="2"/>
  <c r="Z2836" i="2"/>
  <c r="Z3040" i="2"/>
  <c r="Z3153" i="2"/>
  <c r="Z3257" i="2"/>
  <c r="Z3362" i="2"/>
  <c r="Z3467" i="2"/>
  <c r="Z3572" i="2"/>
  <c r="Z3676" i="2"/>
  <c r="Z3778" i="2"/>
  <c r="Z3874" i="2"/>
  <c r="Z2568" i="2"/>
  <c r="Z3003" i="2"/>
  <c r="Z3128" i="2"/>
  <c r="Z3232" i="2"/>
  <c r="Z3337" i="2"/>
  <c r="Z3442" i="2"/>
  <c r="Z3547" i="2"/>
  <c r="Z3651" i="2"/>
  <c r="Z2581" i="2"/>
  <c r="Z3004" i="2"/>
  <c r="Z3129" i="2"/>
  <c r="Z3233" i="2"/>
  <c r="Z3338" i="2"/>
  <c r="Z3443" i="2"/>
  <c r="Z3548" i="2"/>
  <c r="Z3652" i="2"/>
  <c r="Z3756" i="2"/>
  <c r="Z3852" i="2"/>
  <c r="Z2916" i="2"/>
  <c r="Z3077" i="2"/>
  <c r="Z1319" i="2"/>
  <c r="Z840" i="2"/>
  <c r="Z2746" i="2"/>
  <c r="Z1525" i="2"/>
  <c r="Z2352" i="2"/>
  <c r="Z1113" i="2"/>
  <c r="Z1958" i="2"/>
  <c r="Z1671" i="2"/>
  <c r="Z1477" i="2"/>
  <c r="Z1293" i="2"/>
  <c r="Z1853" i="2"/>
  <c r="Z1340" i="2"/>
  <c r="Z1890" i="2"/>
  <c r="Z1428" i="2"/>
  <c r="Z1723" i="2"/>
  <c r="Z1975" i="2"/>
  <c r="Z1233" i="2"/>
  <c r="Z1560" i="2"/>
  <c r="Z1820" i="2"/>
  <c r="Z2126" i="2"/>
  <c r="Z2452" i="2"/>
  <c r="Z2727" i="2"/>
  <c r="Z2970" i="2"/>
  <c r="Z3246" i="2"/>
  <c r="Z3498" i="2"/>
  <c r="Z3738" i="2"/>
  <c r="Z2261" i="2"/>
  <c r="Z2545" i="2"/>
  <c r="Z2803" i="2"/>
  <c r="Z2080" i="2"/>
  <c r="Z2389" i="2"/>
  <c r="Z2651" i="2"/>
  <c r="Z2936" i="2"/>
  <c r="Z2060" i="2"/>
  <c r="Z2364" i="2"/>
  <c r="Z2665" i="2"/>
  <c r="Z2925" i="2"/>
  <c r="Z2207" i="2"/>
  <c r="Z2522" i="2"/>
  <c r="Z2794" i="2"/>
  <c r="Z1102" i="2"/>
  <c r="Z2281" i="2"/>
  <c r="Z2562" i="2"/>
  <c r="Z2819" i="2"/>
  <c r="Z1508" i="2"/>
  <c r="Z2282" i="2"/>
  <c r="Z2550" i="2"/>
  <c r="Z2844" i="2"/>
  <c r="Z2239" i="2"/>
  <c r="Z2512" i="2"/>
  <c r="Z2809" i="2"/>
  <c r="Z3061" i="2"/>
  <c r="Z2226" i="2"/>
  <c r="Z2539" i="2"/>
  <c r="Z2810" i="2"/>
  <c r="Z2227" i="2"/>
  <c r="Z2540" i="2"/>
  <c r="Z2811" i="2"/>
  <c r="Z2140" i="2"/>
  <c r="Z2464" i="2"/>
  <c r="Z2739" i="2"/>
  <c r="Z3009" i="2"/>
  <c r="Z3328" i="2"/>
  <c r="Z3603" i="2"/>
  <c r="Z3734" i="2"/>
  <c r="Z3831" i="2"/>
  <c r="Z3927" i="2"/>
  <c r="Z4023" i="2"/>
  <c r="Z4119" i="2"/>
  <c r="Z4215" i="2"/>
  <c r="Z4311" i="2"/>
  <c r="Z4407" i="2"/>
  <c r="Z4503" i="2"/>
  <c r="Z4599" i="2"/>
  <c r="Z4695" i="2"/>
  <c r="Z2139" i="2"/>
  <c r="Z2949" i="2"/>
  <c r="Z3094" i="2"/>
  <c r="Z3199" i="2"/>
  <c r="Z3303" i="2"/>
  <c r="Z3408" i="2"/>
  <c r="Z3513" i="2"/>
  <c r="Z3617" i="2"/>
  <c r="Z3722" i="2"/>
  <c r="Z3820" i="2"/>
  <c r="Z2155" i="2"/>
  <c r="Z2952" i="2"/>
  <c r="Z3095" i="2"/>
  <c r="Z3200" i="2"/>
  <c r="Z3304" i="2"/>
  <c r="Z3409" i="2"/>
  <c r="Z3514" i="2"/>
  <c r="Z3619" i="2"/>
  <c r="Z3723" i="2"/>
  <c r="Z3821" i="2"/>
  <c r="Z3917" i="2"/>
  <c r="Z4013" i="2"/>
  <c r="Z2659" i="2"/>
  <c r="Z3015" i="2"/>
  <c r="Z3135" i="2"/>
  <c r="Z3240" i="2"/>
  <c r="Z3345" i="2"/>
  <c r="Z3449" i="2"/>
  <c r="Z3554" i="2"/>
  <c r="Z3659" i="2"/>
  <c r="Z3762" i="2"/>
  <c r="Z1857" i="2"/>
  <c r="Z2930" i="2"/>
  <c r="Z3084" i="2"/>
  <c r="Z3189" i="2"/>
  <c r="Z3293" i="2"/>
  <c r="Z3398" i="2"/>
  <c r="Z3503" i="2"/>
  <c r="Z3608" i="2"/>
  <c r="Z3712" i="2"/>
  <c r="Z3811" i="2"/>
  <c r="Z3907" i="2"/>
  <c r="Z2528" i="2"/>
  <c r="Z2997" i="2"/>
  <c r="Z3124" i="2"/>
  <c r="Z3229" i="2"/>
  <c r="Z3334" i="2"/>
  <c r="Z3439" i="2"/>
  <c r="Z3543" i="2"/>
  <c r="Z3648" i="2"/>
  <c r="Z3752" i="2"/>
  <c r="Z3848" i="2"/>
  <c r="Z3944" i="2"/>
  <c r="Z4040" i="2"/>
  <c r="Z4136" i="2"/>
  <c r="Z4232" i="2"/>
  <c r="Z2906" i="2"/>
  <c r="Z3073" i="2"/>
  <c r="Z3178" i="2"/>
  <c r="Z3283" i="2"/>
  <c r="Z3387" i="2"/>
  <c r="Z3492" i="2"/>
  <c r="Z3597" i="2"/>
  <c r="Z3701" i="2"/>
  <c r="Z3801" i="2"/>
  <c r="Z2873" i="2"/>
  <c r="Z3058" i="2"/>
  <c r="Z3166" i="2"/>
  <c r="Z3271" i="2"/>
  <c r="Z3375" i="2"/>
  <c r="Z3480" i="2"/>
  <c r="Z3585" i="2"/>
  <c r="Z3689" i="2"/>
  <c r="Z3790" i="2"/>
  <c r="Z3886" i="2"/>
  <c r="Z2725" i="2"/>
  <c r="Z3024" i="2"/>
  <c r="Z3141" i="2"/>
  <c r="Z3245" i="2"/>
  <c r="Z3350" i="2"/>
  <c r="Z3455" i="2"/>
  <c r="Z3560" i="2"/>
  <c r="Z3664" i="2"/>
  <c r="Z2738" i="2"/>
  <c r="Z3026" i="2"/>
  <c r="Z3142" i="2"/>
  <c r="Z3247" i="2"/>
  <c r="Z3351" i="2"/>
  <c r="Z3456" i="2"/>
  <c r="Z3561" i="2"/>
  <c r="Z3665" i="2"/>
  <c r="Z3768" i="2"/>
  <c r="Z2091" i="2"/>
  <c r="Z2943" i="2"/>
  <c r="Z3091" i="2"/>
  <c r="Z1140" i="2"/>
  <c r="Z841" i="2"/>
  <c r="Z1078" i="2"/>
  <c r="Z1656" i="2"/>
  <c r="Z1289" i="2"/>
  <c r="Z1137" i="2"/>
  <c r="Z2054" i="2"/>
  <c r="Z1803" i="2"/>
  <c r="Z1529" i="2"/>
  <c r="Z1411" i="2"/>
  <c r="Z1949" i="2"/>
  <c r="Z1384" i="2"/>
  <c r="Z1066" i="2"/>
  <c r="Z1480" i="2"/>
  <c r="Z1735" i="2"/>
  <c r="Z2011" i="2"/>
  <c r="Z1299" i="2"/>
  <c r="Z1573" i="2"/>
  <c r="Z1856" i="2"/>
  <c r="Z2188" i="2"/>
  <c r="Z2465" i="2"/>
  <c r="Z2766" i="2"/>
  <c r="Z3018" i="2"/>
  <c r="Z3258" i="2"/>
  <c r="Z3534" i="2"/>
  <c r="Z1600" i="2"/>
  <c r="Z2275" i="2"/>
  <c r="Z2584" i="2"/>
  <c r="Z2851" i="2"/>
  <c r="Z2096" i="2"/>
  <c r="Z2428" i="2"/>
  <c r="Z2703" i="2"/>
  <c r="Z2948" i="2"/>
  <c r="Z2114" i="2"/>
  <c r="Z2416" i="2"/>
  <c r="Z2678" i="2"/>
  <c r="Z1315" i="2"/>
  <c r="Z2264" i="2"/>
  <c r="Z2535" i="2"/>
  <c r="Z2830" i="2"/>
  <c r="Z1797" i="2"/>
  <c r="Z2295" i="2"/>
  <c r="Z2601" i="2"/>
  <c r="Z2867" i="2"/>
  <c r="Z1665" i="2"/>
  <c r="Z2324" i="2"/>
  <c r="Z2603" i="2"/>
  <c r="Z1150" i="2"/>
  <c r="Z2283" i="2"/>
  <c r="Z2564" i="2"/>
  <c r="Z2821" i="2"/>
  <c r="Z1534" i="2"/>
  <c r="Z2284" i="2"/>
  <c r="Z2552" i="2"/>
  <c r="Z1548" i="2"/>
  <c r="Z2285" i="2"/>
  <c r="Z2553" i="2"/>
  <c r="Z2847" i="2"/>
  <c r="Z2201" i="2"/>
  <c r="Z2477" i="2"/>
  <c r="Z2777" i="2"/>
  <c r="Z3080" i="2"/>
  <c r="Z3341" i="2"/>
  <c r="Z3643" i="2"/>
  <c r="Z3747" i="2"/>
  <c r="Z3843" i="2"/>
  <c r="Z3939" i="2"/>
  <c r="Z4035" i="2"/>
  <c r="Z4131" i="2"/>
  <c r="Z4227" i="2"/>
  <c r="Z4323" i="2"/>
  <c r="Z4419" i="2"/>
  <c r="Z4515" i="2"/>
  <c r="Z4611" i="2"/>
  <c r="Z4707" i="2"/>
  <c r="Z2315" i="2"/>
  <c r="Z2969" i="2"/>
  <c r="Z3107" i="2"/>
  <c r="Z3212" i="2"/>
  <c r="Z3316" i="2"/>
  <c r="Z3421" i="2"/>
  <c r="Z3526" i="2"/>
  <c r="Z3631" i="2"/>
  <c r="Z3735" i="2"/>
  <c r="Z3832" i="2"/>
  <c r="Z2330" i="2"/>
  <c r="Z2971" i="2"/>
  <c r="Z3108" i="2"/>
  <c r="Z3213" i="2"/>
  <c r="Z3317" i="2"/>
  <c r="Z3422" i="2"/>
  <c r="Z3527" i="2"/>
  <c r="Z3632" i="2"/>
  <c r="Z3736" i="2"/>
  <c r="Z3833" i="2"/>
  <c r="Z3929" i="2"/>
  <c r="Z4025" i="2"/>
  <c r="Z2812" i="2"/>
  <c r="Z3034" i="2"/>
  <c r="Z3148" i="2"/>
  <c r="Z3253" i="2"/>
  <c r="Z3358" i="2"/>
  <c r="Z3463" i="2"/>
  <c r="Z3567" i="2"/>
  <c r="Z3672" i="2"/>
  <c r="Z3774" i="2"/>
  <c r="Z2186" i="2"/>
  <c r="Z2955" i="2"/>
  <c r="Z3097" i="2"/>
  <c r="Z3202" i="2"/>
  <c r="Z3307" i="2"/>
  <c r="Z3411" i="2"/>
  <c r="Z3516" i="2"/>
  <c r="Z3621" i="2"/>
  <c r="Z3725" i="2"/>
  <c r="Z3823" i="2"/>
  <c r="Z3919" i="2"/>
  <c r="Z2685" i="2"/>
  <c r="Z3017" i="2"/>
  <c r="Z3137" i="2"/>
  <c r="Z3242" i="2"/>
  <c r="Z3347" i="2"/>
  <c r="Z3452" i="2"/>
  <c r="Z3556" i="2"/>
  <c r="Z3661" i="2"/>
  <c r="Z3764" i="2"/>
  <c r="Z3860" i="2"/>
  <c r="Z3956" i="2"/>
  <c r="Z4052" i="2"/>
  <c r="Z4148" i="2"/>
  <c r="Z1977" i="2"/>
  <c r="Z2932" i="2"/>
  <c r="Z3086" i="2"/>
  <c r="Z3191" i="2"/>
  <c r="Z3296" i="2"/>
  <c r="Z3400" i="2"/>
  <c r="Z3505" i="2"/>
  <c r="Z3610" i="2"/>
  <c r="Z3715" i="2"/>
  <c r="Z3813" i="2"/>
  <c r="Z2907" i="2"/>
  <c r="Z3074" i="2"/>
  <c r="Z3179" i="2"/>
  <c r="Z3284" i="2"/>
  <c r="Z3388" i="2"/>
  <c r="Z3493" i="2"/>
  <c r="Z3598" i="2"/>
  <c r="Z3703" i="2"/>
  <c r="Z3802" i="2"/>
  <c r="Z3898" i="2"/>
  <c r="Z2837" i="2"/>
  <c r="Z3041" i="2"/>
  <c r="Z3154" i="2"/>
  <c r="Z3259" i="2"/>
  <c r="Z3363" i="2"/>
  <c r="Z3468" i="2"/>
  <c r="Z3573" i="2"/>
  <c r="Z3677" i="2"/>
  <c r="Z2846" i="2"/>
  <c r="Z3043" i="2"/>
  <c r="Z3155" i="2"/>
  <c r="Z3260" i="2"/>
  <c r="Z3364" i="2"/>
  <c r="Z3469" i="2"/>
  <c r="Z3574" i="2"/>
  <c r="Z3679" i="2"/>
  <c r="Z3780" i="2"/>
  <c r="Z2272" i="2"/>
  <c r="Z2966" i="2"/>
  <c r="Z3104" i="2"/>
  <c r="Z686" i="2"/>
  <c r="Z924" i="2"/>
  <c r="Z1389" i="2"/>
  <c r="Z1692" i="2"/>
  <c r="Z1460" i="2"/>
  <c r="Z1408" i="2"/>
  <c r="Z2066" i="2"/>
  <c r="Z1899" i="2"/>
  <c r="Z1672" i="2"/>
  <c r="Z1452" i="2"/>
  <c r="Z2009" i="2"/>
  <c r="Z1492" i="2"/>
  <c r="Z1148" i="2"/>
  <c r="Z1519" i="2"/>
  <c r="Z1783" i="2"/>
  <c r="Z2023" i="2"/>
  <c r="Z1342" i="2"/>
  <c r="Z1625" i="2"/>
  <c r="Z1868" i="2"/>
  <c r="Z2231" i="2"/>
  <c r="Z2517" i="2"/>
  <c r="Z2778" i="2"/>
  <c r="Z3054" i="2"/>
  <c r="Z3306" i="2"/>
  <c r="Z3546" i="2"/>
  <c r="Z1941" i="2"/>
  <c r="Z2333" i="2"/>
  <c r="Z2597" i="2"/>
  <c r="Z2887" i="2"/>
  <c r="Z2161" i="2"/>
  <c r="Z2441" i="2"/>
  <c r="Z2742" i="2"/>
  <c r="Z2996" i="2"/>
  <c r="Z2130" i="2"/>
  <c r="Z2455" i="2"/>
  <c r="Z2730" i="2"/>
  <c r="Z1482" i="2"/>
  <c r="Z2308" i="2"/>
  <c r="Z2587" i="2"/>
  <c r="Z2842" i="2"/>
  <c r="Z2000" i="2"/>
  <c r="Z2353" i="2"/>
  <c r="Z2615" i="2"/>
  <c r="Z2903" i="2"/>
  <c r="Z2001" i="2"/>
  <c r="Z2339" i="2"/>
  <c r="Z2642" i="2"/>
  <c r="Z1821" i="2"/>
  <c r="Z2297" i="2"/>
  <c r="Z2604" i="2"/>
  <c r="Z2869" i="2"/>
  <c r="Z1689" i="2"/>
  <c r="Z2327" i="2"/>
  <c r="Z2605" i="2"/>
  <c r="Z1701" i="2"/>
  <c r="Z2329" i="2"/>
  <c r="Z2606" i="2"/>
  <c r="Z2859" i="2"/>
  <c r="Z2245" i="2"/>
  <c r="Z2529" i="2"/>
  <c r="Z2789" i="2"/>
  <c r="Z3119" i="2"/>
  <c r="Z3394" i="2"/>
  <c r="Z3656" i="2"/>
  <c r="Z3759" i="2"/>
  <c r="Z3855" i="2"/>
  <c r="Z3951" i="2"/>
  <c r="Z4047" i="2"/>
  <c r="Z4143" i="2"/>
  <c r="Z4239" i="2"/>
  <c r="Z4335" i="2"/>
  <c r="Z4431" i="2"/>
  <c r="Z4527" i="2"/>
  <c r="Z4623" i="2"/>
  <c r="Z4719" i="2"/>
  <c r="Z2476" i="2"/>
  <c r="Z2991" i="2"/>
  <c r="Z3120" i="2"/>
  <c r="Z3225" i="2"/>
  <c r="Z3329" i="2"/>
  <c r="Z3434" i="2"/>
  <c r="Z3539" i="2"/>
  <c r="Z3644" i="2"/>
  <c r="Z3748" i="2"/>
  <c r="Z3844" i="2"/>
  <c r="Z2489" i="2"/>
  <c r="Z2992" i="2"/>
  <c r="Z3121" i="2"/>
  <c r="Z3226" i="2"/>
  <c r="Z3331" i="2"/>
  <c r="Z3435" i="2"/>
  <c r="Z3540" i="2"/>
  <c r="Z3645" i="2"/>
  <c r="Z3749" i="2"/>
  <c r="Z3845" i="2"/>
  <c r="Z3941" i="2"/>
  <c r="Z4037" i="2"/>
  <c r="Z2861" i="2"/>
  <c r="Z3052" i="2"/>
  <c r="Z3161" i="2"/>
  <c r="Z3266" i="2"/>
  <c r="Z3371" i="2"/>
  <c r="Z3476" i="2"/>
  <c r="Z3580" i="2"/>
  <c r="Z3685" i="2"/>
  <c r="Z3786" i="2"/>
  <c r="Z2358" i="2"/>
  <c r="Z2976" i="2"/>
  <c r="Z3110" i="2"/>
  <c r="Z3215" i="2"/>
  <c r="Z3320" i="2"/>
  <c r="Z3424" i="2"/>
  <c r="Z3529" i="2"/>
  <c r="Z3634" i="2"/>
  <c r="Z3739" i="2"/>
  <c r="Z3835" i="2"/>
  <c r="Z3931" i="2"/>
  <c r="Z2824" i="2"/>
  <c r="Z3038" i="2"/>
  <c r="Z3151" i="2"/>
  <c r="Z3255" i="2"/>
  <c r="Z3360" i="2"/>
  <c r="Z3465" i="2"/>
  <c r="Z3569" i="2"/>
  <c r="Z3674" i="2"/>
  <c r="Z3776" i="2"/>
  <c r="Z3872" i="2"/>
  <c r="Z3968" i="2"/>
  <c r="Z4064" i="2"/>
  <c r="Z4160" i="2"/>
  <c r="Z2214" i="2"/>
  <c r="Z2957" i="2"/>
  <c r="Z3099" i="2"/>
  <c r="Z3204" i="2"/>
  <c r="Z3309" i="2"/>
  <c r="Z3413" i="2"/>
  <c r="Z3518" i="2"/>
  <c r="Z3623" i="2"/>
  <c r="Z3728" i="2"/>
  <c r="Z2013" i="2"/>
  <c r="Z2933" i="2"/>
  <c r="Z3087" i="2"/>
  <c r="Z3192" i="2"/>
  <c r="Z3297" i="2"/>
  <c r="Z3401" i="2"/>
  <c r="Z3506" i="2"/>
  <c r="Z3611" i="2"/>
  <c r="Z3716" i="2"/>
  <c r="Z3814" i="2"/>
  <c r="Z3910" i="2"/>
  <c r="Z2880" i="2"/>
  <c r="Z3060" i="2"/>
  <c r="Z3167" i="2"/>
  <c r="Z3272" i="2"/>
  <c r="Z3376" i="2"/>
  <c r="Z3481" i="2"/>
  <c r="Z3586" i="2"/>
  <c r="Z3691" i="2"/>
  <c r="Z2882" i="2"/>
  <c r="Z3062" i="2"/>
  <c r="Z3168" i="2"/>
  <c r="Z3273" i="2"/>
  <c r="Z3377" i="2"/>
  <c r="Z3482" i="2"/>
  <c r="Z3587" i="2"/>
  <c r="Z3692" i="2"/>
  <c r="Z3792" i="2"/>
  <c r="Z2437" i="2"/>
  <c r="Z2985" i="2"/>
  <c r="Z3117" i="2"/>
  <c r="Z836" i="2"/>
  <c r="Z1500" i="2"/>
  <c r="Z1768" i="2"/>
  <c r="Z1250" i="2"/>
  <c r="Z1358" i="2"/>
  <c r="Z2557" i="2"/>
  <c r="Z3594" i="2"/>
  <c r="Z2899" i="2"/>
  <c r="Z3032" i="2"/>
  <c r="Z1953" i="2"/>
  <c r="Z2036" i="2"/>
  <c r="Z2085" i="2"/>
  <c r="Z2355" i="2"/>
  <c r="Z2342" i="2"/>
  <c r="Z2645" i="2"/>
  <c r="Z1218" i="2"/>
  <c r="Z3771" i="2"/>
  <c r="Z4155" i="2"/>
  <c r="Z4539" i="2"/>
  <c r="Z3012" i="2"/>
  <c r="Z3447" i="2"/>
  <c r="Z3856" i="2"/>
  <c r="Z3239" i="2"/>
  <c r="Z3658" i="2"/>
  <c r="Z4049" i="2"/>
  <c r="Z3279" i="2"/>
  <c r="Z3698" i="2"/>
  <c r="Z3123" i="2"/>
  <c r="Z3542" i="2"/>
  <c r="Z3943" i="2"/>
  <c r="Z3268" i="2"/>
  <c r="Z3687" i="2"/>
  <c r="Z4076" i="2"/>
  <c r="Z3112" i="2"/>
  <c r="Z3531" i="2"/>
  <c r="Z2959" i="2"/>
  <c r="Z3415" i="2"/>
  <c r="Z3826" i="2"/>
  <c r="Z3180" i="2"/>
  <c r="Z3599" i="2"/>
  <c r="Z3181" i="2"/>
  <c r="Z3600" i="2"/>
  <c r="Z3005" i="2"/>
  <c r="Z3208" i="2"/>
  <c r="Z3313" i="2"/>
  <c r="Z3418" i="2"/>
  <c r="Z3523" i="2"/>
  <c r="Z3627" i="2"/>
  <c r="Z3732" i="2"/>
  <c r="Z3758" i="2"/>
  <c r="Z3972" i="2"/>
  <c r="Z4096" i="2"/>
  <c r="Z4211" i="2"/>
  <c r="Z4318" i="2"/>
  <c r="Z4423" i="2"/>
  <c r="Z4528" i="2"/>
  <c r="Z4632" i="2"/>
  <c r="Z4737" i="2"/>
  <c r="Z4836" i="2"/>
  <c r="Z4932" i="2"/>
  <c r="Z5028" i="2"/>
  <c r="Z5124" i="2"/>
  <c r="Z2286" i="2"/>
  <c r="Z3851" i="2"/>
  <c r="Z4006" i="2"/>
  <c r="Z4126" i="2"/>
  <c r="Z4241" i="2"/>
  <c r="Z4345" i="2"/>
  <c r="Z4450" i="2"/>
  <c r="Z4555" i="2"/>
  <c r="Z4660" i="2"/>
  <c r="Z4764" i="2"/>
  <c r="Z4861" i="2"/>
  <c r="Z3380" i="2"/>
  <c r="Z3923" i="2"/>
  <c r="Z4055" i="2"/>
  <c r="Z4170" i="2"/>
  <c r="Z4281" i="2"/>
  <c r="Z4386" i="2"/>
  <c r="Z4490" i="2"/>
  <c r="Z3707" i="2"/>
  <c r="Z3960" i="2"/>
  <c r="Z4085" i="2"/>
  <c r="Z4200" i="2"/>
  <c r="Z4308" i="2"/>
  <c r="Z4413" i="2"/>
  <c r="Z4518" i="2"/>
  <c r="Z3825" i="2"/>
  <c r="Z3994" i="2"/>
  <c r="Z4115" i="2"/>
  <c r="Z4230" i="2"/>
  <c r="Z4336" i="2"/>
  <c r="Z3781" i="2"/>
  <c r="Z3979" i="2"/>
  <c r="Z4102" i="2"/>
  <c r="Z4217" i="2"/>
  <c r="Z4324" i="2"/>
  <c r="Z4428" i="2"/>
  <c r="Z3118" i="2"/>
  <c r="Z3887" i="2"/>
  <c r="Z4029" i="2"/>
  <c r="Z4146" i="2"/>
  <c r="Z4259" i="2"/>
  <c r="Z3602" i="2"/>
  <c r="Z3948" i="2"/>
  <c r="Z4075" i="2"/>
  <c r="Z4190" i="2"/>
  <c r="Z4300" i="2"/>
  <c r="Z4404" i="2"/>
  <c r="Z3458" i="2"/>
  <c r="Z3933" i="2"/>
  <c r="Z4062" i="2"/>
  <c r="Z4177" i="2"/>
  <c r="Z3746" i="2"/>
  <c r="Z3969" i="2"/>
  <c r="Z4092" i="2"/>
  <c r="Z4207" i="2"/>
  <c r="Z3641" i="2"/>
  <c r="Z3952" i="2"/>
  <c r="Z4079" i="2"/>
  <c r="Z4194" i="2"/>
  <c r="Z3805" i="2"/>
  <c r="Z3986" i="2"/>
  <c r="Z4109" i="2"/>
  <c r="Z4224" i="2"/>
  <c r="Z4288" i="2"/>
  <c r="Z4508" i="2"/>
  <c r="Z4637" i="2"/>
  <c r="Z4761" i="2"/>
  <c r="Z4878" i="2"/>
  <c r="Z4986" i="2"/>
  <c r="Z5091" i="2"/>
  <c r="Z5195" i="2"/>
  <c r="Z5293" i="2"/>
  <c r="Z5389" i="2"/>
  <c r="Z5485" i="2"/>
  <c r="Z5581" i="2"/>
  <c r="Z5677" i="2"/>
  <c r="Z5773" i="2"/>
  <c r="Z5869" i="2"/>
  <c r="Z5965" i="2"/>
  <c r="Z6061" i="2"/>
  <c r="Z4289" i="2"/>
  <c r="Z4509" i="2"/>
  <c r="Z4638" i="2"/>
  <c r="Z4762" i="2"/>
  <c r="Z4879" i="2"/>
  <c r="Z4987" i="2"/>
  <c r="Z5092" i="2"/>
  <c r="Z5197" i="2"/>
  <c r="Z5294" i="2"/>
  <c r="Z5390" i="2"/>
  <c r="Z5486" i="2"/>
  <c r="Z5582" i="2"/>
  <c r="Z5678" i="2"/>
  <c r="Z5774" i="2"/>
  <c r="Z5870" i="2"/>
  <c r="Z5966" i="2"/>
  <c r="Z6062" i="2"/>
  <c r="Z4235" i="2"/>
  <c r="Z4486" i="2"/>
  <c r="Z4624" i="2"/>
  <c r="Z4748" i="2"/>
  <c r="Z4866" i="2"/>
  <c r="Z4975" i="2"/>
  <c r="Z5080" i="2"/>
  <c r="Z5185" i="2"/>
  <c r="Z5283" i="2"/>
  <c r="Z5379" i="2"/>
  <c r="Z5475" i="2"/>
  <c r="Z5571" i="2"/>
  <c r="Z821" i="2"/>
  <c r="Z1669" i="2"/>
  <c r="Z1780" i="2"/>
  <c r="Z1298" i="2"/>
  <c r="Z1414" i="2"/>
  <c r="Z2570" i="2"/>
  <c r="Z3630" i="2"/>
  <c r="Z2947" i="2"/>
  <c r="Z3044" i="2"/>
  <c r="Z2061" i="2"/>
  <c r="Z2116" i="2"/>
  <c r="Z2102" i="2"/>
  <c r="Z2394" i="2"/>
  <c r="Z2395" i="2"/>
  <c r="Z2658" i="2"/>
  <c r="Z2463" i="2"/>
  <c r="Z3783" i="2"/>
  <c r="Z4167" i="2"/>
  <c r="Z4551" i="2"/>
  <c r="Z3031" i="2"/>
  <c r="Z3460" i="2"/>
  <c r="Z3868" i="2"/>
  <c r="Z3252" i="2"/>
  <c r="Z3671" i="2"/>
  <c r="Z1713" i="2"/>
  <c r="Z3292" i="2"/>
  <c r="Z3711" i="2"/>
  <c r="Z3136" i="2"/>
  <c r="Z3555" i="2"/>
  <c r="Z3955" i="2"/>
  <c r="Z3281" i="2"/>
  <c r="Z3700" i="2"/>
  <c r="Z4088" i="2"/>
  <c r="Z3125" i="2"/>
  <c r="Z3544" i="2"/>
  <c r="Z2980" i="2"/>
  <c r="Z3428" i="2"/>
  <c r="Z3838" i="2"/>
  <c r="Z3193" i="2"/>
  <c r="Z3612" i="2"/>
  <c r="Z3194" i="2"/>
  <c r="Z3613" i="2"/>
  <c r="Z3027" i="2"/>
  <c r="Z3221" i="2"/>
  <c r="Z3326" i="2"/>
  <c r="Z3431" i="2"/>
  <c r="Z3536" i="2"/>
  <c r="Z3640" i="2"/>
  <c r="Z3745" i="2"/>
  <c r="Z3806" i="2"/>
  <c r="Z3988" i="2"/>
  <c r="Z4110" i="2"/>
  <c r="Z4225" i="2"/>
  <c r="Z4331" i="2"/>
  <c r="Z4436" i="2"/>
  <c r="Z4541" i="2"/>
  <c r="Z4645" i="2"/>
  <c r="Z4750" i="2"/>
  <c r="Z4848" i="2"/>
  <c r="Z4944" i="2"/>
  <c r="Z5040" i="2"/>
  <c r="Z5136" i="2"/>
  <c r="Z3046" i="2"/>
  <c r="Z3876" i="2"/>
  <c r="Z4021" i="2"/>
  <c r="Z4140" i="2"/>
  <c r="Z4254" i="2"/>
  <c r="Z4358" i="2"/>
  <c r="Z4463" i="2"/>
  <c r="Z4568" i="2"/>
  <c r="Z4673" i="2"/>
  <c r="Z4777" i="2"/>
  <c r="Z4873" i="2"/>
  <c r="Z3537" i="2"/>
  <c r="Z3940" i="2"/>
  <c r="Z4069" i="2"/>
  <c r="Z4185" i="2"/>
  <c r="Z4294" i="2"/>
  <c r="Z4399" i="2"/>
  <c r="Z4504" i="2"/>
  <c r="Z3770" i="2"/>
  <c r="Z3976" i="2"/>
  <c r="Z4099" i="2"/>
  <c r="Z4214" i="2"/>
  <c r="Z4321" i="2"/>
  <c r="Z4426" i="2"/>
  <c r="Z2764" i="2"/>
  <c r="Z3858" i="2"/>
  <c r="Z4009" i="2"/>
  <c r="Z4129" i="2"/>
  <c r="Z4244" i="2"/>
  <c r="Z4349" i="2"/>
  <c r="Z3827" i="2"/>
  <c r="Z3995" i="2"/>
  <c r="Z4116" i="2"/>
  <c r="Z4231" i="2"/>
  <c r="Z4337" i="2"/>
  <c r="Z4441" i="2"/>
  <c r="Z3275" i="2"/>
  <c r="Z3909" i="2"/>
  <c r="Z4044" i="2"/>
  <c r="Z4161" i="2"/>
  <c r="Z4272" i="2"/>
  <c r="Z3733" i="2"/>
  <c r="Z3966" i="2"/>
  <c r="Z4090" i="2"/>
  <c r="Z4205" i="2"/>
  <c r="Z4313" i="2"/>
  <c r="Z4417" i="2"/>
  <c r="Z3615" i="2"/>
  <c r="Z3949" i="2"/>
  <c r="Z4077" i="2"/>
  <c r="Z4192" i="2"/>
  <c r="Z3794" i="2"/>
  <c r="Z3984" i="2"/>
  <c r="Z4106" i="2"/>
  <c r="Z4222" i="2"/>
  <c r="Z3755" i="2"/>
  <c r="Z3970" i="2"/>
  <c r="Z4093" i="2"/>
  <c r="Z4209" i="2"/>
  <c r="Z3842" i="2"/>
  <c r="Z4003" i="2"/>
  <c r="Z4123" i="2"/>
  <c r="Z4238" i="2"/>
  <c r="Z4327" i="2"/>
  <c r="Z4525" i="2"/>
  <c r="Z4652" i="2"/>
  <c r="Z4778" i="2"/>
  <c r="Z4892" i="2"/>
  <c r="Z4999" i="2"/>
  <c r="Z5104" i="2"/>
  <c r="Z5209" i="2"/>
  <c r="Z5305" i="2"/>
  <c r="Z5401" i="2"/>
  <c r="Z5497" i="2"/>
  <c r="Z5593" i="2"/>
  <c r="Z5689" i="2"/>
  <c r="Z5785" i="2"/>
  <c r="Z5881" i="2"/>
  <c r="Z5977" i="2"/>
  <c r="Z6073" i="2"/>
  <c r="Z4328" i="2"/>
  <c r="Z4526" i="2"/>
  <c r="Z4653" i="2"/>
  <c r="Z4779" i="2"/>
  <c r="Z4893" i="2"/>
  <c r="Z5000" i="2"/>
  <c r="Z5105" i="2"/>
  <c r="Z5210" i="2"/>
  <c r="Z5306" i="2"/>
  <c r="Z5402" i="2"/>
  <c r="Z5498" i="2"/>
  <c r="Z5594" i="2"/>
  <c r="Z5690" i="2"/>
  <c r="Z5786" i="2"/>
  <c r="Z5882" i="2"/>
  <c r="Z5978" i="2"/>
  <c r="Z6074" i="2"/>
  <c r="Z4290" i="2"/>
  <c r="Z4510" i="2"/>
  <c r="Z4639" i="2"/>
  <c r="Z4765" i="2"/>
  <c r="Z4880" i="2"/>
  <c r="Z4988" i="2"/>
  <c r="Z5093" i="2"/>
  <c r="Z5198" i="2"/>
  <c r="Z5295" i="2"/>
  <c r="Z5391" i="2"/>
  <c r="Z5487" i="2"/>
  <c r="Z5583" i="2"/>
  <c r="Z579" i="2"/>
  <c r="Z1527" i="2"/>
  <c r="Z1556" i="2"/>
  <c r="Z1532" i="2"/>
  <c r="Z1664" i="2"/>
  <c r="Z2826" i="2"/>
  <c r="Z1988" i="2"/>
  <c r="Z2204" i="2"/>
  <c r="Z2191" i="2"/>
  <c r="Z2322" i="2"/>
  <c r="Z2392" i="2"/>
  <c r="Z2393" i="2"/>
  <c r="Z2617" i="2"/>
  <c r="Z2644" i="2"/>
  <c r="Z1416" i="2"/>
  <c r="Z3132" i="2"/>
  <c r="Z3867" i="2"/>
  <c r="Z4251" i="2"/>
  <c r="Z4635" i="2"/>
  <c r="Z3133" i="2"/>
  <c r="Z3552" i="2"/>
  <c r="Z2646" i="2"/>
  <c r="Z3344" i="2"/>
  <c r="Z3761" i="2"/>
  <c r="Z2896" i="2"/>
  <c r="Z3384" i="2"/>
  <c r="Z3798" i="2"/>
  <c r="Z3228" i="2"/>
  <c r="Z3647" i="2"/>
  <c r="Z2870" i="2"/>
  <c r="Z3373" i="2"/>
  <c r="Z3788" i="2"/>
  <c r="Z4172" i="2"/>
  <c r="Z3217" i="2"/>
  <c r="Z3636" i="2"/>
  <c r="Z3100" i="2"/>
  <c r="Z3519" i="2"/>
  <c r="Z3922" i="2"/>
  <c r="Z3285" i="2"/>
  <c r="Z3704" i="2"/>
  <c r="Z3286" i="2"/>
  <c r="Z3705" i="2"/>
  <c r="Z3130" i="2"/>
  <c r="Z3235" i="2"/>
  <c r="Z3339" i="2"/>
  <c r="Z3444" i="2"/>
  <c r="Z3549" i="2"/>
  <c r="Z3653" i="2"/>
  <c r="Z2107" i="2"/>
  <c r="Z3849" i="2"/>
  <c r="Z4005" i="2"/>
  <c r="Z4125" i="2"/>
  <c r="Z4240" i="2"/>
  <c r="Z4344" i="2"/>
  <c r="Z4449" i="2"/>
  <c r="Z4554" i="2"/>
  <c r="Z4658" i="2"/>
  <c r="Z4763" i="2"/>
  <c r="Z4860" i="2"/>
  <c r="Z4956" i="2"/>
  <c r="Z5052" i="2"/>
  <c r="Z5148" i="2"/>
  <c r="Z3209" i="2"/>
  <c r="Z3900" i="2"/>
  <c r="Z4038" i="2"/>
  <c r="Z4154" i="2"/>
  <c r="Z4267" i="2"/>
  <c r="Z4372" i="2"/>
  <c r="Z4476" i="2"/>
  <c r="Z4581" i="2"/>
  <c r="Z4686" i="2"/>
  <c r="Z4789" i="2"/>
  <c r="Z4885" i="2"/>
  <c r="Z3694" i="2"/>
  <c r="Z3959" i="2"/>
  <c r="Z4084" i="2"/>
  <c r="Z4199" i="2"/>
  <c r="Z4307" i="2"/>
  <c r="Z4412" i="2"/>
  <c r="Z4517" i="2"/>
  <c r="Z3818" i="2"/>
  <c r="Z3993" i="2"/>
  <c r="Z4114" i="2"/>
  <c r="Z4229" i="2"/>
  <c r="Z4334" i="2"/>
  <c r="Z4439" i="2"/>
  <c r="Z3092" i="2"/>
  <c r="Z3882" i="2"/>
  <c r="Z4026" i="2"/>
  <c r="Z4144" i="2"/>
  <c r="Z4257" i="2"/>
  <c r="Z2849" i="2"/>
  <c r="Z3861" i="2"/>
  <c r="Z4010" i="2"/>
  <c r="Z4130" i="2"/>
  <c r="Z4245" i="2"/>
  <c r="Z4350" i="2"/>
  <c r="Z4454" i="2"/>
  <c r="Z3432" i="2"/>
  <c r="Z3928" i="2"/>
  <c r="Z4060" i="2"/>
  <c r="Z4175" i="2"/>
  <c r="Z4285" i="2"/>
  <c r="Z3791" i="2"/>
  <c r="Z3982" i="2"/>
  <c r="Z4104" i="2"/>
  <c r="Z4219" i="2"/>
  <c r="Z4326" i="2"/>
  <c r="Z4430" i="2"/>
  <c r="Z3743" i="2"/>
  <c r="Z3967" i="2"/>
  <c r="Z4091" i="2"/>
  <c r="Z4206" i="2"/>
  <c r="Z3839" i="2"/>
  <c r="Z4000" i="2"/>
  <c r="Z4121" i="2"/>
  <c r="Z4236" i="2"/>
  <c r="Z3803" i="2"/>
  <c r="Z3985" i="2"/>
  <c r="Z4108" i="2"/>
  <c r="Z3007" i="2"/>
  <c r="Z3873" i="2"/>
  <c r="Z4019" i="2"/>
  <c r="Z4138" i="2"/>
  <c r="Z4252" i="2"/>
  <c r="Z4355" i="2"/>
  <c r="Z4543" i="2"/>
  <c r="Z4667" i="2"/>
  <c r="Z4792" i="2"/>
  <c r="Z4906" i="2"/>
  <c r="Z5012" i="2"/>
  <c r="Z5117" i="2"/>
  <c r="Z5221" i="2"/>
  <c r="Z5317" i="2"/>
  <c r="Z5413" i="2"/>
  <c r="Z5509" i="2"/>
  <c r="Z5605" i="2"/>
  <c r="Z5701" i="2"/>
  <c r="Z5797" i="2"/>
  <c r="Z5893" i="2"/>
  <c r="Z5989" i="2"/>
  <c r="Z6085" i="2"/>
  <c r="Z4356" i="2"/>
  <c r="Z4544" i="2"/>
  <c r="Z4668" i="2"/>
  <c r="Z4793" i="2"/>
  <c r="Z4907" i="2"/>
  <c r="Z5013" i="2"/>
  <c r="Z5118" i="2"/>
  <c r="Z5222" i="2"/>
  <c r="Z5318" i="2"/>
  <c r="Z5414" i="2"/>
  <c r="Z5510" i="2"/>
  <c r="Z5606" i="2"/>
  <c r="Z5702" i="2"/>
  <c r="Z5798" i="2"/>
  <c r="Z5894" i="2"/>
  <c r="Z5990" i="2"/>
  <c r="Z6086" i="2"/>
  <c r="Z4329" i="2"/>
  <c r="Z4530" i="2"/>
  <c r="Z4654" i="2"/>
  <c r="Z4780" i="2"/>
  <c r="Z4894" i="2"/>
  <c r="Z5001" i="2"/>
  <c r="Z5106" i="2"/>
  <c r="Z5211" i="2"/>
  <c r="Z5307" i="2"/>
  <c r="Z5403" i="2"/>
  <c r="Z5499" i="2"/>
  <c r="Z5595" i="2"/>
  <c r="Z1496" i="2"/>
  <c r="Z1566" i="2"/>
  <c r="Z1622" i="2"/>
  <c r="Z1585" i="2"/>
  <c r="Z1676" i="2"/>
  <c r="Z2862" i="2"/>
  <c r="Z2095" i="2"/>
  <c r="Z2219" i="2"/>
  <c r="Z2235" i="2"/>
  <c r="Z2378" i="2"/>
  <c r="Z2405" i="2"/>
  <c r="Z2432" i="2"/>
  <c r="Z2669" i="2"/>
  <c r="Z2657" i="2"/>
  <c r="Z1869" i="2"/>
  <c r="Z3184" i="2"/>
  <c r="Z3879" i="2"/>
  <c r="Z4263" i="2"/>
  <c r="Z4647" i="2"/>
  <c r="Z3146" i="2"/>
  <c r="Z3565" i="2"/>
  <c r="Z2800" i="2"/>
  <c r="Z3357" i="2"/>
  <c r="Z3773" i="2"/>
  <c r="Z2928" i="2"/>
  <c r="Z3397" i="2"/>
  <c r="Z3810" i="2"/>
  <c r="Z3241" i="2"/>
  <c r="Z3660" i="2"/>
  <c r="Z2904" i="2"/>
  <c r="Z3386" i="2"/>
  <c r="Z3800" i="2"/>
  <c r="Z4184" i="2"/>
  <c r="Z3230" i="2"/>
  <c r="Z3649" i="2"/>
  <c r="Z3113" i="2"/>
  <c r="Z3532" i="2"/>
  <c r="Z2049" i="2"/>
  <c r="Z3298" i="2"/>
  <c r="Z2073" i="2"/>
  <c r="Z3299" i="2"/>
  <c r="Z3718" i="2"/>
  <c r="Z3143" i="2"/>
  <c r="Z3248" i="2"/>
  <c r="Z3352" i="2"/>
  <c r="Z3457" i="2"/>
  <c r="Z3562" i="2"/>
  <c r="Z3667" i="2"/>
  <c r="Z3028" i="2"/>
  <c r="Z3875" i="2"/>
  <c r="Z4020" i="2"/>
  <c r="Z4139" i="2"/>
  <c r="Z4253" i="2"/>
  <c r="Z4357" i="2"/>
  <c r="Z4462" i="2"/>
  <c r="Z4567" i="2"/>
  <c r="Z4672" i="2"/>
  <c r="Z4776" i="2"/>
  <c r="Z4872" i="2"/>
  <c r="Z4968" i="2"/>
  <c r="Z5064" i="2"/>
  <c r="Z5160" i="2"/>
  <c r="Z3367" i="2"/>
  <c r="Z3921" i="2"/>
  <c r="Z4054" i="2"/>
  <c r="Z4169" i="2"/>
  <c r="Z4280" i="2"/>
  <c r="Z4385" i="2"/>
  <c r="Z4489" i="2"/>
  <c r="Z4594" i="2"/>
  <c r="Z4699" i="2"/>
  <c r="Z4801" i="2"/>
  <c r="Z4897" i="2"/>
  <c r="Z3769" i="2"/>
  <c r="Z3974" i="2"/>
  <c r="Z4098" i="2"/>
  <c r="Z4213" i="2"/>
  <c r="Z4320" i="2"/>
  <c r="Z4425" i="2"/>
  <c r="Z2607" i="2"/>
  <c r="Z3854" i="2"/>
  <c r="Z4008" i="2"/>
  <c r="Z4128" i="2"/>
  <c r="Z4243" i="2"/>
  <c r="Z4348" i="2"/>
  <c r="Z4452" i="2"/>
  <c r="Z3249" i="2"/>
  <c r="Z3904" i="2"/>
  <c r="Z4042" i="2"/>
  <c r="Z4158" i="2"/>
  <c r="Z4270" i="2"/>
  <c r="Z3105" i="2"/>
  <c r="Z3885" i="2"/>
  <c r="Z4027" i="2"/>
  <c r="Z4145" i="2"/>
  <c r="Z4258" i="2"/>
  <c r="Z4363" i="2"/>
  <c r="Z4468" i="2"/>
  <c r="Z3589" i="2"/>
  <c r="Z3947" i="2"/>
  <c r="Z4074" i="2"/>
  <c r="Z4189" i="2"/>
  <c r="Z4298" i="2"/>
  <c r="Z3830" i="2"/>
  <c r="Z3997" i="2"/>
  <c r="Z4118" i="2"/>
  <c r="Z4234" i="2"/>
  <c r="Z4339" i="2"/>
  <c r="Z4444" i="2"/>
  <c r="Z3793" i="2"/>
  <c r="Z3983" i="2"/>
  <c r="Z4105" i="2"/>
  <c r="Z2967" i="2"/>
  <c r="Z3866" i="2"/>
  <c r="Z4017" i="2"/>
  <c r="Z4135" i="2"/>
  <c r="Z4249" i="2"/>
  <c r="Z3841" i="2"/>
  <c r="Z4002" i="2"/>
  <c r="Z4122" i="2"/>
  <c r="Z3183" i="2"/>
  <c r="Z3897" i="2"/>
  <c r="Z4034" i="2"/>
  <c r="Z4152" i="2"/>
  <c r="Z4265" i="2"/>
  <c r="Z4381" i="2"/>
  <c r="Z4558" i="2"/>
  <c r="Z4682" i="2"/>
  <c r="Z4806" i="2"/>
  <c r="Z4921" i="2"/>
  <c r="Z5025" i="2"/>
  <c r="Z5130" i="2"/>
  <c r="Z5233" i="2"/>
  <c r="Z5329" i="2"/>
  <c r="Z5425" i="2"/>
  <c r="Z5521" i="2"/>
  <c r="Z5617" i="2"/>
  <c r="Z5713" i="2"/>
  <c r="Z5809" i="2"/>
  <c r="Z5905" i="2"/>
  <c r="Z6001" i="2"/>
  <c r="Z6097" i="2"/>
  <c r="Z4382" i="2"/>
  <c r="Z4559" i="2"/>
  <c r="Z4684" i="2"/>
  <c r="Z4807" i="2"/>
  <c r="Z4922" i="2"/>
  <c r="Z5026" i="2"/>
  <c r="Z5131" i="2"/>
  <c r="Z5234" i="2"/>
  <c r="Z5330" i="2"/>
  <c r="Z5426" i="2"/>
  <c r="Z5522" i="2"/>
  <c r="Z5618" i="2"/>
  <c r="Z5714" i="2"/>
  <c r="Z5810" i="2"/>
  <c r="Z5906" i="2"/>
  <c r="Z6002" i="2"/>
  <c r="Z6098" i="2"/>
  <c r="Z4362" i="2"/>
  <c r="Z4545" i="2"/>
  <c r="Z4669" i="2"/>
  <c r="Z4794" i="2"/>
  <c r="Z4910" i="2"/>
  <c r="Z5014" i="2"/>
  <c r="Z5119" i="2"/>
  <c r="Z5223" i="2"/>
  <c r="Z5319" i="2"/>
  <c r="Z5415" i="2"/>
  <c r="Z5511" i="2"/>
  <c r="Z1602" i="2"/>
  <c r="Z1228" i="2"/>
  <c r="Z2045" i="2"/>
  <c r="Z1819" i="2"/>
  <c r="Z1252" i="2"/>
  <c r="Z3066" i="2"/>
  <c r="Z2375" i="2"/>
  <c r="Z2493" i="2"/>
  <c r="Z2468" i="2"/>
  <c r="Z2627" i="2"/>
  <c r="Z2667" i="2"/>
  <c r="Z2655" i="2"/>
  <c r="Z2905" i="2"/>
  <c r="Z2012" i="2"/>
  <c r="Z2259" i="2"/>
  <c r="Z3433" i="2"/>
  <c r="Z3963" i="2"/>
  <c r="Z4347" i="2"/>
  <c r="Z4731" i="2"/>
  <c r="Z3238" i="2"/>
  <c r="Z3657" i="2"/>
  <c r="Z3014" i="2"/>
  <c r="Z3448" i="2"/>
  <c r="Z3857" i="2"/>
  <c r="Z3070" i="2"/>
  <c r="Z3489" i="2"/>
  <c r="Z2515" i="2"/>
  <c r="Z3333" i="2"/>
  <c r="Z3751" i="2"/>
  <c r="Z3055" i="2"/>
  <c r="Z3478" i="2"/>
  <c r="Z3884" i="2"/>
  <c r="Z2384" i="2"/>
  <c r="Z3322" i="2"/>
  <c r="Z3741" i="2"/>
  <c r="Z3205" i="2"/>
  <c r="Z3624" i="2"/>
  <c r="Z2908" i="2"/>
  <c r="Z3389" i="2"/>
  <c r="Z2909" i="2"/>
  <c r="Z3391" i="2"/>
  <c r="Z3804" i="2"/>
  <c r="Z3156" i="2"/>
  <c r="Z3261" i="2"/>
  <c r="Z3365" i="2"/>
  <c r="Z3470" i="2"/>
  <c r="Z3575" i="2"/>
  <c r="Z3680" i="2"/>
  <c r="Z3196" i="2"/>
  <c r="Z3899" i="2"/>
  <c r="Z4036" i="2"/>
  <c r="Z4153" i="2"/>
  <c r="Z4266" i="2"/>
  <c r="Z4370" i="2"/>
  <c r="Z4475" i="2"/>
  <c r="Z4580" i="2"/>
  <c r="Z4685" i="2"/>
  <c r="Z4788" i="2"/>
  <c r="Z4884" i="2"/>
  <c r="Z4980" i="2"/>
  <c r="Z5076" i="2"/>
  <c r="Z5172" i="2"/>
  <c r="Z3524" i="2"/>
  <c r="Z3938" i="2"/>
  <c r="Z4068" i="2"/>
  <c r="Z4183" i="2"/>
  <c r="Z4293" i="2"/>
  <c r="Z4398" i="2"/>
  <c r="Z4502" i="2"/>
  <c r="Z4607" i="2"/>
  <c r="Z4712" i="2"/>
  <c r="Z4813" i="2"/>
  <c r="Z4909" i="2"/>
  <c r="Z3817" i="2"/>
  <c r="Z3991" i="2"/>
  <c r="Z4113" i="2"/>
  <c r="Z4228" i="2"/>
  <c r="Z4333" i="2"/>
  <c r="Z4438" i="2"/>
  <c r="Z3079" i="2"/>
  <c r="Z3878" i="2"/>
  <c r="Z4024" i="2"/>
  <c r="Z4142" i="2"/>
  <c r="Z4256" i="2"/>
  <c r="Z4361" i="2"/>
  <c r="Z4465" i="2"/>
  <c r="Z3406" i="2"/>
  <c r="Z3925" i="2"/>
  <c r="Z4057" i="2"/>
  <c r="Z4173" i="2"/>
  <c r="Z4283" i="2"/>
  <c r="Z3262" i="2"/>
  <c r="Z3906" i="2"/>
  <c r="Z4043" i="2"/>
  <c r="Z4159" i="2"/>
  <c r="Z4271" i="2"/>
  <c r="Z4376" i="2"/>
  <c r="Z4481" i="2"/>
  <c r="Z3730" i="2"/>
  <c r="Z3964" i="2"/>
  <c r="Z4089" i="2"/>
  <c r="Z4204" i="2"/>
  <c r="Z2918" i="2"/>
  <c r="Z3864" i="2"/>
  <c r="Z4014" i="2"/>
  <c r="Z4133" i="2"/>
  <c r="Z4247" i="2"/>
  <c r="Z4352" i="2"/>
  <c r="Z4457" i="2"/>
  <c r="Z3837" i="2"/>
  <c r="Z3998" i="2"/>
  <c r="Z4120" i="2"/>
  <c r="Z3157" i="2"/>
  <c r="Z3890" i="2"/>
  <c r="Z4032" i="2"/>
  <c r="Z4150" i="2"/>
  <c r="Z2988" i="2"/>
  <c r="Z3870" i="2"/>
  <c r="Z4018" i="2"/>
  <c r="Z4137" i="2"/>
  <c r="Z3340" i="2"/>
  <c r="Z3916" i="2"/>
  <c r="Z4051" i="2"/>
  <c r="Z4166" i="2"/>
  <c r="Z4278" i="2"/>
  <c r="Z4408" i="2"/>
  <c r="Z4573" i="2"/>
  <c r="Z4700" i="2"/>
  <c r="Z4820" i="2"/>
  <c r="Z4934" i="2"/>
  <c r="Z5038" i="2"/>
  <c r="Z5143" i="2"/>
  <c r="Z5245" i="2"/>
  <c r="Z5341" i="2"/>
  <c r="Z5437" i="2"/>
  <c r="Z5533" i="2"/>
  <c r="Z5629" i="2"/>
  <c r="Z5725" i="2"/>
  <c r="Z5821" i="2"/>
  <c r="Z5917" i="2"/>
  <c r="Z6013" i="2"/>
  <c r="Z6109" i="2"/>
  <c r="Z4409" i="2"/>
  <c r="Z4574" i="2"/>
  <c r="Z4701" i="2"/>
  <c r="Z4821" i="2"/>
  <c r="Z4935" i="2"/>
  <c r="Z5039" i="2"/>
  <c r="Z5144" i="2"/>
  <c r="Z5246" i="2"/>
  <c r="Z5342" i="2"/>
  <c r="Z5438" i="2"/>
  <c r="Z5534" i="2"/>
  <c r="Z5630" i="2"/>
  <c r="Z5726" i="2"/>
  <c r="Z5822" i="2"/>
  <c r="Z5918" i="2"/>
  <c r="Z6014" i="2"/>
  <c r="Z6110" i="2"/>
  <c r="Z4388" i="2"/>
  <c r="Z4560" i="2"/>
  <c r="Z4687" i="2"/>
  <c r="Z4808" i="2"/>
  <c r="Z4923" i="2"/>
  <c r="Z5027" i="2"/>
  <c r="Z5132" i="2"/>
  <c r="Z5235" i="2"/>
  <c r="Z5331" i="2"/>
  <c r="Z5427" i="2"/>
  <c r="Z5523" i="2"/>
  <c r="Z1703" i="2"/>
  <c r="Z1351" i="2"/>
  <c r="Z2141" i="2"/>
  <c r="Z1831" i="2"/>
  <c r="Z1737" i="2"/>
  <c r="Z3114" i="2"/>
  <c r="Z2388" i="2"/>
  <c r="Z2533" i="2"/>
  <c r="Z2521" i="2"/>
  <c r="Z2640" i="2"/>
  <c r="Z2706" i="2"/>
  <c r="Z2707" i="2"/>
  <c r="Z2917" i="2"/>
  <c r="Z2090" i="2"/>
  <c r="Z2317" i="2"/>
  <c r="Z3446" i="2"/>
  <c r="Z3975" i="2"/>
  <c r="Z4359" i="2"/>
  <c r="Z4743" i="2"/>
  <c r="Z3251" i="2"/>
  <c r="Z3670" i="2"/>
  <c r="Z3033" i="2"/>
  <c r="Z3461" i="2"/>
  <c r="Z3869" i="2"/>
  <c r="Z3083" i="2"/>
  <c r="Z3502" i="2"/>
  <c r="Z2672" i="2"/>
  <c r="Z3346" i="2"/>
  <c r="Z3763" i="2"/>
  <c r="Z3072" i="2"/>
  <c r="Z3491" i="2"/>
  <c r="Z3896" i="2"/>
  <c r="Z2541" i="2"/>
  <c r="Z3335" i="2"/>
  <c r="Z3753" i="2"/>
  <c r="Z3218" i="2"/>
  <c r="Z3637" i="2"/>
  <c r="Z2940" i="2"/>
  <c r="Z3403" i="2"/>
  <c r="Z2942" i="2"/>
  <c r="Z3404" i="2"/>
  <c r="Z3816" i="2"/>
  <c r="Z3169" i="2"/>
  <c r="Z3274" i="2"/>
  <c r="Z3379" i="2"/>
  <c r="Z3483" i="2"/>
  <c r="Z3588" i="2"/>
  <c r="Z3693" i="2"/>
  <c r="Z3353" i="2"/>
  <c r="Z3918" i="2"/>
  <c r="Z4053" i="2"/>
  <c r="Z4168" i="2"/>
  <c r="Z4279" i="2"/>
  <c r="Z4384" i="2"/>
  <c r="Z4488" i="2"/>
  <c r="Z4593" i="2"/>
  <c r="Z4698" i="2"/>
  <c r="Z4800" i="2"/>
  <c r="Z4896" i="2"/>
  <c r="Z4992" i="2"/>
  <c r="Z5088" i="2"/>
  <c r="Z5184" i="2"/>
  <c r="Z3681" i="2"/>
  <c r="Z3958" i="2"/>
  <c r="Z4082" i="2"/>
  <c r="Z4198" i="2"/>
  <c r="Z4306" i="2"/>
  <c r="Z4411" i="2"/>
  <c r="Z4516" i="2"/>
  <c r="Z4620" i="2"/>
  <c r="Z4725" i="2"/>
  <c r="Z4825" i="2"/>
  <c r="Z2450" i="2"/>
  <c r="Z3853" i="2"/>
  <c r="Z4007" i="2"/>
  <c r="Z4127" i="2"/>
  <c r="Z4242" i="2"/>
  <c r="Z4346" i="2"/>
  <c r="Z4451" i="2"/>
  <c r="Z3236" i="2"/>
  <c r="Z3902" i="2"/>
  <c r="Z4041" i="2"/>
  <c r="Z4157" i="2"/>
  <c r="Z4269" i="2"/>
  <c r="Z4374" i="2"/>
  <c r="Z4478" i="2"/>
  <c r="Z3563" i="2"/>
  <c r="Z3945" i="2"/>
  <c r="Z4072" i="2"/>
  <c r="Z4187" i="2"/>
  <c r="Z4296" i="2"/>
  <c r="Z3419" i="2"/>
  <c r="Z3926" i="2"/>
  <c r="Z4058" i="2"/>
  <c r="Z4174" i="2"/>
  <c r="Z4284" i="2"/>
  <c r="Z4389" i="2"/>
  <c r="Z4494" i="2"/>
  <c r="Z3782" i="2"/>
  <c r="Z3981" i="2"/>
  <c r="Z4103" i="2"/>
  <c r="Z4218" i="2"/>
  <c r="Z3131" i="2"/>
  <c r="Z3888" i="2"/>
  <c r="Z4030" i="2"/>
  <c r="Z4147" i="2"/>
  <c r="Z4260" i="2"/>
  <c r="Z4365" i="2"/>
  <c r="Z2944" i="2"/>
  <c r="Z3865" i="2"/>
  <c r="Z4015" i="2"/>
  <c r="Z4134" i="2"/>
  <c r="Z3314" i="2"/>
  <c r="Z3913" i="2"/>
  <c r="Z4048" i="2"/>
  <c r="Z4164" i="2"/>
  <c r="Z3170" i="2"/>
  <c r="Z3894" i="2"/>
  <c r="Z4033" i="2"/>
  <c r="Z4151" i="2"/>
  <c r="Z3497" i="2"/>
  <c r="Z3936" i="2"/>
  <c r="Z4066" i="2"/>
  <c r="Z4181" i="2"/>
  <c r="Z4291" i="2"/>
  <c r="Z4434" i="2"/>
  <c r="Z4589" i="2"/>
  <c r="Z4715" i="2"/>
  <c r="Z4834" i="2"/>
  <c r="Z4947" i="2"/>
  <c r="Z5051" i="2"/>
  <c r="Z5156" i="2"/>
  <c r="Z5257" i="2"/>
  <c r="Z5353" i="2"/>
  <c r="Z5449" i="2"/>
  <c r="Z5545" i="2"/>
  <c r="Z5641" i="2"/>
  <c r="Z5737" i="2"/>
  <c r="Z5833" i="2"/>
  <c r="Z5929" i="2"/>
  <c r="Z6025" i="2"/>
  <c r="Z6121" i="2"/>
  <c r="Z4435" i="2"/>
  <c r="Z4590" i="2"/>
  <c r="Z4716" i="2"/>
  <c r="Z4835" i="2"/>
  <c r="Z4948" i="2"/>
  <c r="Z5053" i="2"/>
  <c r="Z5157" i="2"/>
  <c r="Z5258" i="2"/>
  <c r="Z5354" i="2"/>
  <c r="Z5450" i="2"/>
  <c r="Z5546" i="2"/>
  <c r="Z5642" i="2"/>
  <c r="Z5738" i="2"/>
  <c r="Z5834" i="2"/>
  <c r="Z5930" i="2"/>
  <c r="Z6026" i="2"/>
  <c r="Z6122" i="2"/>
  <c r="Z4414" i="2"/>
  <c r="Z4576" i="2"/>
  <c r="Z4702" i="2"/>
  <c r="Z4822" i="2"/>
  <c r="Z4936" i="2"/>
  <c r="Z5041" i="2"/>
  <c r="Z5145" i="2"/>
  <c r="Z5247" i="2"/>
  <c r="Z5343" i="2"/>
  <c r="Z5439" i="2"/>
  <c r="Z5535" i="2"/>
  <c r="Z1848" i="2"/>
  <c r="Z2246" i="2"/>
  <c r="Z2769" i="2"/>
  <c r="Z2010" i="2"/>
  <c r="Z4059" i="2"/>
  <c r="Z3760" i="2"/>
  <c r="Z3175" i="2"/>
  <c r="Z3847" i="2"/>
  <c r="Z2979" i="2"/>
  <c r="Z3729" i="2"/>
  <c r="Z3495" i="2"/>
  <c r="Z3392" i="2"/>
  <c r="Z3511" i="2"/>
  <c r="Z4292" i="2"/>
  <c r="Z4711" i="2"/>
  <c r="Z5100" i="2"/>
  <c r="Z4097" i="2"/>
  <c r="Z4529" i="2"/>
  <c r="Z3064" i="2"/>
  <c r="Z4255" i="2"/>
  <c r="Z3924" i="2"/>
  <c r="Z4387" i="2"/>
  <c r="Z4086" i="2"/>
  <c r="Z3946" i="2"/>
  <c r="Z4402" i="2"/>
  <c r="Z4117" i="2"/>
  <c r="Z4045" i="2"/>
  <c r="Z3144" i="2"/>
  <c r="Z3471" i="2"/>
  <c r="Z3327" i="2"/>
  <c r="Z3655" i="2"/>
  <c r="Z4304" i="2"/>
  <c r="Z4850" i="2"/>
  <c r="Z5269" i="2"/>
  <c r="Z5653" i="2"/>
  <c r="Z6037" i="2"/>
  <c r="Z4732" i="2"/>
  <c r="Z5170" i="2"/>
  <c r="Z5558" i="2"/>
  <c r="Z5942" i="2"/>
  <c r="Z4591" i="2"/>
  <c r="Z5054" i="2"/>
  <c r="Z5451" i="2"/>
  <c r="Z4390" i="2"/>
  <c r="Z4561" i="2"/>
  <c r="Z4688" i="2"/>
  <c r="Z4809" i="2"/>
  <c r="Z4924" i="2"/>
  <c r="Z5029" i="2"/>
  <c r="Z5133" i="2"/>
  <c r="Z5236" i="2"/>
  <c r="Z5332" i="2"/>
  <c r="Z5428" i="2"/>
  <c r="Z5524" i="2"/>
  <c r="Z4470" i="2"/>
  <c r="Z4610" i="2"/>
  <c r="Z4735" i="2"/>
  <c r="Z4854" i="2"/>
  <c r="Z4964" i="2"/>
  <c r="Z5069" i="2"/>
  <c r="Z5174" i="2"/>
  <c r="Z5273" i="2"/>
  <c r="Z4393" i="2"/>
  <c r="Z4564" i="2"/>
  <c r="Z4690" i="2"/>
  <c r="Z4811" i="2"/>
  <c r="Z4926" i="2"/>
  <c r="Z5031" i="2"/>
  <c r="Z5135" i="2"/>
  <c r="Z5238" i="2"/>
  <c r="Z5334" i="2"/>
  <c r="Z4394" i="2"/>
  <c r="Z4565" i="2"/>
  <c r="Z4691" i="2"/>
  <c r="Z4814" i="2"/>
  <c r="Z4927" i="2"/>
  <c r="Z5032" i="2"/>
  <c r="Z5137" i="2"/>
  <c r="Z4314" i="2"/>
  <c r="Z4520" i="2"/>
  <c r="Z4644" i="2"/>
  <c r="Z4771" i="2"/>
  <c r="Z4887" i="2"/>
  <c r="Z4994" i="2"/>
  <c r="Z5098" i="2"/>
  <c r="Z5203" i="2"/>
  <c r="Z5300" i="2"/>
  <c r="Z5396" i="2"/>
  <c r="Z4401" i="2"/>
  <c r="Z4569" i="2"/>
  <c r="Z4693" i="2"/>
  <c r="Z4816" i="2"/>
  <c r="Z4929" i="2"/>
  <c r="Z5034" i="2"/>
  <c r="Z4274" i="2"/>
  <c r="Z4499" i="2"/>
  <c r="Z4631" i="2"/>
  <c r="Z4758" i="2"/>
  <c r="Z4875" i="2"/>
  <c r="Z4983" i="2"/>
  <c r="Z5087" i="2"/>
  <c r="Z5192" i="2"/>
  <c r="Z4276" i="2"/>
  <c r="Z4500" i="2"/>
  <c r="Z4634" i="2"/>
  <c r="Z4759" i="2"/>
  <c r="Z4876" i="2"/>
  <c r="Z4984" i="2"/>
  <c r="Z5089" i="2"/>
  <c r="Z5193" i="2"/>
  <c r="Z4483" i="2"/>
  <c r="Z4618" i="2"/>
  <c r="Z4745" i="2"/>
  <c r="Z4863" i="2"/>
  <c r="Z4972" i="2"/>
  <c r="Z5077" i="2"/>
  <c r="Z5139" i="2"/>
  <c r="Z5410" i="2"/>
  <c r="Z5554" i="2"/>
  <c r="Z5674" i="2"/>
  <c r="Z5790" i="2"/>
  <c r="Z5904" i="2"/>
  <c r="Z6020" i="2"/>
  <c r="Z6136" i="2"/>
  <c r="Z6233" i="2"/>
  <c r="Z6329" i="2"/>
  <c r="Z6425" i="2"/>
  <c r="Z6521" i="2"/>
  <c r="Z6617" i="2"/>
  <c r="Z6713" i="2"/>
  <c r="Z6809" i="2"/>
  <c r="Z6905" i="2"/>
  <c r="Z7001" i="2"/>
  <c r="Z7097" i="2"/>
  <c r="Z7193" i="2"/>
  <c r="Z7289" i="2"/>
  <c r="Z7385" i="2"/>
  <c r="Z5393" i="2"/>
  <c r="Z5540" i="2"/>
  <c r="Z5661" i="2"/>
  <c r="Z5777" i="2"/>
  <c r="Z5891" i="2"/>
  <c r="Z6007" i="2"/>
  <c r="Z6123" i="2"/>
  <c r="Z6222" i="2"/>
  <c r="Z6318" i="2"/>
  <c r="Z6414" i="2"/>
  <c r="Z6510" i="2"/>
  <c r="Z6606" i="2"/>
  <c r="Z6702" i="2"/>
  <c r="Z6798" i="2"/>
  <c r="Z6894" i="2"/>
  <c r="Z6990" i="2"/>
  <c r="Z7086" i="2"/>
  <c r="Z7182" i="2"/>
  <c r="Z7278" i="2"/>
  <c r="Z5229" i="2"/>
  <c r="Z5434" i="2"/>
  <c r="Z5574" i="2"/>
  <c r="Z5692" i="2"/>
  <c r="Z5806" i="2"/>
  <c r="Z5922" i="2"/>
  <c r="Z6036" i="2"/>
  <c r="Z6151" i="2"/>
  <c r="Z6247" i="2"/>
  <c r="Z6343" i="2"/>
  <c r="Z6439" i="2"/>
  <c r="Z6535" i="2"/>
  <c r="Z6631" i="2"/>
  <c r="Z6727" i="2"/>
  <c r="Z6823" i="2"/>
  <c r="Z1968" i="2"/>
  <c r="Z2303" i="2"/>
  <c r="Z2781" i="2"/>
  <c r="Z2089" i="2"/>
  <c r="Z4071" i="2"/>
  <c r="Z3772" i="2"/>
  <c r="Z3188" i="2"/>
  <c r="Z3859" i="2"/>
  <c r="Z3000" i="2"/>
  <c r="Z3742" i="2"/>
  <c r="Z3508" i="2"/>
  <c r="Z3405" i="2"/>
  <c r="Z3668" i="2"/>
  <c r="Z4305" i="2"/>
  <c r="Z4724" i="2"/>
  <c r="Z5112" i="2"/>
  <c r="Z4111" i="2"/>
  <c r="Z4542" i="2"/>
  <c r="Z3223" i="2"/>
  <c r="Z4268" i="2"/>
  <c r="Z3942" i="2"/>
  <c r="Z4400" i="2"/>
  <c r="Z4101" i="2"/>
  <c r="Z3962" i="2"/>
  <c r="Z4415" i="2"/>
  <c r="Z4132" i="2"/>
  <c r="Z4061" i="2"/>
  <c r="Z3301" i="2"/>
  <c r="Z3628" i="2"/>
  <c r="Z3484" i="2"/>
  <c r="Z3757" i="2"/>
  <c r="Z4221" i="2"/>
  <c r="Z4864" i="2"/>
  <c r="Z5281" i="2"/>
  <c r="Z5665" i="2"/>
  <c r="Z6049" i="2"/>
  <c r="Z4747" i="2"/>
  <c r="Z5183" i="2"/>
  <c r="Z5570" i="2"/>
  <c r="Z5954" i="2"/>
  <c r="Z4608" i="2"/>
  <c r="Z5067" i="2"/>
  <c r="Z5463" i="2"/>
  <c r="Z4416" i="2"/>
  <c r="Z4577" i="2"/>
  <c r="Z4703" i="2"/>
  <c r="Z4823" i="2"/>
  <c r="Z4937" i="2"/>
  <c r="Z5042" i="2"/>
  <c r="Z5146" i="2"/>
  <c r="Z5248" i="2"/>
  <c r="Z5344" i="2"/>
  <c r="Z5440" i="2"/>
  <c r="Z4248" i="2"/>
  <c r="Z4493" i="2"/>
  <c r="Z4626" i="2"/>
  <c r="Z4752" i="2"/>
  <c r="Z4868" i="2"/>
  <c r="Z4977" i="2"/>
  <c r="Z5082" i="2"/>
  <c r="Z5187" i="2"/>
  <c r="Z5285" i="2"/>
  <c r="Z4420" i="2"/>
  <c r="Z4579" i="2"/>
  <c r="Z4705" i="2"/>
  <c r="Z4827" i="2"/>
  <c r="Z4939" i="2"/>
  <c r="Z5044" i="2"/>
  <c r="Z5149" i="2"/>
  <c r="Z5250" i="2"/>
  <c r="Z5346" i="2"/>
  <c r="Z4421" i="2"/>
  <c r="Z4582" i="2"/>
  <c r="Z4706" i="2"/>
  <c r="Z4828" i="2"/>
  <c r="Z4940" i="2"/>
  <c r="Z5045" i="2"/>
  <c r="Z5150" i="2"/>
  <c r="Z4342" i="2"/>
  <c r="Z4535" i="2"/>
  <c r="Z4662" i="2"/>
  <c r="Z4785" i="2"/>
  <c r="Z4901" i="2"/>
  <c r="Z5007" i="2"/>
  <c r="Z5111" i="2"/>
  <c r="Z5216" i="2"/>
  <c r="Z5312" i="2"/>
  <c r="Z5408" i="2"/>
  <c r="Z4427" i="2"/>
  <c r="Z4584" i="2"/>
  <c r="Z4709" i="2"/>
  <c r="Z4830" i="2"/>
  <c r="Z4942" i="2"/>
  <c r="Z5047" i="2"/>
  <c r="Z4316" i="2"/>
  <c r="Z4522" i="2"/>
  <c r="Z4649" i="2"/>
  <c r="Z4773" i="2"/>
  <c r="Z4889" i="2"/>
  <c r="Z4996" i="2"/>
  <c r="Z5101" i="2"/>
  <c r="Z5205" i="2"/>
  <c r="Z4317" i="2"/>
  <c r="Z4523" i="2"/>
  <c r="Z4650" i="2"/>
  <c r="Z4774" i="2"/>
  <c r="Z4890" i="2"/>
  <c r="Z4997" i="2"/>
  <c r="Z5102" i="2"/>
  <c r="Z4277" i="2"/>
  <c r="Z4506" i="2"/>
  <c r="Z4636" i="2"/>
  <c r="Z4760" i="2"/>
  <c r="Z4877" i="2"/>
  <c r="Z4985" i="2"/>
  <c r="Z5090" i="2"/>
  <c r="Z5220" i="2"/>
  <c r="Z5431" i="2"/>
  <c r="Z5572" i="2"/>
  <c r="Z5688" i="2"/>
  <c r="Z5804" i="2"/>
  <c r="Z5920" i="2"/>
  <c r="Z6034" i="2"/>
  <c r="Z6149" i="2"/>
  <c r="Z6245" i="2"/>
  <c r="Z6341" i="2"/>
  <c r="Z6437" i="2"/>
  <c r="Z6533" i="2"/>
  <c r="Z6629" i="2"/>
  <c r="Z6725" i="2"/>
  <c r="Z6821" i="2"/>
  <c r="Z6917" i="2"/>
  <c r="Z7013" i="2"/>
  <c r="Z7109" i="2"/>
  <c r="Z7205" i="2"/>
  <c r="Z7301" i="2"/>
  <c r="Z5152" i="2"/>
  <c r="Z5411" i="2"/>
  <c r="Z5555" i="2"/>
  <c r="Z5675" i="2"/>
  <c r="Z5791" i="2"/>
  <c r="Z5907" i="2"/>
  <c r="Z6021" i="2"/>
  <c r="Z6137" i="2"/>
  <c r="Z6234" i="2"/>
  <c r="Z6330" i="2"/>
  <c r="Z6426" i="2"/>
  <c r="Z6522" i="2"/>
  <c r="Z6618" i="2"/>
  <c r="Z6714" i="2"/>
  <c r="Z6810" i="2"/>
  <c r="Z6906" i="2"/>
  <c r="Z7002" i="2"/>
  <c r="Z7098" i="2"/>
  <c r="Z7194" i="2"/>
  <c r="Z7290" i="2"/>
  <c r="Z5265" i="2"/>
  <c r="Z5454" i="2"/>
  <c r="Z5589" i="2"/>
  <c r="Z5706" i="2"/>
  <c r="Z5820" i="2"/>
  <c r="Z5936" i="2"/>
  <c r="Z6052" i="2"/>
  <c r="Z6163" i="2"/>
  <c r="Z6259" i="2"/>
  <c r="Z6355" i="2"/>
  <c r="Z6451" i="2"/>
  <c r="Z6547" i="2"/>
  <c r="Z6643" i="2"/>
  <c r="Z6739" i="2"/>
  <c r="Z6835" i="2"/>
  <c r="Z1911" i="2"/>
  <c r="Z3342" i="2"/>
  <c r="Z2890" i="2"/>
  <c r="Z2343" i="2"/>
  <c r="Z4443" i="2"/>
  <c r="Z3134" i="2"/>
  <c r="Z3593" i="2"/>
  <c r="Z3164" i="2"/>
  <c r="Z3427" i="2"/>
  <c r="Z3075" i="2"/>
  <c r="Z2594" i="2"/>
  <c r="Z3496" i="2"/>
  <c r="Z3937" i="2"/>
  <c r="Z4397" i="2"/>
  <c r="Z4812" i="2"/>
  <c r="Z5196" i="2"/>
  <c r="Z4212" i="2"/>
  <c r="Z4633" i="2"/>
  <c r="Z3877" i="2"/>
  <c r="Z4360" i="2"/>
  <c r="Z4056" i="2"/>
  <c r="Z4492" i="2"/>
  <c r="Z4201" i="2"/>
  <c r="Z4073" i="2"/>
  <c r="Z4507" i="2"/>
  <c r="Z4233" i="2"/>
  <c r="Z4162" i="2"/>
  <c r="Z3889" i="2"/>
  <c r="Z3934" i="2"/>
  <c r="Z3914" i="2"/>
  <c r="Z3954" i="2"/>
  <c r="Z4460" i="2"/>
  <c r="Z4960" i="2"/>
  <c r="Z5365" i="2"/>
  <c r="Z5749" i="2"/>
  <c r="Z6133" i="2"/>
  <c r="Z4851" i="2"/>
  <c r="Z5270" i="2"/>
  <c r="Z5654" i="2"/>
  <c r="Z6038" i="2"/>
  <c r="Z4717" i="2"/>
  <c r="Z5158" i="2"/>
  <c r="Z5547" i="2"/>
  <c r="Z4442" i="2"/>
  <c r="Z4592" i="2"/>
  <c r="Z4718" i="2"/>
  <c r="Z4839" i="2"/>
  <c r="Z4950" i="2"/>
  <c r="Z5055" i="2"/>
  <c r="Z5159" i="2"/>
  <c r="Z5260" i="2"/>
  <c r="Z5356" i="2"/>
  <c r="Z5452" i="2"/>
  <c r="Z4302" i="2"/>
  <c r="Z4512" i="2"/>
  <c r="Z4641" i="2"/>
  <c r="Z4768" i="2"/>
  <c r="Z4882" i="2"/>
  <c r="Z4990" i="2"/>
  <c r="Z5095" i="2"/>
  <c r="Z5200" i="2"/>
  <c r="Z5297" i="2"/>
  <c r="Z4446" i="2"/>
  <c r="Z4596" i="2"/>
  <c r="Z4721" i="2"/>
  <c r="Z4841" i="2"/>
  <c r="Z4952" i="2"/>
  <c r="Z5057" i="2"/>
  <c r="Z5162" i="2"/>
  <c r="Z5262" i="2"/>
  <c r="Z5358" i="2"/>
  <c r="Z4447" i="2"/>
  <c r="Z4597" i="2"/>
  <c r="Z4722" i="2"/>
  <c r="Z4842" i="2"/>
  <c r="Z4953" i="2"/>
  <c r="Z5058" i="2"/>
  <c r="Z5163" i="2"/>
  <c r="Z4369" i="2"/>
  <c r="Z4550" i="2"/>
  <c r="Z4677" i="2"/>
  <c r="Z4799" i="2"/>
  <c r="Z4915" i="2"/>
  <c r="Z5020" i="2"/>
  <c r="Z5125" i="2"/>
  <c r="Z5228" i="2"/>
  <c r="Z5324" i="2"/>
  <c r="Z5420" i="2"/>
  <c r="Z4453" i="2"/>
  <c r="Z4600" i="2"/>
  <c r="Z4726" i="2"/>
  <c r="Z4844" i="2"/>
  <c r="Z4955" i="2"/>
  <c r="Z5060" i="2"/>
  <c r="Z4351" i="2"/>
  <c r="Z4537" i="2"/>
  <c r="Z4664" i="2"/>
  <c r="Z4787" i="2"/>
  <c r="Z4903" i="2"/>
  <c r="Z5009" i="2"/>
  <c r="Z5114" i="2"/>
  <c r="Z5218" i="2"/>
  <c r="Z4353" i="2"/>
  <c r="Z4538" i="2"/>
  <c r="Z4665" i="2"/>
  <c r="Z4790" i="2"/>
  <c r="Z4904" i="2"/>
  <c r="Z5010" i="2"/>
  <c r="Z5115" i="2"/>
  <c r="Z4325" i="2"/>
  <c r="Z4524" i="2"/>
  <c r="Z4651" i="2"/>
  <c r="Z4775" i="2"/>
  <c r="Z4891" i="2"/>
  <c r="Z4998" i="2"/>
  <c r="Z5103" i="2"/>
  <c r="Z5256" i="2"/>
  <c r="Z5448" i="2"/>
  <c r="Z5587" i="2"/>
  <c r="Z5704" i="2"/>
  <c r="Z5818" i="2"/>
  <c r="Z5934" i="2"/>
  <c r="Z6048" i="2"/>
  <c r="Z6161" i="2"/>
  <c r="Z6257" i="2"/>
  <c r="Z6353" i="2"/>
  <c r="Z6449" i="2"/>
  <c r="Z6545" i="2"/>
  <c r="Z6641" i="2"/>
  <c r="Z6737" i="2"/>
  <c r="Z6833" i="2"/>
  <c r="Z6929" i="2"/>
  <c r="Z7025" i="2"/>
  <c r="Z7121" i="2"/>
  <c r="Z7217" i="2"/>
  <c r="Z7313" i="2"/>
  <c r="Z5227" i="2"/>
  <c r="Z5433" i="2"/>
  <c r="Z5573" i="2"/>
  <c r="Z5691" i="2"/>
  <c r="Z5805" i="2"/>
  <c r="Z5921" i="2"/>
  <c r="Z6035" i="2"/>
  <c r="Z6150" i="2"/>
  <c r="Z6246" i="2"/>
  <c r="Z6342" i="2"/>
  <c r="Z6438" i="2"/>
  <c r="Z6534" i="2"/>
  <c r="Z6630" i="2"/>
  <c r="Z6726" i="2"/>
  <c r="Z6822" i="2"/>
  <c r="Z6918" i="2"/>
  <c r="Z7014" i="2"/>
  <c r="Z7110" i="2"/>
  <c r="Z7206" i="2"/>
  <c r="Z7302" i="2"/>
  <c r="Z5299" i="2"/>
  <c r="Z5470" i="2"/>
  <c r="Z5604" i="2"/>
  <c r="Z5720" i="2"/>
  <c r="Z5836" i="2"/>
  <c r="Z5950" i="2"/>
  <c r="Z6066" i="2"/>
  <c r="Z6175" i="2"/>
  <c r="Z6271" i="2"/>
  <c r="Z6367" i="2"/>
  <c r="Z6463" i="2"/>
  <c r="Z6559" i="2"/>
  <c r="Z6655" i="2"/>
  <c r="Z6751" i="2"/>
  <c r="Z5178" i="2"/>
  <c r="Z580" i="2"/>
  <c r="Z3354" i="2"/>
  <c r="Z2926" i="2"/>
  <c r="Z2396" i="2"/>
  <c r="Z4455" i="2"/>
  <c r="Z3147" i="2"/>
  <c r="Z3607" i="2"/>
  <c r="Z3177" i="2"/>
  <c r="Z3440" i="2"/>
  <c r="Z3088" i="2"/>
  <c r="Z2751" i="2"/>
  <c r="Z3509" i="2"/>
  <c r="Z3957" i="2"/>
  <c r="Z4410" i="2"/>
  <c r="Z4824" i="2"/>
  <c r="Z5208" i="2"/>
  <c r="Z4226" i="2"/>
  <c r="Z4646" i="2"/>
  <c r="Z3901" i="2"/>
  <c r="Z4373" i="2"/>
  <c r="Z4070" i="2"/>
  <c r="Z4505" i="2"/>
  <c r="Z4216" i="2"/>
  <c r="Z4087" i="2"/>
  <c r="Z2885" i="2"/>
  <c r="Z4246" i="2"/>
  <c r="Z4176" i="2"/>
  <c r="Z3912" i="2"/>
  <c r="Z3950" i="2"/>
  <c r="Z3935" i="2"/>
  <c r="Z3971" i="2"/>
  <c r="Z4484" i="2"/>
  <c r="Z4973" i="2"/>
  <c r="Z5377" i="2"/>
  <c r="Z5761" i="2"/>
  <c r="Z4223" i="2"/>
  <c r="Z4865" i="2"/>
  <c r="Z5282" i="2"/>
  <c r="Z5666" i="2"/>
  <c r="Z6050" i="2"/>
  <c r="Z4733" i="2"/>
  <c r="Z5171" i="2"/>
  <c r="Z5559" i="2"/>
  <c r="Z4469" i="2"/>
  <c r="Z4609" i="2"/>
  <c r="Z4734" i="2"/>
  <c r="Z4853" i="2"/>
  <c r="Z4963" i="2"/>
  <c r="Z5068" i="2"/>
  <c r="Z5173" i="2"/>
  <c r="Z5272" i="2"/>
  <c r="Z5368" i="2"/>
  <c r="Z5464" i="2"/>
  <c r="Z4338" i="2"/>
  <c r="Z4532" i="2"/>
  <c r="Z4656" i="2"/>
  <c r="Z4782" i="2"/>
  <c r="Z4898" i="2"/>
  <c r="Z5003" i="2"/>
  <c r="Z5108" i="2"/>
  <c r="Z5213" i="2"/>
  <c r="Z5309" i="2"/>
  <c r="Z4471" i="2"/>
  <c r="Z4612" i="2"/>
  <c r="Z4736" i="2"/>
  <c r="Z4855" i="2"/>
  <c r="Z4965" i="2"/>
  <c r="Z5070" i="2"/>
  <c r="Z5175" i="2"/>
  <c r="Z5274" i="2"/>
  <c r="Z5370" i="2"/>
  <c r="Z4472" i="2"/>
  <c r="Z4613" i="2"/>
  <c r="Z4739" i="2"/>
  <c r="Z4856" i="2"/>
  <c r="Z4966" i="2"/>
  <c r="Z5071" i="2"/>
  <c r="Z5176" i="2"/>
  <c r="Z4396" i="2"/>
  <c r="Z4566" i="2"/>
  <c r="Z4692" i="2"/>
  <c r="Z4815" i="2"/>
  <c r="Z4928" i="2"/>
  <c r="Z5033" i="2"/>
  <c r="Z5138" i="2"/>
  <c r="Z5240" i="2"/>
  <c r="Z5336" i="2"/>
  <c r="Z5432" i="2"/>
  <c r="Z4474" i="2"/>
  <c r="Z4615" i="2"/>
  <c r="Z4741" i="2"/>
  <c r="Z4858" i="2"/>
  <c r="Z4969" i="2"/>
  <c r="Z5073" i="2"/>
  <c r="Z4377" i="2"/>
  <c r="Z4553" i="2"/>
  <c r="Z4679" i="2"/>
  <c r="Z4803" i="2"/>
  <c r="Z4917" i="2"/>
  <c r="Z5022" i="2"/>
  <c r="Z5127" i="2"/>
  <c r="Z5230" i="2"/>
  <c r="Z4379" i="2"/>
  <c r="Z4556" i="2"/>
  <c r="Z4680" i="2"/>
  <c r="Z4804" i="2"/>
  <c r="Z4918" i="2"/>
  <c r="Z5023" i="2"/>
  <c r="Z5128" i="2"/>
  <c r="Z4354" i="2"/>
  <c r="Z4540" i="2"/>
  <c r="Z4666" i="2"/>
  <c r="Z4791" i="2"/>
  <c r="Z4905" i="2"/>
  <c r="Z5011" i="2"/>
  <c r="Z5116" i="2"/>
  <c r="Z5291" i="2"/>
  <c r="Z5468" i="2"/>
  <c r="Z5602" i="2"/>
  <c r="Z5718" i="2"/>
  <c r="Z5832" i="2"/>
  <c r="Z5948" i="2"/>
  <c r="Z6064" i="2"/>
  <c r="Z6173" i="2"/>
  <c r="Z6269" i="2"/>
  <c r="Z6365" i="2"/>
  <c r="Z6461" i="2"/>
  <c r="Z6557" i="2"/>
  <c r="Z6653" i="2"/>
  <c r="Z6749" i="2"/>
  <c r="Z6845" i="2"/>
  <c r="Z6941" i="2"/>
  <c r="Z7037" i="2"/>
  <c r="Z7133" i="2"/>
  <c r="Z7229" i="2"/>
  <c r="Z7325" i="2"/>
  <c r="Z5263" i="2"/>
  <c r="Z5453" i="2"/>
  <c r="Z5588" i="2"/>
  <c r="Z5705" i="2"/>
  <c r="Z5819" i="2"/>
  <c r="Z5935" i="2"/>
  <c r="Z6051" i="2"/>
  <c r="Z6162" i="2"/>
  <c r="Z6258" i="2"/>
  <c r="Z6354" i="2"/>
  <c r="Z6450" i="2"/>
  <c r="Z6546" i="2"/>
  <c r="Z6642" i="2"/>
  <c r="Z6738" i="2"/>
  <c r="Z6834" i="2"/>
  <c r="Z6930" i="2"/>
  <c r="Z7026" i="2"/>
  <c r="Z7122" i="2"/>
  <c r="Z7218" i="2"/>
  <c r="Z7314" i="2"/>
  <c r="Z5325" i="2"/>
  <c r="Z5490" i="2"/>
  <c r="Z5620" i="2"/>
  <c r="Z5734" i="2"/>
  <c r="Z5850" i="2"/>
  <c r="Z5964" i="2"/>
  <c r="Z6080" i="2"/>
  <c r="Z6187" i="2"/>
  <c r="Z6283" i="2"/>
  <c r="Z6379" i="2"/>
  <c r="Z6475" i="2"/>
  <c r="Z6571" i="2"/>
  <c r="Z6667" i="2"/>
  <c r="Z6763" i="2"/>
  <c r="Z5231" i="2"/>
  <c r="Z1557" i="2"/>
  <c r="Z2649" i="2"/>
  <c r="Z2915" i="2"/>
  <c r="Z2569" i="2"/>
  <c r="Z2633" i="2"/>
  <c r="Z3553" i="2"/>
  <c r="Z2995" i="2"/>
  <c r="Z3583" i="2"/>
  <c r="Z2228" i="2"/>
  <c r="Z3494" i="2"/>
  <c r="Z3182" i="2"/>
  <c r="Z3601" i="2"/>
  <c r="Z4067" i="2"/>
  <c r="Z4501" i="2"/>
  <c r="Z4908" i="2"/>
  <c r="Z3767" i="2"/>
  <c r="Z4319" i="2"/>
  <c r="Z4738" i="2"/>
  <c r="Z4022" i="2"/>
  <c r="Z4464" i="2"/>
  <c r="Z4171" i="2"/>
  <c r="Z3717" i="2"/>
  <c r="Z4309" i="2"/>
  <c r="Z4188" i="2"/>
  <c r="Z3829" i="2"/>
  <c r="Z3288" i="2"/>
  <c r="Z4273" i="2"/>
  <c r="Z4031" i="2"/>
  <c r="Z4063" i="2"/>
  <c r="Z4050" i="2"/>
  <c r="Z4080" i="2"/>
  <c r="Z4604" i="2"/>
  <c r="Z5065" i="2"/>
  <c r="Z5461" i="2"/>
  <c r="Z5845" i="2"/>
  <c r="Z4461" i="2"/>
  <c r="Z4961" i="2"/>
  <c r="Z5366" i="2"/>
  <c r="Z5750" i="2"/>
  <c r="Z6134" i="2"/>
  <c r="Z4838" i="2"/>
  <c r="Z5259" i="2"/>
  <c r="Z4237" i="2"/>
  <c r="Z4487" i="2"/>
  <c r="Z4625" i="2"/>
  <c r="Z4749" i="2"/>
  <c r="Z4867" i="2"/>
  <c r="Z4976" i="2"/>
  <c r="Z5081" i="2"/>
  <c r="Z5186" i="2"/>
  <c r="Z5284" i="2"/>
  <c r="Z5380" i="2"/>
  <c r="Z5476" i="2"/>
  <c r="Z4366" i="2"/>
  <c r="Z4547" i="2"/>
  <c r="Z4674" i="2"/>
  <c r="Z4796" i="2"/>
  <c r="Z4912" i="2"/>
  <c r="Z5017" i="2"/>
  <c r="Z5121" i="2"/>
  <c r="Z5225" i="2"/>
  <c r="Z4250" i="2"/>
  <c r="Z4495" i="2"/>
  <c r="Z4627" i="2"/>
  <c r="Z4753" i="2"/>
  <c r="Z4869" i="2"/>
  <c r="Z4978" i="2"/>
  <c r="Z5083" i="2"/>
  <c r="Z5188" i="2"/>
  <c r="Z5286" i="2"/>
  <c r="Z4261" i="2"/>
  <c r="Z4496" i="2"/>
  <c r="Z4628" i="2"/>
  <c r="Z4754" i="2"/>
  <c r="Z4870" i="2"/>
  <c r="Z4979" i="2"/>
  <c r="Z5084" i="2"/>
  <c r="Z5189" i="2"/>
  <c r="Z4422" i="2"/>
  <c r="Z4583" i="2"/>
  <c r="Z4708" i="2"/>
  <c r="Z4829" i="2"/>
  <c r="Z4941" i="2"/>
  <c r="Z5046" i="2"/>
  <c r="Z5151" i="2"/>
  <c r="Z5252" i="2"/>
  <c r="Z5348" i="2"/>
  <c r="Z4264" i="2"/>
  <c r="Z4498" i="2"/>
  <c r="Z4630" i="2"/>
  <c r="Z4757" i="2"/>
  <c r="Z4874" i="2"/>
  <c r="Z4982" i="2"/>
  <c r="Z5086" i="2"/>
  <c r="Z4403" i="2"/>
  <c r="Z4570" i="2"/>
  <c r="Z4694" i="2"/>
  <c r="Z4817" i="2"/>
  <c r="Z4930" i="2"/>
  <c r="Z5035" i="2"/>
  <c r="Z5140" i="2"/>
  <c r="Z5242" i="2"/>
  <c r="Z4405" i="2"/>
  <c r="Z4571" i="2"/>
  <c r="Z4696" i="2"/>
  <c r="Z4818" i="2"/>
  <c r="Z4931" i="2"/>
  <c r="Z5036" i="2"/>
  <c r="Z5141" i="2"/>
  <c r="Z4380" i="2"/>
  <c r="Z4557" i="2"/>
  <c r="Z4681" i="2"/>
  <c r="Z4805" i="2"/>
  <c r="Z4919" i="2"/>
  <c r="Z5024" i="2"/>
  <c r="Z5129" i="2"/>
  <c r="Z5321" i="2"/>
  <c r="Z5484" i="2"/>
  <c r="Z5616" i="2"/>
  <c r="Z5732" i="2"/>
  <c r="Z5848" i="2"/>
  <c r="Z5962" i="2"/>
  <c r="Z6078" i="2"/>
  <c r="Z6185" i="2"/>
  <c r="Z6281" i="2"/>
  <c r="Z6377" i="2"/>
  <c r="Z6473" i="2"/>
  <c r="Z6569" i="2"/>
  <c r="Z6665" i="2"/>
  <c r="Z6761" i="2"/>
  <c r="Z6857" i="2"/>
  <c r="Z6953" i="2"/>
  <c r="Z7049" i="2"/>
  <c r="Z7145" i="2"/>
  <c r="Z7241" i="2"/>
  <c r="Z7337" i="2"/>
  <c r="Z5292" i="2"/>
  <c r="Z5469" i="2"/>
  <c r="Z5603" i="2"/>
  <c r="Z5719" i="2"/>
  <c r="Z5835" i="2"/>
  <c r="Z5949" i="2"/>
  <c r="Z6065" i="2"/>
  <c r="Z6174" i="2"/>
  <c r="Z6270" i="2"/>
  <c r="Z6366" i="2"/>
  <c r="Z6462" i="2"/>
  <c r="Z6558" i="2"/>
  <c r="Z6654" i="2"/>
  <c r="Z6750" i="2"/>
  <c r="Z6846" i="2"/>
  <c r="Z6942" i="2"/>
  <c r="Z7038" i="2"/>
  <c r="Z7134" i="2"/>
  <c r="Z7230" i="2"/>
  <c r="Z7326" i="2"/>
  <c r="Z5349" i="2"/>
  <c r="Z5506" i="2"/>
  <c r="Z5634" i="2"/>
  <c r="Z5748" i="2"/>
  <c r="Z5864" i="2"/>
  <c r="Z5980" i="2"/>
  <c r="Z6094" i="2"/>
  <c r="Z6199" i="2"/>
  <c r="Z6295" i="2"/>
  <c r="Z6391" i="2"/>
  <c r="Z6487" i="2"/>
  <c r="Z6583" i="2"/>
  <c r="Z6679" i="2"/>
  <c r="Z6775" i="2"/>
  <c r="Z1597" i="2"/>
  <c r="Z2689" i="2"/>
  <c r="Z2963" i="2"/>
  <c r="Z2582" i="2"/>
  <c r="Z2788" i="2"/>
  <c r="Z3566" i="2"/>
  <c r="Z3016" i="2"/>
  <c r="Z3596" i="2"/>
  <c r="Z2397" i="2"/>
  <c r="Z3507" i="2"/>
  <c r="Z3195" i="2"/>
  <c r="Z3614" i="2"/>
  <c r="Z4081" i="2"/>
  <c r="Z4514" i="2"/>
  <c r="Z4920" i="2"/>
  <c r="Z3815" i="2"/>
  <c r="Z4332" i="2"/>
  <c r="Z4751" i="2"/>
  <c r="Z4039" i="2"/>
  <c r="Z4477" i="2"/>
  <c r="Z4186" i="2"/>
  <c r="Z3779" i="2"/>
  <c r="Z4322" i="2"/>
  <c r="Z4202" i="2"/>
  <c r="Z3863" i="2"/>
  <c r="Z3445" i="2"/>
  <c r="Z4286" i="2"/>
  <c r="Z4046" i="2"/>
  <c r="Z4078" i="2"/>
  <c r="Z4065" i="2"/>
  <c r="Z4094" i="2"/>
  <c r="Z4621" i="2"/>
  <c r="Z5078" i="2"/>
  <c r="Z5473" i="2"/>
  <c r="Z5857" i="2"/>
  <c r="Z4485" i="2"/>
  <c r="Z4974" i="2"/>
  <c r="Z5378" i="2"/>
  <c r="Z5762" i="2"/>
  <c r="Z6146" i="2"/>
  <c r="Z4852" i="2"/>
  <c r="Z5271" i="2"/>
  <c r="Z4301" i="2"/>
  <c r="Z4511" i="2"/>
  <c r="Z4640" i="2"/>
  <c r="Z4766" i="2"/>
  <c r="Z4881" i="2"/>
  <c r="Z4989" i="2"/>
  <c r="Z5094" i="2"/>
  <c r="Z5199" i="2"/>
  <c r="Z5296" i="2"/>
  <c r="Z5392" i="2"/>
  <c r="Z5488" i="2"/>
  <c r="Z4392" i="2"/>
  <c r="Z4562" i="2"/>
  <c r="Z4689" i="2"/>
  <c r="Z4810" i="2"/>
  <c r="Z4925" i="2"/>
  <c r="Z5030" i="2"/>
  <c r="Z5134" i="2"/>
  <c r="Z5237" i="2"/>
  <c r="Z4303" i="2"/>
  <c r="Z4513" i="2"/>
  <c r="Z4642" i="2"/>
  <c r="Z4769" i="2"/>
  <c r="Z4883" i="2"/>
  <c r="Z4991" i="2"/>
  <c r="Z5096" i="2"/>
  <c r="Z5201" i="2"/>
  <c r="Z5298" i="2"/>
  <c r="Z4312" i="2"/>
  <c r="Z4519" i="2"/>
  <c r="Z4643" i="2"/>
  <c r="Z4770" i="2"/>
  <c r="Z4886" i="2"/>
  <c r="Z4993" i="2"/>
  <c r="Z5097" i="2"/>
  <c r="Z5202" i="2"/>
  <c r="Z4448" i="2"/>
  <c r="Z4598" i="2"/>
  <c r="Z4723" i="2"/>
  <c r="Z4843" i="2"/>
  <c r="Z4954" i="2"/>
  <c r="Z5059" i="2"/>
  <c r="Z5164" i="2"/>
  <c r="Z5264" i="2"/>
  <c r="Z5360" i="2"/>
  <c r="Z4315" i="2"/>
  <c r="Z4521" i="2"/>
  <c r="Z4648" i="2"/>
  <c r="Z4772" i="2"/>
  <c r="Z4888" i="2"/>
  <c r="Z4995" i="2"/>
  <c r="Z5099" i="2"/>
  <c r="Z4429" i="2"/>
  <c r="Z4585" i="2"/>
  <c r="Z4710" i="2"/>
  <c r="Z4831" i="2"/>
  <c r="Z4943" i="2"/>
  <c r="Z5048" i="2"/>
  <c r="Z5153" i="2"/>
  <c r="Z5254" i="2"/>
  <c r="Z4432" i="2"/>
  <c r="Z4586" i="2"/>
  <c r="Z4713" i="2"/>
  <c r="Z4832" i="2"/>
  <c r="Z4945" i="2"/>
  <c r="Z5049" i="2"/>
  <c r="Z5154" i="2"/>
  <c r="Z4406" i="2"/>
  <c r="Z4572" i="2"/>
  <c r="Z4697" i="2"/>
  <c r="Z4819" i="2"/>
  <c r="Z4933" i="2"/>
  <c r="Z5037" i="2"/>
  <c r="Z5142" i="2"/>
  <c r="Z5345" i="2"/>
  <c r="Z5504" i="2"/>
  <c r="Z5632" i="2"/>
  <c r="Z5746" i="2"/>
  <c r="Z5862" i="2"/>
  <c r="Z5976" i="2"/>
  <c r="Z6092" i="2"/>
  <c r="Z6197" i="2"/>
  <c r="Z6293" i="2"/>
  <c r="Z6389" i="2"/>
  <c r="Z6485" i="2"/>
  <c r="Z6581" i="2"/>
  <c r="Z6677" i="2"/>
  <c r="Z6773" i="2"/>
  <c r="Z6869" i="2"/>
  <c r="Z6965" i="2"/>
  <c r="Z7061" i="2"/>
  <c r="Z7157" i="2"/>
  <c r="Z7253" i="2"/>
  <c r="Z7349" i="2"/>
  <c r="Z5323" i="2"/>
  <c r="Z5489" i="2"/>
  <c r="Z5619" i="2"/>
  <c r="Z5733" i="2"/>
  <c r="Z5849" i="2"/>
  <c r="Z5963" i="2"/>
  <c r="Z6079" i="2"/>
  <c r="Z6186" i="2"/>
  <c r="Z6282" i="2"/>
  <c r="Z6378" i="2"/>
  <c r="Z6474" i="2"/>
  <c r="Z6570" i="2"/>
  <c r="Z6666" i="2"/>
  <c r="Z6762" i="2"/>
  <c r="Z6858" i="2"/>
  <c r="Z6954" i="2"/>
  <c r="Z7050" i="2"/>
  <c r="Z7146" i="2"/>
  <c r="Z7242" i="2"/>
  <c r="Z7338" i="2"/>
  <c r="Z5373" i="2"/>
  <c r="Z5526" i="2"/>
  <c r="Z5648" i="2"/>
  <c r="Z5764" i="2"/>
  <c r="Z5878" i="2"/>
  <c r="Z5994" i="2"/>
  <c r="Z6108" i="2"/>
  <c r="Z6211" i="2"/>
  <c r="Z6307" i="2"/>
  <c r="Z6403" i="2"/>
  <c r="Z6499" i="2"/>
  <c r="Z6595" i="2"/>
  <c r="Z6691" i="2"/>
  <c r="Z6787" i="2"/>
  <c r="Z2071" i="2"/>
  <c r="Z3343" i="2"/>
  <c r="Z3310" i="2"/>
  <c r="Z4182" i="2"/>
  <c r="Z4424" i="2"/>
  <c r="Z4282" i="2"/>
  <c r="Z3996" i="2"/>
  <c r="Z4178" i="2"/>
  <c r="Z5169" i="2"/>
  <c r="Z5066" i="2"/>
  <c r="Z4949" i="2"/>
  <c r="Z4655" i="2"/>
  <c r="Z5107" i="2"/>
  <c r="Z5500" i="2"/>
  <c r="Z4826" i="2"/>
  <c r="Z5249" i="2"/>
  <c r="Z4783" i="2"/>
  <c r="Z5214" i="2"/>
  <c r="Z4661" i="2"/>
  <c r="Z5110" i="2"/>
  <c r="Z4740" i="2"/>
  <c r="Z5177" i="2"/>
  <c r="Z4536" i="2"/>
  <c r="Z5008" i="2"/>
  <c r="Z4727" i="2"/>
  <c r="Z5166" i="2"/>
  <c r="Z4728" i="2"/>
  <c r="Z5167" i="2"/>
  <c r="Z4833" i="2"/>
  <c r="Z5369" i="2"/>
  <c r="Z5876" i="2"/>
  <c r="Z6305" i="2"/>
  <c r="Z6689" i="2"/>
  <c r="Z7073" i="2"/>
  <c r="Z5347" i="2"/>
  <c r="Z5863" i="2"/>
  <c r="Z6294" i="2"/>
  <c r="Z6678" i="2"/>
  <c r="Z7062" i="2"/>
  <c r="Z5394" i="2"/>
  <c r="Z5892" i="2"/>
  <c r="Z6319" i="2"/>
  <c r="Z6703" i="2"/>
  <c r="Z5374" i="2"/>
  <c r="Z5527" i="2"/>
  <c r="Z5649" i="2"/>
  <c r="Z5765" i="2"/>
  <c r="Z5879" i="2"/>
  <c r="Z5995" i="2"/>
  <c r="Z6111" i="2"/>
  <c r="Z6212" i="2"/>
  <c r="Z6308" i="2"/>
  <c r="Z6404" i="2"/>
  <c r="Z6500" i="2"/>
  <c r="Z6596" i="2"/>
  <c r="Z6692" i="2"/>
  <c r="Z6788" i="2"/>
  <c r="Z5397" i="2"/>
  <c r="Z5543" i="2"/>
  <c r="Z5664" i="2"/>
  <c r="Z5780" i="2"/>
  <c r="Z5896" i="2"/>
  <c r="Z6010" i="2"/>
  <c r="Z6126" i="2"/>
  <c r="Z6225" i="2"/>
  <c r="Z6321" i="2"/>
  <c r="Z6417" i="2"/>
  <c r="Z6513" i="2"/>
  <c r="Z5398" i="2"/>
  <c r="Z5544" i="2"/>
  <c r="Z5667" i="2"/>
  <c r="Z5781" i="2"/>
  <c r="Z5897" i="2"/>
  <c r="Z6011" i="2"/>
  <c r="Z6127" i="2"/>
  <c r="Z6226" i="2"/>
  <c r="Z6322" i="2"/>
  <c r="Z6418" i="2"/>
  <c r="Z6514" i="2"/>
  <c r="Z5357" i="2"/>
  <c r="Z5514" i="2"/>
  <c r="Z5638" i="2"/>
  <c r="Z5754" i="2"/>
  <c r="Z5868" i="2"/>
  <c r="Z5984" i="2"/>
  <c r="Z6100" i="2"/>
  <c r="Z6203" i="2"/>
  <c r="Z6299" i="2"/>
  <c r="Z6395" i="2"/>
  <c r="Z5359" i="2"/>
  <c r="Z5515" i="2"/>
  <c r="Z5639" i="2"/>
  <c r="Z5755" i="2"/>
  <c r="Z5871" i="2"/>
  <c r="Z5985" i="2"/>
  <c r="Z6101" i="2"/>
  <c r="Z6204" i="2"/>
  <c r="Z6300" i="2"/>
  <c r="Z6396" i="2"/>
  <c r="Z6492" i="2"/>
  <c r="Z5405" i="2"/>
  <c r="Z5550" i="2"/>
  <c r="Z5670" i="2"/>
  <c r="Z5784" i="2"/>
  <c r="Z5900" i="2"/>
  <c r="Z6016" i="2"/>
  <c r="Z6130" i="2"/>
  <c r="Z6229" i="2"/>
  <c r="Z6325" i="2"/>
  <c r="Z6421" i="2"/>
  <c r="Z5287" i="2"/>
  <c r="Z5465" i="2"/>
  <c r="Z5599" i="2"/>
  <c r="Z5715" i="2"/>
  <c r="Z5829" i="2"/>
  <c r="Z5945" i="2"/>
  <c r="Z6059" i="2"/>
  <c r="Z6170" i="2"/>
  <c r="Z6266" i="2"/>
  <c r="Z5315" i="2"/>
  <c r="Z5482" i="2"/>
  <c r="Z5614" i="2"/>
  <c r="Z5730" i="2"/>
  <c r="Z5844" i="2"/>
  <c r="Z5960" i="2"/>
  <c r="Z6076" i="2"/>
  <c r="Z6183" i="2"/>
  <c r="Z6279" i="2"/>
  <c r="Z5219" i="2"/>
  <c r="Z5430" i="2"/>
  <c r="Z5568" i="2"/>
  <c r="Z5687" i="2"/>
  <c r="Z5803" i="2"/>
  <c r="Z5919" i="2"/>
  <c r="Z6033" i="2"/>
  <c r="Z6148" i="2"/>
  <c r="Z6244" i="2"/>
  <c r="Z7429" i="2"/>
  <c r="Z7324" i="2"/>
  <c r="Z7210" i="2"/>
  <c r="Z7094" i="2"/>
  <c r="Z6980" i="2"/>
  <c r="Z6864" i="2"/>
  <c r="Z6732" i="2"/>
  <c r="Z6588" i="2"/>
  <c r="Z6352" i="2"/>
  <c r="Z7353" i="2"/>
  <c r="Z7237" i="2"/>
  <c r="Z7123" i="2"/>
  <c r="Z7007" i="2"/>
  <c r="Z6891" i="2"/>
  <c r="Z6767" i="2"/>
  <c r="Z6623" i="2"/>
  <c r="Z6446" i="2"/>
  <c r="Z7378" i="2"/>
  <c r="Z7264" i="2"/>
  <c r="Z7150" i="2"/>
  <c r="Z7034" i="2"/>
  <c r="Z6920" i="2"/>
  <c r="Z6801" i="2"/>
  <c r="Z6658" i="2"/>
  <c r="Z6506" i="2"/>
  <c r="Z7402" i="2"/>
  <c r="Z7293" i="2"/>
  <c r="Z7177" i="2"/>
  <c r="Z7063" i="2"/>
  <c r="Z6947" i="2"/>
  <c r="Z6830" i="2"/>
  <c r="Z6693" i="2"/>
  <c r="Z6549" i="2"/>
  <c r="Z7425" i="2"/>
  <c r="Z978" i="2"/>
  <c r="Z3356" i="2"/>
  <c r="Z3323" i="2"/>
  <c r="Z4197" i="2"/>
  <c r="Z4437" i="2"/>
  <c r="Z4295" i="2"/>
  <c r="Z4012" i="2"/>
  <c r="Z4193" i="2"/>
  <c r="Z5182" i="2"/>
  <c r="Z5079" i="2"/>
  <c r="Z4962" i="2"/>
  <c r="Z4670" i="2"/>
  <c r="Z5120" i="2"/>
  <c r="Z5512" i="2"/>
  <c r="Z4840" i="2"/>
  <c r="Z5261" i="2"/>
  <c r="Z4797" i="2"/>
  <c r="Z5226" i="2"/>
  <c r="Z4676" i="2"/>
  <c r="Z5123" i="2"/>
  <c r="Z4756" i="2"/>
  <c r="Z5190" i="2"/>
  <c r="Z4552" i="2"/>
  <c r="Z5021" i="2"/>
  <c r="Z4742" i="2"/>
  <c r="Z5179" i="2"/>
  <c r="Z4744" i="2"/>
  <c r="Z5180" i="2"/>
  <c r="Z4847" i="2"/>
  <c r="Z5388" i="2"/>
  <c r="Z5890" i="2"/>
  <c r="Z6317" i="2"/>
  <c r="Z6701" i="2"/>
  <c r="Z7085" i="2"/>
  <c r="Z5371" i="2"/>
  <c r="Z5877" i="2"/>
  <c r="Z6306" i="2"/>
  <c r="Z6690" i="2"/>
  <c r="Z7074" i="2"/>
  <c r="Z5412" i="2"/>
  <c r="Z5908" i="2"/>
  <c r="Z6331" i="2"/>
  <c r="Z6715" i="2"/>
  <c r="Z5395" i="2"/>
  <c r="Z5542" i="2"/>
  <c r="Z5663" i="2"/>
  <c r="Z5779" i="2"/>
  <c r="Z5895" i="2"/>
  <c r="Z6009" i="2"/>
  <c r="Z6125" i="2"/>
  <c r="Z6224" i="2"/>
  <c r="Z6320" i="2"/>
  <c r="Z6416" i="2"/>
  <c r="Z6512" i="2"/>
  <c r="Z6608" i="2"/>
  <c r="Z6704" i="2"/>
  <c r="Z5181" i="2"/>
  <c r="Z5418" i="2"/>
  <c r="Z5561" i="2"/>
  <c r="Z5680" i="2"/>
  <c r="Z5794" i="2"/>
  <c r="Z5910" i="2"/>
  <c r="Z6024" i="2"/>
  <c r="Z6140" i="2"/>
  <c r="Z6237" i="2"/>
  <c r="Z6333" i="2"/>
  <c r="Z6429" i="2"/>
  <c r="Z5191" i="2"/>
  <c r="Z5419" i="2"/>
  <c r="Z5562" i="2"/>
  <c r="Z5681" i="2"/>
  <c r="Z5795" i="2"/>
  <c r="Z5911" i="2"/>
  <c r="Z6027" i="2"/>
  <c r="Z6141" i="2"/>
  <c r="Z6238" i="2"/>
  <c r="Z6334" i="2"/>
  <c r="Z6430" i="2"/>
  <c r="Z6526" i="2"/>
  <c r="Z5381" i="2"/>
  <c r="Z5530" i="2"/>
  <c r="Z5652" i="2"/>
  <c r="Z5768" i="2"/>
  <c r="Z5884" i="2"/>
  <c r="Z5998" i="2"/>
  <c r="Z6114" i="2"/>
  <c r="Z6215" i="2"/>
  <c r="Z6311" i="2"/>
  <c r="Z6407" i="2"/>
  <c r="Z5382" i="2"/>
  <c r="Z5531" i="2"/>
  <c r="Z5655" i="2"/>
  <c r="Z5769" i="2"/>
  <c r="Z5885" i="2"/>
  <c r="Z5999" i="2"/>
  <c r="Z6115" i="2"/>
  <c r="Z6216" i="2"/>
  <c r="Z6312" i="2"/>
  <c r="Z6408" i="2"/>
  <c r="Z5206" i="2"/>
  <c r="Z5423" i="2"/>
  <c r="Z5565" i="2"/>
  <c r="Z5684" i="2"/>
  <c r="Z5800" i="2"/>
  <c r="Z5914" i="2"/>
  <c r="Z6030" i="2"/>
  <c r="Z6144" i="2"/>
  <c r="Z6241" i="2"/>
  <c r="Z6337" i="2"/>
  <c r="Z6433" i="2"/>
  <c r="Z5314" i="2"/>
  <c r="Z5481" i="2"/>
  <c r="Z5613" i="2"/>
  <c r="Z5729" i="2"/>
  <c r="Z5843" i="2"/>
  <c r="Z5959" i="2"/>
  <c r="Z6075" i="2"/>
  <c r="Z6182" i="2"/>
  <c r="Z6278" i="2"/>
  <c r="Z5339" i="2"/>
  <c r="Z5502" i="2"/>
  <c r="Z5628" i="2"/>
  <c r="Z5744" i="2"/>
  <c r="Z5860" i="2"/>
  <c r="Z5974" i="2"/>
  <c r="Z6090" i="2"/>
  <c r="Z6195" i="2"/>
  <c r="Z6291" i="2"/>
  <c r="Z5255" i="2"/>
  <c r="Z5447" i="2"/>
  <c r="Z5586" i="2"/>
  <c r="Z5703" i="2"/>
  <c r="Z5817" i="2"/>
  <c r="Z5933" i="2"/>
  <c r="Z6047" i="2"/>
  <c r="Z6160" i="2"/>
  <c r="Z6256" i="2"/>
  <c r="Z7417" i="2"/>
  <c r="Z7310" i="2"/>
  <c r="Z7196" i="2"/>
  <c r="Z7080" i="2"/>
  <c r="Z6964" i="2"/>
  <c r="Z6850" i="2"/>
  <c r="Z6712" i="2"/>
  <c r="Z6568" i="2"/>
  <c r="Z4" i="2"/>
  <c r="Z7339" i="2"/>
  <c r="Z7223" i="2"/>
  <c r="Z7107" i="2"/>
  <c r="Z6993" i="2"/>
  <c r="Z6877" i="2"/>
  <c r="Z6747" i="2"/>
  <c r="Z6603" i="2"/>
  <c r="Z6400" i="2"/>
  <c r="Z7365" i="2"/>
  <c r="Z7250" i="2"/>
  <c r="Z7136" i="2"/>
  <c r="Z7020" i="2"/>
  <c r="Z6904" i="2"/>
  <c r="Z6782" i="2"/>
  <c r="Z6638" i="2"/>
  <c r="Z6479" i="2"/>
  <c r="Z7390" i="2"/>
  <c r="Z7279" i="2"/>
  <c r="Z7163" i="2"/>
  <c r="Z7047" i="2"/>
  <c r="Z6933" i="2"/>
  <c r="Z6815" i="2"/>
  <c r="Z6673" i="2"/>
  <c r="Z6528" i="2"/>
  <c r="Z7413" i="2"/>
  <c r="Z2755" i="2"/>
  <c r="Z3953" i="2"/>
  <c r="Z3076" i="2"/>
  <c r="Z4606" i="2"/>
  <c r="Z4837" i="2"/>
  <c r="Z3961" i="2"/>
  <c r="Z3911" i="2"/>
  <c r="Z4165" i="2"/>
  <c r="Z5557" i="2"/>
  <c r="Z5462" i="2"/>
  <c r="Z5355" i="2"/>
  <c r="Z4781" i="2"/>
  <c r="Z5212" i="2"/>
  <c r="Z4418" i="2"/>
  <c r="Z4938" i="2"/>
  <c r="Z4340" i="2"/>
  <c r="Z4899" i="2"/>
  <c r="Z5310" i="2"/>
  <c r="Z4784" i="2"/>
  <c r="Z5215" i="2"/>
  <c r="Z4857" i="2"/>
  <c r="Z5276" i="2"/>
  <c r="Z4663" i="2"/>
  <c r="Z5113" i="2"/>
  <c r="Z4845" i="2"/>
  <c r="Z5266" i="2"/>
  <c r="Z4846" i="2"/>
  <c r="Z4433" i="2"/>
  <c r="Z4946" i="2"/>
  <c r="Z5520" i="2"/>
  <c r="Z5992" i="2"/>
  <c r="Z6401" i="2"/>
  <c r="Z6785" i="2"/>
  <c r="Z7169" i="2"/>
  <c r="Z5505" i="2"/>
  <c r="Z5979" i="2"/>
  <c r="Z6390" i="2"/>
  <c r="Z6774" i="2"/>
  <c r="Z7158" i="2"/>
  <c r="Z5541" i="2"/>
  <c r="Z6008" i="2"/>
  <c r="Z6415" i="2"/>
  <c r="Z6799" i="2"/>
  <c r="Z5417" i="2"/>
  <c r="Z5560" i="2"/>
  <c r="Z5679" i="2"/>
  <c r="Z5793" i="2"/>
  <c r="Z5909" i="2"/>
  <c r="Z6023" i="2"/>
  <c r="Z6139" i="2"/>
  <c r="Z6236" i="2"/>
  <c r="Z6332" i="2"/>
  <c r="Z6428" i="2"/>
  <c r="Z6524" i="2"/>
  <c r="Z6620" i="2"/>
  <c r="Z6716" i="2"/>
  <c r="Z5232" i="2"/>
  <c r="Z5436" i="2"/>
  <c r="Z5576" i="2"/>
  <c r="Z5694" i="2"/>
  <c r="Z5808" i="2"/>
  <c r="Z5924" i="2"/>
  <c r="Z6040" i="2"/>
  <c r="Z6153" i="2"/>
  <c r="Z6249" i="2"/>
  <c r="Z6345" i="2"/>
  <c r="Z6441" i="2"/>
  <c r="Z5239" i="2"/>
  <c r="Z5441" i="2"/>
  <c r="Z5577" i="2"/>
  <c r="Z5695" i="2"/>
  <c r="Z5811" i="2"/>
  <c r="Z5925" i="2"/>
  <c r="Z6041" i="2"/>
  <c r="Z6154" i="2"/>
  <c r="Z6250" i="2"/>
  <c r="Z6346" i="2"/>
  <c r="Z6442" i="2"/>
  <c r="Z6538" i="2"/>
  <c r="Z5399" i="2"/>
  <c r="Z5548" i="2"/>
  <c r="Z5668" i="2"/>
  <c r="Z5782" i="2"/>
  <c r="Z5898" i="2"/>
  <c r="Z6012" i="2"/>
  <c r="Z6128" i="2"/>
  <c r="Z6227" i="2"/>
  <c r="Z6323" i="2"/>
  <c r="Z6419" i="2"/>
  <c r="Z5400" i="2"/>
  <c r="Z5549" i="2"/>
  <c r="Z5669" i="2"/>
  <c r="Z5783" i="2"/>
  <c r="Z5899" i="2"/>
  <c r="Z6015" i="2"/>
  <c r="Z6129" i="2"/>
  <c r="Z6228" i="2"/>
  <c r="Z6324" i="2"/>
  <c r="Z6420" i="2"/>
  <c r="Z5244" i="2"/>
  <c r="Z5444" i="2"/>
  <c r="Z5580" i="2"/>
  <c r="Z5698" i="2"/>
  <c r="Z5814" i="2"/>
  <c r="Z5928" i="2"/>
  <c r="Z6044" i="2"/>
  <c r="Z6157" i="2"/>
  <c r="Z6253" i="2"/>
  <c r="Z6349" i="2"/>
  <c r="Z6445" i="2"/>
  <c r="Z5338" i="2"/>
  <c r="Z5501" i="2"/>
  <c r="Z5627" i="2"/>
  <c r="Z5743" i="2"/>
  <c r="Z5859" i="2"/>
  <c r="Z5973" i="2"/>
  <c r="Z6089" i="2"/>
  <c r="Z6194" i="2"/>
  <c r="Z6290" i="2"/>
  <c r="Z5363" i="2"/>
  <c r="Z5518" i="2"/>
  <c r="Z5644" i="2"/>
  <c r="Z5758" i="2"/>
  <c r="Z5874" i="2"/>
  <c r="Z5988" i="2"/>
  <c r="Z6104" i="2"/>
  <c r="Z6207" i="2"/>
  <c r="Z6303" i="2"/>
  <c r="Z5290" i="2"/>
  <c r="Z5467" i="2"/>
  <c r="Z5601" i="2"/>
  <c r="Z5717" i="2"/>
  <c r="Z5831" i="2"/>
  <c r="Z5947" i="2"/>
  <c r="Z6063" i="2"/>
  <c r="Z6172" i="2"/>
  <c r="Z6268" i="2"/>
  <c r="Z7405" i="2"/>
  <c r="Z7296" i="2"/>
  <c r="Z7180" i="2"/>
  <c r="Z7066" i="2"/>
  <c r="Z6950" i="2"/>
  <c r="Z6836" i="2"/>
  <c r="Z6696" i="2"/>
  <c r="Z6552" i="2"/>
  <c r="Z7428" i="2"/>
  <c r="Z7323" i="2"/>
  <c r="Z7209" i="2"/>
  <c r="Z7093" i="2"/>
  <c r="Z6979" i="2"/>
  <c r="Z6863" i="2"/>
  <c r="Z6731" i="2"/>
  <c r="Z6587" i="2"/>
  <c r="Z6350" i="2"/>
  <c r="Z7352" i="2"/>
  <c r="Z7236" i="2"/>
  <c r="Z7120" i="2"/>
  <c r="Z7006" i="2"/>
  <c r="Z6890" i="2"/>
  <c r="Z6766" i="2"/>
  <c r="Z6622" i="2"/>
  <c r="Z6443" i="2"/>
  <c r="Z7377" i="2"/>
  <c r="Z7263" i="2"/>
  <c r="Z7149" i="2"/>
  <c r="Z7033" i="2"/>
  <c r="Z6919" i="2"/>
  <c r="Z6800" i="2"/>
  <c r="Z6657" i="2"/>
  <c r="Z6505" i="2"/>
  <c r="Z7401" i="2"/>
  <c r="Z2804" i="2"/>
  <c r="Z3965" i="2"/>
  <c r="Z3089" i="2"/>
  <c r="Z4619" i="2"/>
  <c r="Z4849" i="2"/>
  <c r="Z3978" i="2"/>
  <c r="Z3930" i="2"/>
  <c r="Z4180" i="2"/>
  <c r="Z5569" i="2"/>
  <c r="Z5474" i="2"/>
  <c r="Z5367" i="2"/>
  <c r="Z4795" i="2"/>
  <c r="Z5224" i="2"/>
  <c r="Z4445" i="2"/>
  <c r="Z4951" i="2"/>
  <c r="Z4367" i="2"/>
  <c r="Z4913" i="2"/>
  <c r="Z5322" i="2"/>
  <c r="Z4798" i="2"/>
  <c r="Z4262" i="2"/>
  <c r="Z4871" i="2"/>
  <c r="Z5288" i="2"/>
  <c r="Z4678" i="2"/>
  <c r="Z5126" i="2"/>
  <c r="Z4859" i="2"/>
  <c r="Z5278" i="2"/>
  <c r="Z4862" i="2"/>
  <c r="Z4459" i="2"/>
  <c r="Z4959" i="2"/>
  <c r="Z5539" i="2"/>
  <c r="Z6006" i="2"/>
  <c r="Z6413" i="2"/>
  <c r="Z6797" i="2"/>
  <c r="Z7181" i="2"/>
  <c r="Z5525" i="2"/>
  <c r="Z5993" i="2"/>
  <c r="Z6402" i="2"/>
  <c r="Z6786" i="2"/>
  <c r="Z7170" i="2"/>
  <c r="Z5556" i="2"/>
  <c r="Z6022" i="2"/>
  <c r="Z6427" i="2"/>
  <c r="Z6811" i="2"/>
  <c r="Z5435" i="2"/>
  <c r="Z5575" i="2"/>
  <c r="Z5693" i="2"/>
  <c r="Z5807" i="2"/>
  <c r="Z5923" i="2"/>
  <c r="Z6039" i="2"/>
  <c r="Z6152" i="2"/>
  <c r="Z6248" i="2"/>
  <c r="Z6344" i="2"/>
  <c r="Z6440" i="2"/>
  <c r="Z6536" i="2"/>
  <c r="Z6632" i="2"/>
  <c r="Z6728" i="2"/>
  <c r="Z5268" i="2"/>
  <c r="Z5456" i="2"/>
  <c r="Z5591" i="2"/>
  <c r="Z5708" i="2"/>
  <c r="Z5824" i="2"/>
  <c r="Z5938" i="2"/>
  <c r="Z6054" i="2"/>
  <c r="Z6165" i="2"/>
  <c r="Z6261" i="2"/>
  <c r="Z6357" i="2"/>
  <c r="Z6453" i="2"/>
  <c r="Z5275" i="2"/>
  <c r="Z5457" i="2"/>
  <c r="Z5592" i="2"/>
  <c r="Z5709" i="2"/>
  <c r="Z5825" i="2"/>
  <c r="Z5939" i="2"/>
  <c r="Z6055" i="2"/>
  <c r="Z6166" i="2"/>
  <c r="Z6262" i="2"/>
  <c r="Z6358" i="2"/>
  <c r="Z6454" i="2"/>
  <c r="Z5194" i="2"/>
  <c r="Z5421" i="2"/>
  <c r="Z5563" i="2"/>
  <c r="Z5682" i="2"/>
  <c r="Z5796" i="2"/>
  <c r="Z5912" i="2"/>
  <c r="Z6028" i="2"/>
  <c r="Z6142" i="2"/>
  <c r="Z6239" i="2"/>
  <c r="Z6335" i="2"/>
  <c r="Z5204" i="2"/>
  <c r="Z5422" i="2"/>
  <c r="Z5564" i="2"/>
  <c r="Z5683" i="2"/>
  <c r="Z5799" i="2"/>
  <c r="Z5913" i="2"/>
  <c r="Z6029" i="2"/>
  <c r="Z6143" i="2"/>
  <c r="Z6240" i="2"/>
  <c r="Z6336" i="2"/>
  <c r="Z6432" i="2"/>
  <c r="Z5280" i="2"/>
  <c r="Z5460" i="2"/>
  <c r="Z5598" i="2"/>
  <c r="Z5712" i="2"/>
  <c r="Z5828" i="2"/>
  <c r="Z5944" i="2"/>
  <c r="Z6058" i="2"/>
  <c r="Z6169" i="2"/>
  <c r="Z6265" i="2"/>
  <c r="Z6361" i="2"/>
  <c r="Z6457" i="2"/>
  <c r="Z5362" i="2"/>
  <c r="Z5517" i="2"/>
  <c r="Z5643" i="2"/>
  <c r="Z5757" i="2"/>
  <c r="Z5873" i="2"/>
  <c r="Z5987" i="2"/>
  <c r="Z6103" i="2"/>
  <c r="Z6206" i="2"/>
  <c r="Z6302" i="2"/>
  <c r="Z5386" i="2"/>
  <c r="Z5537" i="2"/>
  <c r="Z5658" i="2"/>
  <c r="Z5772" i="2"/>
  <c r="Z5888" i="2"/>
  <c r="Z6004" i="2"/>
  <c r="Z6118" i="2"/>
  <c r="Z6219" i="2"/>
  <c r="Z6315" i="2"/>
  <c r="Z5316" i="2"/>
  <c r="Z5483" i="2"/>
  <c r="Z5615" i="2"/>
  <c r="Z5731" i="2"/>
  <c r="Z5847" i="2"/>
  <c r="Z5961" i="2"/>
  <c r="Z6077" i="2"/>
  <c r="Z6184" i="2"/>
  <c r="Z6280" i="2"/>
  <c r="Z7393" i="2"/>
  <c r="Z7282" i="2"/>
  <c r="Z7166" i="2"/>
  <c r="Z7052" i="2"/>
  <c r="Z6936" i="2"/>
  <c r="Z6818" i="2"/>
  <c r="Z6676" i="2"/>
  <c r="Z6531" i="2"/>
  <c r="Z7416" i="2"/>
  <c r="Z7309" i="2"/>
  <c r="Z7195" i="2"/>
  <c r="Z7079" i="2"/>
  <c r="Z6963" i="2"/>
  <c r="Z6849" i="2"/>
  <c r="Z6711" i="2"/>
  <c r="Z6567" i="2"/>
  <c r="Z7439" i="2"/>
  <c r="Z7336" i="2"/>
  <c r="Z7222" i="2"/>
  <c r="Z7106" i="2"/>
  <c r="Z6992" i="2"/>
  <c r="Z6876" i="2"/>
  <c r="Z6746" i="2"/>
  <c r="Z6602" i="2"/>
  <c r="Z6399" i="2"/>
  <c r="Z7364" i="2"/>
  <c r="Z7249" i="2"/>
  <c r="Z7135" i="2"/>
  <c r="Z7019" i="2"/>
  <c r="Z6903" i="2"/>
  <c r="Z6781" i="2"/>
  <c r="Z6637" i="2"/>
  <c r="Z6472" i="2"/>
  <c r="Z7389" i="2"/>
  <c r="Z2008" i="2"/>
  <c r="Z3437" i="2"/>
  <c r="Z3287" i="2"/>
  <c r="Z5004" i="2"/>
  <c r="Z4141" i="2"/>
  <c r="Z3576" i="2"/>
  <c r="Z4378" i="2"/>
  <c r="Z4195" i="2"/>
  <c r="Z5941" i="2"/>
  <c r="Z5846" i="2"/>
  <c r="Z4330" i="2"/>
  <c r="Z4895" i="2"/>
  <c r="Z5308" i="2"/>
  <c r="Z4578" i="2"/>
  <c r="Z5043" i="2"/>
  <c r="Z4533" i="2"/>
  <c r="Z5005" i="2"/>
  <c r="Z4341" i="2"/>
  <c r="Z4900" i="2"/>
  <c r="Z4473" i="2"/>
  <c r="Z4967" i="2"/>
  <c r="Z5372" i="2"/>
  <c r="Z4786" i="2"/>
  <c r="Z4456" i="2"/>
  <c r="Z4957" i="2"/>
  <c r="Z4458" i="2"/>
  <c r="Z4958" i="2"/>
  <c r="Z4588" i="2"/>
  <c r="Z5050" i="2"/>
  <c r="Z5646" i="2"/>
  <c r="Z6106" i="2"/>
  <c r="Z6497" i="2"/>
  <c r="Z6881" i="2"/>
  <c r="Z7265" i="2"/>
  <c r="Z5633" i="2"/>
  <c r="Z6093" i="2"/>
  <c r="Z6486" i="2"/>
  <c r="Z6870" i="2"/>
  <c r="Z7254" i="2"/>
  <c r="Z5662" i="2"/>
  <c r="Z6124" i="2"/>
  <c r="Z6511" i="2"/>
  <c r="Z5267" i="2"/>
  <c r="Z5455" i="2"/>
  <c r="Z5590" i="2"/>
  <c r="Z5707" i="2"/>
  <c r="Z5823" i="2"/>
  <c r="Z5937" i="2"/>
  <c r="Z6053" i="2"/>
  <c r="Z6164" i="2"/>
  <c r="Z6260" i="2"/>
  <c r="Z6356" i="2"/>
  <c r="Z6452" i="2"/>
  <c r="Z6548" i="2"/>
  <c r="Z6644" i="2"/>
  <c r="Z6740" i="2"/>
  <c r="Z5302" i="2"/>
  <c r="Z5472" i="2"/>
  <c r="Z5608" i="2"/>
  <c r="Z5722" i="2"/>
  <c r="Z5838" i="2"/>
  <c r="Z5952" i="2"/>
  <c r="Z6068" i="2"/>
  <c r="Z6177" i="2"/>
  <c r="Z6273" i="2"/>
  <c r="Z6369" i="2"/>
  <c r="Z6465" i="2"/>
  <c r="Z5303" i="2"/>
  <c r="Z5477" i="2"/>
  <c r="Z5609" i="2"/>
  <c r="Z5723" i="2"/>
  <c r="Z5839" i="2"/>
  <c r="Z5955" i="2"/>
  <c r="Z6069" i="2"/>
  <c r="Z6178" i="2"/>
  <c r="Z6274" i="2"/>
  <c r="Z6370" i="2"/>
  <c r="Z6466" i="2"/>
  <c r="Z5241" i="2"/>
  <c r="Z5442" i="2"/>
  <c r="Z5578" i="2"/>
  <c r="Z5696" i="2"/>
  <c r="Z5812" i="2"/>
  <c r="Z5926" i="2"/>
  <c r="Z6042" i="2"/>
  <c r="Z6155" i="2"/>
  <c r="Z6251" i="2"/>
  <c r="Z6347" i="2"/>
  <c r="Z5243" i="2"/>
  <c r="Z5443" i="2"/>
  <c r="Z5579" i="2"/>
  <c r="Z5697" i="2"/>
  <c r="Z5813" i="2"/>
  <c r="Z5927" i="2"/>
  <c r="Z6043" i="2"/>
  <c r="Z6156" i="2"/>
  <c r="Z6252" i="2"/>
  <c r="Z6348" i="2"/>
  <c r="Z6444" i="2"/>
  <c r="Z5313" i="2"/>
  <c r="Z5480" i="2"/>
  <c r="Z5612" i="2"/>
  <c r="Z5728" i="2"/>
  <c r="Z5842" i="2"/>
  <c r="Z5958" i="2"/>
  <c r="Z6072" i="2"/>
  <c r="Z6181" i="2"/>
  <c r="Z6277" i="2"/>
  <c r="Z6373" i="2"/>
  <c r="Z6469" i="2"/>
  <c r="Z5385" i="2"/>
  <c r="Z5536" i="2"/>
  <c r="Z5657" i="2"/>
  <c r="Z5771" i="2"/>
  <c r="Z5887" i="2"/>
  <c r="Z6003" i="2"/>
  <c r="Z6117" i="2"/>
  <c r="Z6218" i="2"/>
  <c r="Z6314" i="2"/>
  <c r="Z5407" i="2"/>
  <c r="Z5552" i="2"/>
  <c r="Z5672" i="2"/>
  <c r="Z5788" i="2"/>
  <c r="Z5902" i="2"/>
  <c r="Z6018" i="2"/>
  <c r="Z6132" i="2"/>
  <c r="Z6231" i="2"/>
  <c r="Z6327" i="2"/>
  <c r="Z5340" i="2"/>
  <c r="Z5503" i="2"/>
  <c r="Z5631" i="2"/>
  <c r="Z5745" i="2"/>
  <c r="Z5861" i="2"/>
  <c r="Z5975" i="2"/>
  <c r="Z6091" i="2"/>
  <c r="Z6196" i="2"/>
  <c r="Z6292" i="2"/>
  <c r="Z7380" i="2"/>
  <c r="Z7268" i="2"/>
  <c r="Z7152" i="2"/>
  <c r="Z7036" i="2"/>
  <c r="Z6922" i="2"/>
  <c r="Z6803" i="2"/>
  <c r="Z6660" i="2"/>
  <c r="Z6508" i="2"/>
  <c r="Z7404" i="2"/>
  <c r="Z7295" i="2"/>
  <c r="Z7179" i="2"/>
  <c r="Z7065" i="2"/>
  <c r="Z6949" i="2"/>
  <c r="Z6832" i="2"/>
  <c r="Z6695" i="2"/>
  <c r="Z6551" i="2"/>
  <c r="Z7427" i="2"/>
  <c r="Z7322" i="2"/>
  <c r="Z7208" i="2"/>
  <c r="Z7092" i="2"/>
  <c r="Z6976" i="2"/>
  <c r="Z6862" i="2"/>
  <c r="Z6730" i="2"/>
  <c r="Z6586" i="2"/>
  <c r="Z6340" i="2"/>
  <c r="Z7351" i="2"/>
  <c r="Z7235" i="2"/>
  <c r="Z7119" i="2"/>
  <c r="Z7005" i="2"/>
  <c r="Z6889" i="2"/>
  <c r="Z6765" i="2"/>
  <c r="Z6621" i="2"/>
  <c r="Z6436" i="2"/>
  <c r="Z7376" i="2"/>
  <c r="Z2044" i="2"/>
  <c r="Z3451" i="2"/>
  <c r="Z3300" i="2"/>
  <c r="Z5016" i="2"/>
  <c r="Z4156" i="2"/>
  <c r="Z3720" i="2"/>
  <c r="Z4391" i="2"/>
  <c r="Z4210" i="2"/>
  <c r="Z5953" i="2"/>
  <c r="Z5858" i="2"/>
  <c r="Z4364" i="2"/>
  <c r="Z4911" i="2"/>
  <c r="Z5320" i="2"/>
  <c r="Z4595" i="2"/>
  <c r="Z5056" i="2"/>
  <c r="Z4548" i="2"/>
  <c r="Z5018" i="2"/>
  <c r="Z4368" i="2"/>
  <c r="Z4914" i="2"/>
  <c r="Z4497" i="2"/>
  <c r="Z4981" i="2"/>
  <c r="Z5384" i="2"/>
  <c r="Z4802" i="2"/>
  <c r="Z4480" i="2"/>
  <c r="Z4970" i="2"/>
  <c r="Z4482" i="2"/>
  <c r="Z4971" i="2"/>
  <c r="Z4603" i="2"/>
  <c r="Z5063" i="2"/>
  <c r="Z5660" i="2"/>
  <c r="Z6120" i="2"/>
  <c r="Z6509" i="2"/>
  <c r="Z6893" i="2"/>
  <c r="Z7277" i="2"/>
  <c r="Z5647" i="2"/>
  <c r="Z6107" i="2"/>
  <c r="Z6498" i="2"/>
  <c r="Z6882" i="2"/>
  <c r="Z7266" i="2"/>
  <c r="Z5676" i="2"/>
  <c r="Z6138" i="2"/>
  <c r="Z6523" i="2"/>
  <c r="Z5301" i="2"/>
  <c r="Z5471" i="2"/>
  <c r="Z5607" i="2"/>
  <c r="Z5721" i="2"/>
  <c r="Z5837" i="2"/>
  <c r="Z5951" i="2"/>
  <c r="Z6067" i="2"/>
  <c r="Z6176" i="2"/>
  <c r="Z6272" i="2"/>
  <c r="Z6368" i="2"/>
  <c r="Z6464" i="2"/>
  <c r="Z6560" i="2"/>
  <c r="Z6656" i="2"/>
  <c r="Z6752" i="2"/>
  <c r="Z5327" i="2"/>
  <c r="Z5492" i="2"/>
  <c r="Z5622" i="2"/>
  <c r="Z5736" i="2"/>
  <c r="Z5852" i="2"/>
  <c r="Z5968" i="2"/>
  <c r="Z6082" i="2"/>
  <c r="Z6189" i="2"/>
  <c r="Z6285" i="2"/>
  <c r="Z6381" i="2"/>
  <c r="Z6477" i="2"/>
  <c r="Z5328" i="2"/>
  <c r="Z5493" i="2"/>
  <c r="Z5623" i="2"/>
  <c r="Z5739" i="2"/>
  <c r="Z5853" i="2"/>
  <c r="Z5969" i="2"/>
  <c r="Z6083" i="2"/>
  <c r="Z6190" i="2"/>
  <c r="Z6286" i="2"/>
  <c r="Z6382" i="2"/>
  <c r="Z6478" i="2"/>
  <c r="Z5277" i="2"/>
  <c r="Z5458" i="2"/>
  <c r="Z5596" i="2"/>
  <c r="Z5710" i="2"/>
  <c r="Z5826" i="2"/>
  <c r="Z5940" i="2"/>
  <c r="Z6056" i="2"/>
  <c r="Z6167" i="2"/>
  <c r="Z6263" i="2"/>
  <c r="Z6359" i="2"/>
  <c r="Z5279" i="2"/>
  <c r="Z5459" i="2"/>
  <c r="Z5597" i="2"/>
  <c r="Z5711" i="2"/>
  <c r="Z5827" i="2"/>
  <c r="Z5943" i="2"/>
  <c r="Z6057" i="2"/>
  <c r="Z6168" i="2"/>
  <c r="Z6264" i="2"/>
  <c r="Z6360" i="2"/>
  <c r="Z6456" i="2"/>
  <c r="Z5337" i="2"/>
  <c r="Z5496" i="2"/>
  <c r="Z5626" i="2"/>
  <c r="Z5742" i="2"/>
  <c r="Z5856" i="2"/>
  <c r="Z5972" i="2"/>
  <c r="Z6088" i="2"/>
  <c r="Z6193" i="2"/>
  <c r="Z6289" i="2"/>
  <c r="Z6385" i="2"/>
  <c r="Z6481" i="2"/>
  <c r="Z5406" i="2"/>
  <c r="Z5551" i="2"/>
  <c r="Z5671" i="2"/>
  <c r="Z5787" i="2"/>
  <c r="Z5901" i="2"/>
  <c r="Z6017" i="2"/>
  <c r="Z6131" i="2"/>
  <c r="Z6230" i="2"/>
  <c r="Z5217" i="2"/>
  <c r="Z5429" i="2"/>
  <c r="Z5567" i="2"/>
  <c r="Z5686" i="2"/>
  <c r="Z5802" i="2"/>
  <c r="Z5916" i="2"/>
  <c r="Z6032" i="2"/>
  <c r="Z6147" i="2"/>
  <c r="Z6243" i="2"/>
  <c r="Z6339" i="2"/>
  <c r="Z5364" i="2"/>
  <c r="Z5519" i="2"/>
  <c r="Z5645" i="2"/>
  <c r="Z5759" i="2"/>
  <c r="Z5875" i="2"/>
  <c r="Z5991" i="2"/>
  <c r="Z6105" i="2"/>
  <c r="Z6208" i="2"/>
  <c r="Z6304" i="2"/>
  <c r="Z7367" i="2"/>
  <c r="Z7252" i="2"/>
  <c r="Z7138" i="2"/>
  <c r="Z7022" i="2"/>
  <c r="Z6908" i="2"/>
  <c r="Z6784" i="2"/>
  <c r="Z6640" i="2"/>
  <c r="Z6483" i="2"/>
  <c r="Z7392" i="2"/>
  <c r="Z7281" i="2"/>
  <c r="Z7165" i="2"/>
  <c r="Z7051" i="2"/>
  <c r="Z6935" i="2"/>
  <c r="Z6817" i="2"/>
  <c r="Z6675" i="2"/>
  <c r="Z6530" i="2"/>
  <c r="Z7415" i="2"/>
  <c r="Z7308" i="2"/>
  <c r="Z7192" i="2"/>
  <c r="Z7078" i="2"/>
  <c r="Z6962" i="2"/>
  <c r="Z6848" i="2"/>
  <c r="Z6710" i="2"/>
  <c r="Z6566" i="2"/>
  <c r="Z7438" i="2"/>
  <c r="Z7335" i="2"/>
  <c r="Z7221" i="2"/>
  <c r="Z7105" i="2"/>
  <c r="Z6991" i="2"/>
  <c r="Z6875" i="2"/>
  <c r="Z6745" i="2"/>
  <c r="Z6601" i="2"/>
  <c r="Z6398" i="2"/>
  <c r="AH840" i="2"/>
  <c r="AI840" i="2" s="1"/>
  <c r="AJ840" i="2" s="1"/>
  <c r="AH757" i="2"/>
  <c r="AI757" i="2" s="1"/>
  <c r="AJ757" i="2" s="1"/>
  <c r="AH591" i="2"/>
  <c r="AI591" i="2" s="1"/>
  <c r="AJ591" i="2" s="1"/>
  <c r="AH897" i="2"/>
  <c r="AI897" i="2" s="1"/>
  <c r="AJ897" i="2" s="1"/>
  <c r="AH473" i="2"/>
  <c r="AI473" i="2" s="1"/>
  <c r="AJ473" i="2" s="1"/>
  <c r="AH882" i="2"/>
  <c r="AI882" i="2" s="1"/>
  <c r="AJ882" i="2" s="1"/>
  <c r="AH269" i="2"/>
  <c r="AI269" i="2" s="1"/>
  <c r="AJ269" i="2" s="1"/>
  <c r="AH706" i="2"/>
  <c r="AI706" i="2" s="1"/>
  <c r="AJ706" i="2" s="1"/>
  <c r="AH181" i="2"/>
  <c r="AI181" i="2" s="1"/>
  <c r="AJ181" i="2" s="1"/>
  <c r="AH489" i="2"/>
  <c r="AI489" i="2" s="1"/>
  <c r="AJ489" i="2" s="1"/>
  <c r="Z6744" i="2"/>
  <c r="Z7151" i="2"/>
  <c r="Z5872" i="2"/>
  <c r="Z6201" i="2"/>
  <c r="Z4714" i="2"/>
  <c r="AH290" i="2"/>
  <c r="AI290" i="2" s="1"/>
  <c r="AJ290" i="2" s="1"/>
  <c r="AH515" i="2"/>
  <c r="AI515" i="2" s="1"/>
  <c r="AJ515" i="2" s="1"/>
  <c r="AH602" i="2"/>
  <c r="AI602" i="2" s="1"/>
  <c r="AJ602" i="2" s="1"/>
  <c r="AH780" i="2"/>
  <c r="AI780" i="2" s="1"/>
  <c r="AJ780" i="2" s="1"/>
  <c r="AH852" i="2"/>
  <c r="AI852" i="2" s="1"/>
  <c r="AJ852" i="2" s="1"/>
  <c r="AH587" i="2"/>
  <c r="AI587" i="2" s="1"/>
  <c r="AJ587" i="2" s="1"/>
  <c r="AH196" i="2"/>
  <c r="AI196" i="2" s="1"/>
  <c r="AJ196" i="2" s="1"/>
  <c r="AH497" i="2"/>
  <c r="AI497" i="2" s="1"/>
  <c r="AJ497" i="2" s="1"/>
  <c r="AH603" i="2"/>
  <c r="AI603" i="2" s="1"/>
  <c r="AJ603" i="2" s="1"/>
  <c r="AH769" i="2"/>
  <c r="AI769" i="2" s="1"/>
  <c r="AJ769" i="2" s="1"/>
  <c r="AH925" i="2"/>
  <c r="AI925" i="2" s="1"/>
  <c r="AJ925" i="2" s="1"/>
  <c r="AH813" i="2"/>
  <c r="AI813" i="2" s="1"/>
  <c r="AJ813" i="2" s="1"/>
  <c r="AH886" i="2"/>
  <c r="AI886" i="2" s="1"/>
  <c r="AJ886" i="2" s="1"/>
  <c r="AH341" i="2"/>
  <c r="AI341" i="2" s="1"/>
  <c r="AJ341" i="2" s="1"/>
  <c r="AH670" i="2"/>
  <c r="AI670" i="2" s="1"/>
  <c r="AJ670" i="2" s="1"/>
  <c r="AH758" i="2"/>
  <c r="AI758" i="2" s="1"/>
  <c r="AJ758" i="2" s="1"/>
  <c r="AH830" i="2"/>
  <c r="AI830" i="2" s="1"/>
  <c r="AJ830" i="2" s="1"/>
  <c r="AH914" i="2"/>
  <c r="AI914" i="2" s="1"/>
  <c r="AJ914" i="2" s="1"/>
  <c r="AH54" i="2"/>
  <c r="AI54" i="2" s="1"/>
  <c r="AJ54" i="2" s="1"/>
  <c r="AH398" i="2"/>
  <c r="AI398" i="2" s="1"/>
  <c r="AJ398" i="2" s="1"/>
  <c r="AH553" i="2"/>
  <c r="AI553" i="2" s="1"/>
  <c r="AJ553" i="2" s="1"/>
  <c r="AH645" i="2"/>
  <c r="AI645" i="2" s="1"/>
  <c r="AJ645" i="2" s="1"/>
  <c r="AH723" i="2"/>
  <c r="AI723" i="2" s="1"/>
  <c r="AJ723" i="2" s="1"/>
  <c r="AH807" i="2"/>
  <c r="AI807" i="2" s="1"/>
  <c r="AJ807" i="2" s="1"/>
  <c r="AH652" i="2"/>
  <c r="AI652" i="2" s="1"/>
  <c r="AJ652" i="2" s="1"/>
  <c r="AH503" i="2"/>
  <c r="AI503" i="2" s="1"/>
  <c r="AJ503" i="2" s="1"/>
  <c r="AH606" i="2"/>
  <c r="AI606" i="2" s="1"/>
  <c r="AJ606" i="2" s="1"/>
  <c r="AH685" i="2"/>
  <c r="AI685" i="2" s="1"/>
  <c r="AJ685" i="2" s="1"/>
  <c r="AH844" i="2"/>
  <c r="AI844" i="2" s="1"/>
  <c r="AJ844" i="2" s="1"/>
  <c r="AH904" i="2"/>
  <c r="AI904" i="2" s="1"/>
  <c r="AJ904" i="2" s="1"/>
  <c r="AH850" i="2"/>
  <c r="AI850" i="2" s="1"/>
  <c r="AJ850" i="2" s="1"/>
  <c r="AH437" i="2"/>
  <c r="AI437" i="2" s="1"/>
  <c r="AJ437" i="2" s="1"/>
  <c r="AH594" i="2"/>
  <c r="AI594" i="2" s="1"/>
  <c r="AJ594" i="2" s="1"/>
  <c r="AH917" i="2"/>
  <c r="AI917" i="2" s="1"/>
  <c r="AJ917" i="2" s="1"/>
  <c r="AH790" i="2"/>
  <c r="AI790" i="2" s="1"/>
  <c r="AJ790" i="2" s="1"/>
  <c r="AH362" i="2"/>
  <c r="AI362" i="2" s="1"/>
  <c r="AJ362" i="2" s="1"/>
  <c r="AH596" i="2"/>
  <c r="AI596" i="2" s="1"/>
  <c r="AJ596" i="2" s="1"/>
  <c r="AH762" i="2"/>
  <c r="AI762" i="2" s="1"/>
  <c r="AJ762" i="2" s="1"/>
  <c r="AH894" i="2"/>
  <c r="AI894" i="2" s="1"/>
  <c r="AJ894" i="2" s="1"/>
  <c r="AH921" i="2"/>
  <c r="AI921" i="2" s="1"/>
  <c r="AJ921" i="2" s="1"/>
  <c r="AH268" i="2"/>
  <c r="AI268" i="2" s="1"/>
  <c r="AJ268" i="2" s="1"/>
  <c r="AH557" i="2"/>
  <c r="AI557" i="2" s="1"/>
  <c r="AJ557" i="2" s="1"/>
  <c r="AH727" i="2"/>
  <c r="AI727" i="2" s="1"/>
  <c r="AJ727" i="2" s="1"/>
  <c r="AH859" i="2"/>
  <c r="AI859" i="2" s="1"/>
  <c r="AJ859" i="2" s="1"/>
  <c r="AH232" i="2"/>
  <c r="AI232" i="2" s="1"/>
  <c r="AJ232" i="2" s="1"/>
  <c r="AH365" i="2"/>
  <c r="AI365" i="2" s="1"/>
  <c r="AJ365" i="2" s="1"/>
  <c r="AH585" i="2"/>
  <c r="AI585" i="2" s="1"/>
  <c r="AJ585" i="2" s="1"/>
  <c r="AH740" i="2"/>
  <c r="AI740" i="2" s="1"/>
  <c r="AJ740" i="2" s="1"/>
  <c r="AH848" i="2"/>
  <c r="AI848" i="2" s="1"/>
  <c r="AJ848" i="2" s="1"/>
  <c r="AH885" i="2"/>
  <c r="AI885" i="2" s="1"/>
  <c r="AJ885" i="2" s="1"/>
  <c r="AH588" i="2"/>
  <c r="AI588" i="2" s="1"/>
  <c r="AJ588" i="2" s="1"/>
  <c r="AH719" i="2"/>
  <c r="AI719" i="2" s="1"/>
  <c r="AJ719" i="2" s="1"/>
  <c r="AH863" i="2"/>
  <c r="AI863" i="2" s="1"/>
  <c r="AJ863" i="2" s="1"/>
  <c r="AH354" i="2"/>
  <c r="AI354" i="2" s="1"/>
  <c r="AJ354" i="2" s="1"/>
  <c r="AH174" i="2"/>
  <c r="AI174" i="2" s="1"/>
  <c r="AJ174" i="2" s="1"/>
  <c r="AH351" i="2"/>
  <c r="AI351" i="2" s="1"/>
  <c r="AJ351" i="2" s="1"/>
  <c r="AH349" i="2"/>
  <c r="AI349" i="2" s="1"/>
  <c r="AJ349" i="2" s="1"/>
  <c r="AH145" i="2"/>
  <c r="AI145" i="2" s="1"/>
  <c r="AJ145" i="2" s="1"/>
  <c r="AH396" i="2"/>
  <c r="AI396" i="2" s="1"/>
  <c r="AJ396" i="2" s="1"/>
  <c r="AH216" i="2"/>
  <c r="AI216" i="2" s="1"/>
  <c r="AJ216" i="2" s="1"/>
  <c r="AH455" i="2"/>
  <c r="AI455" i="2" s="1"/>
  <c r="AJ455" i="2" s="1"/>
  <c r="AH215" i="2"/>
  <c r="AI215" i="2" s="1"/>
  <c r="AJ215" i="2" s="1"/>
  <c r="AH166" i="2"/>
  <c r="AI166" i="2" s="1"/>
  <c r="AJ166" i="2" s="1"/>
  <c r="AH429" i="2"/>
  <c r="AI429" i="2" s="1"/>
  <c r="AJ429" i="2" s="1"/>
  <c r="AH225" i="2"/>
  <c r="AI225" i="2" s="1"/>
  <c r="AJ225" i="2" s="1"/>
  <c r="AH488" i="2"/>
  <c r="AI488" i="2" s="1"/>
  <c r="AJ488" i="2" s="1"/>
  <c r="AH272" i="2"/>
  <c r="AI272" i="2" s="1"/>
  <c r="AJ272" i="2" s="1"/>
  <c r="AH679" i="2"/>
  <c r="AI679" i="2" s="1"/>
  <c r="AJ679" i="2" s="1"/>
  <c r="AH403" i="2"/>
  <c r="AI403" i="2" s="1"/>
  <c r="AJ403" i="2" s="1"/>
  <c r="AH77" i="2"/>
  <c r="AI77" i="2" s="1"/>
  <c r="AJ77" i="2" s="1"/>
  <c r="Z6435" i="2"/>
  <c r="Z6616" i="2"/>
  <c r="Z6760" i="2"/>
  <c r="Z6888" i="2"/>
  <c r="Z7004" i="2"/>
  <c r="Z7118" i="2"/>
  <c r="Z7234" i="2"/>
  <c r="Z7348" i="2"/>
  <c r="Z6847" i="2"/>
  <c r="Z7307" i="2"/>
  <c r="Z6816" i="2"/>
  <c r="Z7280" i="2"/>
  <c r="Z6783" i="2"/>
  <c r="Z7251" i="2"/>
  <c r="Z6748" i="2"/>
  <c r="Z7224" i="2"/>
  <c r="Z6135" i="2"/>
  <c r="Z5673" i="2"/>
  <c r="Z6267" i="2"/>
  <c r="Z5830" i="2"/>
  <c r="Z5289" i="2"/>
  <c r="Z5931" i="2"/>
  <c r="Z5445" i="2"/>
  <c r="Z6217" i="2"/>
  <c r="Z5770" i="2"/>
  <c r="Z6480" i="2"/>
  <c r="Z6087" i="2"/>
  <c r="Z5625" i="2"/>
  <c r="Z6287" i="2"/>
  <c r="Z5854" i="2"/>
  <c r="Z5333" i="2"/>
  <c r="Z6214" i="2"/>
  <c r="Z5767" i="2"/>
  <c r="Z6501" i="2"/>
  <c r="Z6112" i="2"/>
  <c r="Z5650" i="2"/>
  <c r="Z6680" i="2"/>
  <c r="Z6296" i="2"/>
  <c r="Z5865" i="2"/>
  <c r="Z5350" i="2"/>
  <c r="Z5165" i="2"/>
  <c r="Z5763" i="2"/>
  <c r="Z6221" i="2"/>
  <c r="Z5075" i="2"/>
  <c r="Z4916" i="2"/>
  <c r="Z5019" i="2"/>
  <c r="Z5161" i="2"/>
  <c r="Z4546" i="2"/>
  <c r="Z4163" i="2"/>
  <c r="Z3719" i="2"/>
  <c r="AH589" i="2"/>
  <c r="AI589" i="2" s="1"/>
  <c r="AJ589" i="2" s="1"/>
  <c r="AH479" i="2"/>
  <c r="AI479" i="2" s="1"/>
  <c r="AJ479" i="2" s="1"/>
  <c r="AH293" i="2"/>
  <c r="AI293" i="2" s="1"/>
  <c r="AJ293" i="2" s="1"/>
  <c r="AH818" i="2"/>
  <c r="AI818" i="2" s="1"/>
  <c r="AJ818" i="2" s="1"/>
  <c r="AH710" i="2"/>
  <c r="AI710" i="2" s="1"/>
  <c r="AJ710" i="2" s="1"/>
  <c r="AH484" i="2"/>
  <c r="AI484" i="2" s="1"/>
  <c r="AJ484" i="2" s="1"/>
  <c r="AH401" i="2"/>
  <c r="AI401" i="2" s="1"/>
  <c r="AJ401" i="2" s="1"/>
  <c r="AH750" i="2"/>
  <c r="AI750" i="2" s="1"/>
  <c r="AJ750" i="2" s="1"/>
  <c r="AH701" i="2"/>
  <c r="AI701" i="2" s="1"/>
  <c r="AJ701" i="2" s="1"/>
  <c r="AH135" i="2"/>
  <c r="AI135" i="2" s="1"/>
  <c r="AJ135" i="2" s="1"/>
  <c r="AH296" i="2"/>
  <c r="AI296" i="2" s="1"/>
  <c r="AJ296" i="2" s="1"/>
  <c r="Z6729" i="2"/>
  <c r="Z5775" i="2"/>
  <c r="Z6180" i="2"/>
  <c r="Z6380" i="2"/>
  <c r="AH338" i="2"/>
  <c r="AI338" i="2" s="1"/>
  <c r="AJ338" i="2" s="1"/>
  <c r="AH532" i="2"/>
  <c r="AI532" i="2" s="1"/>
  <c r="AJ532" i="2" s="1"/>
  <c r="AH694" i="2"/>
  <c r="AI694" i="2" s="1"/>
  <c r="AJ694" i="2" s="1"/>
  <c r="AH792" i="2"/>
  <c r="AI792" i="2" s="1"/>
  <c r="AJ792" i="2" s="1"/>
  <c r="AH864" i="2"/>
  <c r="AI864" i="2" s="1"/>
  <c r="AJ864" i="2" s="1"/>
  <c r="AH742" i="2"/>
  <c r="AI742" i="2" s="1"/>
  <c r="AJ742" i="2" s="1"/>
  <c r="AH244" i="2"/>
  <c r="AI244" i="2" s="1"/>
  <c r="AJ244" i="2" s="1"/>
  <c r="AH516" i="2"/>
  <c r="AI516" i="2" s="1"/>
  <c r="AJ516" i="2" s="1"/>
  <c r="AH616" i="2"/>
  <c r="AI616" i="2" s="1"/>
  <c r="AJ616" i="2" s="1"/>
  <c r="AH695" i="2"/>
  <c r="AI695" i="2" s="1"/>
  <c r="AJ695" i="2" s="1"/>
  <c r="AH841" i="2"/>
  <c r="AI841" i="2" s="1"/>
  <c r="AJ841" i="2" s="1"/>
  <c r="AH134" i="2"/>
  <c r="AI134" i="2" s="1"/>
  <c r="AJ134" i="2" s="1"/>
  <c r="AH909" i="2"/>
  <c r="AI909" i="2" s="1"/>
  <c r="AJ909" i="2" s="1"/>
  <c r="AH39" i="2"/>
  <c r="AI39" i="2" s="1"/>
  <c r="AJ39" i="2" s="1"/>
  <c r="AH389" i="2"/>
  <c r="AI389" i="2" s="1"/>
  <c r="AJ389" i="2" s="1"/>
  <c r="AH518" i="2"/>
  <c r="AI518" i="2" s="1"/>
  <c r="AJ518" i="2" s="1"/>
  <c r="AH604" i="2"/>
  <c r="AI604" i="2" s="1"/>
  <c r="AJ604" i="2" s="1"/>
  <c r="AH683" i="2"/>
  <c r="AI683" i="2" s="1"/>
  <c r="AJ683" i="2" s="1"/>
  <c r="AH770" i="2"/>
  <c r="AI770" i="2" s="1"/>
  <c r="AJ770" i="2" s="1"/>
  <c r="AH926" i="2"/>
  <c r="AI926" i="2" s="1"/>
  <c r="AJ926" i="2" s="1"/>
  <c r="AH280" i="2"/>
  <c r="AI280" i="2" s="1"/>
  <c r="AJ280" i="2" s="1"/>
  <c r="AH110" i="2"/>
  <c r="AI110" i="2" s="1"/>
  <c r="AJ110" i="2" s="1"/>
  <c r="AH435" i="2"/>
  <c r="AI435" i="2" s="1"/>
  <c r="AJ435" i="2" s="1"/>
  <c r="AH658" i="2"/>
  <c r="AI658" i="2" s="1"/>
  <c r="AJ658" i="2" s="1"/>
  <c r="AH735" i="2"/>
  <c r="AI735" i="2" s="1"/>
  <c r="AJ735" i="2" s="1"/>
  <c r="AH819" i="2"/>
  <c r="AI819" i="2" s="1"/>
  <c r="AJ819" i="2" s="1"/>
  <c r="AH891" i="2"/>
  <c r="AI891" i="2" s="1"/>
  <c r="AJ891" i="2" s="1"/>
  <c r="AH814" i="2"/>
  <c r="AI814" i="2" s="1"/>
  <c r="AJ814" i="2" s="1"/>
  <c r="AH352" i="2"/>
  <c r="AI352" i="2" s="1"/>
  <c r="AJ352" i="2" s="1"/>
  <c r="AH620" i="2"/>
  <c r="AI620" i="2" s="1"/>
  <c r="AJ620" i="2" s="1"/>
  <c r="AH698" i="2"/>
  <c r="AI698" i="2" s="1"/>
  <c r="AJ698" i="2" s="1"/>
  <c r="AH760" i="2"/>
  <c r="AI760" i="2" s="1"/>
  <c r="AJ760" i="2" s="1"/>
  <c r="AH916" i="2"/>
  <c r="AI916" i="2" s="1"/>
  <c r="AJ916" i="2" s="1"/>
  <c r="AH113" i="2"/>
  <c r="AI113" i="2" s="1"/>
  <c r="AJ113" i="2" s="1"/>
  <c r="AH462" i="2"/>
  <c r="AI462" i="2" s="1"/>
  <c r="AJ462" i="2" s="1"/>
  <c r="AH608" i="2"/>
  <c r="AI608" i="2" s="1"/>
  <c r="AJ608" i="2" s="1"/>
  <c r="AH699" i="2"/>
  <c r="AI699" i="2" s="1"/>
  <c r="AJ699" i="2" s="1"/>
  <c r="AH809" i="2"/>
  <c r="AI809" i="2" s="1"/>
  <c r="AJ809" i="2" s="1"/>
  <c r="AH898" i="2"/>
  <c r="AI898" i="2" s="1"/>
  <c r="AJ898" i="2" s="1"/>
  <c r="AH466" i="2"/>
  <c r="AI466" i="2" s="1"/>
  <c r="AJ466" i="2" s="1"/>
  <c r="AH635" i="2"/>
  <c r="AI635" i="2" s="1"/>
  <c r="AJ635" i="2" s="1"/>
  <c r="AH786" i="2"/>
  <c r="AI786" i="2" s="1"/>
  <c r="AJ786" i="2" s="1"/>
  <c r="AH930" i="2"/>
  <c r="AI930" i="2" s="1"/>
  <c r="AJ930" i="2" s="1"/>
  <c r="AH184" i="2"/>
  <c r="AI184" i="2" s="1"/>
  <c r="AJ184" i="2" s="1"/>
  <c r="AH570" i="2"/>
  <c r="AI570" i="2" s="1"/>
  <c r="AJ570" i="2" s="1"/>
  <c r="AH510" i="2"/>
  <c r="AI510" i="2" s="1"/>
  <c r="AJ510" i="2" s="1"/>
  <c r="AH412" i="2"/>
  <c r="AI412" i="2" s="1"/>
  <c r="AJ412" i="2" s="1"/>
  <c r="AH872" i="2"/>
  <c r="AI872" i="2" s="1"/>
  <c r="AJ872" i="2" s="1"/>
  <c r="AH328" i="2"/>
  <c r="AI328" i="2" s="1"/>
  <c r="AJ328" i="2" s="1"/>
  <c r="AH423" i="2"/>
  <c r="AI423" i="2" s="1"/>
  <c r="AJ423" i="2" s="1"/>
  <c r="AH614" i="2"/>
  <c r="AI614" i="2" s="1"/>
  <c r="AJ614" i="2" s="1"/>
  <c r="AH899" i="2"/>
  <c r="AI899" i="2" s="1"/>
  <c r="AJ899" i="2" s="1"/>
  <c r="AH330" i="2"/>
  <c r="AI330" i="2" s="1"/>
  <c r="AJ330" i="2" s="1"/>
  <c r="AH162" i="2"/>
  <c r="AI162" i="2" s="1"/>
  <c r="AJ162" i="2" s="1"/>
  <c r="AH327" i="2"/>
  <c r="AI327" i="2" s="1"/>
  <c r="AJ327" i="2" s="1"/>
  <c r="AH73" i="2"/>
  <c r="AI73" i="2" s="1"/>
  <c r="AJ73" i="2" s="1"/>
  <c r="AH301" i="2"/>
  <c r="AI301" i="2" s="1"/>
  <c r="AJ301" i="2" s="1"/>
  <c r="AH133" i="2"/>
  <c r="AI133" i="2" s="1"/>
  <c r="AJ133" i="2" s="1"/>
  <c r="AH372" i="2"/>
  <c r="AI372" i="2" s="1"/>
  <c r="AJ372" i="2" s="1"/>
  <c r="AH204" i="2"/>
  <c r="AI204" i="2" s="1"/>
  <c r="AJ204" i="2" s="1"/>
  <c r="AH395" i="2"/>
  <c r="AI395" i="2" s="1"/>
  <c r="AJ395" i="2" s="1"/>
  <c r="AH203" i="2"/>
  <c r="AI203" i="2" s="1"/>
  <c r="AJ203" i="2" s="1"/>
  <c r="AH358" i="2"/>
  <c r="AI358" i="2" s="1"/>
  <c r="AJ358" i="2" s="1"/>
  <c r="AH130" i="2"/>
  <c r="AI130" i="2" s="1"/>
  <c r="AJ130" i="2" s="1"/>
  <c r="AH417" i="2"/>
  <c r="AI417" i="2" s="1"/>
  <c r="AJ417" i="2" s="1"/>
  <c r="AH189" i="2"/>
  <c r="AI189" i="2" s="1"/>
  <c r="AJ189" i="2" s="1"/>
  <c r="AH476" i="2"/>
  <c r="AI476" i="2" s="1"/>
  <c r="AJ476" i="2" s="1"/>
  <c r="AH236" i="2"/>
  <c r="AI236" i="2" s="1"/>
  <c r="AJ236" i="2" s="1"/>
  <c r="AH667" i="2"/>
  <c r="AI667" i="2" s="1"/>
  <c r="AJ667" i="2" s="1"/>
  <c r="AH355" i="2"/>
  <c r="AI355" i="2" s="1"/>
  <c r="AJ355" i="2" s="1"/>
  <c r="AH42" i="2"/>
  <c r="AI42" i="2" s="1"/>
  <c r="AJ42" i="2" s="1"/>
  <c r="Z6471" i="2"/>
  <c r="Z6636" i="2"/>
  <c r="Z6780" i="2"/>
  <c r="Z6902" i="2"/>
  <c r="Z7018" i="2"/>
  <c r="Z7132" i="2"/>
  <c r="Z7248" i="2"/>
  <c r="Z7363" i="2"/>
  <c r="Z6861" i="2"/>
  <c r="Z7321" i="2"/>
  <c r="Z6831" i="2"/>
  <c r="Z7294" i="2"/>
  <c r="Z6802" i="2"/>
  <c r="Z7267" i="2"/>
  <c r="Z6768" i="2"/>
  <c r="Z7238" i="2"/>
  <c r="Z6119" i="2"/>
  <c r="Z5659" i="2"/>
  <c r="Z6255" i="2"/>
  <c r="Z5816" i="2"/>
  <c r="Z5253" i="2"/>
  <c r="Z5915" i="2"/>
  <c r="Z5424" i="2"/>
  <c r="Z6205" i="2"/>
  <c r="Z5756" i="2"/>
  <c r="Z6468" i="2"/>
  <c r="Z6071" i="2"/>
  <c r="Z5611" i="2"/>
  <c r="Z6275" i="2"/>
  <c r="Z5840" i="2"/>
  <c r="Z5304" i="2"/>
  <c r="Z6202" i="2"/>
  <c r="Z5753" i="2"/>
  <c r="Z6489" i="2"/>
  <c r="Z6096" i="2"/>
  <c r="Z5636" i="2"/>
  <c r="Z6668" i="2"/>
  <c r="Z6284" i="2"/>
  <c r="Z5851" i="2"/>
  <c r="Z5326" i="2"/>
  <c r="Z7350" i="2"/>
  <c r="Z5747" i="2"/>
  <c r="Z6209" i="2"/>
  <c r="Z5062" i="2"/>
  <c r="Z4902" i="2"/>
  <c r="Z5006" i="2"/>
  <c r="Z5147" i="2"/>
  <c r="Z4531" i="2"/>
  <c r="Z4149" i="2"/>
  <c r="Z3706" i="2"/>
  <c r="AH681" i="2"/>
  <c r="AI681" i="2" s="1"/>
  <c r="AJ681" i="2" s="1"/>
  <c r="AH590" i="2"/>
  <c r="AI590" i="2" s="1"/>
  <c r="AJ590" i="2" s="1"/>
  <c r="AH902" i="2"/>
  <c r="AI902" i="2" s="1"/>
  <c r="AJ902" i="2" s="1"/>
  <c r="AH879" i="2"/>
  <c r="AI879" i="2" s="1"/>
  <c r="AJ879" i="2" s="1"/>
  <c r="AH832" i="2"/>
  <c r="AI832" i="2" s="1"/>
  <c r="AJ832" i="2" s="1"/>
  <c r="AH785" i="2"/>
  <c r="AI785" i="2" s="1"/>
  <c r="AJ785" i="2" s="1"/>
  <c r="AH825" i="2"/>
  <c r="AI825" i="2" s="1"/>
  <c r="AJ825" i="2" s="1"/>
  <c r="AH625" i="2"/>
  <c r="AI625" i="2" s="1"/>
  <c r="AJ625" i="2" s="1"/>
  <c r="AH198" i="2"/>
  <c r="AI198" i="2" s="1"/>
  <c r="AJ198" i="2" s="1"/>
  <c r="AH30" i="2"/>
  <c r="AI30" i="2" s="1"/>
  <c r="AJ30" i="2" s="1"/>
  <c r="AH415" i="2"/>
  <c r="AI415" i="2" s="1"/>
  <c r="AJ415" i="2" s="1"/>
  <c r="Z7104" i="2"/>
  <c r="Z6659" i="2"/>
  <c r="Z5446" i="2"/>
  <c r="Z5727" i="2"/>
  <c r="Z5352" i="2"/>
  <c r="Z5491" i="2"/>
  <c r="Z4601" i="2"/>
  <c r="Z4730" i="2"/>
  <c r="AH615" i="2"/>
  <c r="AI615" i="2" s="1"/>
  <c r="AJ615" i="2" s="1"/>
  <c r="AH292" i="2"/>
  <c r="AI292" i="2" s="1"/>
  <c r="AJ292" i="2" s="1"/>
  <c r="AH629" i="2"/>
  <c r="AI629" i="2" s="1"/>
  <c r="AJ629" i="2" s="1"/>
  <c r="AH708" i="2"/>
  <c r="AI708" i="2" s="1"/>
  <c r="AJ708" i="2" s="1"/>
  <c r="AH781" i="2"/>
  <c r="AI781" i="2" s="1"/>
  <c r="AJ781" i="2" s="1"/>
  <c r="AH853" i="2"/>
  <c r="AI853" i="2" s="1"/>
  <c r="AJ853" i="2" s="1"/>
  <c r="AH136" i="2"/>
  <c r="AI136" i="2" s="1"/>
  <c r="AJ136" i="2" s="1"/>
  <c r="AH101" i="2"/>
  <c r="AI101" i="2" s="1"/>
  <c r="AJ101" i="2" s="1"/>
  <c r="AH434" i="2"/>
  <c r="AI434" i="2" s="1"/>
  <c r="AJ434" i="2" s="1"/>
  <c r="AH534" i="2"/>
  <c r="AI534" i="2" s="1"/>
  <c r="AJ534" i="2" s="1"/>
  <c r="AH617" i="2"/>
  <c r="AI617" i="2" s="1"/>
  <c r="AJ617" i="2" s="1"/>
  <c r="AH696" i="2"/>
  <c r="AI696" i="2" s="1"/>
  <c r="AJ696" i="2" s="1"/>
  <c r="AH782" i="2"/>
  <c r="AI782" i="2" s="1"/>
  <c r="AJ782" i="2" s="1"/>
  <c r="AH842" i="2"/>
  <c r="AI842" i="2" s="1"/>
  <c r="AJ842" i="2" s="1"/>
  <c r="AH326" i="2"/>
  <c r="AI326" i="2" s="1"/>
  <c r="AJ326" i="2" s="1"/>
  <c r="AH530" i="2"/>
  <c r="AI530" i="2" s="1"/>
  <c r="AJ530" i="2" s="1"/>
  <c r="AH158" i="2"/>
  <c r="AI158" i="2" s="1"/>
  <c r="AJ158" i="2" s="1"/>
  <c r="AH460" i="2"/>
  <c r="AI460" i="2" s="1"/>
  <c r="AJ460" i="2" s="1"/>
  <c r="AH566" i="2"/>
  <c r="AI566" i="2" s="1"/>
  <c r="AJ566" i="2" s="1"/>
  <c r="AH747" i="2"/>
  <c r="AI747" i="2" s="1"/>
  <c r="AJ747" i="2" s="1"/>
  <c r="AH831" i="2"/>
  <c r="AI831" i="2" s="1"/>
  <c r="AJ831" i="2" s="1"/>
  <c r="AH903" i="2"/>
  <c r="AI903" i="2" s="1"/>
  <c r="AJ903" i="2" s="1"/>
  <c r="AH58" i="2"/>
  <c r="AI58" i="2" s="1"/>
  <c r="AJ58" i="2" s="1"/>
  <c r="AH400" i="2"/>
  <c r="AI400" i="2" s="1"/>
  <c r="AJ400" i="2" s="1"/>
  <c r="AH520" i="2"/>
  <c r="AI520" i="2" s="1"/>
  <c r="AJ520" i="2" s="1"/>
  <c r="AH633" i="2"/>
  <c r="AI633" i="2" s="1"/>
  <c r="AJ633" i="2" s="1"/>
  <c r="AH772" i="2"/>
  <c r="AI772" i="2" s="1"/>
  <c r="AJ772" i="2" s="1"/>
  <c r="AH856" i="2"/>
  <c r="AI856" i="2" s="1"/>
  <c r="AJ856" i="2" s="1"/>
  <c r="AH928" i="2"/>
  <c r="AI928" i="2" s="1"/>
  <c r="AJ928" i="2" s="1"/>
  <c r="AH161" i="2"/>
  <c r="AI161" i="2" s="1"/>
  <c r="AJ161" i="2" s="1"/>
  <c r="AH504" i="2"/>
  <c r="AI504" i="2" s="1"/>
  <c r="AJ504" i="2" s="1"/>
  <c r="AH621" i="2"/>
  <c r="AI621" i="2" s="1"/>
  <c r="AJ621" i="2" s="1"/>
  <c r="AH712" i="2"/>
  <c r="AI712" i="2" s="1"/>
  <c r="AJ712" i="2" s="1"/>
  <c r="AH821" i="2"/>
  <c r="AI821" i="2" s="1"/>
  <c r="AJ821" i="2" s="1"/>
  <c r="AH230" i="2"/>
  <c r="AI230" i="2" s="1"/>
  <c r="AJ230" i="2" s="1"/>
  <c r="AH72" i="2"/>
  <c r="AI72" i="2" s="1"/>
  <c r="AJ72" i="2" s="1"/>
  <c r="AH486" i="2"/>
  <c r="AI486" i="2" s="1"/>
  <c r="AJ486" i="2" s="1"/>
  <c r="AH648" i="2"/>
  <c r="AI648" i="2" s="1"/>
  <c r="AJ648" i="2" s="1"/>
  <c r="AH798" i="2"/>
  <c r="AI798" i="2" s="1"/>
  <c r="AJ798" i="2" s="1"/>
  <c r="AH85" i="2"/>
  <c r="AI85" i="2" s="1"/>
  <c r="AJ85" i="2" s="1"/>
  <c r="AH546" i="2"/>
  <c r="AI546" i="2" s="1"/>
  <c r="AJ546" i="2" s="1"/>
  <c r="AH316" i="2"/>
  <c r="AI316" i="2" s="1"/>
  <c r="AJ316" i="2" s="1"/>
  <c r="AH597" i="2"/>
  <c r="AI597" i="2" s="1"/>
  <c r="AJ597" i="2" s="1"/>
  <c r="AH739" i="2"/>
  <c r="AI739" i="2" s="1"/>
  <c r="AJ739" i="2" s="1"/>
  <c r="AH883" i="2"/>
  <c r="AI883" i="2" s="1"/>
  <c r="AJ883" i="2" s="1"/>
  <c r="AH639" i="2"/>
  <c r="AI639" i="2" s="1"/>
  <c r="AJ639" i="2" s="1"/>
  <c r="AH471" i="2"/>
  <c r="AI471" i="2" s="1"/>
  <c r="AJ471" i="2" s="1"/>
  <c r="AH624" i="2"/>
  <c r="AI624" i="2" s="1"/>
  <c r="AJ624" i="2" s="1"/>
  <c r="AH752" i="2"/>
  <c r="AI752" i="2" s="1"/>
  <c r="AJ752" i="2" s="1"/>
  <c r="AH884" i="2"/>
  <c r="AI884" i="2" s="1"/>
  <c r="AJ884" i="2" s="1"/>
  <c r="AH613" i="2"/>
  <c r="AI613" i="2" s="1"/>
  <c r="AJ613" i="2" s="1"/>
  <c r="AH450" i="2"/>
  <c r="AI450" i="2" s="1"/>
  <c r="AJ450" i="2" s="1"/>
  <c r="AH627" i="2"/>
  <c r="AI627" i="2" s="1"/>
  <c r="AJ627" i="2" s="1"/>
  <c r="AH755" i="2"/>
  <c r="AI755" i="2" s="1"/>
  <c r="AJ755" i="2" s="1"/>
  <c r="AH923" i="2"/>
  <c r="AI923" i="2" s="1"/>
  <c r="AJ923" i="2" s="1"/>
  <c r="AH318" i="2"/>
  <c r="AI318" i="2" s="1"/>
  <c r="AJ318" i="2" s="1"/>
  <c r="AH150" i="2"/>
  <c r="AI150" i="2" s="1"/>
  <c r="AJ150" i="2" s="1"/>
  <c r="AH315" i="2"/>
  <c r="AI315" i="2" s="1"/>
  <c r="AJ315" i="2" s="1"/>
  <c r="AH541" i="2"/>
  <c r="AI541" i="2" s="1"/>
  <c r="AJ541" i="2" s="1"/>
  <c r="AH289" i="2"/>
  <c r="AI289" i="2" s="1"/>
  <c r="AJ289" i="2" s="1"/>
  <c r="AH121" i="2"/>
  <c r="AI121" i="2" s="1"/>
  <c r="AJ121" i="2" s="1"/>
  <c r="AH360" i="2"/>
  <c r="AI360" i="2" s="1"/>
  <c r="AJ360" i="2" s="1"/>
  <c r="AH180" i="2"/>
  <c r="AI180" i="2" s="1"/>
  <c r="AJ180" i="2" s="1"/>
  <c r="AH383" i="2"/>
  <c r="AI383" i="2" s="1"/>
  <c r="AJ383" i="2" s="1"/>
  <c r="AH143" i="2"/>
  <c r="AI143" i="2" s="1"/>
  <c r="AJ143" i="2" s="1"/>
  <c r="AH298" i="2"/>
  <c r="AI298" i="2" s="1"/>
  <c r="AJ298" i="2" s="1"/>
  <c r="AH94" i="2"/>
  <c r="AI94" i="2" s="1"/>
  <c r="AJ94" i="2" s="1"/>
  <c r="AH369" i="2"/>
  <c r="AI369" i="2" s="1"/>
  <c r="AJ369" i="2" s="1"/>
  <c r="AH153" i="2"/>
  <c r="AI153" i="2" s="1"/>
  <c r="AJ153" i="2" s="1"/>
  <c r="AH428" i="2"/>
  <c r="AI428" i="2" s="1"/>
  <c r="AJ428" i="2" s="1"/>
  <c r="AH200" i="2"/>
  <c r="AI200" i="2" s="1"/>
  <c r="AJ200" i="2" s="1"/>
  <c r="AH631" i="2"/>
  <c r="AI631" i="2" s="1"/>
  <c r="AJ631" i="2" s="1"/>
  <c r="AH343" i="2"/>
  <c r="AI343" i="2" s="1"/>
  <c r="AJ343" i="2" s="1"/>
  <c r="AH9" i="2"/>
  <c r="AI9" i="2" s="1"/>
  <c r="AJ9" i="2" s="1"/>
  <c r="Z6504" i="2"/>
  <c r="Z6652" i="2"/>
  <c r="Z6796" i="2"/>
  <c r="Z6916" i="2"/>
  <c r="Z7032" i="2"/>
  <c r="Z7148" i="2"/>
  <c r="Z7262" i="2"/>
  <c r="Z7437" i="2"/>
  <c r="Z6961" i="2"/>
  <c r="Z7414" i="2"/>
  <c r="Z6934" i="2"/>
  <c r="Z7391" i="2"/>
  <c r="Z6907" i="2"/>
  <c r="Z7366" i="2"/>
  <c r="Z6878" i="2"/>
  <c r="Z7340" i="2"/>
  <c r="Z6019" i="2"/>
  <c r="Z5553" i="2"/>
  <c r="Z6171" i="2"/>
  <c r="Z5716" i="2"/>
  <c r="Z6254" i="2"/>
  <c r="Z5815" i="2"/>
  <c r="Z5251" i="2"/>
  <c r="Z6116" i="2"/>
  <c r="Z5656" i="2"/>
  <c r="Z6384" i="2"/>
  <c r="Z5971" i="2"/>
  <c r="Z5495" i="2"/>
  <c r="Z6191" i="2"/>
  <c r="Z5740" i="2"/>
  <c r="Z6502" i="2"/>
  <c r="Z6113" i="2"/>
  <c r="Z5651" i="2"/>
  <c r="Z6405" i="2"/>
  <c r="Z5996" i="2"/>
  <c r="Z5528" i="2"/>
  <c r="Z6584" i="2"/>
  <c r="Z6200" i="2"/>
  <c r="Z5751" i="2"/>
  <c r="Z6619" i="2"/>
  <c r="Z6978" i="2"/>
  <c r="Z7373" i="2"/>
  <c r="Z5776" i="2"/>
  <c r="Z4617" i="2"/>
  <c r="Z4375" i="2"/>
  <c r="AA240" i="2" s="1"/>
  <c r="AB240" i="2" s="1"/>
  <c r="Z4549" i="2"/>
  <c r="Z4720" i="2"/>
  <c r="Z4466" i="2"/>
  <c r="Z4310" i="2"/>
  <c r="Z3992" i="2"/>
  <c r="AH242" i="2"/>
  <c r="AI242" i="2" s="1"/>
  <c r="AJ242" i="2" s="1"/>
  <c r="AH924" i="2"/>
  <c r="AI924" i="2" s="1"/>
  <c r="AJ924" i="2" s="1"/>
  <c r="AH913" i="2"/>
  <c r="AI913" i="2" s="1"/>
  <c r="AJ913" i="2" s="1"/>
  <c r="AH632" i="2"/>
  <c r="AI632" i="2" s="1"/>
  <c r="AJ632" i="2" s="1"/>
  <c r="AH593" i="2"/>
  <c r="AI593" i="2" s="1"/>
  <c r="AJ593" i="2" s="1"/>
  <c r="AH581" i="2"/>
  <c r="AI581" i="2" s="1"/>
  <c r="AJ581" i="2" s="1"/>
  <c r="AH638" i="2"/>
  <c r="AI638" i="2" s="1"/>
  <c r="AJ638" i="2" s="1"/>
  <c r="AH329" i="2"/>
  <c r="AI329" i="2" s="1"/>
  <c r="AJ329" i="2" s="1"/>
  <c r="AH375" i="2"/>
  <c r="AI375" i="2" s="1"/>
  <c r="AJ375" i="2" s="1"/>
  <c r="AH252" i="2"/>
  <c r="AI252" i="2" s="1"/>
  <c r="AJ252" i="2" s="1"/>
  <c r="AH237" i="2"/>
  <c r="AI237" i="2" s="1"/>
  <c r="AJ237" i="2" s="1"/>
  <c r="Z6600" i="2"/>
  <c r="Z7207" i="2"/>
  <c r="Z6220" i="2"/>
  <c r="Z5566" i="2"/>
  <c r="Z5478" i="2"/>
  <c r="Z6764" i="2"/>
  <c r="Z6198" i="2"/>
  <c r="Z4614" i="2"/>
  <c r="Z3973" i="2"/>
  <c r="AH876" i="2"/>
  <c r="AI876" i="2" s="1"/>
  <c r="AJ876" i="2" s="1"/>
  <c r="AH35" i="2"/>
  <c r="AI35" i="2" s="1"/>
  <c r="AJ35" i="2" s="1"/>
  <c r="AH628" i="2"/>
  <c r="AI628" i="2" s="1"/>
  <c r="AJ628" i="2" s="1"/>
  <c r="AH888" i="2"/>
  <c r="AI888" i="2" s="1"/>
  <c r="AJ888" i="2" s="1"/>
  <c r="AH533" i="2"/>
  <c r="AI533" i="2" s="1"/>
  <c r="AJ533" i="2" s="1"/>
  <c r="AH721" i="2"/>
  <c r="AI721" i="2" s="1"/>
  <c r="AJ721" i="2" s="1"/>
  <c r="AH865" i="2"/>
  <c r="AI865" i="2" s="1"/>
  <c r="AJ865" i="2" s="1"/>
  <c r="AH413" i="2"/>
  <c r="AI413" i="2" s="1"/>
  <c r="AJ413" i="2" s="1"/>
  <c r="AH149" i="2"/>
  <c r="AI149" i="2" s="1"/>
  <c r="AJ149" i="2" s="1"/>
  <c r="AH552" i="2"/>
  <c r="AI552" i="2" s="1"/>
  <c r="AJ552" i="2" s="1"/>
  <c r="AH709" i="2"/>
  <c r="AI709" i="2" s="1"/>
  <c r="AJ709" i="2" s="1"/>
  <c r="AH854" i="2"/>
  <c r="AI854" i="2" s="1"/>
  <c r="AJ854" i="2" s="1"/>
  <c r="AH509" i="2"/>
  <c r="AI509" i="2" s="1"/>
  <c r="AJ509" i="2" s="1"/>
  <c r="AH206" i="2"/>
  <c r="AI206" i="2" s="1"/>
  <c r="AJ206" i="2" s="1"/>
  <c r="AH483" i="2"/>
  <c r="AI483" i="2" s="1"/>
  <c r="AJ483" i="2" s="1"/>
  <c r="AH579" i="2"/>
  <c r="AI579" i="2" s="1"/>
  <c r="AJ579" i="2" s="1"/>
  <c r="AH671" i="2"/>
  <c r="AI671" i="2" s="1"/>
  <c r="AJ671" i="2" s="1"/>
  <c r="AH759" i="2"/>
  <c r="AI759" i="2" s="1"/>
  <c r="AJ759" i="2" s="1"/>
  <c r="AH843" i="2"/>
  <c r="AI843" i="2" s="1"/>
  <c r="AJ843" i="2" s="1"/>
  <c r="AH112" i="2"/>
  <c r="AI112" i="2" s="1"/>
  <c r="AJ112" i="2" s="1"/>
  <c r="AH539" i="2"/>
  <c r="AI539" i="2" s="1"/>
  <c r="AJ539" i="2" s="1"/>
  <c r="AH646" i="2"/>
  <c r="AI646" i="2" s="1"/>
  <c r="AJ646" i="2" s="1"/>
  <c r="AH711" i="2"/>
  <c r="AI711" i="2" s="1"/>
  <c r="AJ711" i="2" s="1"/>
  <c r="AH784" i="2"/>
  <c r="AI784" i="2" s="1"/>
  <c r="AJ784" i="2" s="1"/>
  <c r="AH868" i="2"/>
  <c r="AI868" i="2" s="1"/>
  <c r="AJ868" i="2" s="1"/>
  <c r="AH14" i="2"/>
  <c r="AI14" i="2" s="1"/>
  <c r="AJ14" i="2" s="1"/>
  <c r="AH257" i="2"/>
  <c r="AI257" i="2" s="1"/>
  <c r="AJ257" i="2" s="1"/>
  <c r="AH521" i="2"/>
  <c r="AI521" i="2" s="1"/>
  <c r="AJ521" i="2" s="1"/>
  <c r="AH634" i="2"/>
  <c r="AI634" i="2" s="1"/>
  <c r="AJ634" i="2" s="1"/>
  <c r="AH725" i="2"/>
  <c r="AI725" i="2" s="1"/>
  <c r="AJ725" i="2" s="1"/>
  <c r="AH833" i="2"/>
  <c r="AI833" i="2" s="1"/>
  <c r="AJ833" i="2" s="1"/>
  <c r="AH472" i="2"/>
  <c r="AI472" i="2" s="1"/>
  <c r="AJ472" i="2" s="1"/>
  <c r="AH122" i="2"/>
  <c r="AI122" i="2" s="1"/>
  <c r="AJ122" i="2" s="1"/>
  <c r="AH522" i="2"/>
  <c r="AI522" i="2" s="1"/>
  <c r="AJ522" i="2" s="1"/>
  <c r="AH674" i="2"/>
  <c r="AI674" i="2" s="1"/>
  <c r="AJ674" i="2" s="1"/>
  <c r="AH810" i="2"/>
  <c r="AI810" i="2" s="1"/>
  <c r="AJ810" i="2" s="1"/>
  <c r="AH730" i="2"/>
  <c r="AI730" i="2" s="1"/>
  <c r="AJ730" i="2" s="1"/>
  <c r="AH411" i="2"/>
  <c r="AI411" i="2" s="1"/>
  <c r="AJ411" i="2" s="1"/>
  <c r="AH610" i="2"/>
  <c r="AI610" i="2" s="1"/>
  <c r="AJ610" i="2" s="1"/>
  <c r="AH775" i="2"/>
  <c r="AI775" i="2" s="1"/>
  <c r="AJ775" i="2" s="1"/>
  <c r="AH895" i="2"/>
  <c r="AI895" i="2" s="1"/>
  <c r="AJ895" i="2" s="1"/>
  <c r="AH766" i="2"/>
  <c r="AI766" i="2" s="1"/>
  <c r="AJ766" i="2" s="1"/>
  <c r="AH491" i="2"/>
  <c r="AI491" i="2" s="1"/>
  <c r="AJ491" i="2" s="1"/>
  <c r="AH776" i="2"/>
  <c r="AI776" i="2" s="1"/>
  <c r="AJ776" i="2" s="1"/>
  <c r="AH896" i="2"/>
  <c r="AI896" i="2" s="1"/>
  <c r="AJ896" i="2" s="1"/>
  <c r="AH826" i="2"/>
  <c r="AI826" i="2" s="1"/>
  <c r="AJ826" i="2" s="1"/>
  <c r="AH640" i="2"/>
  <c r="AI640" i="2" s="1"/>
  <c r="AJ640" i="2" s="1"/>
  <c r="AH779" i="2"/>
  <c r="AI779" i="2" s="1"/>
  <c r="AJ779" i="2" s="1"/>
  <c r="AH438" i="2"/>
  <c r="AI438" i="2" s="1"/>
  <c r="AJ438" i="2" s="1"/>
  <c r="AH294" i="2"/>
  <c r="AI294" i="2" s="1"/>
  <c r="AJ294" i="2" s="1"/>
  <c r="AH102" i="2"/>
  <c r="AI102" i="2" s="1"/>
  <c r="AJ102" i="2" s="1"/>
  <c r="AH279" i="2"/>
  <c r="AI279" i="2" s="1"/>
  <c r="AJ279" i="2" s="1"/>
  <c r="AH517" i="2"/>
  <c r="AI517" i="2" s="1"/>
  <c r="AJ517" i="2" s="1"/>
  <c r="AH97" i="2"/>
  <c r="AI97" i="2" s="1"/>
  <c r="AJ97" i="2" s="1"/>
  <c r="AH312" i="2"/>
  <c r="AI312" i="2" s="1"/>
  <c r="AJ312" i="2" s="1"/>
  <c r="AH168" i="2"/>
  <c r="AI168" i="2" s="1"/>
  <c r="AJ168" i="2" s="1"/>
  <c r="AH335" i="2"/>
  <c r="AI335" i="2" s="1"/>
  <c r="AJ335" i="2" s="1"/>
  <c r="AH131" i="2"/>
  <c r="AI131" i="2" s="1"/>
  <c r="AJ131" i="2" s="1"/>
  <c r="AH286" i="2"/>
  <c r="AI286" i="2" s="1"/>
  <c r="AJ286" i="2" s="1"/>
  <c r="AH49" i="2"/>
  <c r="AI49" i="2" s="1"/>
  <c r="AJ49" i="2" s="1"/>
  <c r="AH345" i="2"/>
  <c r="AI345" i="2" s="1"/>
  <c r="AJ345" i="2" s="1"/>
  <c r="AH141" i="2"/>
  <c r="AI141" i="2" s="1"/>
  <c r="AJ141" i="2" s="1"/>
  <c r="AH392" i="2"/>
  <c r="AI392" i="2" s="1"/>
  <c r="AJ392" i="2" s="1"/>
  <c r="AH176" i="2"/>
  <c r="AI176" i="2" s="1"/>
  <c r="AJ176" i="2" s="1"/>
  <c r="AH559" i="2"/>
  <c r="AI559" i="2" s="1"/>
  <c r="AJ559" i="2" s="1"/>
  <c r="AH295" i="2"/>
  <c r="AI295" i="2" s="1"/>
  <c r="AJ295" i="2" s="1"/>
  <c r="AH56" i="2"/>
  <c r="AI56" i="2" s="1"/>
  <c r="AJ56" i="2" s="1"/>
  <c r="Z6527" i="2"/>
  <c r="Z6672" i="2"/>
  <c r="Z6814" i="2"/>
  <c r="Z6932" i="2"/>
  <c r="Z7046" i="2"/>
  <c r="Z7162" i="2"/>
  <c r="Z7276" i="2"/>
  <c r="Z6338" i="2"/>
  <c r="Z6975" i="2"/>
  <c r="Z7426" i="2"/>
  <c r="Z6948" i="2"/>
  <c r="Z7403" i="2"/>
  <c r="Z6921" i="2"/>
  <c r="Z7379" i="2"/>
  <c r="Z6892" i="2"/>
  <c r="Z7354" i="2"/>
  <c r="Z6005" i="2"/>
  <c r="Z5538" i="2"/>
  <c r="Z6159" i="2"/>
  <c r="Z5700" i="2"/>
  <c r="Z6242" i="2"/>
  <c r="Z5801" i="2"/>
  <c r="Z5207" i="2"/>
  <c r="Z6102" i="2"/>
  <c r="Z5640" i="2"/>
  <c r="Z6372" i="2"/>
  <c r="Z5957" i="2"/>
  <c r="Z5479" i="2"/>
  <c r="Z6179" i="2"/>
  <c r="Z5724" i="2"/>
  <c r="Z6490" i="2"/>
  <c r="Z6099" i="2"/>
  <c r="Z5637" i="2"/>
  <c r="Z6393" i="2"/>
  <c r="Z5982" i="2"/>
  <c r="Z5508" i="2"/>
  <c r="Z6572" i="2"/>
  <c r="Z6188" i="2"/>
  <c r="Z5735" i="2"/>
  <c r="Z6607" i="2"/>
  <c r="Z6966" i="2"/>
  <c r="Z7361" i="2"/>
  <c r="Z5760" i="2"/>
  <c r="Z4602" i="2"/>
  <c r="Z4343" i="2"/>
  <c r="Z4534" i="2"/>
  <c r="Z4704" i="2"/>
  <c r="Z4440" i="2"/>
  <c r="Z4297" i="2"/>
  <c r="Z3980" i="2"/>
  <c r="AH496" i="2"/>
  <c r="AI496" i="2" s="1"/>
  <c r="AJ496" i="2" s="1"/>
  <c r="AH148" i="2"/>
  <c r="AI148" i="2" s="1"/>
  <c r="AJ148" i="2" s="1"/>
  <c r="AH829" i="2"/>
  <c r="AI829" i="2" s="1"/>
  <c r="AJ829" i="2" s="1"/>
  <c r="AH498" i="2"/>
  <c r="AI498" i="2" s="1"/>
  <c r="AJ498" i="2" s="1"/>
  <c r="AH874" i="2"/>
  <c r="AI874" i="2" s="1"/>
  <c r="AJ874" i="2" s="1"/>
  <c r="AH795" i="2"/>
  <c r="AI795" i="2" s="1"/>
  <c r="AJ795" i="2" s="1"/>
  <c r="AH748" i="2"/>
  <c r="AI748" i="2" s="1"/>
  <c r="AJ748" i="2" s="1"/>
  <c r="AH686" i="2"/>
  <c r="AI686" i="2" s="1"/>
  <c r="AJ686" i="2" s="1"/>
  <c r="AH582" i="2"/>
  <c r="AI582" i="2" s="1"/>
  <c r="AJ582" i="2" s="1"/>
  <c r="AH526" i="2"/>
  <c r="AI526" i="2" s="1"/>
  <c r="AJ526" i="2" s="1"/>
  <c r="AH716" i="2"/>
  <c r="AI716" i="2" s="1"/>
  <c r="AJ716" i="2" s="1"/>
  <c r="AH851" i="2"/>
  <c r="AI851" i="2" s="1"/>
  <c r="AJ851" i="2" s="1"/>
  <c r="AH373" i="2"/>
  <c r="AI373" i="2" s="1"/>
  <c r="AJ373" i="2" s="1"/>
  <c r="AH227" i="2"/>
  <c r="AI227" i="2" s="1"/>
  <c r="AJ227" i="2" s="1"/>
  <c r="AH25" i="2"/>
  <c r="AI25" i="2" s="1"/>
  <c r="AJ25" i="2" s="1"/>
  <c r="Z6388" i="2"/>
  <c r="Z6988" i="2"/>
  <c r="Z7334" i="2"/>
  <c r="Z7178" i="2"/>
  <c r="Z7124" i="2"/>
  <c r="Z5932" i="2"/>
  <c r="Z6301" i="2"/>
  <c r="Z6371" i="2"/>
  <c r="Z6298" i="2"/>
  <c r="Z5752" i="2"/>
  <c r="Z5778" i="2"/>
  <c r="Z4657" i="2"/>
  <c r="AH550" i="2"/>
  <c r="AI550" i="2" s="1"/>
  <c r="AJ550" i="2" s="1"/>
  <c r="AH707" i="2"/>
  <c r="AI707" i="2" s="1"/>
  <c r="AJ707" i="2" s="1"/>
  <c r="AH910" i="2"/>
  <c r="AI910" i="2" s="1"/>
  <c r="AJ910" i="2" s="1"/>
  <c r="AH386" i="2"/>
  <c r="AI386" i="2" s="1"/>
  <c r="AJ386" i="2" s="1"/>
  <c r="AH720" i="2"/>
  <c r="AI720" i="2" s="1"/>
  <c r="AJ720" i="2" s="1"/>
  <c r="AH804" i="2"/>
  <c r="AI804" i="2" s="1"/>
  <c r="AJ804" i="2" s="1"/>
  <c r="AH38" i="2"/>
  <c r="AI38" i="2" s="1"/>
  <c r="AJ38" i="2" s="1"/>
  <c r="AH340" i="2"/>
  <c r="AI340" i="2" s="1"/>
  <c r="AJ340" i="2" s="1"/>
  <c r="AH98" i="2"/>
  <c r="AI98" i="2" s="1"/>
  <c r="AJ98" i="2" s="1"/>
  <c r="AH424" i="2"/>
  <c r="AI424" i="2" s="1"/>
  <c r="AJ424" i="2" s="1"/>
  <c r="AH563" i="2"/>
  <c r="AI563" i="2" s="1"/>
  <c r="AJ563" i="2" s="1"/>
  <c r="AH641" i="2"/>
  <c r="AI641" i="2" s="1"/>
  <c r="AJ641" i="2" s="1"/>
  <c r="AH732" i="2"/>
  <c r="AI732" i="2" s="1"/>
  <c r="AJ732" i="2" s="1"/>
  <c r="AH816" i="2"/>
  <c r="AI816" i="2" s="1"/>
  <c r="AJ816" i="2" s="1"/>
  <c r="AH388" i="2"/>
  <c r="AI388" i="2" s="1"/>
  <c r="AJ388" i="2" s="1"/>
  <c r="AH551" i="2"/>
  <c r="AI551" i="2" s="1"/>
  <c r="AJ551" i="2" s="1"/>
  <c r="AH642" i="2"/>
  <c r="AI642" i="2" s="1"/>
  <c r="AJ642" i="2" s="1"/>
  <c r="AH793" i="2"/>
  <c r="AI793" i="2" s="1"/>
  <c r="AJ793" i="2" s="1"/>
  <c r="AH877" i="2"/>
  <c r="AI877" i="2" s="1"/>
  <c r="AJ877" i="2" s="1"/>
  <c r="AH545" i="2"/>
  <c r="AI545" i="2" s="1"/>
  <c r="AJ545" i="2" s="1"/>
  <c r="AH422" i="2"/>
  <c r="AI422" i="2" s="1"/>
  <c r="AJ422" i="2" s="1"/>
  <c r="AH197" i="2"/>
  <c r="AI197" i="2" s="1"/>
  <c r="AJ197" i="2" s="1"/>
  <c r="AH459" i="2"/>
  <c r="AI459" i="2" s="1"/>
  <c r="AJ459" i="2" s="1"/>
  <c r="AH630" i="2"/>
  <c r="AI630" i="2" s="1"/>
  <c r="AJ630" i="2" s="1"/>
  <c r="AH722" i="2"/>
  <c r="AI722" i="2" s="1"/>
  <c r="AJ722" i="2" s="1"/>
  <c r="AH794" i="2"/>
  <c r="AI794" i="2" s="1"/>
  <c r="AJ794" i="2" s="1"/>
  <c r="AH866" i="2"/>
  <c r="AI866" i="2" s="1"/>
  <c r="AJ866" i="2" s="1"/>
  <c r="AH586" i="2"/>
  <c r="AI586" i="2" s="1"/>
  <c r="AJ586" i="2" s="1"/>
  <c r="AH665" i="2"/>
  <c r="AI665" i="2" s="1"/>
  <c r="AJ665" i="2" s="1"/>
  <c r="AH254" i="2"/>
  <c r="AI254" i="2" s="1"/>
  <c r="AJ254" i="2" s="1"/>
  <c r="AH502" i="2"/>
  <c r="AI502" i="2" s="1"/>
  <c r="AJ502" i="2" s="1"/>
  <c r="AH592" i="2"/>
  <c r="AI592" i="2" s="1"/>
  <c r="AJ592" i="2" s="1"/>
  <c r="AH684" i="2"/>
  <c r="AI684" i="2" s="1"/>
  <c r="AJ684" i="2" s="1"/>
  <c r="AH855" i="2"/>
  <c r="AI855" i="2" s="1"/>
  <c r="AJ855" i="2" s="1"/>
  <c r="AH915" i="2"/>
  <c r="AI915" i="2" s="1"/>
  <c r="AJ915" i="2" s="1"/>
  <c r="AH160" i="2"/>
  <c r="AI160" i="2" s="1"/>
  <c r="AJ160" i="2" s="1"/>
  <c r="AH436" i="2"/>
  <c r="AI436" i="2" s="1"/>
  <c r="AJ436" i="2" s="1"/>
  <c r="AH554" i="2"/>
  <c r="AI554" i="2" s="1"/>
  <c r="AJ554" i="2" s="1"/>
  <c r="AH724" i="2"/>
  <c r="AI724" i="2" s="1"/>
  <c r="AJ724" i="2" s="1"/>
  <c r="AH796" i="2"/>
  <c r="AI796" i="2" s="1"/>
  <c r="AJ796" i="2" s="1"/>
  <c r="AH651" i="2"/>
  <c r="AI651" i="2" s="1"/>
  <c r="AJ651" i="2" s="1"/>
  <c r="AH305" i="2"/>
  <c r="AI305" i="2" s="1"/>
  <c r="AJ305" i="2" s="1"/>
  <c r="AH540" i="2"/>
  <c r="AI540" i="2" s="1"/>
  <c r="AJ540" i="2" s="1"/>
  <c r="AH857" i="2"/>
  <c r="AI857" i="2" s="1"/>
  <c r="AJ857" i="2" s="1"/>
  <c r="AH753" i="2"/>
  <c r="AI753" i="2" s="1"/>
  <c r="AJ753" i="2" s="1"/>
  <c r="AH170" i="2"/>
  <c r="AI170" i="2" s="1"/>
  <c r="AJ170" i="2" s="1"/>
  <c r="AH542" i="2"/>
  <c r="AI542" i="2" s="1"/>
  <c r="AJ542" i="2" s="1"/>
  <c r="AH687" i="2"/>
  <c r="AI687" i="2" s="1"/>
  <c r="AJ687" i="2" s="1"/>
  <c r="AH822" i="2"/>
  <c r="AI822" i="2" s="1"/>
  <c r="AJ822" i="2" s="1"/>
  <c r="AH528" i="2"/>
  <c r="AI528" i="2" s="1"/>
  <c r="AJ528" i="2" s="1"/>
  <c r="AH636" i="2"/>
  <c r="AI636" i="2" s="1"/>
  <c r="AJ636" i="2" s="1"/>
  <c r="AH787" i="2"/>
  <c r="AI787" i="2" s="1"/>
  <c r="AJ787" i="2" s="1"/>
  <c r="AH919" i="2"/>
  <c r="AI919" i="2" s="1"/>
  <c r="AJ919" i="2" s="1"/>
  <c r="AH125" i="2"/>
  <c r="AI125" i="2" s="1"/>
  <c r="AJ125" i="2" s="1"/>
  <c r="AH508" i="2"/>
  <c r="AI508" i="2" s="1"/>
  <c r="AJ508" i="2" s="1"/>
  <c r="AH650" i="2"/>
  <c r="AI650" i="2" s="1"/>
  <c r="AJ650" i="2" s="1"/>
  <c r="AH788" i="2"/>
  <c r="AI788" i="2" s="1"/>
  <c r="AJ788" i="2" s="1"/>
  <c r="AH4" i="2"/>
  <c r="AI4" i="2" s="1"/>
  <c r="AJ4" i="2" s="1"/>
  <c r="AH18" i="2"/>
  <c r="AI18" i="2" s="1"/>
  <c r="AJ18" i="2" s="1"/>
  <c r="AH495" i="2"/>
  <c r="AI495" i="2" s="1"/>
  <c r="AJ495" i="2" s="1"/>
  <c r="AH791" i="2"/>
  <c r="AI791" i="2" s="1"/>
  <c r="AJ791" i="2" s="1"/>
  <c r="AH402" i="2"/>
  <c r="AI402" i="2" s="1"/>
  <c r="AJ402" i="2" s="1"/>
  <c r="AH282" i="2"/>
  <c r="AI282" i="2" s="1"/>
  <c r="AJ282" i="2" s="1"/>
  <c r="AH76" i="2"/>
  <c r="AI76" i="2" s="1"/>
  <c r="AJ76" i="2" s="1"/>
  <c r="AH243" i="2"/>
  <c r="AI243" i="2" s="1"/>
  <c r="AJ243" i="2" s="1"/>
  <c r="AH445" i="2"/>
  <c r="AI445" i="2" s="1"/>
  <c r="AJ445" i="2" s="1"/>
  <c r="AH253" i="2"/>
  <c r="AI253" i="2" s="1"/>
  <c r="AJ253" i="2" s="1"/>
  <c r="AH84" i="2"/>
  <c r="AI84" i="2" s="1"/>
  <c r="AJ84" i="2" s="1"/>
  <c r="AH300" i="2"/>
  <c r="AI300" i="2" s="1"/>
  <c r="AJ300" i="2" s="1"/>
  <c r="AH156" i="2"/>
  <c r="AI156" i="2" s="1"/>
  <c r="AJ156" i="2" s="1"/>
  <c r="AH323" i="2"/>
  <c r="AI323" i="2" s="1"/>
  <c r="AJ323" i="2" s="1"/>
  <c r="AH67" i="2"/>
  <c r="AI67" i="2" s="1"/>
  <c r="AJ67" i="2" s="1"/>
  <c r="AH250" i="2"/>
  <c r="AI250" i="2" s="1"/>
  <c r="AJ250" i="2" s="1"/>
  <c r="AH6" i="2"/>
  <c r="AI6" i="2" s="1"/>
  <c r="AJ6" i="2" s="1"/>
  <c r="AH333" i="2"/>
  <c r="AI333" i="2" s="1"/>
  <c r="AJ333" i="2" s="1"/>
  <c r="AH129" i="2"/>
  <c r="AI129" i="2" s="1"/>
  <c r="AJ129" i="2" s="1"/>
  <c r="AH380" i="2"/>
  <c r="AI380" i="2" s="1"/>
  <c r="AJ380" i="2" s="1"/>
  <c r="AH140" i="2"/>
  <c r="AI140" i="2" s="1"/>
  <c r="AJ140" i="2" s="1"/>
  <c r="AH535" i="2"/>
  <c r="AI535" i="2" s="1"/>
  <c r="AJ535" i="2" s="1"/>
  <c r="AH283" i="2"/>
  <c r="AI283" i="2" s="1"/>
  <c r="AJ283" i="2" s="1"/>
  <c r="AH43" i="2"/>
  <c r="AI43" i="2" s="1"/>
  <c r="AJ43" i="2" s="1"/>
  <c r="Z6544" i="2"/>
  <c r="Z6688" i="2"/>
  <c r="Z6829" i="2"/>
  <c r="Z6946" i="2"/>
  <c r="Z7060" i="2"/>
  <c r="Z7176" i="2"/>
  <c r="Z7292" i="2"/>
  <c r="Z6565" i="2"/>
  <c r="Z7077" i="2"/>
  <c r="Z6529" i="2"/>
  <c r="Z7048" i="2"/>
  <c r="Z6482" i="2"/>
  <c r="Z7021" i="2"/>
  <c r="Z6410" i="2"/>
  <c r="Z6994" i="2"/>
  <c r="Z6328" i="2"/>
  <c r="Z5903" i="2"/>
  <c r="Z5409" i="2"/>
  <c r="Z6060" i="2"/>
  <c r="Z5600" i="2"/>
  <c r="Z6158" i="2"/>
  <c r="Z5699" i="2"/>
  <c r="Z6409" i="2"/>
  <c r="Z6000" i="2"/>
  <c r="Z5532" i="2"/>
  <c r="Z6288" i="2"/>
  <c r="Z5855" i="2"/>
  <c r="Z5335" i="2"/>
  <c r="Z6084" i="2"/>
  <c r="Z5624" i="2"/>
  <c r="Z6406" i="2"/>
  <c r="Z5997" i="2"/>
  <c r="Z5529" i="2"/>
  <c r="Z6309" i="2"/>
  <c r="Z5880" i="2"/>
  <c r="Z5375" i="2"/>
  <c r="Z6488" i="2"/>
  <c r="Z6095" i="2"/>
  <c r="Z5635" i="2"/>
  <c r="Z6235" i="2"/>
  <c r="Z6594" i="2"/>
  <c r="Z6989" i="2"/>
  <c r="Z5168" i="2"/>
  <c r="Z5074" i="2"/>
  <c r="Z5085" i="2"/>
  <c r="Z5122" i="2"/>
  <c r="Z5416" i="2"/>
  <c r="Z4622" i="2"/>
  <c r="Z3550" i="2"/>
  <c r="Z3682" i="2"/>
  <c r="AH768" i="2"/>
  <c r="AI768" i="2" s="1"/>
  <c r="AJ768" i="2" s="1"/>
  <c r="AH682" i="2"/>
  <c r="AI682" i="2" s="1"/>
  <c r="AJ682" i="2" s="1"/>
  <c r="AH802" i="2"/>
  <c r="AI802" i="2" s="1"/>
  <c r="AJ802" i="2" s="1"/>
  <c r="AH746" i="2"/>
  <c r="AI746" i="2" s="1"/>
  <c r="AJ746" i="2" s="1"/>
  <c r="AH538" i="2"/>
  <c r="AI538" i="2" s="1"/>
  <c r="AJ538" i="2" s="1"/>
  <c r="AH304" i="2"/>
  <c r="AI304" i="2" s="1"/>
  <c r="AJ304" i="2" s="1"/>
  <c r="AH678" i="2"/>
  <c r="AI678" i="2" s="1"/>
  <c r="AJ678" i="2" s="1"/>
  <c r="AH600" i="2"/>
  <c r="AI600" i="2" s="1"/>
  <c r="AJ600" i="2" s="1"/>
  <c r="AH172" i="2"/>
  <c r="AI172" i="2" s="1"/>
  <c r="AJ172" i="2" s="1"/>
  <c r="AH572" i="2"/>
  <c r="AI572" i="2" s="1"/>
  <c r="AJ572" i="2" s="1"/>
  <c r="AH575" i="2"/>
  <c r="AI575" i="2" s="1"/>
  <c r="AJ575" i="2" s="1"/>
  <c r="AH366" i="2"/>
  <c r="AI366" i="2" s="1"/>
  <c r="AJ366" i="2" s="1"/>
  <c r="AH432" i="2"/>
  <c r="AI432" i="2" s="1"/>
  <c r="AJ432" i="2" s="1"/>
  <c r="AH406" i="2"/>
  <c r="AI406" i="2" s="1"/>
  <c r="AJ406" i="2" s="1"/>
  <c r="AH512" i="2"/>
  <c r="AI512" i="2" s="1"/>
  <c r="AJ512" i="2" s="1"/>
  <c r="Z6874" i="2"/>
  <c r="Z7220" i="2"/>
  <c r="Z6694" i="2"/>
  <c r="Z6624" i="2"/>
  <c r="Z6351" i="2"/>
  <c r="Z6031" i="2"/>
  <c r="Z5361" i="2"/>
  <c r="Z5956" i="2"/>
  <c r="Z5867" i="2"/>
  <c r="Z5967" i="2"/>
  <c r="Z6593" i="2"/>
  <c r="Z5002" i="2"/>
  <c r="AH146" i="2"/>
  <c r="AI146" i="2" s="1"/>
  <c r="AJ146" i="2" s="1"/>
  <c r="AH454" i="2"/>
  <c r="AI454" i="2" s="1"/>
  <c r="AJ454" i="2" s="1"/>
  <c r="AH576" i="2"/>
  <c r="AI576" i="2" s="1"/>
  <c r="AJ576" i="2" s="1"/>
  <c r="AH654" i="2"/>
  <c r="AI654" i="2" s="1"/>
  <c r="AJ654" i="2" s="1"/>
  <c r="AH744" i="2"/>
  <c r="AI744" i="2" s="1"/>
  <c r="AJ744" i="2" s="1"/>
  <c r="AH828" i="2"/>
  <c r="AI828" i="2" s="1"/>
  <c r="AJ828" i="2" s="1"/>
  <c r="AH900" i="2"/>
  <c r="AI900" i="2" s="1"/>
  <c r="AJ900" i="2" s="1"/>
  <c r="AH100" i="2"/>
  <c r="AI100" i="2" s="1"/>
  <c r="AJ100" i="2" s="1"/>
  <c r="AH425" i="2"/>
  <c r="AI425" i="2" s="1"/>
  <c r="AJ425" i="2" s="1"/>
  <c r="AH564" i="2"/>
  <c r="AI564" i="2" s="1"/>
  <c r="AJ564" i="2" s="1"/>
  <c r="AH656" i="2"/>
  <c r="AI656" i="2" s="1"/>
  <c r="AJ656" i="2" s="1"/>
  <c r="AH733" i="2"/>
  <c r="AI733" i="2" s="1"/>
  <c r="AJ733" i="2" s="1"/>
  <c r="AH805" i="2"/>
  <c r="AI805" i="2" s="1"/>
  <c r="AJ805" i="2" s="1"/>
  <c r="AH889" i="2"/>
  <c r="AI889" i="2" s="1"/>
  <c r="AJ889" i="2" s="1"/>
  <c r="AH612" i="2"/>
  <c r="AI612" i="2" s="1"/>
  <c r="AJ612" i="2" s="1"/>
  <c r="AH561" i="2"/>
  <c r="AI561" i="2" s="1"/>
  <c r="AJ561" i="2" s="1"/>
  <c r="AH565" i="2"/>
  <c r="AI565" i="2" s="1"/>
  <c r="AJ565" i="2" s="1"/>
  <c r="AH644" i="2"/>
  <c r="AI644" i="2" s="1"/>
  <c r="AJ644" i="2" s="1"/>
  <c r="AH734" i="2"/>
  <c r="AI734" i="2" s="1"/>
  <c r="AJ734" i="2" s="1"/>
  <c r="AH806" i="2"/>
  <c r="AI806" i="2" s="1"/>
  <c r="AJ806" i="2" s="1"/>
  <c r="AH878" i="2"/>
  <c r="AI878" i="2" s="1"/>
  <c r="AJ878" i="2" s="1"/>
  <c r="AH717" i="2"/>
  <c r="AI717" i="2" s="1"/>
  <c r="AJ717" i="2" s="1"/>
  <c r="AH778" i="2"/>
  <c r="AI778" i="2" s="1"/>
  <c r="AJ778" i="2" s="1"/>
  <c r="AH302" i="2"/>
  <c r="AI302" i="2" s="1"/>
  <c r="AJ302" i="2" s="1"/>
  <c r="AH519" i="2"/>
  <c r="AI519" i="2" s="1"/>
  <c r="AJ519" i="2" s="1"/>
  <c r="AH605" i="2"/>
  <c r="AI605" i="2" s="1"/>
  <c r="AJ605" i="2" s="1"/>
  <c r="AH771" i="2"/>
  <c r="AI771" i="2" s="1"/>
  <c r="AJ771" i="2" s="1"/>
  <c r="AH927" i="2"/>
  <c r="AI927" i="2" s="1"/>
  <c r="AJ927" i="2" s="1"/>
  <c r="AH208" i="2"/>
  <c r="AI208" i="2" s="1"/>
  <c r="AJ208" i="2" s="1"/>
  <c r="AH461" i="2"/>
  <c r="AI461" i="2" s="1"/>
  <c r="AJ461" i="2" s="1"/>
  <c r="AH567" i="2"/>
  <c r="AI567" i="2" s="1"/>
  <c r="AJ567" i="2" s="1"/>
  <c r="AH659" i="2"/>
  <c r="AI659" i="2" s="1"/>
  <c r="AJ659" i="2" s="1"/>
  <c r="AH808" i="2"/>
  <c r="AI808" i="2" s="1"/>
  <c r="AJ808" i="2" s="1"/>
  <c r="AH880" i="2"/>
  <c r="AI880" i="2" s="1"/>
  <c r="AJ880" i="2" s="1"/>
  <c r="AH873" i="2"/>
  <c r="AI873" i="2" s="1"/>
  <c r="AJ873" i="2" s="1"/>
  <c r="AH353" i="2"/>
  <c r="AI353" i="2" s="1"/>
  <c r="AJ353" i="2" s="1"/>
  <c r="AH555" i="2"/>
  <c r="AI555" i="2" s="1"/>
  <c r="AJ555" i="2" s="1"/>
  <c r="AH660" i="2"/>
  <c r="AI660" i="2" s="1"/>
  <c r="AJ660" i="2" s="1"/>
  <c r="AH749" i="2"/>
  <c r="AI749" i="2" s="1"/>
  <c r="AJ749" i="2" s="1"/>
  <c r="AH881" i="2"/>
  <c r="AI881" i="2" s="1"/>
  <c r="AJ881" i="2" s="1"/>
  <c r="AH700" i="2"/>
  <c r="AI700" i="2" s="1"/>
  <c r="AJ700" i="2" s="1"/>
  <c r="AH858" i="2"/>
  <c r="AI858" i="2" s="1"/>
  <c r="AJ858" i="2" s="1"/>
  <c r="AH838" i="2"/>
  <c r="AI838" i="2" s="1"/>
  <c r="AJ838" i="2" s="1"/>
  <c r="AH470" i="2"/>
  <c r="AI470" i="2" s="1"/>
  <c r="AJ470" i="2" s="1"/>
  <c r="AH649" i="2"/>
  <c r="AI649" i="2" s="1"/>
  <c r="AJ649" i="2" s="1"/>
  <c r="AH811" i="2"/>
  <c r="AI811" i="2" s="1"/>
  <c r="AJ811" i="2" s="1"/>
  <c r="AH278" i="2"/>
  <c r="AI278" i="2" s="1"/>
  <c r="AJ278" i="2" s="1"/>
  <c r="AH544" i="2"/>
  <c r="AI544" i="2" s="1"/>
  <c r="AJ544" i="2" s="1"/>
  <c r="AH663" i="2"/>
  <c r="AI663" i="2" s="1"/>
  <c r="AJ663" i="2" s="1"/>
  <c r="AH800" i="2"/>
  <c r="AI800" i="2" s="1"/>
  <c r="AJ800" i="2" s="1"/>
  <c r="AH560" i="2"/>
  <c r="AI560" i="2" s="1"/>
  <c r="AJ560" i="2" s="1"/>
  <c r="AH137" i="2"/>
  <c r="AI137" i="2" s="1"/>
  <c r="AJ137" i="2" s="1"/>
  <c r="AH531" i="2"/>
  <c r="AI531" i="2" s="1"/>
  <c r="AJ531" i="2" s="1"/>
  <c r="AH680" i="2"/>
  <c r="AI680" i="2" s="1"/>
  <c r="AJ680" i="2" s="1"/>
  <c r="AH815" i="2"/>
  <c r="AI815" i="2" s="1"/>
  <c r="AJ815" i="2" s="1"/>
  <c r="AH390" i="2"/>
  <c r="AI390" i="2" s="1"/>
  <c r="AJ390" i="2" s="1"/>
  <c r="AH258" i="2"/>
  <c r="AI258" i="2" s="1"/>
  <c r="AJ258" i="2" s="1"/>
  <c r="AH41" i="2"/>
  <c r="AI41" i="2" s="1"/>
  <c r="AJ41" i="2" s="1"/>
  <c r="AH219" i="2"/>
  <c r="AI219" i="2" s="1"/>
  <c r="AJ219" i="2" s="1"/>
  <c r="AH409" i="2"/>
  <c r="AI409" i="2" s="1"/>
  <c r="AJ409" i="2" s="1"/>
  <c r="AH241" i="2"/>
  <c r="AI241" i="2" s="1"/>
  <c r="AJ241" i="2" s="1"/>
  <c r="AH13" i="2"/>
  <c r="AI13" i="2" s="1"/>
  <c r="AJ13" i="2" s="1"/>
  <c r="AH96" i="2"/>
  <c r="AI96" i="2" s="1"/>
  <c r="AJ96" i="2" s="1"/>
  <c r="AH275" i="2"/>
  <c r="AI275" i="2" s="1"/>
  <c r="AJ275" i="2" s="1"/>
  <c r="AH29" i="2"/>
  <c r="AI29" i="2" s="1"/>
  <c r="AJ29" i="2" s="1"/>
  <c r="AH238" i="2"/>
  <c r="AI238" i="2" s="1"/>
  <c r="AJ238" i="2" s="1"/>
  <c r="AH513" i="2"/>
  <c r="AI513" i="2" s="1"/>
  <c r="AJ513" i="2" s="1"/>
  <c r="AH285" i="2"/>
  <c r="AI285" i="2" s="1"/>
  <c r="AJ285" i="2" s="1"/>
  <c r="AH92" i="2"/>
  <c r="AI92" i="2" s="1"/>
  <c r="AJ92" i="2" s="1"/>
  <c r="AH368" i="2"/>
  <c r="AI368" i="2" s="1"/>
  <c r="AJ368" i="2" s="1"/>
  <c r="AH128" i="2"/>
  <c r="AI128" i="2" s="1"/>
  <c r="AJ128" i="2" s="1"/>
  <c r="AH523" i="2"/>
  <c r="AI523" i="2" s="1"/>
  <c r="AJ523" i="2" s="1"/>
  <c r="AH211" i="2"/>
  <c r="AI211" i="2" s="1"/>
  <c r="AJ211" i="2" s="1"/>
  <c r="Z6564" i="2"/>
  <c r="Z6708" i="2"/>
  <c r="Z6844" i="2"/>
  <c r="Z6960" i="2"/>
  <c r="Z7076" i="2"/>
  <c r="Z7190" i="2"/>
  <c r="Z7306" i="2"/>
  <c r="Z6585" i="2"/>
  <c r="Z7091" i="2"/>
  <c r="Z6550" i="2"/>
  <c r="Z7064" i="2"/>
  <c r="Z6507" i="2"/>
  <c r="Z7035" i="2"/>
  <c r="Z6447" i="2"/>
  <c r="Z7008" i="2"/>
  <c r="Z6316" i="2"/>
  <c r="Z5889" i="2"/>
  <c r="Z5387" i="2"/>
  <c r="Z6046" i="2"/>
  <c r="Z5585" i="2"/>
  <c r="Z6145" i="2"/>
  <c r="Z5685" i="2"/>
  <c r="Z6397" i="2"/>
  <c r="Z5986" i="2"/>
  <c r="Z5516" i="2"/>
  <c r="Z6276" i="2"/>
  <c r="Z5841" i="2"/>
  <c r="Z5311" i="2"/>
  <c r="Z6070" i="2"/>
  <c r="Z5610" i="2"/>
  <c r="Z6394" i="2"/>
  <c r="Z5983" i="2"/>
  <c r="Z5513" i="2"/>
  <c r="Z6297" i="2"/>
  <c r="Z5866" i="2"/>
  <c r="Z5351" i="2"/>
  <c r="Z6476" i="2"/>
  <c r="Z6081" i="2"/>
  <c r="Z5621" i="2"/>
  <c r="Z6223" i="2"/>
  <c r="Z6582" i="2"/>
  <c r="Z6977" i="2"/>
  <c r="Z5155" i="2"/>
  <c r="Z5061" i="2"/>
  <c r="Z5072" i="2"/>
  <c r="Z5109" i="2"/>
  <c r="Z5404" i="2"/>
  <c r="Z4605" i="2"/>
  <c r="Z3393" i="2"/>
  <c r="Z3669" i="2"/>
  <c r="P15" i="2"/>
  <c r="AH104" i="2"/>
  <c r="AI104" i="2" s="1"/>
  <c r="AJ104" i="2" s="1"/>
  <c r="AH81" i="2"/>
  <c r="AI81" i="2" s="1"/>
  <c r="AJ81" i="2" s="1"/>
  <c r="AH151" i="2"/>
  <c r="AI151" i="2" s="1"/>
  <c r="AJ151" i="2" s="1"/>
  <c r="AH175" i="2"/>
  <c r="AI175" i="2" s="1"/>
  <c r="AJ175" i="2" s="1"/>
  <c r="AH607" i="2"/>
  <c r="AI607" i="2" s="1"/>
  <c r="AJ607" i="2" s="1"/>
  <c r="AH691" i="2"/>
  <c r="AI691" i="2" s="1"/>
  <c r="AJ691" i="2" s="1"/>
  <c r="AH16" i="2"/>
  <c r="AI16" i="2" s="1"/>
  <c r="AJ16" i="2" s="1"/>
  <c r="AH187" i="2"/>
  <c r="AI187" i="2" s="1"/>
  <c r="AJ187" i="2" s="1"/>
  <c r="AH93" i="2"/>
  <c r="AI93" i="2" s="1"/>
  <c r="AJ93" i="2" s="1"/>
  <c r="AH45" i="2"/>
  <c r="AI45" i="2" s="1"/>
  <c r="AJ45" i="2" s="1"/>
  <c r="AH574" i="2"/>
  <c r="AI574" i="2" s="1"/>
  <c r="AJ574" i="2" s="1"/>
  <c r="BT5" i="2"/>
  <c r="A103" i="11" s="1"/>
  <c r="BT10" i="2"/>
  <c r="A108" i="11" s="1"/>
  <c r="BT9" i="2"/>
  <c r="A107" i="11" s="1"/>
  <c r="BT4" i="2"/>
  <c r="A102" i="11" s="1"/>
  <c r="BT18" i="2"/>
  <c r="A116" i="11" s="1"/>
  <c r="BT13" i="2"/>
  <c r="A111" i="11" s="1"/>
  <c r="BT8" i="2"/>
  <c r="A106" i="11" s="1"/>
  <c r="BT19" i="2"/>
  <c r="A117" i="11" s="1"/>
  <c r="BT14" i="2"/>
  <c r="A112" i="11" s="1"/>
  <c r="BT7" i="2"/>
  <c r="A105" i="11" s="1"/>
  <c r="BT6" i="2"/>
  <c r="A104" i="11" s="1"/>
  <c r="BT11" i="2"/>
  <c r="A109" i="11" s="1"/>
  <c r="BT12" i="2"/>
  <c r="A110" i="11" s="1"/>
  <c r="BT15" i="2"/>
  <c r="A113" i="11" s="1"/>
  <c r="BT16" i="2"/>
  <c r="A114" i="11" s="1"/>
  <c r="BT17" i="2"/>
  <c r="A115" i="11" s="1"/>
  <c r="AH704" i="2"/>
  <c r="AI704" i="2" s="1"/>
  <c r="AJ704" i="2" s="1"/>
  <c r="AH64" i="2"/>
  <c r="AI64" i="2" s="1"/>
  <c r="AJ64" i="2" s="1"/>
  <c r="AH21" i="2"/>
  <c r="AI21" i="2" s="1"/>
  <c r="AJ21" i="2" s="1"/>
  <c r="AH60" i="2"/>
  <c r="AI60" i="2" s="1"/>
  <c r="AJ60" i="2" s="1"/>
  <c r="AH139" i="2"/>
  <c r="AI139" i="2" s="1"/>
  <c r="AJ139" i="2" s="1"/>
  <c r="AH247" i="2"/>
  <c r="AI247" i="2" s="1"/>
  <c r="AJ247" i="2" s="1"/>
  <c r="AH367" i="2"/>
  <c r="AI367" i="2" s="1"/>
  <c r="AJ367" i="2" s="1"/>
  <c r="AH475" i="2"/>
  <c r="AI475" i="2" s="1"/>
  <c r="AJ475" i="2" s="1"/>
  <c r="AH643" i="2"/>
  <c r="AI643" i="2" s="1"/>
  <c r="AJ643" i="2" s="1"/>
  <c r="AH63" i="2"/>
  <c r="AI63" i="2" s="1"/>
  <c r="AJ63" i="2" s="1"/>
  <c r="AH344" i="2"/>
  <c r="AI344" i="2" s="1"/>
  <c r="AJ344" i="2" s="1"/>
  <c r="AH452" i="2"/>
  <c r="AI452" i="2" s="1"/>
  <c r="AJ452" i="2" s="1"/>
  <c r="AH26" i="2"/>
  <c r="AI26" i="2" s="1"/>
  <c r="AJ26" i="2" s="1"/>
  <c r="AH201" i="2"/>
  <c r="AI201" i="2" s="1"/>
  <c r="AJ201" i="2" s="1"/>
  <c r="AH309" i="2"/>
  <c r="AI309" i="2" s="1"/>
  <c r="AJ309" i="2" s="1"/>
  <c r="AH453" i="2"/>
  <c r="AI453" i="2" s="1"/>
  <c r="AJ453" i="2" s="1"/>
  <c r="AH66" i="2"/>
  <c r="AI66" i="2" s="1"/>
  <c r="AJ66" i="2" s="1"/>
  <c r="AH178" i="2"/>
  <c r="AI178" i="2" s="1"/>
  <c r="AJ178" i="2" s="1"/>
  <c r="AH322" i="2"/>
  <c r="AI322" i="2" s="1"/>
  <c r="AJ322" i="2" s="1"/>
  <c r="AH418" i="2"/>
  <c r="AI418" i="2" s="1"/>
  <c r="AJ418" i="2" s="1"/>
  <c r="AH155" i="2"/>
  <c r="AI155" i="2" s="1"/>
  <c r="AJ155" i="2" s="1"/>
  <c r="AH419" i="2"/>
  <c r="AI419" i="2" s="1"/>
  <c r="AJ419" i="2" s="1"/>
  <c r="AH108" i="2"/>
  <c r="AI108" i="2" s="1"/>
  <c r="AJ108" i="2" s="1"/>
  <c r="AH324" i="2"/>
  <c r="AI324" i="2" s="1"/>
  <c r="AJ324" i="2" s="1"/>
  <c r="AH456" i="2"/>
  <c r="AI456" i="2" s="1"/>
  <c r="AJ456" i="2" s="1"/>
  <c r="AH109" i="2"/>
  <c r="AI109" i="2" s="1"/>
  <c r="AJ109" i="2" s="1"/>
  <c r="AH205" i="2"/>
  <c r="AI205" i="2" s="1"/>
  <c r="AJ205" i="2" s="1"/>
  <c r="AH457" i="2"/>
  <c r="AI457" i="2" s="1"/>
  <c r="AJ457" i="2" s="1"/>
  <c r="AH86" i="2"/>
  <c r="AI86" i="2" s="1"/>
  <c r="AJ86" i="2" s="1"/>
  <c r="AH267" i="2"/>
  <c r="AI267" i="2" s="1"/>
  <c r="AJ267" i="2" s="1"/>
  <c r="AH387" i="2"/>
  <c r="AI387" i="2" s="1"/>
  <c r="AJ387" i="2" s="1"/>
  <c r="AH114" i="2"/>
  <c r="AI114" i="2" s="1"/>
  <c r="AJ114" i="2" s="1"/>
  <c r="AH234" i="2"/>
  <c r="AI234" i="2" s="1"/>
  <c r="AJ234" i="2" s="1"/>
  <c r="AH414" i="2"/>
  <c r="AI414" i="2" s="1"/>
  <c r="AJ414" i="2" s="1"/>
  <c r="AH887" i="2"/>
  <c r="AI887" i="2" s="1"/>
  <c r="AJ887" i="2" s="1"/>
  <c r="AH743" i="2"/>
  <c r="AI743" i="2" s="1"/>
  <c r="AJ743" i="2" s="1"/>
  <c r="AH666" i="2"/>
  <c r="AI666" i="2" s="1"/>
  <c r="AJ666" i="2" s="1"/>
  <c r="AH474" i="2"/>
  <c r="AI474" i="2" s="1"/>
  <c r="AJ474" i="2" s="1"/>
  <c r="AH281" i="2"/>
  <c r="AI281" i="2" s="1"/>
  <c r="AJ281" i="2" s="1"/>
  <c r="AH789" i="2"/>
  <c r="AI789" i="2" s="1"/>
  <c r="AJ789" i="2" s="1"/>
  <c r="AH920" i="2"/>
  <c r="AI920" i="2" s="1"/>
  <c r="AJ920" i="2" s="1"/>
  <c r="AH836" i="2"/>
  <c r="AI836" i="2" s="1"/>
  <c r="AJ836" i="2" s="1"/>
  <c r="AH689" i="2"/>
  <c r="AI689" i="2" s="1"/>
  <c r="AJ689" i="2" s="1"/>
  <c r="AH611" i="2"/>
  <c r="AI611" i="2" s="1"/>
  <c r="AJ611" i="2" s="1"/>
  <c r="AH317" i="2"/>
  <c r="AI317" i="2" s="1"/>
  <c r="AJ317" i="2" s="1"/>
  <c r="AH75" i="2"/>
  <c r="AI75" i="2" s="1"/>
  <c r="AJ75" i="2" s="1"/>
  <c r="AH849" i="2"/>
  <c r="AI849" i="2" s="1"/>
  <c r="AJ849" i="2" s="1"/>
  <c r="AH907" i="2"/>
  <c r="AI907" i="2" s="1"/>
  <c r="AJ907" i="2" s="1"/>
  <c r="AH847" i="2"/>
  <c r="AI847" i="2" s="1"/>
  <c r="AJ847" i="2" s="1"/>
  <c r="AH763" i="2"/>
  <c r="AI763" i="2" s="1"/>
  <c r="AJ763" i="2" s="1"/>
  <c r="AH688" i="2"/>
  <c r="AI688" i="2" s="1"/>
  <c r="AJ688" i="2" s="1"/>
  <c r="AH507" i="2"/>
  <c r="AI507" i="2" s="1"/>
  <c r="AJ507" i="2" s="1"/>
  <c r="AH74" i="2"/>
  <c r="AI74" i="2" s="1"/>
  <c r="AJ74" i="2" s="1"/>
  <c r="AH449" i="2"/>
  <c r="AI449" i="2" s="1"/>
  <c r="AJ449" i="2" s="1"/>
  <c r="AH677" i="2"/>
  <c r="AI677" i="2" s="1"/>
  <c r="AJ677" i="2" s="1"/>
  <c r="AH918" i="2"/>
  <c r="AI918" i="2" s="1"/>
  <c r="AJ918" i="2" s="1"/>
  <c r="AH846" i="2"/>
  <c r="AI846" i="2" s="1"/>
  <c r="AJ846" i="2" s="1"/>
  <c r="AH713" i="2"/>
  <c r="AI713" i="2" s="1"/>
  <c r="AJ713" i="2" s="1"/>
  <c r="AH622" i="2"/>
  <c r="AI622" i="2" s="1"/>
  <c r="AJ622" i="2" s="1"/>
  <c r="AH556" i="2"/>
  <c r="AI556" i="2" s="1"/>
  <c r="AJ556" i="2" s="1"/>
  <c r="AH442" i="2"/>
  <c r="AI442" i="2" s="1"/>
  <c r="AJ442" i="2" s="1"/>
  <c r="AH218" i="2"/>
  <c r="AI218" i="2" s="1"/>
  <c r="AJ218" i="2" s="1"/>
  <c r="AH599" i="2"/>
  <c r="AI599" i="2" s="1"/>
  <c r="AJ599" i="2" s="1"/>
  <c r="AH905" i="2"/>
  <c r="AI905" i="2" s="1"/>
  <c r="AJ905" i="2" s="1"/>
  <c r="AH845" i="2"/>
  <c r="AI845" i="2" s="1"/>
  <c r="AJ845" i="2" s="1"/>
  <c r="AH773" i="2"/>
  <c r="AI773" i="2" s="1"/>
  <c r="AJ773" i="2" s="1"/>
  <c r="AH647" i="2"/>
  <c r="AI647" i="2" s="1"/>
  <c r="AJ647" i="2" s="1"/>
  <c r="AH209" i="2"/>
  <c r="AI209" i="2" s="1"/>
  <c r="AJ209" i="2" s="1"/>
  <c r="AH33" i="2"/>
  <c r="AI33" i="2" s="1"/>
  <c r="AJ33" i="2" s="1"/>
  <c r="AH271" i="2"/>
  <c r="AI271" i="2" s="1"/>
  <c r="AJ271" i="2" s="1"/>
  <c r="AH379" i="2"/>
  <c r="AI379" i="2" s="1"/>
  <c r="AJ379" i="2" s="1"/>
  <c r="AH499" i="2"/>
  <c r="AI499" i="2" s="1"/>
  <c r="AJ499" i="2" s="1"/>
  <c r="AH78" i="2"/>
  <c r="AI78" i="2" s="1"/>
  <c r="AJ78" i="2" s="1"/>
  <c r="AH188" i="2"/>
  <c r="AI188" i="2" s="1"/>
  <c r="AJ188" i="2" s="1"/>
  <c r="AH464" i="2"/>
  <c r="AI464" i="2" s="1"/>
  <c r="AJ464" i="2" s="1"/>
  <c r="AH47" i="2"/>
  <c r="AI47" i="2" s="1"/>
  <c r="AJ47" i="2" s="1"/>
  <c r="AH321" i="2"/>
  <c r="AI321" i="2" s="1"/>
  <c r="AJ321" i="2" s="1"/>
  <c r="AH477" i="2"/>
  <c r="AI477" i="2" s="1"/>
  <c r="AJ477" i="2" s="1"/>
  <c r="AH190" i="2"/>
  <c r="AI190" i="2" s="1"/>
  <c r="AJ190" i="2" s="1"/>
  <c r="AH346" i="2"/>
  <c r="AI346" i="2" s="1"/>
  <c r="AJ346" i="2" s="1"/>
  <c r="AH10" i="2"/>
  <c r="AI10" i="2" s="1"/>
  <c r="AJ10" i="2" s="1"/>
  <c r="AH167" i="2"/>
  <c r="AI167" i="2" s="1"/>
  <c r="AJ167" i="2" s="1"/>
  <c r="AH299" i="2"/>
  <c r="AI299" i="2" s="1"/>
  <c r="AJ299" i="2" s="1"/>
  <c r="AH431" i="2"/>
  <c r="AI431" i="2" s="1"/>
  <c r="AJ431" i="2" s="1"/>
  <c r="AH144" i="2"/>
  <c r="AI144" i="2" s="1"/>
  <c r="AJ144" i="2" s="1"/>
  <c r="AH240" i="2"/>
  <c r="AI240" i="2" s="1"/>
  <c r="AJ240" i="2" s="1"/>
  <c r="AH336" i="2"/>
  <c r="AI336" i="2" s="1"/>
  <c r="AJ336" i="2" s="1"/>
  <c r="AH468" i="2"/>
  <c r="AI468" i="2" s="1"/>
  <c r="AJ468" i="2" s="1"/>
  <c r="AH229" i="2"/>
  <c r="AI229" i="2" s="1"/>
  <c r="AJ229" i="2" s="1"/>
  <c r="AH325" i="2"/>
  <c r="AI325" i="2" s="1"/>
  <c r="AJ325" i="2" s="1"/>
  <c r="AH493" i="2"/>
  <c r="AI493" i="2" s="1"/>
  <c r="AJ493" i="2" s="1"/>
  <c r="AH123" i="2"/>
  <c r="AI123" i="2" s="1"/>
  <c r="AJ123" i="2" s="1"/>
  <c r="AH399" i="2"/>
  <c r="AI399" i="2" s="1"/>
  <c r="AJ399" i="2" s="1"/>
  <c r="AH138" i="2"/>
  <c r="AI138" i="2" s="1"/>
  <c r="AJ138" i="2" s="1"/>
  <c r="AH246" i="2"/>
  <c r="AI246" i="2" s="1"/>
  <c r="AJ246" i="2" s="1"/>
  <c r="AH342" i="2"/>
  <c r="AI342" i="2" s="1"/>
  <c r="AJ342" i="2" s="1"/>
  <c r="AH426" i="2"/>
  <c r="AI426" i="2" s="1"/>
  <c r="AJ426" i="2" s="1"/>
  <c r="AH875" i="2"/>
  <c r="AI875" i="2" s="1"/>
  <c r="AJ875" i="2" s="1"/>
  <c r="AH803" i="2"/>
  <c r="AI803" i="2" s="1"/>
  <c r="AJ803" i="2" s="1"/>
  <c r="AH731" i="2"/>
  <c r="AI731" i="2" s="1"/>
  <c r="AJ731" i="2" s="1"/>
  <c r="AH653" i="2"/>
  <c r="AI653" i="2" s="1"/>
  <c r="AJ653" i="2" s="1"/>
  <c r="AH562" i="2"/>
  <c r="AI562" i="2" s="1"/>
  <c r="AJ562" i="2" s="1"/>
  <c r="AH233" i="2"/>
  <c r="AI233" i="2" s="1"/>
  <c r="AJ233" i="2" s="1"/>
  <c r="AH718" i="2"/>
  <c r="AI718" i="2" s="1"/>
  <c r="AJ718" i="2" s="1"/>
  <c r="AH690" i="2"/>
  <c r="AI690" i="2" s="1"/>
  <c r="AJ690" i="2" s="1"/>
  <c r="AH908" i="2"/>
  <c r="AI908" i="2" s="1"/>
  <c r="AJ908" i="2" s="1"/>
  <c r="AH824" i="2"/>
  <c r="AI824" i="2" s="1"/>
  <c r="AJ824" i="2" s="1"/>
  <c r="AH764" i="2"/>
  <c r="AI764" i="2" s="1"/>
  <c r="AJ764" i="2" s="1"/>
  <c r="AH676" i="2"/>
  <c r="AI676" i="2" s="1"/>
  <c r="AJ676" i="2" s="1"/>
  <c r="AH598" i="2"/>
  <c r="AI598" i="2" s="1"/>
  <c r="AJ598" i="2" s="1"/>
  <c r="AH527" i="2"/>
  <c r="AI527" i="2" s="1"/>
  <c r="AJ527" i="2" s="1"/>
  <c r="AH862" i="2"/>
  <c r="AI862" i="2" s="1"/>
  <c r="AJ862" i="2" s="1"/>
  <c r="AH765" i="2"/>
  <c r="AI765" i="2" s="1"/>
  <c r="AJ765" i="2" s="1"/>
  <c r="AH835" i="2"/>
  <c r="AI835" i="2" s="1"/>
  <c r="AJ835" i="2" s="1"/>
  <c r="AH751" i="2"/>
  <c r="AI751" i="2" s="1"/>
  <c r="AJ751" i="2" s="1"/>
  <c r="AH675" i="2"/>
  <c r="AI675" i="2" s="1"/>
  <c r="AJ675" i="2" s="1"/>
  <c r="AH584" i="2"/>
  <c r="AI584" i="2" s="1"/>
  <c r="AJ584" i="2" s="1"/>
  <c r="AH364" i="2"/>
  <c r="AI364" i="2" s="1"/>
  <c r="AJ364" i="2" s="1"/>
  <c r="AH573" i="2"/>
  <c r="AI573" i="2" s="1"/>
  <c r="AJ573" i="2" s="1"/>
  <c r="AH906" i="2"/>
  <c r="AI906" i="2" s="1"/>
  <c r="AJ906" i="2" s="1"/>
  <c r="AH834" i="2"/>
  <c r="AI834" i="2" s="1"/>
  <c r="AJ834" i="2" s="1"/>
  <c r="AH774" i="2"/>
  <c r="AI774" i="2" s="1"/>
  <c r="AJ774" i="2" s="1"/>
  <c r="AH609" i="2"/>
  <c r="AI609" i="2" s="1"/>
  <c r="AJ609" i="2" s="1"/>
  <c r="AH410" i="2"/>
  <c r="AI410" i="2" s="1"/>
  <c r="AJ410" i="2" s="1"/>
  <c r="AH705" i="2"/>
  <c r="AI705" i="2" s="1"/>
  <c r="AJ705" i="2" s="1"/>
  <c r="AH754" i="2"/>
  <c r="AI754" i="2" s="1"/>
  <c r="AJ754" i="2" s="1"/>
  <c r="AH861" i="2"/>
  <c r="AI861" i="2" s="1"/>
  <c r="AJ861" i="2" s="1"/>
  <c r="AH182" i="2"/>
  <c r="AI182" i="2" s="1"/>
  <c r="AJ182" i="2" s="1"/>
  <c r="AH20" i="2"/>
  <c r="AI20" i="2" s="1"/>
  <c r="AJ20" i="2" s="1"/>
  <c r="AH12" i="2"/>
  <c r="AI12" i="2" s="1"/>
  <c r="AJ12" i="2" s="1"/>
  <c r="AH90" i="2"/>
  <c r="AI90" i="2" s="1"/>
  <c r="AJ90" i="2" s="1"/>
  <c r="AH307" i="2"/>
  <c r="AI307" i="2" s="1"/>
  <c r="AJ307" i="2" s="1"/>
  <c r="AH439" i="2"/>
  <c r="AI439" i="2" s="1"/>
  <c r="AJ439" i="2" s="1"/>
  <c r="AH583" i="2"/>
  <c r="AI583" i="2" s="1"/>
  <c r="AJ583" i="2" s="1"/>
  <c r="AH703" i="2"/>
  <c r="AI703" i="2" s="1"/>
  <c r="AJ703" i="2" s="1"/>
  <c r="AH284" i="2"/>
  <c r="AI284" i="2" s="1"/>
  <c r="AJ284" i="2" s="1"/>
  <c r="AH404" i="2"/>
  <c r="AI404" i="2" s="1"/>
  <c r="AJ404" i="2" s="1"/>
  <c r="AH524" i="2"/>
  <c r="AI524" i="2" s="1"/>
  <c r="AJ524" i="2" s="1"/>
  <c r="AH261" i="2"/>
  <c r="AI261" i="2" s="1"/>
  <c r="AJ261" i="2" s="1"/>
  <c r="AH381" i="2"/>
  <c r="AI381" i="2" s="1"/>
  <c r="AJ381" i="2" s="1"/>
  <c r="AH537" i="2"/>
  <c r="AI537" i="2" s="1"/>
  <c r="AJ537" i="2" s="1"/>
  <c r="AH154" i="2"/>
  <c r="AI154" i="2" s="1"/>
  <c r="AJ154" i="2" s="1"/>
  <c r="AH262" i="2"/>
  <c r="AI262" i="2" s="1"/>
  <c r="AJ262" i="2" s="1"/>
  <c r="AH382" i="2"/>
  <c r="AI382" i="2" s="1"/>
  <c r="AJ382" i="2" s="1"/>
  <c r="AH107" i="2"/>
  <c r="AI107" i="2" s="1"/>
  <c r="AJ107" i="2" s="1"/>
  <c r="AH239" i="2"/>
  <c r="AI239" i="2" s="1"/>
  <c r="AJ239" i="2" s="1"/>
  <c r="AH359" i="2"/>
  <c r="AI359" i="2" s="1"/>
  <c r="AJ359" i="2" s="1"/>
  <c r="AH70" i="2"/>
  <c r="AI70" i="2" s="1"/>
  <c r="AJ70" i="2" s="1"/>
  <c r="AH276" i="2"/>
  <c r="AI276" i="2" s="1"/>
  <c r="AJ276" i="2" s="1"/>
  <c r="AH420" i="2"/>
  <c r="AI420" i="2" s="1"/>
  <c r="AJ420" i="2" s="1"/>
  <c r="AH71" i="2"/>
  <c r="AI71" i="2" s="1"/>
  <c r="AJ71" i="2" s="1"/>
  <c r="AH169" i="2"/>
  <c r="AI169" i="2" s="1"/>
  <c r="AJ169" i="2" s="1"/>
  <c r="AH265" i="2"/>
  <c r="AI265" i="2" s="1"/>
  <c r="AJ265" i="2" s="1"/>
  <c r="AH37" i="2"/>
  <c r="AI37" i="2" s="1"/>
  <c r="AJ37" i="2" s="1"/>
  <c r="AH195" i="2"/>
  <c r="AI195" i="2" s="1"/>
  <c r="AJ195" i="2" s="1"/>
  <c r="AH89" i="2"/>
  <c r="AI89" i="2" s="1"/>
  <c r="AJ89" i="2" s="1"/>
  <c r="AH186" i="2"/>
  <c r="AI186" i="2" s="1"/>
  <c r="AJ186" i="2" s="1"/>
  <c r="AH306" i="2"/>
  <c r="AI306" i="2" s="1"/>
  <c r="AJ306" i="2" s="1"/>
  <c r="AH911" i="2"/>
  <c r="AI911" i="2" s="1"/>
  <c r="AJ911" i="2" s="1"/>
  <c r="AH839" i="2"/>
  <c r="AI839" i="2" s="1"/>
  <c r="AJ839" i="2" s="1"/>
  <c r="AH767" i="2"/>
  <c r="AI767" i="2" s="1"/>
  <c r="AJ767" i="2" s="1"/>
  <c r="AH693" i="2"/>
  <c r="AI693" i="2" s="1"/>
  <c r="AJ693" i="2" s="1"/>
  <c r="AH601" i="2"/>
  <c r="AI601" i="2" s="1"/>
  <c r="AJ601" i="2" s="1"/>
  <c r="AH514" i="2"/>
  <c r="AI514" i="2" s="1"/>
  <c r="AJ514" i="2" s="1"/>
  <c r="AH377" i="2"/>
  <c r="AI377" i="2" s="1"/>
  <c r="AJ377" i="2" s="1"/>
  <c r="AH88" i="2"/>
  <c r="AI88" i="2" s="1"/>
  <c r="AJ88" i="2" s="1"/>
  <c r="AH374" i="2"/>
  <c r="AI374" i="2" s="1"/>
  <c r="AJ374" i="2" s="1"/>
  <c r="AH860" i="2"/>
  <c r="AI860" i="2" s="1"/>
  <c r="AJ860" i="2" s="1"/>
  <c r="AH728" i="2"/>
  <c r="AI728" i="2" s="1"/>
  <c r="AJ728" i="2" s="1"/>
  <c r="AH637" i="2"/>
  <c r="AI637" i="2" s="1"/>
  <c r="AJ637" i="2" s="1"/>
  <c r="AH447" i="2"/>
  <c r="AI447" i="2" s="1"/>
  <c r="AJ447" i="2" s="1"/>
  <c r="AH173" i="2"/>
  <c r="AI173" i="2" s="1"/>
  <c r="AJ173" i="2" s="1"/>
  <c r="AH931" i="2"/>
  <c r="AI931" i="2" s="1"/>
  <c r="AJ931" i="2" s="1"/>
  <c r="AH871" i="2"/>
  <c r="AI871" i="2" s="1"/>
  <c r="AJ871" i="2" s="1"/>
  <c r="AH799" i="2"/>
  <c r="AI799" i="2" s="1"/>
  <c r="AJ799" i="2" s="1"/>
  <c r="AH714" i="2"/>
  <c r="AI714" i="2" s="1"/>
  <c r="AJ714" i="2" s="1"/>
  <c r="AH623" i="2"/>
  <c r="AI623" i="2" s="1"/>
  <c r="AJ623" i="2" s="1"/>
  <c r="AH543" i="2"/>
  <c r="AI543" i="2" s="1"/>
  <c r="AJ543" i="2" s="1"/>
  <c r="AH446" i="2"/>
  <c r="AI446" i="2" s="1"/>
  <c r="AJ446" i="2" s="1"/>
  <c r="AH220" i="2"/>
  <c r="AI220" i="2" s="1"/>
  <c r="AJ220" i="2" s="1"/>
  <c r="AH626" i="2"/>
  <c r="AI626" i="2" s="1"/>
  <c r="AJ626" i="2" s="1"/>
  <c r="AH448" i="2"/>
  <c r="AI448" i="2" s="1"/>
  <c r="AJ448" i="2" s="1"/>
  <c r="AH738" i="2"/>
  <c r="AI738" i="2" s="1"/>
  <c r="AJ738" i="2" s="1"/>
  <c r="AH661" i="2"/>
  <c r="AI661" i="2" s="1"/>
  <c r="AJ661" i="2" s="1"/>
  <c r="AH506" i="2"/>
  <c r="AI506" i="2" s="1"/>
  <c r="AJ506" i="2" s="1"/>
  <c r="AH314" i="2"/>
  <c r="AI314" i="2" s="1"/>
  <c r="AJ314" i="2" s="1"/>
  <c r="AH837" i="2"/>
  <c r="AI837" i="2" s="1"/>
  <c r="AJ837" i="2" s="1"/>
  <c r="AH929" i="2"/>
  <c r="AI929" i="2" s="1"/>
  <c r="AJ929" i="2" s="1"/>
  <c r="AH869" i="2"/>
  <c r="AI869" i="2" s="1"/>
  <c r="AJ869" i="2" s="1"/>
  <c r="AH797" i="2"/>
  <c r="AI797" i="2" s="1"/>
  <c r="AJ797" i="2" s="1"/>
  <c r="AH737" i="2"/>
  <c r="AI737" i="2" s="1"/>
  <c r="AJ737" i="2" s="1"/>
  <c r="AH485" i="2"/>
  <c r="AI485" i="2" s="1"/>
  <c r="AJ485" i="2" s="1"/>
  <c r="AH59" i="2"/>
  <c r="AI59" i="2" s="1"/>
  <c r="AJ59" i="2" s="1"/>
  <c r="AH48" i="2"/>
  <c r="AI48" i="2" s="1"/>
  <c r="AJ48" i="2" s="1"/>
  <c r="AH31" i="2"/>
  <c r="AI31" i="2" s="1"/>
  <c r="AJ31" i="2" s="1"/>
  <c r="AH24" i="2"/>
  <c r="AI24" i="2" s="1"/>
  <c r="AJ24" i="2" s="1"/>
  <c r="AH7" i="2"/>
  <c r="AI7" i="2" s="1"/>
  <c r="AJ7" i="2" s="1"/>
  <c r="AH40" i="2"/>
  <c r="AI40" i="2" s="1"/>
  <c r="AJ40" i="2" s="1"/>
  <c r="H80" i="3"/>
  <c r="K170" i="11" s="1"/>
  <c r="AH87" i="2"/>
  <c r="AI87" i="2" s="1"/>
  <c r="AJ87" i="2" s="1"/>
  <c r="AH8" i="2"/>
  <c r="AI8" i="2" s="1"/>
  <c r="AJ8" i="2" s="1"/>
  <c r="AH68" i="2"/>
  <c r="AI68" i="2" s="1"/>
  <c r="AJ68" i="2" s="1"/>
  <c r="AH57" i="2"/>
  <c r="AI57" i="2" s="1"/>
  <c r="AJ57" i="2" s="1"/>
  <c r="AH23" i="2"/>
  <c r="AI23" i="2" s="1"/>
  <c r="AJ23" i="2" s="1"/>
  <c r="AH199" i="2"/>
  <c r="AI199" i="2" s="1"/>
  <c r="AJ199" i="2" s="1"/>
  <c r="AH259" i="2"/>
  <c r="AI259" i="2" s="1"/>
  <c r="AJ259" i="2" s="1"/>
  <c r="AH319" i="2"/>
  <c r="AI319" i="2" s="1"/>
  <c r="AJ319" i="2" s="1"/>
  <c r="AH427" i="2"/>
  <c r="AI427" i="2" s="1"/>
  <c r="AJ427" i="2" s="1"/>
  <c r="AH595" i="2"/>
  <c r="AI595" i="2" s="1"/>
  <c r="AJ595" i="2" s="1"/>
  <c r="AH655" i="2"/>
  <c r="AI655" i="2" s="1"/>
  <c r="AJ655" i="2" s="1"/>
  <c r="AH715" i="2"/>
  <c r="AI715" i="2" s="1"/>
  <c r="AJ715" i="2" s="1"/>
  <c r="AH248" i="2"/>
  <c r="AI248" i="2" s="1"/>
  <c r="AJ248" i="2" s="1"/>
  <c r="AH308" i="2"/>
  <c r="AI308" i="2" s="1"/>
  <c r="AJ308" i="2" s="1"/>
  <c r="AH356" i="2"/>
  <c r="AI356" i="2" s="1"/>
  <c r="AJ356" i="2" s="1"/>
  <c r="AH416" i="2"/>
  <c r="AI416" i="2" s="1"/>
  <c r="AJ416" i="2" s="1"/>
  <c r="AH105" i="2"/>
  <c r="AI105" i="2" s="1"/>
  <c r="AJ105" i="2" s="1"/>
  <c r="AH165" i="2"/>
  <c r="AI165" i="2" s="1"/>
  <c r="AJ165" i="2" s="1"/>
  <c r="AH213" i="2"/>
  <c r="AI213" i="2" s="1"/>
  <c r="AJ213" i="2" s="1"/>
  <c r="AH273" i="2"/>
  <c r="AI273" i="2" s="1"/>
  <c r="AJ273" i="2" s="1"/>
  <c r="AH441" i="2"/>
  <c r="AI441" i="2" s="1"/>
  <c r="AJ441" i="2" s="1"/>
  <c r="AH80" i="2"/>
  <c r="AI80" i="2" s="1"/>
  <c r="AJ80" i="2" s="1"/>
  <c r="AH142" i="2"/>
  <c r="AI142" i="2" s="1"/>
  <c r="AJ142" i="2" s="1"/>
  <c r="AH202" i="2"/>
  <c r="AI202" i="2" s="1"/>
  <c r="AJ202" i="2" s="1"/>
  <c r="AH310" i="2"/>
  <c r="AI310" i="2" s="1"/>
  <c r="AJ310" i="2" s="1"/>
  <c r="AH50" i="2"/>
  <c r="AI50" i="2" s="1"/>
  <c r="AJ50" i="2" s="1"/>
  <c r="AH119" i="2"/>
  <c r="AI119" i="2" s="1"/>
  <c r="AJ119" i="2" s="1"/>
  <c r="AH179" i="2"/>
  <c r="AI179" i="2" s="1"/>
  <c r="AJ179" i="2" s="1"/>
  <c r="AH287" i="2"/>
  <c r="AI287" i="2" s="1"/>
  <c r="AJ287" i="2" s="1"/>
  <c r="AH443" i="2"/>
  <c r="AI443" i="2" s="1"/>
  <c r="AJ443" i="2" s="1"/>
  <c r="AH51" i="2"/>
  <c r="AI51" i="2" s="1"/>
  <c r="AJ51" i="2" s="1"/>
  <c r="AH120" i="2"/>
  <c r="AI120" i="2" s="1"/>
  <c r="AJ120" i="2" s="1"/>
  <c r="AH228" i="2"/>
  <c r="AI228" i="2" s="1"/>
  <c r="AJ228" i="2" s="1"/>
  <c r="AH384" i="2"/>
  <c r="AI384" i="2" s="1"/>
  <c r="AJ384" i="2" s="1"/>
  <c r="AH444" i="2"/>
  <c r="AI444" i="2" s="1"/>
  <c r="AJ444" i="2" s="1"/>
  <c r="AH34" i="2"/>
  <c r="AI34" i="2" s="1"/>
  <c r="AJ34" i="2" s="1"/>
  <c r="AH157" i="2"/>
  <c r="AI157" i="2" s="1"/>
  <c r="AJ157" i="2" s="1"/>
  <c r="AH313" i="2"/>
  <c r="AI313" i="2" s="1"/>
  <c r="AJ313" i="2" s="1"/>
  <c r="AH361" i="2"/>
  <c r="AI361" i="2" s="1"/>
  <c r="AJ361" i="2" s="1"/>
  <c r="AH421" i="2"/>
  <c r="AI421" i="2" s="1"/>
  <c r="AJ421" i="2" s="1"/>
  <c r="AH469" i="2"/>
  <c r="AI469" i="2" s="1"/>
  <c r="AJ469" i="2" s="1"/>
  <c r="AH505" i="2"/>
  <c r="AI505" i="2" s="1"/>
  <c r="AJ505" i="2" s="1"/>
  <c r="AH15" i="2"/>
  <c r="AI15" i="2" s="1"/>
  <c r="AJ15" i="2" s="1"/>
  <c r="AH99" i="2"/>
  <c r="AI99" i="2" s="1"/>
  <c r="AJ99" i="2" s="1"/>
  <c r="AH147" i="2"/>
  <c r="AI147" i="2" s="1"/>
  <c r="AJ147" i="2" s="1"/>
  <c r="AH183" i="2"/>
  <c r="AI183" i="2" s="1"/>
  <c r="AJ183" i="2" s="1"/>
  <c r="AH231" i="2"/>
  <c r="AI231" i="2" s="1"/>
  <c r="AJ231" i="2" s="1"/>
  <c r="AH291" i="2"/>
  <c r="AI291" i="2" s="1"/>
  <c r="AJ291" i="2" s="1"/>
  <c r="AH339" i="2"/>
  <c r="AI339" i="2" s="1"/>
  <c r="AJ339" i="2" s="1"/>
  <c r="AH126" i="2"/>
  <c r="AI126" i="2" s="1"/>
  <c r="AJ126" i="2" s="1"/>
  <c r="AH270" i="2"/>
  <c r="AI270" i="2" s="1"/>
  <c r="AJ270" i="2" s="1"/>
  <c r="AH28" i="2"/>
  <c r="AI28" i="2" s="1"/>
  <c r="AJ28" i="2" s="1"/>
  <c r="AH19" i="2"/>
  <c r="AI19" i="2" s="1"/>
  <c r="AJ19" i="2" s="1"/>
  <c r="AH32" i="2"/>
  <c r="AI32" i="2" s="1"/>
  <c r="AJ32" i="2" s="1"/>
  <c r="AH69" i="2"/>
  <c r="AI69" i="2" s="1"/>
  <c r="AJ69" i="2" s="1"/>
  <c r="AH103" i="2"/>
  <c r="AI103" i="2" s="1"/>
  <c r="AJ103" i="2" s="1"/>
  <c r="AH163" i="2"/>
  <c r="AI163" i="2" s="1"/>
  <c r="AJ163" i="2" s="1"/>
  <c r="AH223" i="2"/>
  <c r="AI223" i="2" s="1"/>
  <c r="AJ223" i="2" s="1"/>
  <c r="AH331" i="2"/>
  <c r="AI331" i="2" s="1"/>
  <c r="AJ331" i="2" s="1"/>
  <c r="AH487" i="2"/>
  <c r="AI487" i="2" s="1"/>
  <c r="AJ487" i="2" s="1"/>
  <c r="AH547" i="2"/>
  <c r="AI547" i="2" s="1"/>
  <c r="AJ547" i="2" s="1"/>
  <c r="AH619" i="2"/>
  <c r="AI619" i="2" s="1"/>
  <c r="AJ619" i="2" s="1"/>
  <c r="AH152" i="2"/>
  <c r="AI152" i="2" s="1"/>
  <c r="AJ152" i="2" s="1"/>
  <c r="AH212" i="2"/>
  <c r="AI212" i="2" s="1"/>
  <c r="AJ212" i="2" s="1"/>
  <c r="AH260" i="2"/>
  <c r="AI260" i="2" s="1"/>
  <c r="AJ260" i="2" s="1"/>
  <c r="AH320" i="2"/>
  <c r="AI320" i="2" s="1"/>
  <c r="AJ320" i="2" s="1"/>
  <c r="AH536" i="2"/>
  <c r="AI536" i="2" s="1"/>
  <c r="AJ536" i="2" s="1"/>
  <c r="AH65" i="2"/>
  <c r="AI65" i="2" s="1"/>
  <c r="AJ65" i="2" s="1"/>
  <c r="AH117" i="2"/>
  <c r="AI117" i="2" s="1"/>
  <c r="AJ117" i="2" s="1"/>
  <c r="AH177" i="2"/>
  <c r="AI177" i="2" s="1"/>
  <c r="AJ177" i="2" s="1"/>
  <c r="AH393" i="2"/>
  <c r="AI393" i="2" s="1"/>
  <c r="AJ393" i="2" s="1"/>
  <c r="AH501" i="2"/>
  <c r="AI501" i="2" s="1"/>
  <c r="AJ501" i="2" s="1"/>
  <c r="AH27" i="2"/>
  <c r="AI27" i="2" s="1"/>
  <c r="AJ27" i="2" s="1"/>
  <c r="AH106" i="2"/>
  <c r="AI106" i="2" s="1"/>
  <c r="AJ106" i="2" s="1"/>
  <c r="AH214" i="2"/>
  <c r="AI214" i="2" s="1"/>
  <c r="AJ214" i="2" s="1"/>
  <c r="AH370" i="2"/>
  <c r="AI370" i="2" s="1"/>
  <c r="AJ370" i="2" s="1"/>
  <c r="AH430" i="2"/>
  <c r="AI430" i="2" s="1"/>
  <c r="AJ430" i="2" s="1"/>
  <c r="AH82" i="2"/>
  <c r="AI82" i="2" s="1"/>
  <c r="AJ82" i="2" s="1"/>
  <c r="AH191" i="2"/>
  <c r="AI191" i="2" s="1"/>
  <c r="AJ191" i="2" s="1"/>
  <c r="AH347" i="2"/>
  <c r="AI347" i="2" s="1"/>
  <c r="AJ347" i="2" s="1"/>
  <c r="AH407" i="2"/>
  <c r="AI407" i="2" s="1"/>
  <c r="AJ407" i="2" s="1"/>
  <c r="AH467" i="2"/>
  <c r="AI467" i="2" s="1"/>
  <c r="AJ467" i="2" s="1"/>
  <c r="AH132" i="2"/>
  <c r="AI132" i="2" s="1"/>
  <c r="AJ132" i="2" s="1"/>
  <c r="AH288" i="2"/>
  <c r="AI288" i="2" s="1"/>
  <c r="AJ288" i="2" s="1"/>
  <c r="AH348" i="2"/>
  <c r="AI348" i="2" s="1"/>
  <c r="AJ348" i="2" s="1"/>
  <c r="AH408" i="2"/>
  <c r="AI408" i="2" s="1"/>
  <c r="AJ408" i="2" s="1"/>
  <c r="AH53" i="2"/>
  <c r="AI53" i="2" s="1"/>
  <c r="AJ53" i="2" s="1"/>
  <c r="AH217" i="2"/>
  <c r="AI217" i="2" s="1"/>
  <c r="AJ217" i="2" s="1"/>
  <c r="AH277" i="2"/>
  <c r="AI277" i="2" s="1"/>
  <c r="AJ277" i="2" s="1"/>
  <c r="AH337" i="2"/>
  <c r="AI337" i="2" s="1"/>
  <c r="AJ337" i="2" s="1"/>
  <c r="AH385" i="2"/>
  <c r="AI385" i="2" s="1"/>
  <c r="AJ385" i="2" s="1"/>
  <c r="AH433" i="2"/>
  <c r="AI433" i="2" s="1"/>
  <c r="AJ433" i="2" s="1"/>
  <c r="AH481" i="2"/>
  <c r="AI481" i="2" s="1"/>
  <c r="AJ481" i="2" s="1"/>
  <c r="AH529" i="2"/>
  <c r="AI529" i="2" s="1"/>
  <c r="AJ529" i="2" s="1"/>
  <c r="AH55" i="2"/>
  <c r="AI55" i="2" s="1"/>
  <c r="AJ55" i="2" s="1"/>
  <c r="AH111" i="2"/>
  <c r="AI111" i="2" s="1"/>
  <c r="AJ111" i="2" s="1"/>
  <c r="AH159" i="2"/>
  <c r="AI159" i="2" s="1"/>
  <c r="AJ159" i="2" s="1"/>
  <c r="AH207" i="2"/>
  <c r="AI207" i="2" s="1"/>
  <c r="AJ207" i="2" s="1"/>
  <c r="AH255" i="2"/>
  <c r="AI255" i="2" s="1"/>
  <c r="AJ255" i="2" s="1"/>
  <c r="AH303" i="2"/>
  <c r="AI303" i="2" s="1"/>
  <c r="AJ303" i="2" s="1"/>
  <c r="AH363" i="2"/>
  <c r="AI363" i="2" s="1"/>
  <c r="AJ363" i="2" s="1"/>
  <c r="AH61" i="2"/>
  <c r="AI61" i="2" s="1"/>
  <c r="AJ61" i="2" s="1"/>
  <c r="AH210" i="2"/>
  <c r="AI210" i="2" s="1"/>
  <c r="AJ210" i="2" s="1"/>
  <c r="AH922" i="2"/>
  <c r="AI922" i="2" s="1"/>
  <c r="AJ922" i="2" s="1"/>
  <c r="AH664" i="2"/>
  <c r="AI664" i="2" s="1"/>
  <c r="AJ664" i="2" s="1"/>
  <c r="AH52" i="2"/>
  <c r="AI52" i="2" s="1"/>
  <c r="AJ52" i="2" s="1"/>
  <c r="AH44" i="2"/>
  <c r="AI44" i="2" s="1"/>
  <c r="AJ44" i="2" s="1"/>
  <c r="AH36" i="2"/>
  <c r="AI36" i="2" s="1"/>
  <c r="AJ36" i="2" s="1"/>
  <c r="AH62" i="2"/>
  <c r="AI62" i="2" s="1"/>
  <c r="AJ62" i="2" s="1"/>
  <c r="AH127" i="2"/>
  <c r="AI127" i="2" s="1"/>
  <c r="AJ127" i="2" s="1"/>
  <c r="AH235" i="2"/>
  <c r="AI235" i="2" s="1"/>
  <c r="AJ235" i="2" s="1"/>
  <c r="AH391" i="2"/>
  <c r="AI391" i="2" s="1"/>
  <c r="AJ391" i="2" s="1"/>
  <c r="AH451" i="2"/>
  <c r="AI451" i="2" s="1"/>
  <c r="AJ451" i="2" s="1"/>
  <c r="AH511" i="2"/>
  <c r="AI511" i="2" s="1"/>
  <c r="AJ511" i="2" s="1"/>
  <c r="AH571" i="2"/>
  <c r="AI571" i="2" s="1"/>
  <c r="AJ571" i="2" s="1"/>
  <c r="AH46" i="2"/>
  <c r="AI46" i="2" s="1"/>
  <c r="AJ46" i="2" s="1"/>
  <c r="AH116" i="2"/>
  <c r="AI116" i="2" s="1"/>
  <c r="AJ116" i="2" s="1"/>
  <c r="AH164" i="2"/>
  <c r="AI164" i="2" s="1"/>
  <c r="AJ164" i="2" s="1"/>
  <c r="AH224" i="2"/>
  <c r="AI224" i="2" s="1"/>
  <c r="AJ224" i="2" s="1"/>
  <c r="AH440" i="2"/>
  <c r="AI440" i="2" s="1"/>
  <c r="AJ440" i="2" s="1"/>
  <c r="AH500" i="2"/>
  <c r="AI500" i="2" s="1"/>
  <c r="AJ500" i="2" s="1"/>
  <c r="AH548" i="2"/>
  <c r="AI548" i="2" s="1"/>
  <c r="AJ548" i="2" s="1"/>
  <c r="AH79" i="2"/>
  <c r="AI79" i="2" s="1"/>
  <c r="AJ79" i="2" s="1"/>
  <c r="AH297" i="2"/>
  <c r="AI297" i="2" s="1"/>
  <c r="AJ297" i="2" s="1"/>
  <c r="AH357" i="2"/>
  <c r="AI357" i="2" s="1"/>
  <c r="AJ357" i="2" s="1"/>
  <c r="AH405" i="2"/>
  <c r="AI405" i="2" s="1"/>
  <c r="AJ405" i="2" s="1"/>
  <c r="AH465" i="2"/>
  <c r="AI465" i="2" s="1"/>
  <c r="AJ465" i="2" s="1"/>
  <c r="AH525" i="2"/>
  <c r="AI525" i="2" s="1"/>
  <c r="AJ525" i="2" s="1"/>
  <c r="AH118" i="2"/>
  <c r="AI118" i="2" s="1"/>
  <c r="AJ118" i="2" s="1"/>
  <c r="AH274" i="2"/>
  <c r="AI274" i="2" s="1"/>
  <c r="AJ274" i="2" s="1"/>
  <c r="AH334" i="2"/>
  <c r="AI334" i="2" s="1"/>
  <c r="AJ334" i="2" s="1"/>
  <c r="AH394" i="2"/>
  <c r="AI394" i="2" s="1"/>
  <c r="AJ394" i="2" s="1"/>
  <c r="AH95" i="2"/>
  <c r="AI95" i="2" s="1"/>
  <c r="AJ95" i="2" s="1"/>
  <c r="AH251" i="2"/>
  <c r="AI251" i="2" s="1"/>
  <c r="AJ251" i="2" s="1"/>
  <c r="AH311" i="2"/>
  <c r="AI311" i="2" s="1"/>
  <c r="AJ311" i="2" s="1"/>
  <c r="AH371" i="2"/>
  <c r="AI371" i="2" s="1"/>
  <c r="AJ371" i="2" s="1"/>
  <c r="AH11" i="2"/>
  <c r="AI11" i="2" s="1"/>
  <c r="AJ11" i="2" s="1"/>
  <c r="AH192" i="2"/>
  <c r="AI192" i="2" s="1"/>
  <c r="AJ192" i="2" s="1"/>
  <c r="K176" i="6"/>
  <c r="P7" i="2"/>
  <c r="P11" i="2"/>
  <c r="C30" i="8"/>
  <c r="E31" i="8" s="1"/>
  <c r="C31" i="8" s="1"/>
  <c r="S1" i="2"/>
  <c r="C22" i="1" s="1"/>
  <c r="D16" i="11" s="1"/>
  <c r="Z7398" i="2"/>
  <c r="Z6467" i="2"/>
  <c r="Z6562" i="2"/>
  <c r="Z6634" i="2"/>
  <c r="Z6706" i="2"/>
  <c r="Z6778" i="2"/>
  <c r="Z6842" i="2"/>
  <c r="Z6900" i="2"/>
  <c r="Z6958" i="2"/>
  <c r="Z7016" i="2"/>
  <c r="Z7072" i="2"/>
  <c r="Z7130" i="2"/>
  <c r="Z7188" i="2"/>
  <c r="Z7246" i="2"/>
  <c r="Z7304" i="2"/>
  <c r="Z7360" i="2"/>
  <c r="Z7411" i="2"/>
  <c r="Z6434" i="2"/>
  <c r="Z6543" i="2"/>
  <c r="Z6615" i="2"/>
  <c r="Z6687" i="2"/>
  <c r="Z6759" i="2"/>
  <c r="Z6828" i="2"/>
  <c r="Z6887" i="2"/>
  <c r="Z6945" i="2"/>
  <c r="Z7003" i="2"/>
  <c r="Z7059" i="2"/>
  <c r="Z7117" i="2"/>
  <c r="Z7175" i="2"/>
  <c r="Z7233" i="2"/>
  <c r="Z7291" i="2"/>
  <c r="Z7347" i="2"/>
  <c r="Z7400" i="2"/>
  <c r="Z7422" i="2"/>
  <c r="AA66" i="2"/>
  <c r="AB66" i="2" s="1"/>
  <c r="AT2" i="2"/>
  <c r="AT3" i="2"/>
  <c r="P14" i="2"/>
  <c r="P4" i="2"/>
  <c r="P8" i="2"/>
  <c r="P12" i="2"/>
  <c r="P5" i="2"/>
  <c r="P9" i="2"/>
  <c r="P13" i="2"/>
  <c r="P6" i="2"/>
  <c r="P10" i="2"/>
  <c r="AA1477" i="2" l="1"/>
  <c r="AB1477" i="2" s="1"/>
  <c r="AA1203" i="2"/>
  <c r="AB1203" i="2" s="1"/>
  <c r="AA489" i="2"/>
  <c r="AB489" i="2" s="1"/>
  <c r="AA1375" i="2"/>
  <c r="AB1375" i="2" s="1"/>
  <c r="AA685" i="2"/>
  <c r="AB685" i="2" s="1"/>
  <c r="AA1402" i="2"/>
  <c r="AB1402" i="2" s="1"/>
  <c r="AA2519" i="2"/>
  <c r="AB2519" i="2" s="1"/>
  <c r="AA2043" i="2"/>
  <c r="AB2043" i="2" s="1"/>
  <c r="AA3362" i="2"/>
  <c r="AB3362" i="2" s="1"/>
  <c r="AA1689" i="2"/>
  <c r="AB1689" i="2" s="1"/>
  <c r="AA932" i="2"/>
  <c r="AB932" i="2" s="1"/>
  <c r="AA2810" i="2"/>
  <c r="AB2810" i="2" s="1"/>
  <c r="AA2127" i="2"/>
  <c r="AB2127" i="2" s="1"/>
  <c r="AA3446" i="2"/>
  <c r="AB3446" i="2" s="1"/>
  <c r="AA516" i="2"/>
  <c r="AB516" i="2" s="1"/>
  <c r="AA6864" i="2"/>
  <c r="AB6864" i="2" s="1"/>
  <c r="E14" i="8"/>
  <c r="C14" i="8" s="1"/>
  <c r="AA1114" i="2"/>
  <c r="AB1114" i="2" s="1"/>
  <c r="AA2042" i="2"/>
  <c r="AB2042" i="2" s="1"/>
  <c r="AA1254" i="2"/>
  <c r="AB1254" i="2" s="1"/>
  <c r="AA3102" i="2"/>
  <c r="AB3102" i="2" s="1"/>
  <c r="AA5257" i="2"/>
  <c r="AB5257" i="2" s="1"/>
  <c r="AA2823" i="2"/>
  <c r="AB2823" i="2" s="1"/>
  <c r="AA473" i="2"/>
  <c r="AB473" i="2" s="1"/>
  <c r="AA572" i="2"/>
  <c r="AB572" i="2" s="1"/>
  <c r="AA2114" i="2"/>
  <c r="AB2114" i="2" s="1"/>
  <c r="AA648" i="2"/>
  <c r="AB648" i="2" s="1"/>
  <c r="D16" i="6"/>
  <c r="AA959" i="2"/>
  <c r="AB959" i="2" s="1"/>
  <c r="AA1705" i="2"/>
  <c r="AB1705" i="2" s="1"/>
  <c r="AA2702" i="2"/>
  <c r="AB2702" i="2" s="1"/>
  <c r="AA1713" i="2"/>
  <c r="AB1713" i="2" s="1"/>
  <c r="AA1896" i="2"/>
  <c r="AB1896" i="2" s="1"/>
  <c r="AA1365" i="2"/>
  <c r="AB1365" i="2" s="1"/>
  <c r="AA832" i="2"/>
  <c r="AB832" i="2" s="1"/>
  <c r="AA553" i="2"/>
  <c r="AB553" i="2" s="1"/>
  <c r="AA2258" i="2"/>
  <c r="AB2258" i="2" s="1"/>
  <c r="AA2992" i="2"/>
  <c r="AB2992" i="2" s="1"/>
  <c r="AA676" i="2"/>
  <c r="AB676" i="2" s="1"/>
  <c r="AA1531" i="2"/>
  <c r="AB1531" i="2" s="1"/>
  <c r="AA1250" i="2"/>
  <c r="AB1250" i="2" s="1"/>
  <c r="AA683" i="2"/>
  <c r="AB683" i="2" s="1"/>
  <c r="AA845" i="2"/>
  <c r="AB845" i="2" s="1"/>
  <c r="AA7129" i="2"/>
  <c r="AB7129" i="2" s="1"/>
  <c r="AA2284" i="2"/>
  <c r="AB2284" i="2" s="1"/>
  <c r="AA1106" i="2"/>
  <c r="AB1106" i="2" s="1"/>
  <c r="AA582" i="2"/>
  <c r="AB582" i="2" s="1"/>
  <c r="AA112" i="2"/>
  <c r="AB112" i="2" s="1"/>
  <c r="AA922" i="2"/>
  <c r="AB922" i="2" s="1"/>
  <c r="AA852" i="2"/>
  <c r="AB852" i="2" s="1"/>
  <c r="AA912" i="2"/>
  <c r="AB912" i="2" s="1"/>
  <c r="AA1301" i="2"/>
  <c r="AB1301" i="2" s="1"/>
  <c r="AA2208" i="2"/>
  <c r="AB2208" i="2" s="1"/>
  <c r="AA1408" i="2"/>
  <c r="AB1408" i="2" s="1"/>
  <c r="AA2403" i="2"/>
  <c r="AB2403" i="2" s="1"/>
  <c r="AA885" i="2"/>
  <c r="AB885" i="2" s="1"/>
  <c r="AA1078" i="2"/>
  <c r="AB1078" i="2" s="1"/>
  <c r="AA290" i="2"/>
  <c r="AB290" i="2" s="1"/>
  <c r="AA1790" i="2"/>
  <c r="AB1790" i="2" s="1"/>
  <c r="AA2714" i="2"/>
  <c r="AB2714" i="2" s="1"/>
  <c r="AA7368" i="2"/>
  <c r="AB7368" i="2" s="1"/>
  <c r="AA1151" i="2"/>
  <c r="AB1151" i="2" s="1"/>
  <c r="AA1631" i="2"/>
  <c r="AB1631" i="2" s="1"/>
  <c r="AA12" i="2"/>
  <c r="AB12" i="2" s="1"/>
  <c r="AA1933" i="2"/>
  <c r="AB1933" i="2" s="1"/>
  <c r="AA2143" i="2"/>
  <c r="AB2143" i="2" s="1"/>
  <c r="AA3326" i="2"/>
  <c r="AB3326" i="2" s="1"/>
  <c r="AA607" i="2"/>
  <c r="AB607" i="2" s="1"/>
  <c r="AA945" i="2"/>
  <c r="AB945" i="2" s="1"/>
  <c r="AA427" i="2"/>
  <c r="AB427" i="2" s="1"/>
  <c r="AA1247" i="2"/>
  <c r="AB1247" i="2" s="1"/>
  <c r="AA1825" i="2"/>
  <c r="AB1825" i="2" s="1"/>
  <c r="AA6335" i="2"/>
  <c r="AB6335" i="2" s="1"/>
  <c r="AA5960" i="2"/>
  <c r="AB5960" i="2" s="1"/>
  <c r="AA1998" i="2"/>
  <c r="AB1998" i="2" s="1"/>
  <c r="AA820" i="2"/>
  <c r="AB820" i="2" s="1"/>
  <c r="AA2198" i="2"/>
  <c r="AB2198" i="2" s="1"/>
  <c r="AA642" i="2"/>
  <c r="AB642" i="2" s="1"/>
  <c r="AA164" i="2"/>
  <c r="AB164" i="2" s="1"/>
  <c r="AA1776" i="2"/>
  <c r="AB1776" i="2" s="1"/>
  <c r="AA1798" i="2"/>
  <c r="AB1798" i="2" s="1"/>
  <c r="AA6264" i="2"/>
  <c r="AB6264" i="2" s="1"/>
  <c r="AA1305" i="2"/>
  <c r="AB1305" i="2" s="1"/>
  <c r="AA1542" i="2"/>
  <c r="AB1542" i="2" s="1"/>
  <c r="AA2482" i="2"/>
  <c r="AB2482" i="2" s="1"/>
  <c r="AA2585" i="2"/>
  <c r="AB2585" i="2" s="1"/>
  <c r="AA626" i="2"/>
  <c r="AB626" i="2" s="1"/>
  <c r="AA265" i="2"/>
  <c r="AB265" i="2" s="1"/>
  <c r="AA26" i="2"/>
  <c r="AB26" i="2" s="1"/>
  <c r="AA143" i="2"/>
  <c r="AB143" i="2" s="1"/>
  <c r="AA2465" i="2"/>
  <c r="AB2465" i="2" s="1"/>
  <c r="AA244" i="2"/>
  <c r="AB244" i="2" s="1"/>
  <c r="AA5620" i="2"/>
  <c r="AB5620" i="2" s="1"/>
  <c r="AA692" i="2"/>
  <c r="AB692" i="2" s="1"/>
  <c r="AA374" i="2"/>
  <c r="AB374" i="2" s="1"/>
  <c r="AA3129" i="2"/>
  <c r="AB3129" i="2" s="1"/>
  <c r="AA1657" i="2"/>
  <c r="AB1657" i="2" s="1"/>
  <c r="AA438" i="2"/>
  <c r="AB438" i="2" s="1"/>
  <c r="AA1441" i="2"/>
  <c r="AB1441" i="2" s="1"/>
  <c r="AA498" i="2"/>
  <c r="AB498" i="2" s="1"/>
  <c r="AA212" i="2"/>
  <c r="AB212" i="2" s="1"/>
  <c r="AA2826" i="2"/>
  <c r="AB2826" i="2" s="1"/>
  <c r="AA4970" i="2"/>
  <c r="AB4970" i="2" s="1"/>
  <c r="AA6819" i="2"/>
  <c r="AB6819" i="2" s="1"/>
  <c r="AA773" i="2"/>
  <c r="AB773" i="2" s="1"/>
  <c r="AA919" i="2"/>
  <c r="AB919" i="2" s="1"/>
  <c r="AA488" i="2"/>
  <c r="AB488" i="2" s="1"/>
  <c r="AA2049" i="2"/>
  <c r="AB2049" i="2" s="1"/>
  <c r="AA2488" i="2"/>
  <c r="AB2488" i="2" s="1"/>
  <c r="AA624" i="2"/>
  <c r="AB624" i="2" s="1"/>
  <c r="AA1212" i="2"/>
  <c r="AB1212" i="2" s="1"/>
  <c r="AA595" i="2"/>
  <c r="AB595" i="2" s="1"/>
  <c r="AA967" i="2"/>
  <c r="AB967" i="2" s="1"/>
  <c r="AA3019" i="2"/>
  <c r="AB3019" i="2" s="1"/>
  <c r="AA6888" i="2"/>
  <c r="AB6888" i="2" s="1"/>
  <c r="AA5803" i="2"/>
  <c r="AB5803" i="2" s="1"/>
  <c r="AA1026" i="2"/>
  <c r="AB1026" i="2" s="1"/>
  <c r="AA3839" i="2"/>
  <c r="AB3839" i="2" s="1"/>
  <c r="AA2744" i="2"/>
  <c r="AB2744" i="2" s="1"/>
  <c r="AA3267" i="2"/>
  <c r="AB3267" i="2" s="1"/>
  <c r="AA1486" i="2"/>
  <c r="AB1486" i="2" s="1"/>
  <c r="AA1235" i="2"/>
  <c r="AB1235" i="2" s="1"/>
  <c r="AA268" i="2"/>
  <c r="AB268" i="2" s="1"/>
  <c r="AA1333" i="2"/>
  <c r="AB1333" i="2" s="1"/>
  <c r="AA1450" i="2"/>
  <c r="AB1450" i="2" s="1"/>
  <c r="AA1614" i="2"/>
  <c r="AB1614" i="2" s="1"/>
  <c r="AA2860" i="2"/>
  <c r="AB2860" i="2" s="1"/>
  <c r="AA2224" i="2"/>
  <c r="AB2224" i="2" s="1"/>
  <c r="AA639" i="2"/>
  <c r="AB639" i="2" s="1"/>
  <c r="AA2703" i="2"/>
  <c r="AB2703" i="2" s="1"/>
  <c r="AA2055" i="2"/>
  <c r="AB2055" i="2" s="1"/>
  <c r="AA3386" i="2"/>
  <c r="AB3386" i="2" s="1"/>
  <c r="AA2570" i="2"/>
  <c r="AB2570" i="2" s="1"/>
  <c r="AA1804" i="2"/>
  <c r="AB1804" i="2" s="1"/>
  <c r="AA592" i="2"/>
  <c r="AB592" i="2" s="1"/>
  <c r="AA926" i="2"/>
  <c r="AB926" i="2" s="1"/>
  <c r="AA1405" i="2"/>
  <c r="AB1405" i="2" s="1"/>
  <c r="AA219" i="2"/>
  <c r="AB219" i="2" s="1"/>
  <c r="AA365" i="2"/>
  <c r="AB365" i="2" s="1"/>
  <c r="AA827" i="2"/>
  <c r="AB827" i="2" s="1"/>
  <c r="AA994" i="2"/>
  <c r="AB994" i="2" s="1"/>
  <c r="AA1065" i="2"/>
  <c r="AB1065" i="2" s="1"/>
  <c r="AA1327" i="2"/>
  <c r="AB1327" i="2" s="1"/>
  <c r="AA337" i="2"/>
  <c r="AB337" i="2" s="1"/>
  <c r="AA139" i="2"/>
  <c r="AB139" i="2" s="1"/>
  <c r="AA1983" i="2"/>
  <c r="AB1983" i="2" s="1"/>
  <c r="AA3314" i="2"/>
  <c r="AB3314" i="2" s="1"/>
  <c r="AA2678" i="2"/>
  <c r="AB2678" i="2" s="1"/>
  <c r="AA1970" i="2"/>
  <c r="AB1970" i="2" s="1"/>
  <c r="AA736" i="2"/>
  <c r="AB736" i="2" s="1"/>
  <c r="AA1094" i="2"/>
  <c r="AB1094" i="2" s="1"/>
  <c r="AA1549" i="2"/>
  <c r="AB1549" i="2" s="1"/>
  <c r="AA565" i="2"/>
  <c r="AB565" i="2" s="1"/>
  <c r="AA612" i="2"/>
  <c r="AB612" i="2" s="1"/>
  <c r="AA1055" i="2"/>
  <c r="AB1055" i="2" s="1"/>
  <c r="AA1306" i="2"/>
  <c r="AB1306" i="2" s="1"/>
  <c r="AA1449" i="2"/>
  <c r="AB1449" i="2" s="1"/>
  <c r="AA40" i="2"/>
  <c r="AB40" i="2" s="1"/>
  <c r="AA1074" i="2"/>
  <c r="AB1074" i="2" s="1"/>
  <c r="AA239" i="2"/>
  <c r="AB239" i="2" s="1"/>
  <c r="AA422" i="2"/>
  <c r="AB422" i="2" s="1"/>
  <c r="AA840" i="2"/>
  <c r="AB840" i="2" s="1"/>
  <c r="AA1451" i="2"/>
  <c r="AB1451" i="2" s="1"/>
  <c r="AA599" i="2"/>
  <c r="AB599" i="2" s="1"/>
  <c r="AA754" i="2"/>
  <c r="AB754" i="2" s="1"/>
  <c r="AA1053" i="2"/>
  <c r="AB1053" i="2" s="1"/>
  <c r="AA584" i="2"/>
  <c r="AB584" i="2" s="1"/>
  <c r="AA823" i="2"/>
  <c r="AB823" i="2" s="1"/>
  <c r="AA834" i="2"/>
  <c r="AB834" i="2" s="1"/>
  <c r="AA1109" i="2"/>
  <c r="AB1109" i="2" s="1"/>
  <c r="AA250" i="2"/>
  <c r="AB250" i="2" s="1"/>
  <c r="AA1293" i="2"/>
  <c r="AB1293" i="2" s="1"/>
  <c r="AA397" i="2"/>
  <c r="AB397" i="2" s="1"/>
  <c r="AA1458" i="2"/>
  <c r="AB1458" i="2" s="1"/>
  <c r="AA123" i="2"/>
  <c r="AB123" i="2" s="1"/>
  <c r="AA296" i="2"/>
  <c r="AB296" i="2" s="1"/>
  <c r="AA3803" i="2"/>
  <c r="AB3803" i="2" s="1"/>
  <c r="AA1738" i="2"/>
  <c r="AB1738" i="2" s="1"/>
  <c r="AA1895" i="2"/>
  <c r="AB1895" i="2" s="1"/>
  <c r="AA2483" i="2"/>
  <c r="AB2483" i="2" s="1"/>
  <c r="AA1646" i="2"/>
  <c r="AB1646" i="2" s="1"/>
  <c r="AA2182" i="2"/>
  <c r="AB2182" i="2" s="1"/>
  <c r="AA3057" i="2"/>
  <c r="AB3057" i="2" s="1"/>
  <c r="AA1977" i="2"/>
  <c r="AB1977" i="2" s="1"/>
  <c r="AA2456" i="2"/>
  <c r="AB2456" i="2" s="1"/>
  <c r="AA1216" i="2"/>
  <c r="AB1216" i="2" s="1"/>
  <c r="AA2107" i="2"/>
  <c r="AB2107" i="2" s="1"/>
  <c r="AA2814" i="2"/>
  <c r="AB2814" i="2" s="1"/>
  <c r="AA1950" i="2"/>
  <c r="AB1950" i="2" s="1"/>
  <c r="AA2537" i="2"/>
  <c r="AB2537" i="2" s="1"/>
  <c r="AA3304" i="2"/>
  <c r="AB3304" i="2" s="1"/>
  <c r="AA2440" i="2"/>
  <c r="AB2440" i="2" s="1"/>
  <c r="AA3219" i="2"/>
  <c r="AB3219" i="2" s="1"/>
  <c r="AA2115" i="2"/>
  <c r="AB2115" i="2" s="1"/>
  <c r="AA3290" i="2"/>
  <c r="AB3290" i="2" s="1"/>
  <c r="AA2186" i="2"/>
  <c r="AB2186" i="2" s="1"/>
  <c r="AA389" i="2"/>
  <c r="AB389" i="2" s="1"/>
  <c r="AA566" i="2"/>
  <c r="AB566" i="2" s="1"/>
  <c r="AA349" i="2"/>
  <c r="AB349" i="2" s="1"/>
  <c r="AA1799" i="2"/>
  <c r="AB1799" i="2" s="1"/>
  <c r="AA1090" i="2"/>
  <c r="AB1090" i="2" s="1"/>
  <c r="AA398" i="2"/>
  <c r="AB398" i="2" s="1"/>
  <c r="AA1290" i="2"/>
  <c r="AB1290" i="2" s="1"/>
  <c r="AA146" i="2"/>
  <c r="AB146" i="2" s="1"/>
  <c r="AA1852" i="2"/>
  <c r="AB1852" i="2" s="1"/>
  <c r="AA1322" i="2"/>
  <c r="AB1322" i="2" s="1"/>
  <c r="AA1105" i="2"/>
  <c r="AB1105" i="2" s="1"/>
  <c r="AA876" i="2"/>
  <c r="AB876" i="2" s="1"/>
  <c r="AA899" i="2"/>
  <c r="AB899" i="2" s="1"/>
  <c r="AA742" i="2"/>
  <c r="AB742" i="2" s="1"/>
  <c r="AA609" i="2"/>
  <c r="AB609" i="2" s="1"/>
  <c r="AA943" i="2"/>
  <c r="AB943" i="2" s="1"/>
  <c r="AA1805" i="2"/>
  <c r="AB1805" i="2" s="1"/>
  <c r="AA358" i="2"/>
  <c r="AB358" i="2" s="1"/>
  <c r="AA1783" i="2"/>
  <c r="AB1783" i="2" s="1"/>
  <c r="AA1554" i="2"/>
  <c r="AB1554" i="2" s="1"/>
  <c r="AA1637" i="2"/>
  <c r="AB1637" i="2" s="1"/>
  <c r="AA120" i="2"/>
  <c r="AB120" i="2" s="1"/>
  <c r="AA138" i="2"/>
  <c r="AB138" i="2" s="1"/>
  <c r="AA47" i="2"/>
  <c r="AB47" i="2" s="1"/>
  <c r="AA103" i="2"/>
  <c r="AB103" i="2" s="1"/>
  <c r="AA346" i="2"/>
  <c r="AB346" i="2" s="1"/>
  <c r="AA331" i="2"/>
  <c r="AB331" i="2" s="1"/>
  <c r="AA1413" i="2"/>
  <c r="AB1413" i="2" s="1"/>
  <c r="AA1214" i="2"/>
  <c r="AB1214" i="2" s="1"/>
  <c r="AA953" i="2"/>
  <c r="AB953" i="2" s="1"/>
  <c r="AA1284" i="2"/>
  <c r="AB1284" i="2" s="1"/>
  <c r="AA3134" i="2"/>
  <c r="AB3134" i="2" s="1"/>
  <c r="AA2404" i="2"/>
  <c r="AB2404" i="2" s="1"/>
  <c r="AA2909" i="2"/>
  <c r="AB2909" i="2" s="1"/>
  <c r="AA3270" i="2"/>
  <c r="AB3270" i="2" s="1"/>
  <c r="AA213" i="2"/>
  <c r="AB213" i="2" s="1"/>
  <c r="AA1775" i="2"/>
  <c r="AB1775" i="2" s="1"/>
  <c r="AA2007" i="2"/>
  <c r="AB2007" i="2" s="1"/>
  <c r="AA2477" i="2"/>
  <c r="AB2477" i="2" s="1"/>
  <c r="AA2395" i="2"/>
  <c r="AB2395" i="2" s="1"/>
  <c r="AA307" i="2"/>
  <c r="AB307" i="2" s="1"/>
  <c r="AA3302" i="2"/>
  <c r="AB3302" i="2" s="1"/>
  <c r="AA5710" i="2"/>
  <c r="AB5710" i="2" s="1"/>
  <c r="AA7375" i="2"/>
  <c r="AB7375" i="2" s="1"/>
  <c r="AA6515" i="2"/>
  <c r="AB6515" i="2" s="1"/>
  <c r="AA7298" i="2"/>
  <c r="AB7298" i="2" s="1"/>
  <c r="AA7283" i="2"/>
  <c r="AB7283" i="2" s="1"/>
  <c r="AA6591" i="2"/>
  <c r="AB6591" i="2" s="1"/>
  <c r="AA5868" i="2"/>
  <c r="AB5868" i="2" s="1"/>
  <c r="AA6204" i="2"/>
  <c r="AB6204" i="2" s="1"/>
  <c r="AA6519" i="2"/>
  <c r="AB6519" i="2" s="1"/>
  <c r="AA5569" i="2"/>
  <c r="AB5569" i="2" s="1"/>
  <c r="AA5136" i="2"/>
  <c r="AB5136" i="2" s="1"/>
  <c r="AA2092" i="2"/>
  <c r="AB2092" i="2" s="1"/>
  <c r="AA3158" i="2"/>
  <c r="AB3158" i="2" s="1"/>
  <c r="AA854" i="2"/>
  <c r="AB854" i="2" s="1"/>
  <c r="AA623" i="2"/>
  <c r="AB623" i="2" s="1"/>
  <c r="AA931" i="2"/>
  <c r="AB931" i="2" s="1"/>
  <c r="AA90" i="2"/>
  <c r="AB90" i="2" s="1"/>
  <c r="AA2618" i="2"/>
  <c r="AB2618" i="2" s="1"/>
  <c r="AA1756" i="2"/>
  <c r="AB1756" i="2" s="1"/>
  <c r="AA998" i="2"/>
  <c r="AB998" i="2" s="1"/>
  <c r="AA1381" i="2"/>
  <c r="AB1381" i="2" s="1"/>
  <c r="AA402" i="2"/>
  <c r="AB402" i="2" s="1"/>
  <c r="AA505" i="2"/>
  <c r="AB505" i="2" s="1"/>
  <c r="AA815" i="2"/>
  <c r="AB815" i="2" s="1"/>
  <c r="AA1198" i="2"/>
  <c r="AB1198" i="2" s="1"/>
  <c r="AA1353" i="2"/>
  <c r="AB1353" i="2" s="1"/>
  <c r="AA1459" i="2"/>
  <c r="AB1459" i="2" s="1"/>
  <c r="AA894" i="2"/>
  <c r="AB894" i="2" s="1"/>
  <c r="AA478" i="2"/>
  <c r="AB478" i="2" s="1"/>
  <c r="AA15" i="2"/>
  <c r="AB15" i="2" s="1"/>
  <c r="AA744" i="2"/>
  <c r="AB744" i="2" s="1"/>
  <c r="AA1367" i="2"/>
  <c r="AB1367" i="2" s="1"/>
  <c r="AA245" i="2"/>
  <c r="AB245" i="2" s="1"/>
  <c r="AA670" i="2"/>
  <c r="AB670" i="2" s="1"/>
  <c r="AA969" i="2"/>
  <c r="AB969" i="2" s="1"/>
  <c r="AA468" i="2"/>
  <c r="AB468" i="2" s="1"/>
  <c r="AA655" i="2"/>
  <c r="AB655" i="2" s="1"/>
  <c r="AA570" i="2"/>
  <c r="AB570" i="2" s="1"/>
  <c r="AA1037" i="2"/>
  <c r="AB1037" i="2" s="1"/>
  <c r="AA58" i="2"/>
  <c r="AB58" i="2" s="1"/>
  <c r="AA1029" i="2"/>
  <c r="AB1029" i="2" s="1"/>
  <c r="AA1711" i="2"/>
  <c r="AB1711" i="2" s="1"/>
  <c r="AA918" i="2"/>
  <c r="AB918" i="2" s="1"/>
  <c r="AA109" i="2"/>
  <c r="AB109" i="2" s="1"/>
  <c r="AA211" i="2"/>
  <c r="AB211" i="2" s="1"/>
  <c r="AA3647" i="2"/>
  <c r="AB3647" i="2" s="1"/>
  <c r="AA2509" i="2"/>
  <c r="AB2509" i="2" s="1"/>
  <c r="AA1724" i="2"/>
  <c r="AB1724" i="2" s="1"/>
  <c r="AA2351" i="2"/>
  <c r="AB2351" i="2" s="1"/>
  <c r="AA1172" i="2"/>
  <c r="AB1172" i="2" s="1"/>
  <c r="AA2146" i="2"/>
  <c r="AB2146" i="2" s="1"/>
  <c r="AA2805" i="2"/>
  <c r="AB2805" i="2" s="1"/>
  <c r="AA1929" i="2"/>
  <c r="AB1929" i="2" s="1"/>
  <c r="AA2408" i="2"/>
  <c r="AB2408" i="2" s="1"/>
  <c r="AA2887" i="2"/>
  <c r="AB2887" i="2" s="1"/>
  <c r="AA2059" i="2"/>
  <c r="AB2059" i="2" s="1"/>
  <c r="AA2766" i="2"/>
  <c r="AB2766" i="2" s="1"/>
  <c r="AA1496" i="2"/>
  <c r="AB1496" i="2" s="1"/>
  <c r="AA2489" i="2"/>
  <c r="AB2489" i="2" s="1"/>
  <c r="AA3256" i="2"/>
  <c r="AB3256" i="2" s="1"/>
  <c r="AA2152" i="2"/>
  <c r="AB2152" i="2" s="1"/>
  <c r="AA3171" i="2"/>
  <c r="AB3171" i="2" s="1"/>
  <c r="AA2067" i="2"/>
  <c r="AB2067" i="2" s="1"/>
  <c r="AA3014" i="2"/>
  <c r="AB3014" i="2" s="1"/>
  <c r="AA2126" i="2"/>
  <c r="AB2126" i="2" s="1"/>
  <c r="AA229" i="2"/>
  <c r="AB229" i="2" s="1"/>
  <c r="AA1501" i="2"/>
  <c r="AB1501" i="2" s="1"/>
  <c r="AA183" i="2"/>
  <c r="AB183" i="2" s="1"/>
  <c r="AA1739" i="2"/>
  <c r="AB1739" i="2" s="1"/>
  <c r="AA1018" i="2"/>
  <c r="AB1018" i="2" s="1"/>
  <c r="AA279" i="2"/>
  <c r="AB279" i="2" s="1"/>
  <c r="AA1218" i="2"/>
  <c r="AB1218" i="2" s="1"/>
  <c r="AA73" i="2"/>
  <c r="AB73" i="2" s="1"/>
  <c r="AA1789" i="2"/>
  <c r="AB1789" i="2" s="1"/>
  <c r="AA1274" i="2"/>
  <c r="AB1274" i="2" s="1"/>
  <c r="AA1057" i="2"/>
  <c r="AB1057" i="2" s="1"/>
  <c r="AA828" i="2"/>
  <c r="AB828" i="2" s="1"/>
  <c r="AA851" i="2"/>
  <c r="AB851" i="2" s="1"/>
  <c r="AA694" i="2"/>
  <c r="AB694" i="2" s="1"/>
  <c r="AA561" i="2"/>
  <c r="AB561" i="2" s="1"/>
  <c r="AA883" i="2"/>
  <c r="AB883" i="2" s="1"/>
  <c r="AA1745" i="2"/>
  <c r="AB1745" i="2" s="1"/>
  <c r="AA262" i="2"/>
  <c r="AB262" i="2" s="1"/>
  <c r="AA1735" i="2"/>
  <c r="AB1735" i="2" s="1"/>
  <c r="AA1506" i="2"/>
  <c r="AB1506" i="2" s="1"/>
  <c r="AA1601" i="2"/>
  <c r="AB1601" i="2" s="1"/>
  <c r="AA48" i="2"/>
  <c r="AB48" i="2" s="1"/>
  <c r="AA18" i="2"/>
  <c r="AB18" i="2" s="1"/>
  <c r="AA550" i="2"/>
  <c r="AB550" i="2" s="1"/>
  <c r="AA55" i="2"/>
  <c r="AB55" i="2" s="1"/>
  <c r="AA310" i="2"/>
  <c r="AB310" i="2" s="1"/>
  <c r="AA283" i="2"/>
  <c r="AB283" i="2" s="1"/>
  <c r="AA1629" i="2"/>
  <c r="AB1629" i="2" s="1"/>
  <c r="AA1382" i="2"/>
  <c r="AB1382" i="2" s="1"/>
  <c r="AA1313" i="2"/>
  <c r="AB1313" i="2" s="1"/>
  <c r="AA1488" i="2"/>
  <c r="AB1488" i="2" s="1"/>
  <c r="AA3242" i="2"/>
  <c r="AB3242" i="2" s="1"/>
  <c r="AA2500" i="2"/>
  <c r="AB2500" i="2" s="1"/>
  <c r="AA2981" i="2"/>
  <c r="AB2981" i="2" s="1"/>
  <c r="AA675" i="2"/>
  <c r="AB675" i="2" s="1"/>
  <c r="AA108" i="2"/>
  <c r="AB108" i="2" s="1"/>
  <c r="AA421" i="2"/>
  <c r="AB421" i="2" s="1"/>
  <c r="AA2139" i="2"/>
  <c r="AB2139" i="2" s="1"/>
  <c r="AA2669" i="2"/>
  <c r="AB2669" i="2" s="1"/>
  <c r="AA2467" i="2"/>
  <c r="AB2467" i="2" s="1"/>
  <c r="AA1889" i="2"/>
  <c r="AB1889" i="2" s="1"/>
  <c r="AA2283" i="2"/>
  <c r="AB2283" i="2" s="1"/>
  <c r="AA6476" i="2"/>
  <c r="AB6476" i="2" s="1"/>
  <c r="AA6674" i="2"/>
  <c r="AB6674" i="2" s="1"/>
  <c r="AA6659" i="2"/>
  <c r="AB6659" i="2" s="1"/>
  <c r="AA7226" i="2"/>
  <c r="AB7226" i="2" s="1"/>
  <c r="AA7406" i="2"/>
  <c r="AB7406" i="2" s="1"/>
  <c r="AA6447" i="2"/>
  <c r="AB6447" i="2" s="1"/>
  <c r="AA6322" i="2"/>
  <c r="AB6322" i="2" s="1"/>
  <c r="AA5763" i="2"/>
  <c r="AB5763" i="2" s="1"/>
  <c r="AA5965" i="2"/>
  <c r="AB5965" i="2" s="1"/>
  <c r="AA6688" i="2"/>
  <c r="AB6688" i="2" s="1"/>
  <c r="AA4545" i="2"/>
  <c r="AB4545" i="2" s="1"/>
  <c r="AA1396" i="2"/>
  <c r="AB1396" i="2" s="1"/>
  <c r="AA3339" i="2"/>
  <c r="AB3339" i="2" s="1"/>
  <c r="AA2510" i="2"/>
  <c r="AB2510" i="2" s="1"/>
  <c r="AA494" i="2"/>
  <c r="AB494" i="2" s="1"/>
  <c r="AA1225" i="2"/>
  <c r="AB1225" i="2" s="1"/>
  <c r="AA1847" i="2"/>
  <c r="AB1847" i="2" s="1"/>
  <c r="AA874" i="2"/>
  <c r="AB874" i="2" s="1"/>
  <c r="AA909" i="2"/>
  <c r="AB909" i="2" s="1"/>
  <c r="AA1793" i="2"/>
  <c r="AB1793" i="2" s="1"/>
  <c r="AA1838" i="2"/>
  <c r="AB1838" i="2" s="1"/>
  <c r="AA3266" i="2"/>
  <c r="AB3266" i="2" s="1"/>
  <c r="AA652" i="2"/>
  <c r="AB652" i="2" s="1"/>
  <c r="AA493" i="2"/>
  <c r="AB493" i="2" s="1"/>
  <c r="AA2740" i="2"/>
  <c r="AB2740" i="2" s="1"/>
  <c r="AA2032" i="2"/>
  <c r="AB2032" i="2" s="1"/>
  <c r="AA3207" i="2"/>
  <c r="AB3207" i="2" s="1"/>
  <c r="AA2571" i="2"/>
  <c r="AB2571" i="2" s="1"/>
  <c r="AA1854" i="2"/>
  <c r="AB1854" i="2" s="1"/>
  <c r="AA3062" i="2"/>
  <c r="AB3062" i="2" s="1"/>
  <c r="AA2438" i="2"/>
  <c r="AB2438" i="2" s="1"/>
  <c r="AA1047" i="2"/>
  <c r="AB1047" i="2" s="1"/>
  <c r="AA157" i="2"/>
  <c r="AB157" i="2" s="1"/>
  <c r="AA770" i="2"/>
  <c r="AB770" i="2" s="1"/>
  <c r="AA1141" i="2"/>
  <c r="AB1141" i="2" s="1"/>
  <c r="AA1320" i="2"/>
  <c r="AB1320" i="2" s="1"/>
  <c r="AA1751" i="2"/>
  <c r="AB1751" i="2" s="1"/>
  <c r="AA471" i="2"/>
  <c r="AB471" i="2" s="1"/>
  <c r="AA658" i="2"/>
  <c r="AB658" i="2" s="1"/>
  <c r="AA729" i="2"/>
  <c r="AB729" i="2" s="1"/>
  <c r="AA763" i="2"/>
  <c r="AB763" i="2" s="1"/>
  <c r="AA1421" i="2"/>
  <c r="AB1421" i="2" s="1"/>
  <c r="AA2487" i="2"/>
  <c r="AB2487" i="2" s="1"/>
  <c r="AA1758" i="2"/>
  <c r="AB1758" i="2" s="1"/>
  <c r="AA3146" i="2"/>
  <c r="AB3146" i="2" s="1"/>
  <c r="AA2558" i="2"/>
  <c r="AB2558" i="2" s="1"/>
  <c r="AA1632" i="2"/>
  <c r="AB1632" i="2" s="1"/>
  <c r="AA461" i="2"/>
  <c r="AB461" i="2" s="1"/>
  <c r="AA914" i="2"/>
  <c r="AB914" i="2" s="1"/>
  <c r="AA1285" i="2"/>
  <c r="AB1285" i="2" s="1"/>
  <c r="AA1536" i="2"/>
  <c r="AB1536" i="2" s="1"/>
  <c r="AA289" i="2"/>
  <c r="AB289" i="2" s="1"/>
  <c r="AA695" i="2"/>
  <c r="AB695" i="2" s="1"/>
  <c r="AA970" i="2"/>
  <c r="AB970" i="2" s="1"/>
  <c r="AA1173" i="2"/>
  <c r="AB1173" i="2" s="1"/>
  <c r="AA1231" i="2"/>
  <c r="AB1231" i="2" s="1"/>
  <c r="AA511" i="2"/>
  <c r="AB511" i="2" s="1"/>
  <c r="AA142" i="2"/>
  <c r="AB142" i="2" s="1"/>
  <c r="AA1512" i="2"/>
  <c r="AB1512" i="2" s="1"/>
  <c r="AA576" i="2"/>
  <c r="AB576" i="2" s="1"/>
  <c r="AA1271" i="2"/>
  <c r="AB1271" i="2" s="1"/>
  <c r="AA1678" i="2"/>
  <c r="AB1678" i="2" s="1"/>
  <c r="AA586" i="2"/>
  <c r="AB586" i="2" s="1"/>
  <c r="AA789" i="2"/>
  <c r="AB789" i="2" s="1"/>
  <c r="AA1747" i="2"/>
  <c r="AB1747" i="2" s="1"/>
  <c r="AA559" i="2"/>
  <c r="AB559" i="2" s="1"/>
  <c r="AA447" i="2"/>
  <c r="AB447" i="2" s="1"/>
  <c r="AA941" i="2"/>
  <c r="AB941" i="2" s="1"/>
  <c r="AA309" i="2"/>
  <c r="AB309" i="2" s="1"/>
  <c r="AA777" i="2"/>
  <c r="AB777" i="2" s="1"/>
  <c r="AA1363" i="2"/>
  <c r="AB1363" i="2" s="1"/>
  <c r="AA1853" i="2"/>
  <c r="AB1853" i="2" s="1"/>
  <c r="AA311" i="2"/>
  <c r="AB311" i="2" s="1"/>
  <c r="AA3176" i="2"/>
  <c r="AB3176" i="2" s="1"/>
  <c r="AA3489" i="2"/>
  <c r="AB3489" i="2" s="1"/>
  <c r="AA2353" i="2"/>
  <c r="AB2353" i="2" s="1"/>
  <c r="AA1239" i="2"/>
  <c r="AB1239" i="2" s="1"/>
  <c r="AA2183" i="2"/>
  <c r="AB2183" i="2" s="1"/>
  <c r="AA2998" i="2"/>
  <c r="AB2998" i="2" s="1"/>
  <c r="AA2098" i="2"/>
  <c r="AB2098" i="2" s="1"/>
  <c r="AA2769" i="2"/>
  <c r="AB2769" i="2" s="1"/>
  <c r="AA1364" i="2"/>
  <c r="AB1364" i="2" s="1"/>
  <c r="AA2360" i="2"/>
  <c r="AB2360" i="2" s="1"/>
  <c r="AA2839" i="2"/>
  <c r="AB2839" i="2" s="1"/>
  <c r="AA1731" i="2"/>
  <c r="AB1731" i="2" s="1"/>
  <c r="AA2718" i="2"/>
  <c r="AB2718" i="2" s="1"/>
  <c r="AA1304" i="2"/>
  <c r="AB1304" i="2" s="1"/>
  <c r="AA2201" i="2"/>
  <c r="AB2201" i="2" s="1"/>
  <c r="AA3208" i="2"/>
  <c r="AB3208" i="2" s="1"/>
  <c r="AA2104" i="2"/>
  <c r="AB2104" i="2" s="1"/>
  <c r="AA2883" i="2"/>
  <c r="AB2883" i="2" s="1"/>
  <c r="AA2019" i="2"/>
  <c r="AB2019" i="2" s="1"/>
  <c r="AA2978" i="2"/>
  <c r="AB2978" i="2" s="1"/>
  <c r="AA1692" i="2"/>
  <c r="AB1692" i="2" s="1"/>
  <c r="AA27" i="2"/>
  <c r="AB27" i="2" s="1"/>
  <c r="AA1429" i="2"/>
  <c r="AB1429" i="2" s="1"/>
  <c r="AA1272" i="2"/>
  <c r="AB1272" i="2" s="1"/>
  <c r="AA1295" i="2"/>
  <c r="AB1295" i="2" s="1"/>
  <c r="AA574" i="2"/>
  <c r="AB574" i="2" s="1"/>
  <c r="AA413" i="2"/>
  <c r="AB413" i="2" s="1"/>
  <c r="AA529" i="2"/>
  <c r="AB529" i="2" s="1"/>
  <c r="AA322" i="2"/>
  <c r="AB322" i="2" s="1"/>
  <c r="AA1192" i="2"/>
  <c r="AB1192" i="2" s="1"/>
  <c r="AA938" i="2"/>
  <c r="AB938" i="2" s="1"/>
  <c r="AA721" i="2"/>
  <c r="AB721" i="2" s="1"/>
  <c r="AA472" i="2"/>
  <c r="AB472" i="2" s="1"/>
  <c r="AA504" i="2"/>
  <c r="AB504" i="2" s="1"/>
  <c r="AA208" i="2"/>
  <c r="AB208" i="2" s="1"/>
  <c r="AA824" i="2"/>
  <c r="AB824" i="2" s="1"/>
  <c r="AA376" i="2"/>
  <c r="AB376" i="2" s="1"/>
  <c r="AA1325" i="2"/>
  <c r="AB1325" i="2" s="1"/>
  <c r="AA81" i="2"/>
  <c r="AB81" i="2" s="1"/>
  <c r="AA1399" i="2"/>
  <c r="AB1399" i="2" s="1"/>
  <c r="AA1170" i="2"/>
  <c r="AB1170" i="2" s="1"/>
  <c r="AA1253" i="2"/>
  <c r="AB1253" i="2" s="1"/>
  <c r="AA298" i="2"/>
  <c r="AB298" i="2" s="1"/>
  <c r="AA557" i="2"/>
  <c r="AB557" i="2" s="1"/>
  <c r="AA178" i="2"/>
  <c r="AB178" i="2" s="1"/>
  <c r="AA6" i="2"/>
  <c r="AB6" i="2" s="1"/>
  <c r="AA513" i="2"/>
  <c r="AB513" i="2" s="1"/>
  <c r="AA282" i="2"/>
  <c r="AB282" i="2" s="1"/>
  <c r="AA534" i="2"/>
  <c r="AB534" i="2" s="1"/>
  <c r="AA1191" i="2"/>
  <c r="AB1191" i="2" s="1"/>
  <c r="AA1867" i="2"/>
  <c r="AB1867" i="2" s="1"/>
  <c r="AA1525" i="2"/>
  <c r="AB1525" i="2" s="1"/>
  <c r="AA2091" i="2"/>
  <c r="AB2091" i="2" s="1"/>
  <c r="AA3088" i="2"/>
  <c r="AB3088" i="2" s="1"/>
  <c r="AA1680" i="2"/>
  <c r="AB1680" i="2" s="1"/>
  <c r="AA1975" i="2"/>
  <c r="AB1975" i="2" s="1"/>
  <c r="AA990" i="2"/>
  <c r="AB990" i="2" s="1"/>
  <c r="AA901" i="2"/>
  <c r="AB901" i="2" s="1"/>
  <c r="AA3291" i="2"/>
  <c r="AB3291" i="2" s="1"/>
  <c r="AA1588" i="2"/>
  <c r="AB1588" i="2" s="1"/>
  <c r="AA687" i="2"/>
  <c r="AB687" i="2" s="1"/>
  <c r="AA2967" i="2"/>
  <c r="AB2967" i="2" s="1"/>
  <c r="AA2212" i="2"/>
  <c r="AB2212" i="2" s="1"/>
  <c r="AA6251" i="2"/>
  <c r="AB6251" i="2" s="1"/>
  <c r="AA7362" i="2"/>
  <c r="AB7362" i="2" s="1"/>
  <c r="AA6838" i="2"/>
  <c r="AB6838" i="2" s="1"/>
  <c r="AA7107" i="2"/>
  <c r="AB7107" i="2" s="1"/>
  <c r="AA7359" i="2"/>
  <c r="AB7359" i="2" s="1"/>
  <c r="AA5584" i="2"/>
  <c r="AB5584" i="2" s="1"/>
  <c r="AA5906" i="2"/>
  <c r="AB5906" i="2" s="1"/>
  <c r="AA7268" i="2"/>
  <c r="AB7268" i="2" s="1"/>
  <c r="AA5344" i="2"/>
  <c r="AB5344" i="2" s="1"/>
  <c r="AA5255" i="2"/>
  <c r="AB5255" i="2" s="1"/>
  <c r="AA6235" i="2"/>
  <c r="AB6235" i="2" s="1"/>
  <c r="AA2800" i="2"/>
  <c r="AB2800" i="2" s="1"/>
  <c r="AA2631" i="2"/>
  <c r="AB2631" i="2" s="1"/>
  <c r="AA1935" i="2"/>
  <c r="AB1935" i="2" s="1"/>
  <c r="AA1432" i="2"/>
  <c r="AB1432" i="2" s="1"/>
  <c r="AA1560" i="2"/>
  <c r="AB1560" i="2" s="1"/>
  <c r="AA3316" i="2"/>
  <c r="AB3316" i="2" s="1"/>
  <c r="AA2608" i="2"/>
  <c r="AB2608" i="2" s="1"/>
  <c r="AA1972" i="2"/>
  <c r="AB1972" i="2" s="1"/>
  <c r="AA3147" i="2"/>
  <c r="AB3147" i="2" s="1"/>
  <c r="AA2439" i="2"/>
  <c r="AB2439" i="2" s="1"/>
  <c r="AA1774" i="2"/>
  <c r="AB1774" i="2" s="1"/>
  <c r="AA3002" i="2"/>
  <c r="AB3002" i="2" s="1"/>
  <c r="AA2318" i="2"/>
  <c r="AB2318" i="2" s="1"/>
  <c r="AA1180" i="2"/>
  <c r="AB1180" i="2" s="1"/>
  <c r="AA1538" i="2"/>
  <c r="AB1538" i="2" s="1"/>
  <c r="AA590" i="2"/>
  <c r="AB590" i="2" s="1"/>
  <c r="AA1069" i="2"/>
  <c r="AB1069" i="2" s="1"/>
  <c r="AA1224" i="2"/>
  <c r="AB1224" i="2" s="1"/>
  <c r="AA1511" i="2"/>
  <c r="AB1511" i="2" s="1"/>
  <c r="AA342" i="2"/>
  <c r="AB342" i="2" s="1"/>
  <c r="AA533" i="2"/>
  <c r="AB533" i="2" s="1"/>
  <c r="AA315" i="2"/>
  <c r="AB315" i="2" s="1"/>
  <c r="AA571" i="2"/>
  <c r="AB571" i="2" s="1"/>
  <c r="AA617" i="2"/>
  <c r="AB617" i="2" s="1"/>
  <c r="AA2367" i="2"/>
  <c r="AB2367" i="2" s="1"/>
  <c r="AA1652" i="2"/>
  <c r="AB1652" i="2" s="1"/>
  <c r="AA3098" i="2"/>
  <c r="AB3098" i="2" s="1"/>
  <c r="AA2426" i="2"/>
  <c r="AB2426" i="2" s="1"/>
  <c r="AA1384" i="2"/>
  <c r="AB1384" i="2" s="1"/>
  <c r="AA329" i="2"/>
  <c r="AB329" i="2" s="1"/>
  <c r="AA734" i="2"/>
  <c r="AB734" i="2" s="1"/>
  <c r="AA1213" i="2"/>
  <c r="AB1213" i="2" s="1"/>
  <c r="AA1416" i="2"/>
  <c r="AB1416" i="2" s="1"/>
  <c r="AA1727" i="2"/>
  <c r="AB1727" i="2" s="1"/>
  <c r="AA575" i="2"/>
  <c r="AB575" i="2" s="1"/>
  <c r="AA862" i="2"/>
  <c r="AB862" i="2" s="1"/>
  <c r="AA837" i="2"/>
  <c r="AB837" i="2" s="1"/>
  <c r="AA1051" i="2"/>
  <c r="AB1051" i="2" s="1"/>
  <c r="AA124" i="2"/>
  <c r="AB124" i="2" s="1"/>
  <c r="AA248" i="2"/>
  <c r="AB248" i="2" s="1"/>
  <c r="AA1428" i="2"/>
  <c r="AB1428" i="2" s="1"/>
  <c r="AA457" i="2"/>
  <c r="AB457" i="2" s="1"/>
  <c r="AA1115" i="2"/>
  <c r="AB1115" i="2" s="1"/>
  <c r="AA1474" i="2"/>
  <c r="AB1474" i="2" s="1"/>
  <c r="AA136" i="2"/>
  <c r="AB136" i="2" s="1"/>
  <c r="AA717" i="2"/>
  <c r="AB717" i="2" s="1"/>
  <c r="AA1615" i="2"/>
  <c r="AB1615" i="2" s="1"/>
  <c r="AA432" i="2"/>
  <c r="AB432" i="2" s="1"/>
  <c r="AA1877" i="2"/>
  <c r="AB1877" i="2" s="1"/>
  <c r="AA593" i="2"/>
  <c r="AB593" i="2" s="1"/>
  <c r="AA141" i="2"/>
  <c r="AB141" i="2" s="1"/>
  <c r="AA681" i="2"/>
  <c r="AB681" i="2" s="1"/>
  <c r="AA1267" i="2"/>
  <c r="AB1267" i="2" s="1"/>
  <c r="AA1733" i="2"/>
  <c r="AB1733" i="2" s="1"/>
  <c r="AA119" i="2"/>
  <c r="AB119" i="2" s="1"/>
  <c r="AA3104" i="2"/>
  <c r="AB3104" i="2" s="1"/>
  <c r="AA3450" i="2"/>
  <c r="AB3450" i="2" s="1"/>
  <c r="AA2317" i="2"/>
  <c r="AB2317" i="2" s="1"/>
  <c r="AA968" i="2"/>
  <c r="AB968" i="2" s="1"/>
  <c r="AA2135" i="2"/>
  <c r="AB2135" i="2" s="1"/>
  <c r="AA2926" i="2"/>
  <c r="AB2926" i="2" s="1"/>
  <c r="AA1784" i="2"/>
  <c r="AB1784" i="2" s="1"/>
  <c r="AA2721" i="2"/>
  <c r="AB2721" i="2" s="1"/>
  <c r="AA1220" i="2"/>
  <c r="AB1220" i="2" s="1"/>
  <c r="AA2072" i="2"/>
  <c r="AB2072" i="2" s="1"/>
  <c r="AA2791" i="2"/>
  <c r="AB2791" i="2" s="1"/>
  <c r="AA1659" i="2"/>
  <c r="AB1659" i="2" s="1"/>
  <c r="AA2430" i="2"/>
  <c r="AB2430" i="2" s="1"/>
  <c r="AA1071" i="2"/>
  <c r="AB1071" i="2" s="1"/>
  <c r="AA2153" i="2"/>
  <c r="AB2153" i="2" s="1"/>
  <c r="AA2920" i="2"/>
  <c r="AB2920" i="2" s="1"/>
  <c r="AA2056" i="2"/>
  <c r="AB2056" i="2" s="1"/>
  <c r="AA2835" i="2"/>
  <c r="AB2835" i="2" s="1"/>
  <c r="AA1672" i="2"/>
  <c r="AB1672" i="2" s="1"/>
  <c r="AA2930" i="2"/>
  <c r="AB2930" i="2" s="1"/>
  <c r="AA1576" i="2"/>
  <c r="AB1576" i="2" s="1"/>
  <c r="AA1202" i="2"/>
  <c r="AB1202" i="2" s="1"/>
  <c r="AA1369" i="2"/>
  <c r="AB1369" i="2" s="1"/>
  <c r="AA1200" i="2"/>
  <c r="AB1200" i="2" s="1"/>
  <c r="AA1223" i="2"/>
  <c r="AB1223" i="2" s="1"/>
  <c r="AA503" i="2"/>
  <c r="AB503" i="2" s="1"/>
  <c r="AA277" i="2"/>
  <c r="AB277" i="2" s="1"/>
  <c r="AA411" i="2"/>
  <c r="AB411" i="2" s="1"/>
  <c r="AA214" i="2"/>
  <c r="AB214" i="2" s="1"/>
  <c r="AA1144" i="2"/>
  <c r="AB1144" i="2" s="1"/>
  <c r="AA890" i="2"/>
  <c r="AB890" i="2" s="1"/>
  <c r="AA673" i="2"/>
  <c r="AB673" i="2" s="1"/>
  <c r="AA401" i="2"/>
  <c r="AB401" i="2" s="1"/>
  <c r="AA436" i="2"/>
  <c r="AB436" i="2" s="1"/>
  <c r="AA51" i="2"/>
  <c r="AB51" i="2" s="1"/>
  <c r="AA776" i="2"/>
  <c r="AB776" i="2" s="1"/>
  <c r="AA269" i="2"/>
  <c r="AB269" i="2" s="1"/>
  <c r="AA1265" i="2"/>
  <c r="AB1265" i="2" s="1"/>
  <c r="AA536" i="2"/>
  <c r="AB536" i="2" s="1"/>
  <c r="AA1351" i="2"/>
  <c r="AB1351" i="2" s="1"/>
  <c r="AA1122" i="2"/>
  <c r="AB1122" i="2" s="1"/>
  <c r="AA1217" i="2"/>
  <c r="AB1217" i="2" s="1"/>
  <c r="AA166" i="2"/>
  <c r="AB166" i="2" s="1"/>
  <c r="AA495" i="2"/>
  <c r="AB495" i="2" s="1"/>
  <c r="AA130" i="2"/>
  <c r="AB130" i="2" s="1"/>
  <c r="AA74" i="2"/>
  <c r="AB74" i="2" s="1"/>
  <c r="AA477" i="2"/>
  <c r="AB477" i="2" s="1"/>
  <c r="AA234" i="2"/>
  <c r="AB234" i="2" s="1"/>
  <c r="AA743" i="2"/>
  <c r="AB743" i="2" s="1"/>
  <c r="AA1708" i="2"/>
  <c r="AB1708" i="2" s="1"/>
  <c r="AA740" i="2"/>
  <c r="AB740" i="2" s="1"/>
  <c r="AA292" i="2"/>
  <c r="AB292" i="2" s="1"/>
  <c r="AA2223" i="2"/>
  <c r="AB2223" i="2" s="1"/>
  <c r="AA3172" i="2"/>
  <c r="AB3172" i="2" s="1"/>
  <c r="AA1762" i="2"/>
  <c r="AB1762" i="2" s="1"/>
  <c r="AA2035" i="2"/>
  <c r="AB2035" i="2" s="1"/>
  <c r="AA1338" i="2"/>
  <c r="AB1338" i="2" s="1"/>
  <c r="AA1081" i="2"/>
  <c r="AB1081" i="2" s="1"/>
  <c r="AA1059" i="2"/>
  <c r="AB1059" i="2" s="1"/>
  <c r="AA1696" i="2"/>
  <c r="AB1696" i="2" s="1"/>
  <c r="AA1640" i="2"/>
  <c r="AB1640" i="2" s="1"/>
  <c r="AA3135" i="2"/>
  <c r="AB3135" i="2" s="1"/>
  <c r="AA2380" i="2"/>
  <c r="AB2380" i="2" s="1"/>
  <c r="AA5561" i="2"/>
  <c r="AB5561" i="2" s="1"/>
  <c r="AA4805" i="2"/>
  <c r="AB4805" i="2" s="1"/>
  <c r="AA7115" i="2"/>
  <c r="AB7115" i="2" s="1"/>
  <c r="AA7022" i="2"/>
  <c r="AB7022" i="2" s="1"/>
  <c r="AA7290" i="2"/>
  <c r="AB7290" i="2" s="1"/>
  <c r="AA5512" i="2"/>
  <c r="AB5512" i="2" s="1"/>
  <c r="AA7280" i="2"/>
  <c r="AB7280" i="2" s="1"/>
  <c r="AA5821" i="2"/>
  <c r="AB5821" i="2" s="1"/>
  <c r="AA5908" i="2"/>
  <c r="AB5908" i="2" s="1"/>
  <c r="AA4629" i="2"/>
  <c r="AB4629" i="2" s="1"/>
  <c r="AA6762" i="2"/>
  <c r="AB6762" i="2" s="1"/>
  <c r="AA2548" i="2"/>
  <c r="AB2548" i="2" s="1"/>
  <c r="AA2234" i="2"/>
  <c r="AB2234" i="2" s="1"/>
  <c r="AA1104" i="2"/>
  <c r="AB1104" i="2" s="1"/>
  <c r="AA1326" i="2"/>
  <c r="AB1326" i="2" s="1"/>
  <c r="AA2366" i="2"/>
  <c r="AB2366" i="2" s="1"/>
  <c r="AA1296" i="2"/>
  <c r="AB1296" i="2" s="1"/>
  <c r="AA730" i="2"/>
  <c r="AB730" i="2" s="1"/>
  <c r="AA691" i="2"/>
  <c r="AB691" i="2" s="1"/>
  <c r="AA319" i="2"/>
  <c r="AB319" i="2" s="1"/>
  <c r="AA1248" i="2"/>
  <c r="AB1248" i="2" s="1"/>
  <c r="AA347" i="2"/>
  <c r="AB347" i="2" s="1"/>
  <c r="AA1019" i="2"/>
  <c r="AB1019" i="2" s="1"/>
  <c r="AA1342" i="2"/>
  <c r="AB1342" i="2" s="1"/>
  <c r="AA1641" i="2"/>
  <c r="AB1641" i="2" s="1"/>
  <c r="AA621" i="2"/>
  <c r="AB621" i="2" s="1"/>
  <c r="AA1411" i="2"/>
  <c r="AB1411" i="2" s="1"/>
  <c r="AA1482" i="2"/>
  <c r="AB1482" i="2" s="1"/>
  <c r="AA1781" i="2"/>
  <c r="AB1781" i="2" s="1"/>
  <c r="AA159" i="2"/>
  <c r="AB159" i="2" s="1"/>
  <c r="AA524" i="2"/>
  <c r="AB524" i="2" s="1"/>
  <c r="AA597" i="2"/>
  <c r="AB597" i="2" s="1"/>
  <c r="AA895" i="2"/>
  <c r="AB895" i="2" s="1"/>
  <c r="AA1277" i="2"/>
  <c r="AB1277" i="2" s="1"/>
  <c r="AA514" i="2"/>
  <c r="AB514" i="2" s="1"/>
  <c r="AA2999" i="2"/>
  <c r="AB2999" i="2" s="1"/>
  <c r="AA3411" i="2"/>
  <c r="AB3411" i="2" s="1"/>
  <c r="AA2281" i="2"/>
  <c r="AB2281" i="2" s="1"/>
  <c r="AA603" i="2"/>
  <c r="AB603" i="2" s="1"/>
  <c r="AA2099" i="2"/>
  <c r="AB2099" i="2" s="1"/>
  <c r="AA2878" i="2"/>
  <c r="AB2878" i="2" s="1"/>
  <c r="AA1704" i="2"/>
  <c r="AB1704" i="2" s="1"/>
  <c r="AA2433" i="2"/>
  <c r="AB2433" i="2" s="1"/>
  <c r="AA944" i="2"/>
  <c r="AB944" i="2" s="1"/>
  <c r="AA2024" i="2"/>
  <c r="AB2024" i="2" s="1"/>
  <c r="AA2503" i="2"/>
  <c r="AB2503" i="2" s="1"/>
  <c r="AA1551" i="2"/>
  <c r="AB1551" i="2" s="1"/>
  <c r="AA2382" i="2"/>
  <c r="AB2382" i="2" s="1"/>
  <c r="AA2969" i="2"/>
  <c r="AB2969" i="2" s="1"/>
  <c r="AA2105" i="2"/>
  <c r="AB2105" i="2" s="1"/>
  <c r="AA2872" i="2"/>
  <c r="AB2872" i="2" s="1"/>
  <c r="AA1728" i="2"/>
  <c r="AB1728" i="2" s="1"/>
  <c r="AA2787" i="2"/>
  <c r="AB2787" i="2" s="1"/>
  <c r="AA1580" i="2"/>
  <c r="AB1580" i="2" s="1"/>
  <c r="AA2642" i="2"/>
  <c r="AB2642" i="2" s="1"/>
  <c r="AA1288" i="2"/>
  <c r="AB1288" i="2" s="1"/>
  <c r="AA1142" i="2"/>
  <c r="AB1142" i="2" s="1"/>
  <c r="AA985" i="2"/>
  <c r="AB985" i="2" s="1"/>
  <c r="AA1140" i="2"/>
  <c r="AB1140" i="2" s="1"/>
  <c r="AA779" i="2"/>
  <c r="AB779" i="2" s="1"/>
  <c r="AA1461" i="2"/>
  <c r="AB1461" i="2" s="1"/>
  <c r="AA1387" i="2"/>
  <c r="AB1387" i="2" s="1"/>
  <c r="AA1541" i="2"/>
  <c r="AB1541" i="2" s="1"/>
  <c r="AA188" i="2"/>
  <c r="AB188" i="2" s="1"/>
  <c r="AA808" i="2"/>
  <c r="AB808" i="2" s="1"/>
  <c r="AA554" i="2"/>
  <c r="AB554" i="2" s="1"/>
  <c r="AA147" i="2"/>
  <c r="AB147" i="2" s="1"/>
  <c r="AA1667" i="2"/>
  <c r="AB1667" i="2" s="1"/>
  <c r="AA1546" i="2"/>
  <c r="AB1546" i="2" s="1"/>
  <c r="AA1377" i="2"/>
  <c r="AB1377" i="2" s="1"/>
  <c r="AA169" i="2"/>
  <c r="AB169" i="2" s="1"/>
  <c r="AA1158" i="2"/>
  <c r="AB1158" i="2" s="1"/>
  <c r="AA725" i="2"/>
  <c r="AB725" i="2" s="1"/>
  <c r="AA295" i="2"/>
  <c r="AB295" i="2" s="1"/>
  <c r="AA1027" i="2"/>
  <c r="AB1027" i="2" s="1"/>
  <c r="AA786" i="2"/>
  <c r="AB786" i="2" s="1"/>
  <c r="AA869" i="2"/>
  <c r="AB869" i="2" s="1"/>
  <c r="AA237" i="2"/>
  <c r="AB237" i="2" s="1"/>
  <c r="AA206" i="2"/>
  <c r="AB206" i="2" s="1"/>
  <c r="AA177" i="2"/>
  <c r="AB177" i="2" s="1"/>
  <c r="AA252" i="2"/>
  <c r="AB252" i="2" s="1"/>
  <c r="AA129" i="2"/>
  <c r="AB129" i="2" s="1"/>
  <c r="AA107" i="2"/>
  <c r="AB107" i="2" s="1"/>
  <c r="AA792" i="2"/>
  <c r="AB792" i="2" s="1"/>
  <c r="AA2774" i="2"/>
  <c r="AB2774" i="2" s="1"/>
  <c r="AA718" i="2"/>
  <c r="AB718" i="2" s="1"/>
  <c r="AA1574" i="2"/>
  <c r="AB1574" i="2" s="1"/>
  <c r="AA2919" i="2"/>
  <c r="AB2919" i="2" s="1"/>
  <c r="AA1885" i="2"/>
  <c r="AB1885" i="2" s="1"/>
  <c r="AA2250" i="2"/>
  <c r="AB2250" i="2" s="1"/>
  <c r="AA2443" i="2"/>
  <c r="AB2443" i="2" s="1"/>
  <c r="AA585" i="2"/>
  <c r="AB585" i="2" s="1"/>
  <c r="AA1478" i="2"/>
  <c r="AB1478" i="2" s="1"/>
  <c r="AA2428" i="2"/>
  <c r="AB2428" i="2" s="1"/>
  <c r="AA2514" i="2"/>
  <c r="AB2514" i="2" s="1"/>
  <c r="AA2420" i="2"/>
  <c r="AB2420" i="2" s="1"/>
  <c r="AA1252" i="2"/>
  <c r="AB1252" i="2" s="1"/>
  <c r="AA2619" i="2"/>
  <c r="AB2619" i="2" s="1"/>
  <c r="AA5976" i="2"/>
  <c r="AB5976" i="2" s="1"/>
  <c r="AA7239" i="2"/>
  <c r="AB7239" i="2" s="1"/>
  <c r="AA5977" i="2"/>
  <c r="AB5977" i="2" s="1"/>
  <c r="AA6828" i="2"/>
  <c r="AB6828" i="2" s="1"/>
  <c r="AA7162" i="2"/>
  <c r="AB7162" i="2" s="1"/>
  <c r="AA6601" i="2"/>
  <c r="AB6601" i="2" s="1"/>
  <c r="AA5477" i="2"/>
  <c r="AB5477" i="2" s="1"/>
  <c r="AA7334" i="2"/>
  <c r="AB7334" i="2" s="1"/>
  <c r="AA6257" i="2"/>
  <c r="AB6257" i="2" s="1"/>
  <c r="AA6033" i="2"/>
  <c r="AB6033" i="2" s="1"/>
  <c r="AA4113" i="2"/>
  <c r="AB4113" i="2" s="1"/>
  <c r="AA3244" i="2"/>
  <c r="AB3244" i="2" s="1"/>
  <c r="AA3087" i="2"/>
  <c r="AB3087" i="2" s="1"/>
  <c r="AA1532" i="2"/>
  <c r="AB1532" i="2" s="1"/>
  <c r="AA1442" i="2"/>
  <c r="AB1442" i="2" s="1"/>
  <c r="AA889" i="2"/>
  <c r="AB889" i="2" s="1"/>
  <c r="AA1510" i="2"/>
  <c r="AB1510" i="2" s="1"/>
  <c r="AA170" i="2"/>
  <c r="AB170" i="2" s="1"/>
  <c r="AA1244" i="2"/>
  <c r="AB1244" i="2" s="1"/>
  <c r="AA75" i="2"/>
  <c r="AB75" i="2" s="1"/>
  <c r="AA669" i="2"/>
  <c r="AB669" i="2" s="1"/>
  <c r="AA3124" i="2"/>
  <c r="AB3124" i="2" s="1"/>
  <c r="AA1743" i="2"/>
  <c r="AB1743" i="2" s="1"/>
  <c r="AA1292" i="2"/>
  <c r="AB1292" i="2" s="1"/>
  <c r="AA2162" i="2"/>
  <c r="AB2162" i="2" s="1"/>
  <c r="AA1286" i="2"/>
  <c r="AB1286" i="2" s="1"/>
  <c r="AA371" i="2"/>
  <c r="AB371" i="2" s="1"/>
  <c r="AA805" i="2"/>
  <c r="AB805" i="2" s="1"/>
  <c r="AA864" i="2"/>
  <c r="AB864" i="2" s="1"/>
  <c r="AA1307" i="2"/>
  <c r="AB1307" i="2" s="1"/>
  <c r="AA1414" i="2"/>
  <c r="AB1414" i="2" s="1"/>
  <c r="AA1605" i="2"/>
  <c r="AB1605" i="2" s="1"/>
  <c r="AA620" i="2"/>
  <c r="AB620" i="2" s="1"/>
  <c r="AA1134" i="2"/>
  <c r="AB1134" i="2" s="1"/>
  <c r="AA72" i="2"/>
  <c r="AB72" i="2" s="1"/>
  <c r="AA2235" i="2"/>
  <c r="AB2235" i="2" s="1"/>
  <c r="AA771" i="2"/>
  <c r="AB771" i="2" s="1"/>
  <c r="AA2942" i="2"/>
  <c r="AB2942" i="2" s="1"/>
  <c r="AA2294" i="2"/>
  <c r="AB2294" i="2" s="1"/>
  <c r="AA1084" i="2"/>
  <c r="AB1084" i="2" s="1"/>
  <c r="AA1430" i="2"/>
  <c r="AB1430" i="2" s="1"/>
  <c r="AA578" i="2"/>
  <c r="AB578" i="2" s="1"/>
  <c r="AA949" i="2"/>
  <c r="AB949" i="2" s="1"/>
  <c r="AA1056" i="2"/>
  <c r="AB1056" i="2" s="1"/>
  <c r="AA1499" i="2"/>
  <c r="AB1499" i="2" s="1"/>
  <c r="AA1666" i="2"/>
  <c r="AB1666" i="2" s="1"/>
  <c r="AA518" i="2"/>
  <c r="AB518" i="2" s="1"/>
  <c r="AA469" i="2"/>
  <c r="AB469" i="2" s="1"/>
  <c r="AA482" i="2"/>
  <c r="AB482" i="2" s="1"/>
  <c r="AA1349" i="2"/>
  <c r="AB1349" i="2" s="1"/>
  <c r="AA7" i="2"/>
  <c r="AB7" i="2" s="1"/>
  <c r="AA1176" i="2"/>
  <c r="AB1176" i="2" s="1"/>
  <c r="AA1787" i="2"/>
  <c r="AB1787" i="2" s="1"/>
  <c r="AA935" i="2"/>
  <c r="AB935" i="2" s="1"/>
  <c r="AA1258" i="2"/>
  <c r="AB1258" i="2" s="1"/>
  <c r="AA1485" i="2"/>
  <c r="AB1485" i="2" s="1"/>
  <c r="AA207" i="2"/>
  <c r="AB207" i="2" s="1"/>
  <c r="AA1279" i="2"/>
  <c r="AB1279" i="2" s="1"/>
  <c r="AA1386" i="2"/>
  <c r="AB1386" i="2" s="1"/>
  <c r="AA1649" i="2"/>
  <c r="AB1649" i="2" s="1"/>
  <c r="AA360" i="2"/>
  <c r="AB360" i="2" s="1"/>
  <c r="AA439" i="2"/>
  <c r="AB439" i="2" s="1"/>
  <c r="AA171" i="2"/>
  <c r="AB171" i="2" s="1"/>
  <c r="AA619" i="2"/>
  <c r="AB619" i="2" s="1"/>
  <c r="AA1001" i="2"/>
  <c r="AB1001" i="2" s="1"/>
  <c r="AA46" i="2"/>
  <c r="AB46" i="2" s="1"/>
  <c r="AA1424" i="2"/>
  <c r="AB1424" i="2" s="1"/>
  <c r="AA3193" i="2"/>
  <c r="AB3193" i="2" s="1"/>
  <c r="AA2149" i="2"/>
  <c r="AB2149" i="2" s="1"/>
  <c r="AA2735" i="2"/>
  <c r="AB2735" i="2" s="1"/>
  <c r="AA1967" i="2"/>
  <c r="AB1967" i="2" s="1"/>
  <c r="AA2566" i="2"/>
  <c r="AB2566" i="2" s="1"/>
  <c r="AA1563" i="2"/>
  <c r="AB1563" i="2" s="1"/>
  <c r="AA2361" i="2"/>
  <c r="AB2361" i="2" s="1"/>
  <c r="AA2840" i="2"/>
  <c r="AB2840" i="2" s="1"/>
  <c r="AA1976" i="2"/>
  <c r="AB1976" i="2" s="1"/>
  <c r="AA2455" i="2"/>
  <c r="AB2455" i="2" s="1"/>
  <c r="AA3198" i="2"/>
  <c r="AB3198" i="2" s="1"/>
  <c r="AA2334" i="2"/>
  <c r="AB2334" i="2" s="1"/>
  <c r="AA2921" i="2"/>
  <c r="AB2921" i="2" s="1"/>
  <c r="AA1792" i="2"/>
  <c r="AB1792" i="2" s="1"/>
  <c r="AA2824" i="2"/>
  <c r="AB2824" i="2" s="1"/>
  <c r="AA1656" i="2"/>
  <c r="AB1656" i="2" s="1"/>
  <c r="AA2499" i="2"/>
  <c r="AB2499" i="2" s="1"/>
  <c r="AA1388" i="2"/>
  <c r="AB1388" i="2" s="1"/>
  <c r="AA2594" i="2"/>
  <c r="AB2594" i="2" s="1"/>
  <c r="AA940" i="2"/>
  <c r="AB940" i="2" s="1"/>
  <c r="AA1070" i="2"/>
  <c r="AB1070" i="2" s="1"/>
  <c r="AA925" i="2"/>
  <c r="AB925" i="2" s="1"/>
  <c r="AA756" i="2"/>
  <c r="AB756" i="2" s="1"/>
  <c r="AA719" i="2"/>
  <c r="AB719" i="2" s="1"/>
  <c r="AA1401" i="2"/>
  <c r="AB1401" i="2" s="1"/>
  <c r="AA1291" i="2"/>
  <c r="AB1291" i="2" s="1"/>
  <c r="AA1457" i="2"/>
  <c r="AB1457" i="2" s="1"/>
  <c r="AA68" i="2"/>
  <c r="AB68" i="2" s="1"/>
  <c r="AA760" i="2"/>
  <c r="AB760" i="2" s="1"/>
  <c r="AA492" i="2"/>
  <c r="AB492" i="2" s="1"/>
  <c r="AA1596" i="2"/>
  <c r="AB1596" i="2" s="1"/>
  <c r="AA1619" i="2"/>
  <c r="AB1619" i="2" s="1"/>
  <c r="AA1462" i="2"/>
  <c r="AB1462" i="2" s="1"/>
  <c r="AA1329" i="2"/>
  <c r="AB1329" i="2" s="1"/>
  <c r="AA1891" i="2"/>
  <c r="AB1891" i="2" s="1"/>
  <c r="AA1110" i="2"/>
  <c r="AB1110" i="2" s="1"/>
  <c r="AA653" i="2"/>
  <c r="AB653" i="2" s="1"/>
  <c r="AA318" i="2"/>
  <c r="AB318" i="2" s="1"/>
  <c r="AA979" i="2"/>
  <c r="AB979" i="2" s="1"/>
  <c r="AA738" i="2"/>
  <c r="AB738" i="2" s="1"/>
  <c r="AA809" i="2"/>
  <c r="AB809" i="2" s="1"/>
  <c r="AA153" i="2"/>
  <c r="AB153" i="2" s="1"/>
  <c r="AA158" i="2"/>
  <c r="AB158" i="2" s="1"/>
  <c r="AA117" i="2"/>
  <c r="AB117" i="2" s="1"/>
  <c r="AA216" i="2"/>
  <c r="AB216" i="2" s="1"/>
  <c r="AA93" i="2"/>
  <c r="AB93" i="2" s="1"/>
  <c r="AA61" i="2"/>
  <c r="AB61" i="2" s="1"/>
  <c r="AA1032" i="2"/>
  <c r="AB1032" i="2" s="1"/>
  <c r="AA2906" i="2"/>
  <c r="AB2906" i="2" s="1"/>
  <c r="AA946" i="2"/>
  <c r="AB946" i="2" s="1"/>
  <c r="AA425" i="2"/>
  <c r="AB425" i="2" s="1"/>
  <c r="AA3003" i="2"/>
  <c r="AB3003" i="2" s="1"/>
  <c r="AA1949" i="2"/>
  <c r="AB1949" i="2" s="1"/>
  <c r="AA2310" i="2"/>
  <c r="AB2310" i="2" s="1"/>
  <c r="AA2515" i="2"/>
  <c r="AB2515" i="2" s="1"/>
  <c r="AA921" i="2"/>
  <c r="AB921" i="2" s="1"/>
  <c r="AA193" i="2"/>
  <c r="AB193" i="2" s="1"/>
  <c r="AA2512" i="2"/>
  <c r="AB2512" i="2" s="1"/>
  <c r="AA2646" i="2"/>
  <c r="AB2646" i="2" s="1"/>
  <c r="AA2480" i="2"/>
  <c r="AB2480" i="2" s="1"/>
  <c r="AA2429" i="2"/>
  <c r="AB2429" i="2" s="1"/>
  <c r="AA2799" i="2"/>
  <c r="AB2799" i="2" s="1"/>
  <c r="AA6157" i="2"/>
  <c r="AB6157" i="2" s="1"/>
  <c r="AA5451" i="2"/>
  <c r="AB5451" i="2" s="1"/>
  <c r="AA6990" i="2"/>
  <c r="AB6990" i="2" s="1"/>
  <c r="AA6686" i="2"/>
  <c r="AB6686" i="2" s="1"/>
  <c r="AA7079" i="2"/>
  <c r="AB7079" i="2" s="1"/>
  <c r="AA6325" i="2"/>
  <c r="AB6325" i="2" s="1"/>
  <c r="AA6545" i="2"/>
  <c r="AB6545" i="2" s="1"/>
  <c r="AA6550" i="2"/>
  <c r="AB6550" i="2" s="1"/>
  <c r="AA4326" i="2"/>
  <c r="AB4326" i="2" s="1"/>
  <c r="AA3862" i="2"/>
  <c r="AB3862" i="2" s="1"/>
  <c r="AA1716" i="2"/>
  <c r="AB1716" i="2" s="1"/>
  <c r="AA2649" i="2"/>
  <c r="AB2649" i="2" s="1"/>
  <c r="AA2125" i="2"/>
  <c r="AB2125" i="2" s="1"/>
  <c r="AA1076" i="2"/>
  <c r="AB1076" i="2" s="1"/>
  <c r="AA2747" i="2"/>
  <c r="AB2747" i="2" s="1"/>
  <c r="AA2573" i="2"/>
  <c r="AB2573" i="2" s="1"/>
  <c r="AA1801" i="2"/>
  <c r="AB1801" i="2" s="1"/>
  <c r="AA1851" i="2"/>
  <c r="AB1851" i="2" s="1"/>
  <c r="AA2025" i="2"/>
  <c r="AB2025" i="2" s="1"/>
  <c r="AA1228" i="2"/>
  <c r="AB1228" i="2" s="1"/>
  <c r="AA2005" i="2"/>
  <c r="AB2005" i="2" s="1"/>
  <c r="AA3707" i="2"/>
  <c r="AB3707" i="2" s="1"/>
  <c r="AA3636" i="2"/>
  <c r="AB3636" i="2" s="1"/>
  <c r="AA3000" i="2"/>
  <c r="AB3000" i="2" s="1"/>
  <c r="AA3673" i="2"/>
  <c r="AB3673" i="2" s="1"/>
  <c r="AA1956" i="2"/>
  <c r="AB1956" i="2" s="1"/>
  <c r="AA3466" i="2"/>
  <c r="AB3466" i="2" s="1"/>
  <c r="AA508" i="2"/>
  <c r="AB508" i="2" s="1"/>
  <c r="AA2084" i="2"/>
  <c r="AB2084" i="2" s="1"/>
  <c r="AA2961" i="2"/>
  <c r="AB2961" i="2" s="1"/>
  <c r="AA2866" i="2"/>
  <c r="AB2866" i="2" s="1"/>
  <c r="AA2699" i="2"/>
  <c r="AB2699" i="2" s="1"/>
  <c r="AA2341" i="2"/>
  <c r="AB2341" i="2" s="1"/>
  <c r="AA3719" i="2"/>
  <c r="AB3719" i="2" s="1"/>
  <c r="AA3576" i="2"/>
  <c r="AB3576" i="2" s="1"/>
  <c r="AA2376" i="2"/>
  <c r="AB2376" i="2" s="1"/>
  <c r="AA1016" i="2"/>
  <c r="AB1016" i="2" s="1"/>
  <c r="AA3236" i="2"/>
  <c r="AB3236" i="2" s="1"/>
  <c r="AA2520" i="2"/>
  <c r="AB2520" i="2" s="1"/>
  <c r="AA3793" i="2"/>
  <c r="AB3793" i="2" s="1"/>
  <c r="AA3107" i="2"/>
  <c r="AB3107" i="2" s="1"/>
  <c r="AA3662" i="2"/>
  <c r="AB3662" i="2" s="1"/>
  <c r="AA2544" i="2"/>
  <c r="AB2544" i="2" s="1"/>
  <c r="AA3480" i="2"/>
  <c r="AB3480" i="2" s="1"/>
  <c r="AA3855" i="2"/>
  <c r="AB3855" i="2" s="1"/>
  <c r="AA2268" i="2"/>
  <c r="AB2268" i="2" s="1"/>
  <c r="AA3455" i="2"/>
  <c r="AB3455" i="2" s="1"/>
  <c r="AA3844" i="2"/>
  <c r="AB3844" i="2" s="1"/>
  <c r="AA3115" i="2"/>
  <c r="AB3115" i="2" s="1"/>
  <c r="AA3593" i="2"/>
  <c r="AB3593" i="2" s="1"/>
  <c r="AA1850" i="2"/>
  <c r="AB1850" i="2" s="1"/>
  <c r="AA3405" i="2"/>
  <c r="AB3405" i="2" s="1"/>
  <c r="AA3786" i="2"/>
  <c r="AB3786" i="2" s="1"/>
  <c r="AA2976" i="2"/>
  <c r="AB2976" i="2" s="1"/>
  <c r="AA3583" i="2"/>
  <c r="AB3583" i="2" s="1"/>
  <c r="AA3967" i="2"/>
  <c r="AB3967" i="2" s="1"/>
  <c r="AA2204" i="2"/>
  <c r="AB2204" i="2" s="1"/>
  <c r="AA1820" i="2"/>
  <c r="AB1820" i="2" s="1"/>
  <c r="AA3372" i="2"/>
  <c r="AB3372" i="2" s="1"/>
  <c r="AA3344" i="2"/>
  <c r="AB3344" i="2" s="1"/>
  <c r="AA3937" i="2"/>
  <c r="AB3937" i="2" s="1"/>
  <c r="AA3345" i="2"/>
  <c r="AB3345" i="2" s="1"/>
  <c r="AA3818" i="2"/>
  <c r="AB3818" i="2" s="1"/>
  <c r="AA3180" i="2"/>
  <c r="AB3180" i="2" s="1"/>
  <c r="AA3627" i="2"/>
  <c r="AB3627" i="2" s="1"/>
  <c r="AA3999" i="2"/>
  <c r="AB3999" i="2" s="1"/>
  <c r="AA3133" i="2"/>
  <c r="AB3133" i="2" s="1"/>
  <c r="AA3616" i="2"/>
  <c r="AB3616" i="2" s="1"/>
  <c r="AA3988" i="2"/>
  <c r="AB3988" i="2" s="1"/>
  <c r="AA3348" i="2"/>
  <c r="AB3348" i="2" s="1"/>
  <c r="AA3749" i="2"/>
  <c r="AB3749" i="2" s="1"/>
  <c r="AA3023" i="2"/>
  <c r="AB3023" i="2" s="1"/>
  <c r="AA3558" i="2"/>
  <c r="AB3558" i="2" s="1"/>
  <c r="AA3942" i="2"/>
  <c r="AB3942" i="2" s="1"/>
  <c r="AA3228" i="2"/>
  <c r="AB3228" i="2" s="1"/>
  <c r="AA3643" i="2"/>
  <c r="AB3643" i="2" s="1"/>
  <c r="AA4027" i="2"/>
  <c r="AB4027" i="2" s="1"/>
  <c r="AA3033" i="2"/>
  <c r="AB3033" i="2" s="1"/>
  <c r="AA3384" i="2"/>
  <c r="AB3384" i="2" s="1"/>
  <c r="AA3924" i="2"/>
  <c r="AB3924" i="2" s="1"/>
  <c r="AA3589" i="2"/>
  <c r="AB3589" i="2" s="1"/>
  <c r="AA4069" i="2"/>
  <c r="AB4069" i="2" s="1"/>
  <c r="AA3554" i="2"/>
  <c r="AB3554" i="2" s="1"/>
  <c r="AA3926" i="2"/>
  <c r="AB3926" i="2" s="1"/>
  <c r="AA3346" i="2"/>
  <c r="AB3346" i="2" s="1"/>
  <c r="AA3783" i="2"/>
  <c r="AB3783" i="2" s="1"/>
  <c r="AA4155" i="2"/>
  <c r="AB4155" i="2" s="1"/>
  <c r="AA3377" i="2"/>
  <c r="AB3377" i="2" s="1"/>
  <c r="AA3772" i="2"/>
  <c r="AB3772" i="2" s="1"/>
  <c r="AA2568" i="2"/>
  <c r="AB2568" i="2" s="1"/>
  <c r="AA3437" i="2"/>
  <c r="AB3437" i="2" s="1"/>
  <c r="AA3698" i="2"/>
  <c r="AB3698" i="2" s="1"/>
  <c r="AA3263" i="2"/>
  <c r="AB3263" i="2" s="1"/>
  <c r="AA3533" i="2"/>
  <c r="AB3533" i="2" s="1"/>
  <c r="AA3334" i="2"/>
  <c r="AB3334" i="2" s="1"/>
  <c r="AA2928" i="2"/>
  <c r="AB2928" i="2" s="1"/>
  <c r="AA4003" i="2"/>
  <c r="AB4003" i="2" s="1"/>
  <c r="AA3368" i="2"/>
  <c r="AB3368" i="2" s="1"/>
  <c r="AA3764" i="2"/>
  <c r="AB3764" i="2" s="1"/>
  <c r="AA3072" i="2"/>
  <c r="AB3072" i="2" s="1"/>
  <c r="AA3585" i="2"/>
  <c r="AB3585" i="2" s="1"/>
  <c r="AA3993" i="2"/>
  <c r="AB3993" i="2" s="1"/>
  <c r="AA4291" i="2"/>
  <c r="AB4291" i="2" s="1"/>
  <c r="AA4651" i="2"/>
  <c r="AB4651" i="2" s="1"/>
  <c r="AA5035" i="2"/>
  <c r="AB5035" i="2" s="1"/>
  <c r="AA4184" i="2"/>
  <c r="AB4184" i="2" s="1"/>
  <c r="AA4568" i="2"/>
  <c r="AB4568" i="2" s="1"/>
  <c r="AA4928" i="2"/>
  <c r="AB4928" i="2" s="1"/>
  <c r="AA5300" i="2"/>
  <c r="AB5300" i="2" s="1"/>
  <c r="AA5672" i="2"/>
  <c r="AB5672" i="2" s="1"/>
  <c r="AA3036" i="2"/>
  <c r="AB3036" i="2" s="1"/>
  <c r="AA4389" i="2"/>
  <c r="AB4389" i="2" s="1"/>
  <c r="AA4809" i="2"/>
  <c r="AB4809" i="2" s="1"/>
  <c r="AA5181" i="2"/>
  <c r="AB5181" i="2" s="1"/>
  <c r="AA5565" i="2"/>
  <c r="AB5565" i="2" s="1"/>
  <c r="AA3634" i="2"/>
  <c r="AB3634" i="2" s="1"/>
  <c r="AA4390" i="2"/>
  <c r="AB4390" i="2" s="1"/>
  <c r="AA4762" i="2"/>
  <c r="AB4762" i="2" s="1"/>
  <c r="AA3790" i="2"/>
  <c r="AB3790" i="2" s="1"/>
  <c r="AA4403" i="2"/>
  <c r="AB4403" i="2" s="1"/>
  <c r="AA4811" i="2"/>
  <c r="AB4811" i="2" s="1"/>
  <c r="AA3400" i="2"/>
  <c r="AB3400" i="2" s="1"/>
  <c r="AA3011" i="2"/>
  <c r="AB3011" i="2" s="1"/>
  <c r="AA3544" i="2"/>
  <c r="AB3544" i="2" s="1"/>
  <c r="AA3665" i="2"/>
  <c r="AB3665" i="2" s="1"/>
  <c r="AA3471" i="2"/>
  <c r="AB3471" i="2" s="1"/>
  <c r="AA3068" i="2"/>
  <c r="AB3068" i="2" s="1"/>
  <c r="AA3943" i="2"/>
  <c r="AB3943" i="2" s="1"/>
  <c r="AA3381" i="2"/>
  <c r="AB3381" i="2" s="1"/>
  <c r="AA3776" i="2"/>
  <c r="AB3776" i="2" s="1"/>
  <c r="AA3096" i="2"/>
  <c r="AB3096" i="2" s="1"/>
  <c r="AA3597" i="2"/>
  <c r="AB3597" i="2" s="1"/>
  <c r="AA4005" i="2"/>
  <c r="AB4005" i="2" s="1"/>
  <c r="AA4303" i="2"/>
  <c r="AB4303" i="2" s="1"/>
  <c r="AA4663" i="2"/>
  <c r="AB4663" i="2" s="1"/>
  <c r="AA5047" i="2"/>
  <c r="AB5047" i="2" s="1"/>
  <c r="AA4196" i="2"/>
  <c r="AB4196" i="2" s="1"/>
  <c r="AA4580" i="2"/>
  <c r="AB4580" i="2" s="1"/>
  <c r="AA4940" i="2"/>
  <c r="AB4940" i="2" s="1"/>
  <c r="AA5312" i="2"/>
  <c r="AB5312" i="2" s="1"/>
  <c r="AA5684" i="2"/>
  <c r="AB5684" i="2" s="1"/>
  <c r="AA4040" i="2"/>
  <c r="AB4040" i="2" s="1"/>
  <c r="AA4485" i="2"/>
  <c r="AB4485" i="2" s="1"/>
  <c r="AA4821" i="2"/>
  <c r="AB4821" i="2" s="1"/>
  <c r="AA5193" i="2"/>
  <c r="AB5193" i="2" s="1"/>
  <c r="AA5577" i="2"/>
  <c r="AB5577" i="2" s="1"/>
  <c r="AA4041" i="2"/>
  <c r="AB4041" i="2" s="1"/>
  <c r="AA4438" i="2"/>
  <c r="AB4438" i="2" s="1"/>
  <c r="AA4810" i="2"/>
  <c r="AB4810" i="2" s="1"/>
  <c r="AA4062" i="2"/>
  <c r="AB4062" i="2" s="1"/>
  <c r="AA4451" i="2"/>
  <c r="AB4451" i="2" s="1"/>
  <c r="AA2897" i="2"/>
  <c r="AB2897" i="2" s="1"/>
  <c r="AA3733" i="2"/>
  <c r="AB3733" i="2" s="1"/>
  <c r="AA3415" i="2"/>
  <c r="AB3415" i="2" s="1"/>
  <c r="AA3784" i="2"/>
  <c r="AB3784" i="2" s="1"/>
  <c r="AA3773" i="2"/>
  <c r="AB3773" i="2" s="1"/>
  <c r="AA3582" i="2"/>
  <c r="AB3582" i="2" s="1"/>
  <c r="AA3269" i="2"/>
  <c r="AB3269" i="2" s="1"/>
  <c r="AA4051" i="2"/>
  <c r="AB4051" i="2" s="1"/>
  <c r="AA3394" i="2"/>
  <c r="AB3394" i="2" s="1"/>
  <c r="AA3788" i="2"/>
  <c r="AB3788" i="2" s="1"/>
  <c r="AA3212" i="2"/>
  <c r="AB3212" i="2" s="1"/>
  <c r="AA3657" i="2"/>
  <c r="AB3657" i="2" s="1"/>
  <c r="AA4017" i="2"/>
  <c r="AB4017" i="2" s="1"/>
  <c r="AA4315" i="2"/>
  <c r="AB4315" i="2" s="1"/>
  <c r="AA4723" i="2"/>
  <c r="AB4723" i="2" s="1"/>
  <c r="AA5107" i="2"/>
  <c r="AB5107" i="2" s="1"/>
  <c r="AA4208" i="2"/>
  <c r="AB4208" i="2" s="1"/>
  <c r="AA4592" i="2"/>
  <c r="AB4592" i="2" s="1"/>
  <c r="AA5000" i="2"/>
  <c r="AB5000" i="2" s="1"/>
  <c r="AA5420" i="2"/>
  <c r="AB5420" i="2" s="1"/>
  <c r="AA5816" i="2"/>
  <c r="AB5816" i="2" s="1"/>
  <c r="AA4023" i="2"/>
  <c r="AB4023" i="2" s="1"/>
  <c r="AA3607" i="2"/>
  <c r="AB3607" i="2" s="1"/>
  <c r="AA3369" i="2"/>
  <c r="AB3369" i="2" s="1"/>
  <c r="AA4783" i="2"/>
  <c r="AB4783" i="2" s="1"/>
  <c r="AA5192" i="2"/>
  <c r="AB5192" i="2" s="1"/>
  <c r="AA4281" i="2"/>
  <c r="AB4281" i="2" s="1"/>
  <c r="AA5169" i="2"/>
  <c r="AB5169" i="2" s="1"/>
  <c r="AA3488" i="2"/>
  <c r="AB3488" i="2" s="1"/>
  <c r="AA4750" i="2"/>
  <c r="AB4750" i="2" s="1"/>
  <c r="AA4391" i="2"/>
  <c r="AB4391" i="2" s="1"/>
  <c r="AA4991" i="2"/>
  <c r="AB4991" i="2" s="1"/>
  <c r="AA5399" i="2"/>
  <c r="AB5399" i="2" s="1"/>
  <c r="AA4212" i="2"/>
  <c r="AB4212" i="2" s="1"/>
  <c r="AA4584" i="2"/>
  <c r="AB4584" i="2" s="1"/>
  <c r="AA5004" i="2"/>
  <c r="AB5004" i="2" s="1"/>
  <c r="AA5412" i="2"/>
  <c r="AB5412" i="2" s="1"/>
  <c r="AA5784" i="2"/>
  <c r="AB5784" i="2" s="1"/>
  <c r="AA4297" i="2"/>
  <c r="AB4297" i="2" s="1"/>
  <c r="AA4669" i="2"/>
  <c r="AB4669" i="2" s="1"/>
  <c r="AA5053" i="2"/>
  <c r="AB5053" i="2" s="1"/>
  <c r="AA4214" i="2"/>
  <c r="AB4214" i="2" s="1"/>
  <c r="AA4598" i="2"/>
  <c r="AB4598" i="2" s="1"/>
  <c r="AA4982" i="2"/>
  <c r="AB4982" i="2" s="1"/>
  <c r="AA5366" i="2"/>
  <c r="AB5366" i="2" s="1"/>
  <c r="AA4025" i="2"/>
  <c r="AB4025" i="2" s="1"/>
  <c r="AA4443" i="2"/>
  <c r="AB4443" i="2" s="1"/>
  <c r="AA4827" i="2"/>
  <c r="AB4827" i="2" s="1"/>
  <c r="AA5211" i="2"/>
  <c r="AB5211" i="2" s="1"/>
  <c r="AA4204" i="2"/>
  <c r="AB4204" i="2" s="1"/>
  <c r="AA4588" i="2"/>
  <c r="AB4588" i="2" s="1"/>
  <c r="AA4972" i="2"/>
  <c r="AB4972" i="2" s="1"/>
  <c r="AA4001" i="2"/>
  <c r="AB4001" i="2" s="1"/>
  <c r="AA4470" i="2"/>
  <c r="AB4470" i="2" s="1"/>
  <c r="AA4854" i="2"/>
  <c r="AB4854" i="2" s="1"/>
  <c r="AA5238" i="2"/>
  <c r="AB5238" i="2" s="1"/>
  <c r="AA5639" i="2"/>
  <c r="AB5639" i="2" s="1"/>
  <c r="AA6088" i="2"/>
  <c r="AB6088" i="2" s="1"/>
  <c r="AA6472" i="2"/>
  <c r="AB6472" i="2" s="1"/>
  <c r="AA6856" i="2"/>
  <c r="AB6856" i="2" s="1"/>
  <c r="AA7240" i="2"/>
  <c r="AB7240" i="2" s="1"/>
  <c r="AA5371" i="2"/>
  <c r="AB5371" i="2" s="1"/>
  <c r="AA5915" i="2"/>
  <c r="AB5915" i="2" s="1"/>
  <c r="AA3832" i="2"/>
  <c r="AB3832" i="2" s="1"/>
  <c r="AA1688" i="2"/>
  <c r="AB1688" i="2" s="1"/>
  <c r="AA3621" i="2"/>
  <c r="AB3621" i="2" s="1"/>
  <c r="AA5023" i="2"/>
  <c r="AB5023" i="2" s="1"/>
  <c r="AA5240" i="2"/>
  <c r="AB5240" i="2" s="1"/>
  <c r="AA4317" i="2"/>
  <c r="AB4317" i="2" s="1"/>
  <c r="AA5109" i="2"/>
  <c r="AB5109" i="2" s="1"/>
  <c r="AA5865" i="2"/>
  <c r="AB5865" i="2" s="1"/>
  <c r="AA4786" i="2"/>
  <c r="AB4786" i="2" s="1"/>
  <c r="AA4427" i="2"/>
  <c r="AB4427" i="2" s="1"/>
  <c r="AA5003" i="2"/>
  <c r="AB5003" i="2" s="1"/>
  <c r="AA5363" i="2"/>
  <c r="AB5363" i="2" s="1"/>
  <c r="AA4176" i="2"/>
  <c r="AB4176" i="2" s="1"/>
  <c r="AA4548" i="2"/>
  <c r="AB4548" i="2" s="1"/>
  <c r="AA4920" i="2"/>
  <c r="AB4920" i="2" s="1"/>
  <c r="AA5328" i="2"/>
  <c r="AB5328" i="2" s="1"/>
  <c r="AA2069" i="2"/>
  <c r="AB2069" i="2" s="1"/>
  <c r="AA1906" i="2"/>
  <c r="AB1906" i="2" s="1"/>
  <c r="AA3502" i="2"/>
  <c r="AB3502" i="2" s="1"/>
  <c r="AA3008" i="2"/>
  <c r="AB3008" i="2" s="1"/>
  <c r="AA2893" i="2"/>
  <c r="AB2893" i="2" s="1"/>
  <c r="AA2803" i="2"/>
  <c r="AB2803" i="2" s="1"/>
  <c r="AA2214" i="2"/>
  <c r="AB2214" i="2" s="1"/>
  <c r="AA2496" i="2"/>
  <c r="AB2496" i="2" s="1"/>
  <c r="AA2577" i="2"/>
  <c r="AB2577" i="2" s="1"/>
  <c r="AA1931" i="2"/>
  <c r="AB1931" i="2" s="1"/>
  <c r="AA2329" i="2"/>
  <c r="AB2329" i="2" s="1"/>
  <c r="AA2785" i="2"/>
  <c r="AB2785" i="2" s="1"/>
  <c r="AA2106" i="2"/>
  <c r="AB2106" i="2" s="1"/>
  <c r="AA2470" i="2"/>
  <c r="AB2470" i="2" s="1"/>
  <c r="AA4007" i="2"/>
  <c r="AB4007" i="2" s="1"/>
  <c r="AA2625" i="2"/>
  <c r="AB2625" i="2" s="1"/>
  <c r="AA3851" i="2"/>
  <c r="AB3851" i="2" s="1"/>
  <c r="AA2636" i="2"/>
  <c r="AB2636" i="2" s="1"/>
  <c r="AA2240" i="2"/>
  <c r="AB2240" i="2" s="1"/>
  <c r="AA1997" i="2"/>
  <c r="AB1997" i="2" s="1"/>
  <c r="AA567" i="2"/>
  <c r="AB567" i="2" s="1"/>
  <c r="AA2447" i="2"/>
  <c r="AB2447" i="2" s="1"/>
  <c r="AA2401" i="2"/>
  <c r="AB2401" i="2" s="1"/>
  <c r="AA3128" i="2"/>
  <c r="AB3128" i="2" s="1"/>
  <c r="AA3948" i="2"/>
  <c r="AB3948" i="2" s="1"/>
  <c r="AA3359" i="2"/>
  <c r="AB3359" i="2" s="1"/>
  <c r="AA3805" i="2"/>
  <c r="AB3805" i="2" s="1"/>
  <c r="AA3049" i="2"/>
  <c r="AB3049" i="2" s="1"/>
  <c r="AA1310" i="2"/>
  <c r="AB1310" i="2" s="1"/>
  <c r="AA1004" i="2"/>
  <c r="AB1004" i="2" s="1"/>
  <c r="AA1702" i="2"/>
  <c r="AB1702" i="2" s="1"/>
  <c r="AA1848" i="2"/>
  <c r="AB1848" i="2" s="1"/>
  <c r="AA1753" i="2"/>
  <c r="AB1753" i="2" s="1"/>
  <c r="AA1608" i="2"/>
  <c r="AB1608" i="2" s="1"/>
  <c r="AA1376" i="2"/>
  <c r="AB1376" i="2" s="1"/>
  <c r="AA1932" i="2"/>
  <c r="AB1932" i="2" s="1"/>
  <c r="AA3900" i="2"/>
  <c r="AB3900" i="2" s="1"/>
  <c r="AA3296" i="2"/>
  <c r="AB3296" i="2" s="1"/>
  <c r="AA2938" i="2"/>
  <c r="AB2938" i="2" s="1"/>
  <c r="AA3971" i="2"/>
  <c r="AB3971" i="2" s="1"/>
  <c r="AA3413" i="2"/>
  <c r="AB3413" i="2" s="1"/>
  <c r="AA3973" i="2"/>
  <c r="AB3973" i="2" s="1"/>
  <c r="AA3401" i="2"/>
  <c r="AB3401" i="2" s="1"/>
  <c r="AA3806" i="2"/>
  <c r="AB3806" i="2" s="1"/>
  <c r="AA3156" i="2"/>
  <c r="AB3156" i="2" s="1"/>
  <c r="AA3615" i="2"/>
  <c r="AB3615" i="2" s="1"/>
  <c r="AA3987" i="2"/>
  <c r="AB3987" i="2" s="1"/>
  <c r="AA3109" i="2"/>
  <c r="AB3109" i="2" s="1"/>
  <c r="AA3604" i="2"/>
  <c r="AB3604" i="2" s="1"/>
  <c r="AA4024" i="2"/>
  <c r="AB4024" i="2" s="1"/>
  <c r="AA3333" i="2"/>
  <c r="AB3333" i="2" s="1"/>
  <c r="AA3737" i="2"/>
  <c r="AB3737" i="2" s="1"/>
  <c r="AA2975" i="2"/>
  <c r="AB2975" i="2" s="1"/>
  <c r="AA3546" i="2"/>
  <c r="AB3546" i="2" s="1"/>
  <c r="AA3930" i="2"/>
  <c r="AB3930" i="2" s="1"/>
  <c r="AA3286" i="2"/>
  <c r="AB3286" i="2" s="1"/>
  <c r="AA3727" i="2"/>
  <c r="AB3727" i="2" s="1"/>
  <c r="AA2028" i="2"/>
  <c r="AB2028" i="2" s="1"/>
  <c r="AA1719" i="2"/>
  <c r="AB1719" i="2" s="1"/>
  <c r="AA3293" i="2"/>
  <c r="AB3293" i="2" s="1"/>
  <c r="AA3876" i="2"/>
  <c r="AB3876" i="2" s="1"/>
  <c r="AA3565" i="2"/>
  <c r="AB3565" i="2" s="1"/>
  <c r="AA1786" i="2"/>
  <c r="AB1786" i="2" s="1"/>
  <c r="AA3542" i="2"/>
  <c r="AB3542" i="2" s="1"/>
  <c r="AA879" i="2"/>
  <c r="AB879" i="2" s="1"/>
  <c r="AA3389" i="2"/>
  <c r="AB3389" i="2" s="1"/>
  <c r="AA3771" i="2"/>
  <c r="AB3771" i="2" s="1"/>
  <c r="AA4143" i="2"/>
  <c r="AB4143" i="2" s="1"/>
  <c r="AA3364" i="2"/>
  <c r="AB3364" i="2" s="1"/>
  <c r="AA3760" i="2"/>
  <c r="AB3760" i="2" s="1"/>
  <c r="AA2424" i="2"/>
  <c r="AB2424" i="2" s="1"/>
  <c r="AA3509" i="2"/>
  <c r="AB3509" i="2" s="1"/>
  <c r="AA3893" i="2"/>
  <c r="AB3893" i="2" s="1"/>
  <c r="AA3301" i="2"/>
  <c r="AB3301" i="2" s="1"/>
  <c r="AA3702" i="2"/>
  <c r="AB3702" i="2" s="1"/>
  <c r="AA2016" i="2"/>
  <c r="AB2016" i="2" s="1"/>
  <c r="AA3406" i="2"/>
  <c r="AB3406" i="2" s="1"/>
  <c r="AA3787" i="2"/>
  <c r="AB3787" i="2" s="1"/>
  <c r="AA2369" i="2"/>
  <c r="AB2369" i="2" s="1"/>
  <c r="AA1564" i="2"/>
  <c r="AB1564" i="2" s="1"/>
  <c r="AA2364" i="2"/>
  <c r="AB2364" i="2" s="1"/>
  <c r="AA2952" i="2"/>
  <c r="AB2952" i="2" s="1"/>
  <c r="AA3769" i="2"/>
  <c r="AB3769" i="2" s="1"/>
  <c r="AA3001" i="2"/>
  <c r="AB3001" i="2" s="1"/>
  <c r="AA3686" i="2"/>
  <c r="AB3686" i="2" s="1"/>
  <c r="AA2736" i="2"/>
  <c r="AB2736" i="2" s="1"/>
  <c r="AA3543" i="2"/>
  <c r="AB3543" i="2" s="1"/>
  <c r="AA3915" i="2"/>
  <c r="AB3915" i="2" s="1"/>
  <c r="AA2868" i="2"/>
  <c r="AB2868" i="2" s="1"/>
  <c r="AA3532" i="2"/>
  <c r="AB3532" i="2" s="1"/>
  <c r="AA3904" i="2"/>
  <c r="AB3904" i="2" s="1"/>
  <c r="AA3139" i="2"/>
  <c r="AB3139" i="2" s="1"/>
  <c r="AA3601" i="2"/>
  <c r="AB3601" i="2" s="1"/>
  <c r="AA3298" i="2"/>
  <c r="AB3298" i="2" s="1"/>
  <c r="AA3880" i="2"/>
  <c r="AB3880" i="2" s="1"/>
  <c r="AA3821" i="2"/>
  <c r="AB3821" i="2" s="1"/>
  <c r="AA3726" i="2"/>
  <c r="AB3726" i="2" s="1"/>
  <c r="AA3535" i="2"/>
  <c r="AB3535" i="2" s="1"/>
  <c r="AA2881" i="2"/>
  <c r="AB2881" i="2" s="1"/>
  <c r="AA3524" i="2"/>
  <c r="AB3524" i="2" s="1"/>
  <c r="AA3896" i="2"/>
  <c r="AB3896" i="2" s="1"/>
  <c r="AA3322" i="2"/>
  <c r="AB3322" i="2" s="1"/>
  <c r="AA3765" i="2"/>
  <c r="AB3765" i="2" s="1"/>
  <c r="AA4004" i="2"/>
  <c r="AB4004" i="2" s="1"/>
  <c r="AA4423" i="2"/>
  <c r="AB4423" i="2" s="1"/>
  <c r="AA4795" i="2"/>
  <c r="AB4795" i="2" s="1"/>
  <c r="AA1722" i="2"/>
  <c r="AB1722" i="2" s="1"/>
  <c r="AA4328" i="2"/>
  <c r="AB4328" i="2" s="1"/>
  <c r="AA4700" i="2"/>
  <c r="AB4700" i="2" s="1"/>
  <c r="AA5072" i="2"/>
  <c r="AB5072" i="2" s="1"/>
  <c r="AA5444" i="2"/>
  <c r="AB5444" i="2" s="1"/>
  <c r="AA5792" i="2"/>
  <c r="AB5792" i="2" s="1"/>
  <c r="AA4148" i="2"/>
  <c r="AB4148" i="2" s="1"/>
  <c r="AA4521" i="2"/>
  <c r="AB4521" i="2" s="1"/>
  <c r="AA4953" i="2"/>
  <c r="AB4953" i="2" s="1"/>
  <c r="AA5325" i="2"/>
  <c r="AB5325" i="2" s="1"/>
  <c r="AA5697" i="2"/>
  <c r="AB5697" i="2" s="1"/>
  <c r="AA4149" i="2"/>
  <c r="AB4149" i="2" s="1"/>
  <c r="AA4522" i="2"/>
  <c r="AB4522" i="2" s="1"/>
  <c r="AA4894" i="2"/>
  <c r="AB4894" i="2" s="1"/>
  <c r="AA4163" i="2"/>
  <c r="AB4163" i="2" s="1"/>
  <c r="AA4571" i="2"/>
  <c r="AB4571" i="2" s="1"/>
  <c r="AA2758" i="2"/>
  <c r="AB2758" i="2" s="1"/>
  <c r="AA2244" i="2"/>
  <c r="AB2244" i="2" s="1"/>
  <c r="AA3747" i="2"/>
  <c r="AB3747" i="2" s="1"/>
  <c r="AA2136" i="2"/>
  <c r="AB2136" i="2" s="1"/>
  <c r="AA1107" i="2"/>
  <c r="AB1107" i="2" s="1"/>
  <c r="AA3762" i="2"/>
  <c r="AB3762" i="2" s="1"/>
  <c r="AA3472" i="2"/>
  <c r="AB3472" i="2" s="1"/>
  <c r="AA2689" i="2"/>
  <c r="AB2689" i="2" s="1"/>
  <c r="AA3536" i="2"/>
  <c r="AB3536" i="2" s="1"/>
  <c r="AA3908" i="2"/>
  <c r="AB3908" i="2" s="1"/>
  <c r="AA3337" i="2"/>
  <c r="AB3337" i="2" s="1"/>
  <c r="AA3729" i="2"/>
  <c r="AB3729" i="2" s="1"/>
  <c r="AA4034" i="2"/>
  <c r="AB4034" i="2" s="1"/>
  <c r="AA4435" i="2"/>
  <c r="AB4435" i="2" s="1"/>
  <c r="AA4807" i="2"/>
  <c r="AB4807" i="2" s="1"/>
  <c r="AA5179" i="2"/>
  <c r="AB5179" i="2" s="1"/>
  <c r="AA4340" i="2"/>
  <c r="AB4340" i="2" s="1"/>
  <c r="AA4712" i="2"/>
  <c r="AB4712" i="2" s="1"/>
  <c r="AA5084" i="2"/>
  <c r="AB5084" i="2" s="1"/>
  <c r="AA5456" i="2"/>
  <c r="AB5456" i="2" s="1"/>
  <c r="AA5852" i="2"/>
  <c r="AB5852" i="2" s="1"/>
  <c r="AA4209" i="2"/>
  <c r="AB4209" i="2" s="1"/>
  <c r="AA4617" i="2"/>
  <c r="AB4617" i="2" s="1"/>
  <c r="AA4965" i="2"/>
  <c r="AB4965" i="2" s="1"/>
  <c r="AA5337" i="2"/>
  <c r="AB5337" i="2" s="1"/>
  <c r="AA5757" i="2"/>
  <c r="AB5757" i="2" s="1"/>
  <c r="AA4210" i="2"/>
  <c r="AB4210" i="2" s="1"/>
  <c r="AA4582" i="2"/>
  <c r="AB4582" i="2" s="1"/>
  <c r="AA4954" i="2"/>
  <c r="AB4954" i="2" s="1"/>
  <c r="AA4223" i="2"/>
  <c r="AB4223" i="2" s="1"/>
  <c r="AA4631" i="2"/>
  <c r="AB4631" i="2" s="1"/>
  <c r="AA2461" i="2"/>
  <c r="AB2461" i="2" s="1"/>
  <c r="AA3388" i="2"/>
  <c r="AB3388" i="2" s="1"/>
  <c r="AA3975" i="2"/>
  <c r="AB3975" i="2" s="1"/>
  <c r="AA3247" i="2"/>
  <c r="AB3247" i="2" s="1"/>
  <c r="AA2677" i="2"/>
  <c r="AB2677" i="2" s="1"/>
  <c r="AA3870" i="2"/>
  <c r="AB3870" i="2" s="1"/>
  <c r="AA3571" i="2"/>
  <c r="AB3571" i="2" s="1"/>
  <c r="AA2977" i="2"/>
  <c r="AB2977" i="2" s="1"/>
  <c r="AA3548" i="2"/>
  <c r="AB3548" i="2" s="1"/>
  <c r="AA1894" i="2"/>
  <c r="AB1894" i="2" s="1"/>
  <c r="AA3408" i="2"/>
  <c r="AB3408" i="2" s="1"/>
  <c r="AA3789" i="2"/>
  <c r="AB3789" i="2" s="1"/>
  <c r="AA4055" i="2"/>
  <c r="AB4055" i="2" s="1"/>
  <c r="AA4495" i="2"/>
  <c r="AB4495" i="2" s="1"/>
  <c r="AA4867" i="2"/>
  <c r="AB4867" i="2" s="1"/>
  <c r="AA3289" i="2"/>
  <c r="AB3289" i="2" s="1"/>
  <c r="AA4352" i="2"/>
  <c r="AB4352" i="2" s="1"/>
  <c r="AA4772" i="2"/>
  <c r="AB4772" i="2" s="1"/>
  <c r="AA5180" i="2"/>
  <c r="AB5180" i="2" s="1"/>
  <c r="AA5552" i="2"/>
  <c r="AB5552" i="2" s="1"/>
  <c r="AA5984" i="2"/>
  <c r="AB5984" i="2" s="1"/>
  <c r="AA3713" i="2"/>
  <c r="AB3713" i="2" s="1"/>
  <c r="AA3354" i="2"/>
  <c r="AB3354" i="2" s="1"/>
  <c r="AA3933" i="2"/>
  <c r="AB3933" i="2" s="1"/>
  <c r="AA4058" i="2"/>
  <c r="AB4058" i="2" s="1"/>
  <c r="AA5744" i="2"/>
  <c r="AB5744" i="2" s="1"/>
  <c r="AA4557" i="2"/>
  <c r="AB4557" i="2" s="1"/>
  <c r="AA5457" i="2"/>
  <c r="AB5457" i="2" s="1"/>
  <c r="AA4282" i="2"/>
  <c r="AB4282" i="2" s="1"/>
  <c r="AA5026" i="2"/>
  <c r="AB5026" i="2" s="1"/>
  <c r="AA4655" i="2"/>
  <c r="AB4655" i="2" s="1"/>
  <c r="AA5123" i="2"/>
  <c r="AB5123" i="2" s="1"/>
  <c r="AA3514" i="2"/>
  <c r="AB3514" i="2" s="1"/>
  <c r="AA4344" i="2"/>
  <c r="AB4344" i="2" s="1"/>
  <c r="AA4728" i="2"/>
  <c r="AB4728" i="2" s="1"/>
  <c r="AA5148" i="2"/>
  <c r="AB5148" i="2" s="1"/>
  <c r="AA5556" i="2"/>
  <c r="AB5556" i="2" s="1"/>
  <c r="AA4019" i="2"/>
  <c r="AB4019" i="2" s="1"/>
  <c r="AA4429" i="2"/>
  <c r="AB4429" i="2" s="1"/>
  <c r="AA4813" i="2"/>
  <c r="AB4813" i="2" s="1"/>
  <c r="AA3169" i="2"/>
  <c r="AB3169" i="2" s="1"/>
  <c r="AA4358" i="2"/>
  <c r="AB4358" i="2" s="1"/>
  <c r="AA4742" i="2"/>
  <c r="AB4742" i="2" s="1"/>
  <c r="AA5126" i="2"/>
  <c r="AB5126" i="2" s="1"/>
  <c r="AA5510" i="2"/>
  <c r="AB5510" i="2" s="1"/>
  <c r="AA4203" i="2"/>
  <c r="AB4203" i="2" s="1"/>
  <c r="AA4587" i="2"/>
  <c r="AB4587" i="2" s="1"/>
  <c r="AA4971" i="2"/>
  <c r="AB4971" i="2" s="1"/>
  <c r="AA2773" i="2"/>
  <c r="AB2773" i="2" s="1"/>
  <c r="AA4348" i="2"/>
  <c r="AB4348" i="2" s="1"/>
  <c r="AA4732" i="2"/>
  <c r="AB4732" i="2" s="1"/>
  <c r="AA5116" i="2"/>
  <c r="AB5116" i="2" s="1"/>
  <c r="AA4194" i="2"/>
  <c r="AB4194" i="2" s="1"/>
  <c r="AA4614" i="2"/>
  <c r="AB4614" i="2" s="1"/>
  <c r="AA4998" i="2"/>
  <c r="AB4998" i="2" s="1"/>
  <c r="AA5215" i="2"/>
  <c r="AB5215" i="2" s="1"/>
  <c r="AA5831" i="2"/>
  <c r="AB5831" i="2" s="1"/>
  <c r="AA6232" i="2"/>
  <c r="AB6232" i="2" s="1"/>
  <c r="AA6616" i="2"/>
  <c r="AB6616" i="2" s="1"/>
  <c r="AA7000" i="2"/>
  <c r="AB7000" i="2" s="1"/>
  <c r="AA7384" i="2"/>
  <c r="AB7384" i="2" s="1"/>
  <c r="AA5605" i="2"/>
  <c r="AB5605" i="2" s="1"/>
  <c r="AA2641" i="2"/>
  <c r="AB2641" i="2" s="1"/>
  <c r="AA3164" i="2"/>
  <c r="AB3164" i="2" s="1"/>
  <c r="AA3608" i="2"/>
  <c r="AB3608" i="2" s="1"/>
  <c r="AA4074" i="2"/>
  <c r="AB4074" i="2" s="1"/>
  <c r="AA4316" i="2"/>
  <c r="AB4316" i="2" s="1"/>
  <c r="AA5780" i="2"/>
  <c r="AB5780" i="2" s="1"/>
  <c r="AA4593" i="2"/>
  <c r="AB4593" i="2" s="1"/>
  <c r="AA5397" i="2"/>
  <c r="AB5397" i="2" s="1"/>
  <c r="AA4222" i="2"/>
  <c r="AB4222" i="2" s="1"/>
  <c r="AA5062" i="2"/>
  <c r="AB5062" i="2" s="1"/>
  <c r="AA4691" i="2"/>
  <c r="AB4691" i="2" s="1"/>
  <c r="AA5135" i="2"/>
  <c r="AB5135" i="2" s="1"/>
  <c r="AA2340" i="2"/>
  <c r="AB2340" i="2" s="1"/>
  <c r="AA4308" i="2"/>
  <c r="AB4308" i="2" s="1"/>
  <c r="AA4692" i="2"/>
  <c r="AB4692" i="2" s="1"/>
  <c r="AA5064" i="2"/>
  <c r="AB5064" i="2" s="1"/>
  <c r="AA5472" i="2"/>
  <c r="AB5472" i="2" s="1"/>
  <c r="AA3145" i="2"/>
  <c r="AB3145" i="2" s="1"/>
  <c r="AA4393" i="2"/>
  <c r="AB4393" i="2" s="1"/>
  <c r="AA4777" i="2"/>
  <c r="AB4777" i="2" s="1"/>
  <c r="AA5161" i="2"/>
  <c r="AB5161" i="2" s="1"/>
  <c r="AA4322" i="2"/>
  <c r="AB4322" i="2" s="1"/>
  <c r="AA4706" i="2"/>
  <c r="AB4706" i="2" s="1"/>
  <c r="AA5090" i="2"/>
  <c r="AB5090" i="2" s="1"/>
  <c r="AA5474" i="2"/>
  <c r="AB5474" i="2" s="1"/>
  <c r="AA4167" i="2"/>
  <c r="AB4167" i="2" s="1"/>
  <c r="AA4551" i="2"/>
  <c r="AB4551" i="2" s="1"/>
  <c r="AA4935" i="2"/>
  <c r="AB4935" i="2" s="1"/>
  <c r="AA5319" i="2"/>
  <c r="AB5319" i="2" s="1"/>
  <c r="AA4312" i="2"/>
  <c r="AB4312" i="2" s="1"/>
  <c r="AA4696" i="2"/>
  <c r="AB4696" i="2" s="1"/>
  <c r="AA5080" i="2"/>
  <c r="AB5080" i="2" s="1"/>
  <c r="AA4158" i="2"/>
  <c r="AB4158" i="2" s="1"/>
  <c r="AA4530" i="2"/>
  <c r="AB4530" i="2" s="1"/>
  <c r="AA4914" i="2"/>
  <c r="AB4914" i="2" s="1"/>
  <c r="AA4397" i="2"/>
  <c r="AB4397" i="2" s="1"/>
  <c r="AA5719" i="2"/>
  <c r="AB5719" i="2" s="1"/>
  <c r="AA6148" i="2"/>
  <c r="AB6148" i="2" s="1"/>
  <c r="AA6532" i="2"/>
  <c r="AB6532" i="2" s="1"/>
  <c r="AA6916" i="2"/>
  <c r="AB6916" i="2" s="1"/>
  <c r="AA7300" i="2"/>
  <c r="AB7300" i="2" s="1"/>
  <c r="AA5476" i="2"/>
  <c r="AB5476" i="2" s="1"/>
  <c r="AA3201" i="2"/>
  <c r="AB3201" i="2" s="1"/>
  <c r="AA3905" i="2"/>
  <c r="AB3905" i="2" s="1"/>
  <c r="AA3460" i="2"/>
  <c r="AB3460" i="2" s="1"/>
  <c r="AA4133" i="2"/>
  <c r="AB4133" i="2" s="1"/>
  <c r="AA4364" i="2"/>
  <c r="AB4364" i="2" s="1"/>
  <c r="AA1908" i="2"/>
  <c r="AB1908" i="2" s="1"/>
  <c r="AA4677" i="2"/>
  <c r="AB4677" i="2" s="1"/>
  <c r="AA5409" i="2"/>
  <c r="AB5409" i="2" s="1"/>
  <c r="AA4234" i="2"/>
  <c r="AB4234" i="2" s="1"/>
  <c r="AA2196" i="2"/>
  <c r="AB2196" i="2" s="1"/>
  <c r="AA4703" i="2"/>
  <c r="AB4703" i="2" s="1"/>
  <c r="AA5147" i="2"/>
  <c r="AB5147" i="2" s="1"/>
  <c r="AA3121" i="2"/>
  <c r="AB3121" i="2" s="1"/>
  <c r="AA4368" i="2"/>
  <c r="AB4368" i="2" s="1"/>
  <c r="AA4752" i="2"/>
  <c r="AB4752" i="2" s="1"/>
  <c r="AA5124" i="2"/>
  <c r="AB5124" i="2" s="1"/>
  <c r="AA5484" i="2"/>
  <c r="AB5484" i="2" s="1"/>
  <c r="AA3946" i="2"/>
  <c r="AB3946" i="2" s="1"/>
  <c r="AA4405" i="2"/>
  <c r="AB4405" i="2" s="1"/>
  <c r="AA4789" i="2"/>
  <c r="AB4789" i="2" s="1"/>
  <c r="AA5173" i="2"/>
  <c r="AB5173" i="2" s="1"/>
  <c r="AA4334" i="2"/>
  <c r="AB4334" i="2" s="1"/>
  <c r="AA4718" i="2"/>
  <c r="AB4718" i="2" s="1"/>
  <c r="AA5102" i="2"/>
  <c r="AB5102" i="2" s="1"/>
  <c r="AA5486" i="2"/>
  <c r="AB5486" i="2" s="1"/>
  <c r="AA4179" i="2"/>
  <c r="AB4179" i="2" s="1"/>
  <c r="AA4563" i="2"/>
  <c r="AB4563" i="2" s="1"/>
  <c r="AA4947" i="2"/>
  <c r="AB4947" i="2" s="1"/>
  <c r="AA2880" i="2"/>
  <c r="AB2880" i="2" s="1"/>
  <c r="AA4449" i="2"/>
  <c r="AB4449" i="2" s="1"/>
  <c r="AA4379" i="2"/>
  <c r="AB4379" i="2" s="1"/>
  <c r="AA4524" i="2"/>
  <c r="AB4524" i="2" s="1"/>
  <c r="AA4139" i="2"/>
  <c r="AB4139" i="2" s="1"/>
  <c r="AA4442" i="2"/>
  <c r="AB4442" i="2" s="1"/>
  <c r="AA4287" i="2"/>
  <c r="AB4287" i="2" s="1"/>
  <c r="AA4129" i="2"/>
  <c r="AB4129" i="2" s="1"/>
  <c r="AA4900" i="2"/>
  <c r="AB4900" i="2" s="1"/>
  <c r="AA4350" i="2"/>
  <c r="AB4350" i="2" s="1"/>
  <c r="AA5118" i="2"/>
  <c r="AB5118" i="2" s="1"/>
  <c r="AA5966" i="2"/>
  <c r="AB5966" i="2" s="1"/>
  <c r="AA6736" i="2"/>
  <c r="AB6736" i="2" s="1"/>
  <c r="AA4841" i="2"/>
  <c r="AB4841" i="2" s="1"/>
  <c r="AA6077" i="2"/>
  <c r="AB6077" i="2" s="1"/>
  <c r="AA6461" i="2"/>
  <c r="AB6461" i="2" s="1"/>
  <c r="AA6845" i="2"/>
  <c r="AB6845" i="2" s="1"/>
  <c r="AA7229" i="2"/>
  <c r="AB7229" i="2" s="1"/>
  <c r="AA5332" i="2"/>
  <c r="AB5332" i="2" s="1"/>
  <c r="AA5890" i="2"/>
  <c r="AB5890" i="2" s="1"/>
  <c r="AA6282" i="2"/>
  <c r="AB6282" i="2" s="1"/>
  <c r="AA6666" i="2"/>
  <c r="AB6666" i="2" s="1"/>
  <c r="AA5417" i="2"/>
  <c r="AB5417" i="2" s="1"/>
  <c r="AA5943" i="2"/>
  <c r="AB5943" i="2" s="1"/>
  <c r="AA6331" i="2"/>
  <c r="AB6331" i="2" s="1"/>
  <c r="AA6715" i="2"/>
  <c r="AB6715" i="2" s="1"/>
  <c r="AA7099" i="2"/>
  <c r="AB7099" i="2" s="1"/>
  <c r="AA5591" i="2"/>
  <c r="AB5591" i="2" s="1"/>
  <c r="AA6032" i="2"/>
  <c r="AB6032" i="2" s="1"/>
  <c r="AA6440" i="2"/>
  <c r="AB6440" i="2" s="1"/>
  <c r="AA6812" i="2"/>
  <c r="AB6812" i="2" s="1"/>
  <c r="AA7196" i="2"/>
  <c r="AB7196" i="2" s="1"/>
  <c r="AA5419" i="2"/>
  <c r="AB5419" i="2" s="1"/>
  <c r="AA5971" i="2"/>
  <c r="AB5971" i="2" s="1"/>
  <c r="AA6333" i="2"/>
  <c r="AB6333" i="2" s="1"/>
  <c r="AA6741" i="2"/>
  <c r="AB6741" i="2" s="1"/>
  <c r="AA7101" i="2"/>
  <c r="AB7101" i="2" s="1"/>
  <c r="AA5233" i="2"/>
  <c r="AB5233" i="2" s="1"/>
  <c r="AA5809" i="2"/>
  <c r="AB5809" i="2" s="1"/>
  <c r="AA6250" i="2"/>
  <c r="AB6250" i="2" s="1"/>
  <c r="AA5341" i="2"/>
  <c r="AB5341" i="2" s="1"/>
  <c r="AA5921" i="2"/>
  <c r="AB5921" i="2" s="1"/>
  <c r="AA3449" i="2"/>
  <c r="AB3449" i="2" s="1"/>
  <c r="AA5253" i="2"/>
  <c r="AB5253" i="2" s="1"/>
  <c r="AA5027" i="2"/>
  <c r="AB5027" i="2" s="1"/>
  <c r="AA4944" i="2"/>
  <c r="AB4944" i="2" s="1"/>
  <c r="AA4753" i="2"/>
  <c r="AB4753" i="2" s="1"/>
  <c r="AA5066" i="2"/>
  <c r="AB5066" i="2" s="1"/>
  <c r="AA4911" i="2"/>
  <c r="AB4911" i="2" s="1"/>
  <c r="AA4432" i="2"/>
  <c r="AB4432" i="2" s="1"/>
  <c r="AA5200" i="2"/>
  <c r="AB5200" i="2" s="1"/>
  <c r="AA4650" i="2"/>
  <c r="AB4650" i="2" s="1"/>
  <c r="AA5302" i="2"/>
  <c r="AB5302" i="2" s="1"/>
  <c r="AA6268" i="2"/>
  <c r="AB6268" i="2" s="1"/>
  <c r="AA7036" i="2"/>
  <c r="AB7036" i="2" s="1"/>
  <c r="AA5657" i="2"/>
  <c r="AB5657" i="2" s="1"/>
  <c r="AA6233" i="2"/>
  <c r="AB6233" i="2" s="1"/>
  <c r="AA6617" i="2"/>
  <c r="AB6617" i="2" s="1"/>
  <c r="AA7001" i="2"/>
  <c r="AB7001" i="2" s="1"/>
  <c r="AA7385" i="2"/>
  <c r="AB7385" i="2" s="1"/>
  <c r="AA5587" i="2"/>
  <c r="AB5587" i="2" s="1"/>
  <c r="AA6054" i="2"/>
  <c r="AB6054" i="2" s="1"/>
  <c r="AA6438" i="2"/>
  <c r="AB6438" i="2" s="1"/>
  <c r="AA6822" i="2"/>
  <c r="AB6822" i="2" s="1"/>
  <c r="AA5659" i="2"/>
  <c r="AB5659" i="2" s="1"/>
  <c r="AA6103" i="2"/>
  <c r="AB6103" i="2" s="1"/>
  <c r="AA6487" i="2"/>
  <c r="AB6487" i="2" s="1"/>
  <c r="AA6871" i="2"/>
  <c r="AB6871" i="2" s="1"/>
  <c r="AA1592" i="2"/>
  <c r="AB1592" i="2" s="1"/>
  <c r="AA2411" i="2"/>
  <c r="AB2411" i="2" s="1"/>
  <c r="AA1467" i="2"/>
  <c r="AB1467" i="2" s="1"/>
  <c r="AA1436" i="2"/>
  <c r="AB1436" i="2" s="1"/>
  <c r="AA2446" i="2"/>
  <c r="AB2446" i="2" s="1"/>
  <c r="AA2337" i="2"/>
  <c r="AB2337" i="2" s="1"/>
  <c r="AA891" i="2"/>
  <c r="AB891" i="2" s="1"/>
  <c r="AA3275" i="2"/>
  <c r="AB3275" i="2" s="1"/>
  <c r="AA4128" i="2"/>
  <c r="AB4128" i="2" s="1"/>
  <c r="AA3721" i="2"/>
  <c r="AB3721" i="2" s="1"/>
  <c r="AA3155" i="2"/>
  <c r="AB3155" i="2" s="1"/>
  <c r="AA2117" i="2"/>
  <c r="AB2117" i="2" s="1"/>
  <c r="AA2396" i="2"/>
  <c r="AB2396" i="2" s="1"/>
  <c r="AA2038" i="2"/>
  <c r="AB2038" i="2" s="1"/>
  <c r="AA2303" i="2"/>
  <c r="AB2303" i="2" s="1"/>
  <c r="AA2425" i="2"/>
  <c r="AB2425" i="2" s="1"/>
  <c r="AA3197" i="2"/>
  <c r="AB3197" i="2" s="1"/>
  <c r="AA4092" i="2"/>
  <c r="AB4092" i="2" s="1"/>
  <c r="AA1227" i="2"/>
  <c r="AB1227" i="2" s="1"/>
  <c r="AA3325" i="2"/>
  <c r="AB3325" i="2" s="1"/>
  <c r="AA3685" i="2"/>
  <c r="AB3685" i="2" s="1"/>
  <c r="AA3221" i="2"/>
  <c r="AB3221" i="2" s="1"/>
  <c r="AA3854" i="2"/>
  <c r="AB3854" i="2" s="1"/>
  <c r="AA3376" i="2"/>
  <c r="AB3376" i="2" s="1"/>
  <c r="AA3891" i="2"/>
  <c r="AB3891" i="2" s="1"/>
  <c r="AA3203" i="2"/>
  <c r="AB3203" i="2" s="1"/>
  <c r="AA3748" i="2"/>
  <c r="AB3748" i="2" s="1"/>
  <c r="AA3185" i="2"/>
  <c r="AB3185" i="2" s="1"/>
  <c r="AA3785" i="2"/>
  <c r="AB3785" i="2" s="1"/>
  <c r="AA3285" i="2"/>
  <c r="AB3285" i="2" s="1"/>
  <c r="AA3834" i="2"/>
  <c r="AB3834" i="2" s="1"/>
  <c r="AA3335" i="2"/>
  <c r="AB3335" i="2" s="1"/>
  <c r="AA3871" i="2"/>
  <c r="AB3871" i="2" s="1"/>
  <c r="AA1861" i="2"/>
  <c r="AB1861" i="2" s="1"/>
  <c r="AA3539" i="2"/>
  <c r="AB3539" i="2" s="1"/>
  <c r="AA2724" i="2"/>
  <c r="AB2724" i="2" s="1"/>
  <c r="AA3997" i="2"/>
  <c r="AB3997" i="2" s="1"/>
  <c r="AA3590" i="2"/>
  <c r="AB3590" i="2" s="1"/>
  <c r="AA2915" i="2"/>
  <c r="AB2915" i="2" s="1"/>
  <c r="AA3675" i="2"/>
  <c r="AB3675" i="2" s="1"/>
  <c r="AA1818" i="2"/>
  <c r="AB1818" i="2" s="1"/>
  <c r="AA3520" i="2"/>
  <c r="AB3520" i="2" s="1"/>
  <c r="AA4036" i="2"/>
  <c r="AB4036" i="2" s="1"/>
  <c r="AA3557" i="2"/>
  <c r="AB3557" i="2" s="1"/>
  <c r="AA2436" i="2"/>
  <c r="AB2436" i="2" s="1"/>
  <c r="AA3606" i="2"/>
  <c r="AB3606" i="2" s="1"/>
  <c r="AA2592" i="2"/>
  <c r="AB2592" i="2" s="1"/>
  <c r="AA3547" i="2"/>
  <c r="AB3547" i="2" s="1"/>
  <c r="AA1232" i="2"/>
  <c r="AB1232" i="2" s="1"/>
  <c r="AA2363" i="2"/>
  <c r="AB2363" i="2" s="1"/>
  <c r="AA3588" i="2"/>
  <c r="AB3588" i="2" s="1"/>
  <c r="AA3649" i="2"/>
  <c r="AB3649" i="2" s="1"/>
  <c r="AA3179" i="2"/>
  <c r="AB3179" i="2" s="1"/>
  <c r="AA3830" i="2"/>
  <c r="AB3830" i="2" s="1"/>
  <c r="AA3402" i="2"/>
  <c r="AB3402" i="2" s="1"/>
  <c r="AA3963" i="2"/>
  <c r="AB3963" i="2" s="1"/>
  <c r="AA3245" i="2"/>
  <c r="AB3245" i="2" s="1"/>
  <c r="AA3820" i="2"/>
  <c r="AB3820" i="2" s="1"/>
  <c r="AA3226" i="2"/>
  <c r="AB3226" i="2" s="1"/>
  <c r="AA3200" i="2"/>
  <c r="AB3200" i="2" s="1"/>
  <c r="AA3495" i="2"/>
  <c r="AB3495" i="2" s="1"/>
  <c r="AA3917" i="2"/>
  <c r="AB3917" i="2" s="1"/>
  <c r="AA4014" i="2"/>
  <c r="AB4014" i="2" s="1"/>
  <c r="AA1880" i="2"/>
  <c r="AB1880" i="2" s="1"/>
  <c r="AA3572" i="2"/>
  <c r="AB3572" i="2" s="1"/>
  <c r="AA2616" i="2"/>
  <c r="AB2616" i="2" s="1"/>
  <c r="AA3633" i="2"/>
  <c r="AB3633" i="2" s="1"/>
  <c r="AA4089" i="2"/>
  <c r="AB4089" i="2" s="1"/>
  <c r="AA4555" i="2"/>
  <c r="AB4555" i="2" s="1"/>
  <c r="AA5083" i="2"/>
  <c r="AB5083" i="2" s="1"/>
  <c r="AA4376" i="2"/>
  <c r="AB4376" i="2" s="1"/>
  <c r="AA4832" i="2"/>
  <c r="AB4832" i="2" s="1"/>
  <c r="AA5348" i="2"/>
  <c r="AB5348" i="2" s="1"/>
  <c r="AA5840" i="2"/>
  <c r="AB5840" i="2" s="1"/>
  <c r="AA4293" i="2"/>
  <c r="AB4293" i="2" s="1"/>
  <c r="AA4857" i="2"/>
  <c r="AB4857" i="2" s="1"/>
  <c r="AA5373" i="2"/>
  <c r="AB5373" i="2" s="1"/>
  <c r="AA5841" i="2"/>
  <c r="AB5841" i="2" s="1"/>
  <c r="AA4426" i="2"/>
  <c r="AB4426" i="2" s="1"/>
  <c r="AA4942" i="2"/>
  <c r="AB4942" i="2" s="1"/>
  <c r="AA4307" i="2"/>
  <c r="AB4307" i="2" s="1"/>
  <c r="AA2991" i="2"/>
  <c r="AB2991" i="2" s="1"/>
  <c r="AA3297" i="2"/>
  <c r="AB3297" i="2" s="1"/>
  <c r="AA2916" i="2"/>
  <c r="AB2916" i="2" s="1"/>
  <c r="AA3761" i="2"/>
  <c r="AB3761" i="2" s="1"/>
  <c r="AA3858" i="2"/>
  <c r="AB3858" i="2" s="1"/>
  <c r="AA3751" i="2"/>
  <c r="AB3751" i="2" s="1"/>
  <c r="AA3433" i="2"/>
  <c r="AB3433" i="2" s="1"/>
  <c r="AA1706" i="2"/>
  <c r="AB1706" i="2" s="1"/>
  <c r="AA3500" i="2"/>
  <c r="AB3500" i="2" s="1"/>
  <c r="AA2940" i="2"/>
  <c r="AB2940" i="2" s="1"/>
  <c r="AA4483" i="2"/>
  <c r="AB4483" i="2" s="1"/>
  <c r="AA4951" i="2"/>
  <c r="AB4951" i="2" s="1"/>
  <c r="AA4244" i="2"/>
  <c r="AB4244" i="2" s="1"/>
  <c r="AA4760" i="2"/>
  <c r="AB4760" i="2" s="1"/>
  <c r="AA5216" i="2"/>
  <c r="AB5216" i="2" s="1"/>
  <c r="AA5720" i="2"/>
  <c r="AB5720" i="2" s="1"/>
  <c r="AA4257" i="2"/>
  <c r="AB4257" i="2" s="1"/>
  <c r="AA4725" i="2"/>
  <c r="AB4725" i="2" s="1"/>
  <c r="AA5241" i="2"/>
  <c r="AB5241" i="2" s="1"/>
  <c r="AA5805" i="2"/>
  <c r="AB5805" i="2" s="1"/>
  <c r="AA4354" i="2"/>
  <c r="AB4354" i="2" s="1"/>
  <c r="AA4858" i="2"/>
  <c r="AB4858" i="2" s="1"/>
  <c r="AA4271" i="2"/>
  <c r="AB4271" i="2" s="1"/>
  <c r="AA4775" i="2"/>
  <c r="AB4775" i="2" s="1"/>
  <c r="AA3961" i="2"/>
  <c r="AB3961" i="2" s="1"/>
  <c r="AA963" i="2"/>
  <c r="AB963" i="2" s="1"/>
  <c r="AA3581" i="2"/>
  <c r="AB3581" i="2" s="1"/>
  <c r="AA3678" i="2"/>
  <c r="AB3678" i="2" s="1"/>
  <c r="AA3667" i="2"/>
  <c r="AB3667" i="2" s="1"/>
  <c r="AA3271" i="2"/>
  <c r="AB3271" i="2" s="1"/>
  <c r="AA3872" i="2"/>
  <c r="AB3872" i="2" s="1"/>
  <c r="AA3461" i="2"/>
  <c r="AB3461" i="2" s="1"/>
  <c r="AA3921" i="2"/>
  <c r="AB3921" i="2" s="1"/>
  <c r="AA4399" i="2"/>
  <c r="AB4399" i="2" s="1"/>
  <c r="AA4915" i="2"/>
  <c r="AB4915" i="2" s="1"/>
  <c r="AA4105" i="2"/>
  <c r="AB4105" i="2" s="1"/>
  <c r="AA4676" i="2"/>
  <c r="AB4676" i="2" s="1"/>
  <c r="AA5228" i="2"/>
  <c r="AB5228" i="2" s="1"/>
  <c r="AA5732" i="2"/>
  <c r="AB5732" i="2" s="1"/>
  <c r="AA3640" i="2"/>
  <c r="AB3640" i="2" s="1"/>
  <c r="AA3560" i="2"/>
  <c r="AB3560" i="2" s="1"/>
  <c r="AA4411" i="2"/>
  <c r="AB4411" i="2" s="1"/>
  <c r="AA5384" i="2"/>
  <c r="AB5384" i="2" s="1"/>
  <c r="AA4797" i="2"/>
  <c r="AB4797" i="2" s="1"/>
  <c r="AA5733" i="2"/>
  <c r="AB5733" i="2" s="1"/>
  <c r="AA4834" i="2"/>
  <c r="AB4834" i="2" s="1"/>
  <c r="AA4751" i="2"/>
  <c r="AB4751" i="2" s="1"/>
  <c r="AA5267" i="2"/>
  <c r="AB5267" i="2" s="1"/>
  <c r="AA4248" i="2"/>
  <c r="AB4248" i="2" s="1"/>
  <c r="AA936" i="2"/>
  <c r="AB936" i="2" s="1"/>
  <c r="AA1112" i="2"/>
  <c r="AB1112" i="2" s="1"/>
  <c r="AA2302" i="2"/>
  <c r="AB2302" i="2" s="1"/>
  <c r="AA2742" i="2"/>
  <c r="AB2742" i="2" s="1"/>
  <c r="AA2207" i="2"/>
  <c r="AB2207" i="2" s="1"/>
  <c r="AA1815" i="2"/>
  <c r="AB1815" i="2" s="1"/>
  <c r="AA1527" i="2"/>
  <c r="AB1527" i="2" s="1"/>
  <c r="AA3385" i="2"/>
  <c r="AB3385" i="2" s="1"/>
  <c r="AA2232" i="2"/>
  <c r="AB2232" i="2" s="1"/>
  <c r="AA3757" i="2"/>
  <c r="AB3757" i="2" s="1"/>
  <c r="AA3312" i="2"/>
  <c r="AB3312" i="2" s="1"/>
  <c r="AA2705" i="2"/>
  <c r="AB2705" i="2" s="1"/>
  <c r="AA2996" i="2"/>
  <c r="AB2996" i="2" s="1"/>
  <c r="AA2206" i="2"/>
  <c r="AB2206" i="2" s="1"/>
  <c r="AA2591" i="2"/>
  <c r="AB2591" i="2" s="1"/>
  <c r="AA2569" i="2"/>
  <c r="AB2569" i="2" s="1"/>
  <c r="AA3310" i="2"/>
  <c r="AB3310" i="2" s="1"/>
  <c r="AA1472" i="2"/>
  <c r="AB1472" i="2" s="1"/>
  <c r="AA2266" i="2"/>
  <c r="AB2266" i="2" s="1"/>
  <c r="AA3516" i="2"/>
  <c r="AB3516" i="2" s="1"/>
  <c r="AA3745" i="2"/>
  <c r="AB3745" i="2" s="1"/>
  <c r="AA3330" i="2"/>
  <c r="AB3330" i="2" s="1"/>
  <c r="AA3902" i="2"/>
  <c r="AB3902" i="2" s="1"/>
  <c r="AA3428" i="2"/>
  <c r="AB3428" i="2" s="1"/>
  <c r="AA3939" i="2"/>
  <c r="AB3939" i="2" s="1"/>
  <c r="AA3283" i="2"/>
  <c r="AB3283" i="2" s="1"/>
  <c r="AA3796" i="2"/>
  <c r="AB3796" i="2" s="1"/>
  <c r="AA3264" i="2"/>
  <c r="AB3264" i="2" s="1"/>
  <c r="AA3833" i="2"/>
  <c r="AB3833" i="2" s="1"/>
  <c r="AA3349" i="2"/>
  <c r="AB3349" i="2" s="1"/>
  <c r="AA3882" i="2"/>
  <c r="AB3882" i="2" s="1"/>
  <c r="AA3393" i="2"/>
  <c r="AB3393" i="2" s="1"/>
  <c r="AA3919" i="2"/>
  <c r="AB3919" i="2" s="1"/>
  <c r="AA2841" i="2"/>
  <c r="AB2841" i="2" s="1"/>
  <c r="AA3779" i="2"/>
  <c r="AB3779" i="2" s="1"/>
  <c r="AA3130" i="2"/>
  <c r="AB3130" i="2" s="1"/>
  <c r="AA4057" i="2"/>
  <c r="AB4057" i="2" s="1"/>
  <c r="AA3674" i="2"/>
  <c r="AB3674" i="2" s="1"/>
  <c r="AA3084" i="2"/>
  <c r="AB3084" i="2" s="1"/>
  <c r="AA3723" i="2"/>
  <c r="AB3723" i="2" s="1"/>
  <c r="AA2412" i="2"/>
  <c r="AB2412" i="2" s="1"/>
  <c r="AA3568" i="2"/>
  <c r="AB3568" i="2" s="1"/>
  <c r="AA1834" i="2"/>
  <c r="AB1834" i="2" s="1"/>
  <c r="AA3605" i="2"/>
  <c r="AB3605" i="2" s="1"/>
  <c r="AA2821" i="2"/>
  <c r="AB2821" i="2" s="1"/>
  <c r="AA3654" i="2"/>
  <c r="AB3654" i="2" s="1"/>
  <c r="AA2832" i="2"/>
  <c r="AB2832" i="2" s="1"/>
  <c r="AA3595" i="2"/>
  <c r="AB3595" i="2" s="1"/>
  <c r="AA1837" i="2"/>
  <c r="AB1837" i="2" s="1"/>
  <c r="AA65" i="2"/>
  <c r="AB65" i="2" s="1"/>
  <c r="AA3768" i="2"/>
  <c r="AB3768" i="2" s="1"/>
  <c r="AA3709" i="2"/>
  <c r="AB3709" i="2" s="1"/>
  <c r="AA3277" i="2"/>
  <c r="AB3277" i="2" s="1"/>
  <c r="AA3878" i="2"/>
  <c r="AB3878" i="2" s="1"/>
  <c r="AA3454" i="2"/>
  <c r="AB3454" i="2" s="1"/>
  <c r="AA4011" i="2"/>
  <c r="AB4011" i="2" s="1"/>
  <c r="AA3317" i="2"/>
  <c r="AB3317" i="2" s="1"/>
  <c r="AA3868" i="2"/>
  <c r="AB3868" i="2" s="1"/>
  <c r="AA831" i="2"/>
  <c r="AB831" i="2" s="1"/>
  <c r="AA3505" i="2"/>
  <c r="AB3505" i="2" s="1"/>
  <c r="AA3688" i="2"/>
  <c r="AB3688" i="2" s="1"/>
  <c r="AA2148" i="2"/>
  <c r="AB2148" i="2" s="1"/>
  <c r="AA2304" i="2"/>
  <c r="AB2304" i="2" s="1"/>
  <c r="AA2604" i="2"/>
  <c r="AB2604" i="2" s="1"/>
  <c r="AA3620" i="2"/>
  <c r="AB3620" i="2" s="1"/>
  <c r="AA2891" i="2"/>
  <c r="AB2891" i="2" s="1"/>
  <c r="AA3717" i="2"/>
  <c r="AB3717" i="2" s="1"/>
  <c r="AA4146" i="2"/>
  <c r="AB4146" i="2" s="1"/>
  <c r="AA4603" i="2"/>
  <c r="AB4603" i="2" s="1"/>
  <c r="AA5167" i="2"/>
  <c r="AB5167" i="2" s="1"/>
  <c r="AA4424" i="2"/>
  <c r="AB4424" i="2" s="1"/>
  <c r="AA4880" i="2"/>
  <c r="AB4880" i="2" s="1"/>
  <c r="AA5396" i="2"/>
  <c r="AB5396" i="2" s="1"/>
  <c r="AA5888" i="2"/>
  <c r="AB5888" i="2" s="1"/>
  <c r="AA4341" i="2"/>
  <c r="AB4341" i="2" s="1"/>
  <c r="AA4905" i="2"/>
  <c r="AB4905" i="2" s="1"/>
  <c r="AA5421" i="2"/>
  <c r="AB5421" i="2" s="1"/>
  <c r="AA2052" i="2"/>
  <c r="AB2052" i="2" s="1"/>
  <c r="AA4474" i="2"/>
  <c r="AB4474" i="2" s="1"/>
  <c r="AA4990" i="2"/>
  <c r="AB4990" i="2" s="1"/>
  <c r="AA4355" i="2"/>
  <c r="AB4355" i="2" s="1"/>
  <c r="AA2816" i="2"/>
  <c r="AB2816" i="2" s="1"/>
  <c r="AA3566" i="2"/>
  <c r="AB3566" i="2" s="1"/>
  <c r="AA3332" i="2"/>
  <c r="AB3332" i="2" s="1"/>
  <c r="AA3857" i="2"/>
  <c r="AB3857" i="2" s="1"/>
  <c r="AA3954" i="2"/>
  <c r="AB3954" i="2" s="1"/>
  <c r="AA3847" i="2"/>
  <c r="AB3847" i="2" s="1"/>
  <c r="AA3486" i="2"/>
  <c r="AB3486" i="2" s="1"/>
  <c r="AA2328" i="2"/>
  <c r="AB2328" i="2" s="1"/>
  <c r="AA3549" i="2"/>
  <c r="AB3549" i="2" s="1"/>
  <c r="AA3742" i="2"/>
  <c r="AB3742" i="2" s="1"/>
  <c r="AA4531" i="2"/>
  <c r="AB4531" i="2" s="1"/>
  <c r="AA4999" i="2"/>
  <c r="AB4999" i="2" s="1"/>
  <c r="AA4292" i="2"/>
  <c r="AB4292" i="2" s="1"/>
  <c r="AA4808" i="2"/>
  <c r="AB4808" i="2" s="1"/>
  <c r="AA5264" i="2"/>
  <c r="AB5264" i="2" s="1"/>
  <c r="AA5804" i="2"/>
  <c r="AB5804" i="2" s="1"/>
  <c r="AA4305" i="2"/>
  <c r="AB4305" i="2" s="1"/>
  <c r="AA4773" i="2"/>
  <c r="AB4773" i="2" s="1"/>
  <c r="AA5289" i="2"/>
  <c r="AB5289" i="2" s="1"/>
  <c r="AA5853" i="2"/>
  <c r="AB5853" i="2" s="1"/>
  <c r="AA4402" i="2"/>
  <c r="AB4402" i="2" s="1"/>
  <c r="AA4906" i="2"/>
  <c r="AB4906" i="2" s="1"/>
  <c r="AA4319" i="2"/>
  <c r="AB4319" i="2" s="1"/>
  <c r="AA4823" i="2"/>
  <c r="AB4823" i="2" s="1"/>
  <c r="AA2797" i="2"/>
  <c r="AB2797" i="2" s="1"/>
  <c r="AA3085" i="2"/>
  <c r="AB3085" i="2" s="1"/>
  <c r="AA3677" i="2"/>
  <c r="AB3677" i="2" s="1"/>
  <c r="AA3774" i="2"/>
  <c r="AB3774" i="2" s="1"/>
  <c r="AA3763" i="2"/>
  <c r="AB3763" i="2" s="1"/>
  <c r="AA3336" i="2"/>
  <c r="AB3336" i="2" s="1"/>
  <c r="AA3920" i="2"/>
  <c r="AB3920" i="2" s="1"/>
  <c r="AA3513" i="2"/>
  <c r="AB3513" i="2" s="1"/>
  <c r="AA3969" i="2"/>
  <c r="AB3969" i="2" s="1"/>
  <c r="AA4447" i="2"/>
  <c r="AB4447" i="2" s="1"/>
  <c r="AA4963" i="2"/>
  <c r="AB4963" i="2" s="1"/>
  <c r="AA4160" i="2"/>
  <c r="AB4160" i="2" s="1"/>
  <c r="AA4724" i="2"/>
  <c r="AB4724" i="2" s="1"/>
  <c r="AA5276" i="2"/>
  <c r="AB5276" i="2" s="1"/>
  <c r="AA5768" i="2"/>
  <c r="AB5768" i="2" s="1"/>
  <c r="AA3300" i="2"/>
  <c r="AB3300" i="2" s="1"/>
  <c r="AA3752" i="2"/>
  <c r="AB3752" i="2" s="1"/>
  <c r="AA4591" i="2"/>
  <c r="AB4591" i="2" s="1"/>
  <c r="AA5564" i="2"/>
  <c r="AB5564" i="2" s="1"/>
  <c r="AA4893" i="2"/>
  <c r="AB4893" i="2" s="1"/>
  <c r="AA5829" i="2"/>
  <c r="AB5829" i="2" s="1"/>
  <c r="AA4930" i="2"/>
  <c r="AB4930" i="2" s="1"/>
  <c r="AA4847" i="2"/>
  <c r="AB4847" i="2" s="1"/>
  <c r="AA5351" i="2"/>
  <c r="AB5351" i="2" s="1"/>
  <c r="AA4296" i="2"/>
  <c r="AB4296" i="2" s="1"/>
  <c r="AA4860" i="2"/>
  <c r="AB4860" i="2" s="1"/>
  <c r="AA5364" i="2"/>
  <c r="AB5364" i="2" s="1"/>
  <c r="AA3670" i="2"/>
  <c r="AB3670" i="2" s="1"/>
  <c r="AA4525" i="2"/>
  <c r="AB4525" i="2" s="1"/>
  <c r="AA5005" i="2"/>
  <c r="AB5005" i="2" s="1"/>
  <c r="AA4310" i="2"/>
  <c r="AB4310" i="2" s="1"/>
  <c r="AA4838" i="2"/>
  <c r="AB4838" i="2" s="1"/>
  <c r="AA5318" i="2"/>
  <c r="AB5318" i="2" s="1"/>
  <c r="AA4154" i="2"/>
  <c r="AB4154" i="2" s="1"/>
  <c r="AA4683" i="2"/>
  <c r="AB4683" i="2" s="1"/>
  <c r="AA5163" i="2"/>
  <c r="AB5163" i="2" s="1"/>
  <c r="AA4300" i="2"/>
  <c r="AB4300" i="2" s="1"/>
  <c r="AA4828" i="2"/>
  <c r="AB4828" i="2" s="1"/>
  <c r="AA3586" i="2"/>
  <c r="AB3586" i="2" s="1"/>
  <c r="AA4566" i="2"/>
  <c r="AB4566" i="2" s="1"/>
  <c r="AA5094" i="2"/>
  <c r="AB5094" i="2" s="1"/>
  <c r="AA5567" i="2"/>
  <c r="AB5567" i="2" s="1"/>
  <c r="AA6184" i="2"/>
  <c r="AB6184" i="2" s="1"/>
  <c r="AA6712" i="2"/>
  <c r="AB6712" i="2" s="1"/>
  <c r="AA7192" i="2"/>
  <c r="AB7192" i="2" s="1"/>
  <c r="AA5533" i="2"/>
  <c r="AB5533" i="2" s="1"/>
  <c r="AA3650" i="2"/>
  <c r="AB3650" i="2" s="1"/>
  <c r="AA3703" i="2"/>
  <c r="AB3703" i="2" s="1"/>
  <c r="AA3981" i="2"/>
  <c r="AB3981" i="2" s="1"/>
  <c r="AA4688" i="2"/>
  <c r="AB4688" i="2" s="1"/>
  <c r="AA4221" i="2"/>
  <c r="AB4221" i="2" s="1"/>
  <c r="AA5301" i="2"/>
  <c r="AB5301" i="2" s="1"/>
  <c r="AA4498" i="2"/>
  <c r="AB4498" i="2" s="1"/>
  <c r="AA4331" i="2"/>
  <c r="AB4331" i="2" s="1"/>
  <c r="AA5099" i="2"/>
  <c r="AB5099" i="2" s="1"/>
  <c r="AA4018" i="2"/>
  <c r="AB4018" i="2" s="1"/>
  <c r="AA4500" i="2"/>
  <c r="AB4500" i="2" s="1"/>
  <c r="AA5016" i="2"/>
  <c r="AB5016" i="2" s="1"/>
  <c r="AA5568" i="2"/>
  <c r="AB5568" i="2" s="1"/>
  <c r="AA4111" i="2"/>
  <c r="AB4111" i="2" s="1"/>
  <c r="AA4585" i="2"/>
  <c r="AB4585" i="2" s="1"/>
  <c r="AA5017" i="2"/>
  <c r="AB5017" i="2" s="1"/>
  <c r="AA4226" i="2"/>
  <c r="AB4226" i="2" s="1"/>
  <c r="AA4658" i="2"/>
  <c r="AB4658" i="2" s="1"/>
  <c r="AA5138" i="2"/>
  <c r="AB5138" i="2" s="1"/>
  <c r="AA5570" i="2"/>
  <c r="AB5570" i="2" s="1"/>
  <c r="AA4311" i="2"/>
  <c r="AB4311" i="2" s="1"/>
  <c r="AA4743" i="2"/>
  <c r="AB4743" i="2" s="1"/>
  <c r="AA5175" i="2"/>
  <c r="AB5175" i="2" s="1"/>
  <c r="AA4216" i="2"/>
  <c r="AB4216" i="2" s="1"/>
  <c r="AA4648" i="2"/>
  <c r="AB4648" i="2" s="1"/>
  <c r="AA5128" i="2"/>
  <c r="AB5128" i="2" s="1"/>
  <c r="AA4254" i="2"/>
  <c r="AB4254" i="2" s="1"/>
  <c r="AA4674" i="2"/>
  <c r="AB4674" i="2" s="1"/>
  <c r="AA5106" i="2"/>
  <c r="AB5106" i="2" s="1"/>
  <c r="AA5513" i="2"/>
  <c r="AB5513" i="2" s="1"/>
  <c r="AA6052" i="2"/>
  <c r="AB6052" i="2" s="1"/>
  <c r="AA6484" i="2"/>
  <c r="AB6484" i="2" s="1"/>
  <c r="AA6964" i="2"/>
  <c r="AB6964" i="2" s="1"/>
  <c r="AA7396" i="2"/>
  <c r="AB7396" i="2" s="1"/>
  <c r="AA5690" i="2"/>
  <c r="AB5690" i="2" s="1"/>
  <c r="AA3651" i="2"/>
  <c r="AB3651" i="2" s="1"/>
  <c r="AA3799" i="2"/>
  <c r="AB3799" i="2" s="1"/>
  <c r="AA3849" i="2"/>
  <c r="AB3849" i="2" s="1"/>
  <c r="AA4172" i="2"/>
  <c r="AB4172" i="2" s="1"/>
  <c r="AA3974" i="2"/>
  <c r="AB3974" i="2" s="1"/>
  <c r="AA4845" i="2"/>
  <c r="AB4845" i="2" s="1"/>
  <c r="AA5685" i="2"/>
  <c r="AB5685" i="2" s="1"/>
  <c r="AA4606" i="2"/>
  <c r="AB4606" i="2" s="1"/>
  <c r="AA4439" i="2"/>
  <c r="AB4439" i="2" s="1"/>
  <c r="AA5063" i="2"/>
  <c r="AB5063" i="2" s="1"/>
  <c r="AA5471" i="2"/>
  <c r="AB5471" i="2" s="1"/>
  <c r="AA4416" i="2"/>
  <c r="AB4416" i="2" s="1"/>
  <c r="AA4836" i="2"/>
  <c r="AB4836" i="2" s="1"/>
  <c r="AA5268" i="2"/>
  <c r="AB5268" i="2" s="1"/>
  <c r="AA5676" i="2"/>
  <c r="AB5676" i="2" s="1"/>
  <c r="AA4273" i="2"/>
  <c r="AB4273" i="2" s="1"/>
  <c r="AA4693" i="2"/>
  <c r="AB4693" i="2" s="1"/>
  <c r="AA5125" i="2"/>
  <c r="AB5125" i="2" s="1"/>
  <c r="AA4382" i="2"/>
  <c r="AB4382" i="2" s="1"/>
  <c r="AA4814" i="2"/>
  <c r="AB4814" i="2" s="1"/>
  <c r="AA5246" i="2"/>
  <c r="AB5246" i="2" s="1"/>
  <c r="AA3396" i="2"/>
  <c r="AB3396" i="2" s="1"/>
  <c r="AA4419" i="2"/>
  <c r="AB4419" i="2" s="1"/>
  <c r="AA4851" i="2"/>
  <c r="AB4851" i="2" s="1"/>
  <c r="AA3617" i="2"/>
  <c r="AB3617" i="2" s="1"/>
  <c r="AA4785" i="2"/>
  <c r="AB4785" i="2" s="1"/>
  <c r="AA4979" i="2"/>
  <c r="AB4979" i="2" s="1"/>
  <c r="AA5088" i="2"/>
  <c r="AB5088" i="2" s="1"/>
  <c r="AA4897" i="2"/>
  <c r="AB4897" i="2" s="1"/>
  <c r="AA5402" i="2"/>
  <c r="AB5402" i="2" s="1"/>
  <c r="AA5331" i="2"/>
  <c r="AB5331" i="2" s="1"/>
  <c r="AA4804" i="2"/>
  <c r="AB4804" i="2" s="1"/>
  <c r="AA4446" i="2"/>
  <c r="AB4446" i="2" s="1"/>
  <c r="AA4541" i="2"/>
  <c r="AB4541" i="2" s="1"/>
  <c r="AA6256" i="2"/>
  <c r="AB6256" i="2" s="1"/>
  <c r="AA7120" i="2"/>
  <c r="AB7120" i="2" s="1"/>
  <c r="AA5889" i="2"/>
  <c r="AB5889" i="2" s="1"/>
  <c r="AA6365" i="2"/>
  <c r="AB6365" i="2" s="1"/>
  <c r="AA6797" i="2"/>
  <c r="AB6797" i="2" s="1"/>
  <c r="AA7277" i="2"/>
  <c r="AB7277" i="2" s="1"/>
  <c r="AA5499" i="2"/>
  <c r="AB5499" i="2" s="1"/>
  <c r="AA6042" i="2"/>
  <c r="AB6042" i="2" s="1"/>
  <c r="AA6474" i="2"/>
  <c r="AB6474" i="2" s="1"/>
  <c r="AA4865" i="2"/>
  <c r="AB4865" i="2" s="1"/>
  <c r="AA5834" i="2"/>
  <c r="AB5834" i="2" s="1"/>
  <c r="AA6283" i="2"/>
  <c r="AB6283" i="2" s="1"/>
  <c r="AA6763" i="2"/>
  <c r="AB6763" i="2" s="1"/>
  <c r="AA4157" i="2"/>
  <c r="AB4157" i="2" s="1"/>
  <c r="AA5774" i="2"/>
  <c r="AB5774" i="2" s="1"/>
  <c r="AA6224" i="2"/>
  <c r="AB6224" i="2" s="1"/>
  <c r="AA6668" i="2"/>
  <c r="AB6668" i="2" s="1"/>
  <c r="AA7100" i="2"/>
  <c r="AB7100" i="2" s="1"/>
  <c r="AA5335" i="2"/>
  <c r="AB5335" i="2" s="1"/>
  <c r="AA6021" i="2"/>
  <c r="AB6021" i="2" s="1"/>
  <c r="AA6429" i="2"/>
  <c r="AB6429" i="2" s="1"/>
  <c r="AA6885" i="2"/>
  <c r="AB6885" i="2" s="1"/>
  <c r="AA7293" i="2"/>
  <c r="AB7293" i="2" s="1"/>
  <c r="AA5647" i="2"/>
  <c r="AB5647" i="2" s="1"/>
  <c r="AA6118" i="2"/>
  <c r="AB6118" i="2" s="1"/>
  <c r="AA5269" i="2"/>
  <c r="AB5269" i="2" s="1"/>
  <c r="AA5974" i="2"/>
  <c r="AB5974" i="2" s="1"/>
  <c r="AA4220" i="2"/>
  <c r="AB4220" i="2" s="1"/>
  <c r="AA4450" i="2"/>
  <c r="AB4450" i="2" s="1"/>
  <c r="AA4200" i="2"/>
  <c r="AB4200" i="2" s="1"/>
  <c r="AA4189" i="2"/>
  <c r="AB4189" i="2" s="1"/>
  <c r="AA4682" i="2"/>
  <c r="AB4682" i="2" s="1"/>
  <c r="AA4719" i="2"/>
  <c r="AB4719" i="2" s="1"/>
  <c r="AA4528" i="2"/>
  <c r="AB4528" i="2" s="1"/>
  <c r="AA4073" i="2"/>
  <c r="AB4073" i="2" s="1"/>
  <c r="AA4938" i="2"/>
  <c r="AB4938" i="2" s="1"/>
  <c r="AA5873" i="2"/>
  <c r="AB5873" i="2" s="1"/>
  <c r="AA6748" i="2"/>
  <c r="AB6748" i="2" s="1"/>
  <c r="AA5353" i="2"/>
  <c r="AB5353" i="2" s="1"/>
  <c r="AA6185" i="2"/>
  <c r="AB6185" i="2" s="1"/>
  <c r="AA6665" i="2"/>
  <c r="AB6665" i="2" s="1"/>
  <c r="AA7097" i="2"/>
  <c r="AB7097" i="2" s="1"/>
  <c r="AA4997" i="2"/>
  <c r="AB4997" i="2" s="1"/>
  <c r="AA5847" i="2"/>
  <c r="AB5847" i="2" s="1"/>
  <c r="AA6294" i="2"/>
  <c r="AB6294" i="2" s="1"/>
  <c r="AA6726" i="2"/>
  <c r="AB6726" i="2" s="1"/>
  <c r="AA5590" i="2"/>
  <c r="AB5590" i="2" s="1"/>
  <c r="AA6151" i="2"/>
  <c r="AB6151" i="2" s="1"/>
  <c r="AA6583" i="2"/>
  <c r="AB6583" i="2" s="1"/>
  <c r="AA7015" i="2"/>
  <c r="AB7015" i="2" s="1"/>
  <c r="AA5398" i="2"/>
  <c r="AB5398" i="2" s="1"/>
  <c r="AA5905" i="2"/>
  <c r="AB5905" i="2" s="1"/>
  <c r="AA6284" i="2"/>
  <c r="AB6284" i="2" s="1"/>
  <c r="AA6632" i="2"/>
  <c r="AB6632" i="2" s="1"/>
  <c r="AA7016" i="2"/>
  <c r="AB7016" i="2" s="1"/>
  <c r="AA4601" i="2"/>
  <c r="AB4601" i="2" s="1"/>
  <c r="AA5727" i="2"/>
  <c r="AB5727" i="2" s="1"/>
  <c r="AA6177" i="2"/>
  <c r="AB6177" i="2" s="1"/>
  <c r="AA6537" i="2"/>
  <c r="AB6537" i="2" s="1"/>
  <c r="AA6945" i="2"/>
  <c r="AB6945" i="2" s="1"/>
  <c r="AA7305" i="2"/>
  <c r="AB7305" i="2" s="1"/>
  <c r="AA5595" i="2"/>
  <c r="AB5595" i="2" s="1"/>
  <c r="AA6034" i="2"/>
  <c r="AB6034" i="2" s="1"/>
  <c r="AA3998" i="2"/>
  <c r="AB3998" i="2" s="1"/>
  <c r="AA5650" i="2"/>
  <c r="AB5650" i="2" s="1"/>
  <c r="AA3431" i="2"/>
  <c r="AB3431" i="2" s="1"/>
  <c r="AA5876" i="2"/>
  <c r="AB5876" i="2" s="1"/>
  <c r="AA4918" i="2"/>
  <c r="AB4918" i="2" s="1"/>
  <c r="AA4620" i="2"/>
  <c r="AB4620" i="2" s="1"/>
  <c r="AA4237" i="2"/>
  <c r="AB4237" i="2" s="1"/>
  <c r="AA4538" i="2"/>
  <c r="AB4538" i="2" s="1"/>
  <c r="AA4383" i="2"/>
  <c r="AB4383" i="2" s="1"/>
  <c r="AA4180" i="2"/>
  <c r="AB4180" i="2" s="1"/>
  <c r="AA4948" i="2"/>
  <c r="AB4948" i="2" s="1"/>
  <c r="AA4398" i="2"/>
  <c r="AB4398" i="2" s="1"/>
  <c r="AA5166" i="2"/>
  <c r="AB5166" i="2" s="1"/>
  <c r="AA6016" i="2"/>
  <c r="AB6016" i="2" s="1"/>
  <c r="AA6784" i="2"/>
  <c r="AB6784" i="2" s="1"/>
  <c r="AA5218" i="2"/>
  <c r="AB5218" i="2" s="1"/>
  <c r="AA6101" i="2"/>
  <c r="AB6101" i="2" s="1"/>
  <c r="AA6485" i="2"/>
  <c r="AB6485" i="2" s="1"/>
  <c r="AA6869" i="2"/>
  <c r="AB6869" i="2" s="1"/>
  <c r="AA7253" i="2"/>
  <c r="AB7253" i="2" s="1"/>
  <c r="AA5374" i="2"/>
  <c r="AB5374" i="2" s="1"/>
  <c r="AA5916" i="2"/>
  <c r="AB5916" i="2" s="1"/>
  <c r="AA6306" i="2"/>
  <c r="AB6306" i="2" s="1"/>
  <c r="AA6690" i="2"/>
  <c r="AB6690" i="2" s="1"/>
  <c r="AA5458" i="2"/>
  <c r="AB5458" i="2" s="1"/>
  <c r="AA5969" i="2"/>
  <c r="AB5969" i="2" s="1"/>
  <c r="AA6355" i="2"/>
  <c r="AB6355" i="2" s="1"/>
  <c r="AA6739" i="2"/>
  <c r="AB6739" i="2" s="1"/>
  <c r="AA7123" i="2"/>
  <c r="AB7123" i="2" s="1"/>
  <c r="AA5573" i="2"/>
  <c r="AB5573" i="2" s="1"/>
  <c r="AA6056" i="2"/>
  <c r="AB6056" i="2" s="1"/>
  <c r="AA6428" i="2"/>
  <c r="AB6428" i="2" s="1"/>
  <c r="AA6836" i="2"/>
  <c r="AB6836" i="2" s="1"/>
  <c r="AA2833" i="2"/>
  <c r="AB2833" i="2" s="1"/>
  <c r="AA4082" i="2"/>
  <c r="AB4082" i="2" s="1"/>
  <c r="AA4864" i="2"/>
  <c r="AB4864" i="2" s="1"/>
  <c r="AA6700" i="2"/>
  <c r="AB6700" i="2" s="1"/>
  <c r="AA6833" i="2"/>
  <c r="AB6833" i="2" s="1"/>
  <c r="AA6270" i="2"/>
  <c r="AB6270" i="2" s="1"/>
  <c r="AA6319" i="2"/>
  <c r="AB6319" i="2" s="1"/>
  <c r="AA5970" i="2"/>
  <c r="AB5970" i="2" s="1"/>
  <c r="AA7328" i="2"/>
  <c r="AB7328" i="2" s="1"/>
  <c r="AA6057" i="2"/>
  <c r="AB6057" i="2" s="1"/>
  <c r="AA6777" i="2"/>
  <c r="AB6777" i="2" s="1"/>
  <c r="AA5403" i="2"/>
  <c r="AB5403" i="2" s="1"/>
  <c r="AA6370" i="2"/>
  <c r="AB6370" i="2" s="1"/>
  <c r="AA5999" i="2"/>
  <c r="AB5999" i="2" s="1"/>
  <c r="AA4925" i="2"/>
  <c r="AB4925" i="2" s="1"/>
  <c r="AA5811" i="2"/>
  <c r="AB5811" i="2" s="1"/>
  <c r="AA6192" i="2"/>
  <c r="AB6192" i="2" s="1"/>
  <c r="AA6600" i="2"/>
  <c r="AB6600" i="2" s="1"/>
  <c r="AA5273" i="2"/>
  <c r="AB5273" i="2" s="1"/>
  <c r="AA5884" i="2"/>
  <c r="AB5884" i="2" s="1"/>
  <c r="AA6253" i="2"/>
  <c r="AB6253" i="2" s="1"/>
  <c r="AA6661" i="2"/>
  <c r="AB6661" i="2" s="1"/>
  <c r="AA7021" i="2"/>
  <c r="AB7021" i="2" s="1"/>
  <c r="AA5670" i="2"/>
  <c r="AB5670" i="2" s="1"/>
  <c r="AA6087" i="2"/>
  <c r="AB6087" i="2" s="1"/>
  <c r="AA3055" i="2"/>
  <c r="AB3055" i="2" s="1"/>
  <c r="AA2605" i="2"/>
  <c r="AB2605" i="2" s="1"/>
  <c r="AA2962" i="2"/>
  <c r="AB2962" i="2" s="1"/>
  <c r="AA2301" i="2"/>
  <c r="AB2301" i="2" s="1"/>
  <c r="AA1335" i="2"/>
  <c r="AB1335" i="2" s="1"/>
  <c r="AA2014" i="2"/>
  <c r="AB2014" i="2" s="1"/>
  <c r="AA2101" i="2"/>
  <c r="AB2101" i="2" s="1"/>
  <c r="AA3477" i="2"/>
  <c r="AB3477" i="2" s="1"/>
  <c r="AA3178" i="2"/>
  <c r="AB3178" i="2" s="1"/>
  <c r="AA3853" i="2"/>
  <c r="AB3853" i="2" s="1"/>
  <c r="AA3375" i="2"/>
  <c r="AB3375" i="2" s="1"/>
  <c r="AA1974" i="2"/>
  <c r="AB1974" i="2" s="1"/>
  <c r="AA2061" i="2"/>
  <c r="AB2061" i="2" s="1"/>
  <c r="AA2362" i="2"/>
  <c r="AB2362" i="2" s="1"/>
  <c r="AA2807" i="2"/>
  <c r="AB2807" i="2" s="1"/>
  <c r="AA2845" i="2"/>
  <c r="AB2845" i="2" s="1"/>
  <c r="AA3399" i="2"/>
  <c r="AB3399" i="2" s="1"/>
  <c r="AA2856" i="2"/>
  <c r="AB2856" i="2" s="1"/>
  <c r="AA2003" i="2"/>
  <c r="AB2003" i="2" s="1"/>
  <c r="AA3684" i="2"/>
  <c r="AB3684" i="2" s="1"/>
  <c r="AA3865" i="2"/>
  <c r="AB3865" i="2" s="1"/>
  <c r="AA3453" i="2"/>
  <c r="AB3453" i="2" s="1"/>
  <c r="AA3950" i="2"/>
  <c r="AB3950" i="2" s="1"/>
  <c r="AA3519" i="2"/>
  <c r="AB3519" i="2" s="1"/>
  <c r="AA4035" i="2"/>
  <c r="AB4035" i="2" s="1"/>
  <c r="AA3347" i="2"/>
  <c r="AB3347" i="2" s="1"/>
  <c r="AA3928" i="2"/>
  <c r="AB3928" i="2" s="1"/>
  <c r="AA3391" i="2"/>
  <c r="AB3391" i="2" s="1"/>
  <c r="AA3881" i="2"/>
  <c r="AB3881" i="2" s="1"/>
  <c r="AA3444" i="2"/>
  <c r="AB3444" i="2" s="1"/>
  <c r="AA3978" i="2"/>
  <c r="AB3978" i="2" s="1"/>
  <c r="AA3445" i="2"/>
  <c r="AB3445" i="2" s="1"/>
  <c r="AA4015" i="2"/>
  <c r="AB4015" i="2" s="1"/>
  <c r="AA2434" i="2"/>
  <c r="AB2434" i="2" s="1"/>
  <c r="AA3983" i="2"/>
  <c r="AB3983" i="2" s="1"/>
  <c r="AA3439" i="2"/>
  <c r="AB3439" i="2" s="1"/>
  <c r="AA2653" i="2"/>
  <c r="AB2653" i="2" s="1"/>
  <c r="AA3722" i="2"/>
  <c r="AB3722" i="2" s="1"/>
  <c r="AA3262" i="2"/>
  <c r="AB3262" i="2" s="1"/>
  <c r="AA3819" i="2"/>
  <c r="AB3819" i="2" s="1"/>
  <c r="AA2809" i="2"/>
  <c r="AB2809" i="2" s="1"/>
  <c r="AA3664" i="2"/>
  <c r="AB3664" i="2" s="1"/>
  <c r="AA2820" i="2"/>
  <c r="AB2820" i="2" s="1"/>
  <c r="AA3653" i="2"/>
  <c r="AB3653" i="2" s="1"/>
  <c r="AA3140" i="2"/>
  <c r="AB3140" i="2" s="1"/>
  <c r="AA3750" i="2"/>
  <c r="AB3750" i="2" s="1"/>
  <c r="AA3024" i="2"/>
  <c r="AB3024" i="2" s="1"/>
  <c r="AA3691" i="2"/>
  <c r="AB3691" i="2" s="1"/>
  <c r="AA2598" i="2"/>
  <c r="AB2598" i="2" s="1"/>
  <c r="AA1945" i="2"/>
  <c r="AB1945" i="2" s="1"/>
  <c r="AA4044" i="2"/>
  <c r="AB4044" i="2" s="1"/>
  <c r="AA3829" i="2"/>
  <c r="AB3829" i="2" s="1"/>
  <c r="AA3360" i="2"/>
  <c r="AB3360" i="2" s="1"/>
  <c r="AA1568" i="2"/>
  <c r="AB1568" i="2" s="1"/>
  <c r="AA3591" i="2"/>
  <c r="AB3591" i="2" s="1"/>
  <c r="AA4059" i="2"/>
  <c r="AB4059" i="2" s="1"/>
  <c r="AA3429" i="2"/>
  <c r="AB3429" i="2" s="1"/>
  <c r="AA3952" i="2"/>
  <c r="AB3952" i="2" s="1"/>
  <c r="AA2086" i="2"/>
  <c r="AB2086" i="2" s="1"/>
  <c r="AA3890" i="2"/>
  <c r="AB3890" i="2" s="1"/>
  <c r="AA1035" i="2"/>
  <c r="AB1035" i="2" s="1"/>
  <c r="AA2927" i="2"/>
  <c r="AB2927" i="2" s="1"/>
  <c r="AA3188" i="2"/>
  <c r="AB3188" i="2" s="1"/>
  <c r="AA3071" i="2"/>
  <c r="AB3071" i="2" s="1"/>
  <c r="AA3668" i="2"/>
  <c r="AB3668" i="2" s="1"/>
  <c r="AA3168" i="2"/>
  <c r="AB3168" i="2" s="1"/>
  <c r="AA3813" i="2"/>
  <c r="AB3813" i="2" s="1"/>
  <c r="AA4195" i="2"/>
  <c r="AB4195" i="2" s="1"/>
  <c r="AA4699" i="2"/>
  <c r="AB4699" i="2" s="1"/>
  <c r="AA3610" i="2"/>
  <c r="AB3610" i="2" s="1"/>
  <c r="AA4472" i="2"/>
  <c r="AB4472" i="2" s="1"/>
  <c r="AA4976" i="2"/>
  <c r="AB4976" i="2" s="1"/>
  <c r="AA5480" i="2"/>
  <c r="AB5480" i="2" s="1"/>
  <c r="AA5924" i="2"/>
  <c r="AB5924" i="2" s="1"/>
  <c r="AA4425" i="2"/>
  <c r="AB4425" i="2" s="1"/>
  <c r="AA5001" i="2"/>
  <c r="AB5001" i="2" s="1"/>
  <c r="AA5469" i="2"/>
  <c r="AB5469" i="2" s="1"/>
  <c r="AA4013" i="2"/>
  <c r="AB4013" i="2" s="1"/>
  <c r="AA4570" i="2"/>
  <c r="AB4570" i="2" s="1"/>
  <c r="AA5038" i="2"/>
  <c r="AB5038" i="2" s="1"/>
  <c r="AA4487" i="2"/>
  <c r="AB4487" i="2" s="1"/>
  <c r="AA2041" i="2"/>
  <c r="AB2041" i="2" s="1"/>
  <c r="AA3746" i="2"/>
  <c r="AB3746" i="2" s="1"/>
  <c r="AA3736" i="2"/>
  <c r="AB3736" i="2" s="1"/>
  <c r="AA2580" i="2"/>
  <c r="AB2580" i="2" s="1"/>
  <c r="AA1179" i="2"/>
  <c r="AB1179" i="2" s="1"/>
  <c r="AA4039" i="2"/>
  <c r="AB4039" i="2" s="1"/>
  <c r="AA3584" i="2"/>
  <c r="AB3584" i="2" s="1"/>
  <c r="AA2700" i="2"/>
  <c r="AB2700" i="2" s="1"/>
  <c r="AA3645" i="2"/>
  <c r="AB3645" i="2" s="1"/>
  <c r="AA4103" i="2"/>
  <c r="AB4103" i="2" s="1"/>
  <c r="AA4567" i="2"/>
  <c r="AB4567" i="2" s="1"/>
  <c r="AA5095" i="2"/>
  <c r="AB5095" i="2" s="1"/>
  <c r="AA4388" i="2"/>
  <c r="AB4388" i="2" s="1"/>
  <c r="AA4844" i="2"/>
  <c r="AB4844" i="2" s="1"/>
  <c r="AA5360" i="2"/>
  <c r="AB5360" i="2" s="1"/>
  <c r="AA5900" i="2"/>
  <c r="AB5900" i="2" s="1"/>
  <c r="AA4353" i="2"/>
  <c r="AB4353" i="2" s="1"/>
  <c r="AA4869" i="2"/>
  <c r="AB4869" i="2" s="1"/>
  <c r="AA5385" i="2"/>
  <c r="AB5385" i="2" s="1"/>
  <c r="AA3073" i="2"/>
  <c r="AB3073" i="2" s="1"/>
  <c r="AA4486" i="2"/>
  <c r="AB4486" i="2" s="1"/>
  <c r="AA5002" i="2"/>
  <c r="AB5002" i="2" s="1"/>
  <c r="AA4367" i="2"/>
  <c r="AB4367" i="2" s="1"/>
  <c r="AA2457" i="2"/>
  <c r="AB2457" i="2" s="1"/>
  <c r="AA3614" i="2"/>
  <c r="AB3614" i="2" s="1"/>
  <c r="AA3390" i="2"/>
  <c r="AB3390" i="2" s="1"/>
  <c r="AA3869" i="2"/>
  <c r="AB3869" i="2" s="1"/>
  <c r="AA3966" i="2"/>
  <c r="AB3966" i="2" s="1"/>
  <c r="AA3859" i="2"/>
  <c r="AB3859" i="2" s="1"/>
  <c r="AA3447" i="2"/>
  <c r="AB3447" i="2" s="1"/>
  <c r="AA2472" i="2"/>
  <c r="AB2472" i="2" s="1"/>
  <c r="AA3561" i="2"/>
  <c r="AB3561" i="2" s="1"/>
  <c r="AA3273" i="2"/>
  <c r="AB3273" i="2" s="1"/>
  <c r="AA2492" i="2"/>
  <c r="AB2492" i="2" s="1"/>
  <c r="AA3412" i="2"/>
  <c r="AB3412" i="2" s="1"/>
  <c r="AA2063" i="2"/>
  <c r="AB2063" i="2" s="1"/>
  <c r="AA3093" i="2"/>
  <c r="AB3093" i="2" s="1"/>
  <c r="AA2497" i="2"/>
  <c r="AB2497" i="2" s="1"/>
  <c r="AA2194" i="2"/>
  <c r="AB2194" i="2" s="1"/>
  <c r="AA2521" i="2"/>
  <c r="AB2521" i="2" s="1"/>
  <c r="AA3564" i="2"/>
  <c r="AB3564" i="2" s="1"/>
  <c r="AA3276" i="2"/>
  <c r="AB3276" i="2" s="1"/>
  <c r="AA3901" i="2"/>
  <c r="AB3901" i="2" s="1"/>
  <c r="AA3427" i="2"/>
  <c r="AB3427" i="2" s="1"/>
  <c r="AA2406" i="2"/>
  <c r="AB2406" i="2" s="1"/>
  <c r="AA2385" i="2"/>
  <c r="AB2385" i="2" s="1"/>
  <c r="AA2518" i="2"/>
  <c r="AB2518" i="2" s="1"/>
  <c r="AA1184" i="2"/>
  <c r="AB1184" i="2" s="1"/>
  <c r="AA3357" i="2"/>
  <c r="AB3357" i="2" s="1"/>
  <c r="AA3490" i="2"/>
  <c r="AB3490" i="2" s="1"/>
  <c r="AA3199" i="2"/>
  <c r="AB3199" i="2" s="1"/>
  <c r="AA2627" i="2"/>
  <c r="AB2627" i="2" s="1"/>
  <c r="AA3984" i="2"/>
  <c r="AB3984" i="2" s="1"/>
  <c r="AA3925" i="2"/>
  <c r="AB3925" i="2" s="1"/>
  <c r="AA3530" i="2"/>
  <c r="AB3530" i="2" s="1"/>
  <c r="AA1968" i="2"/>
  <c r="AB1968" i="2" s="1"/>
  <c r="AA3567" i="2"/>
  <c r="AB3567" i="2" s="1"/>
  <c r="AA4083" i="2"/>
  <c r="AB4083" i="2" s="1"/>
  <c r="AA3403" i="2"/>
  <c r="AB3403" i="2" s="1"/>
  <c r="AA3976" i="2"/>
  <c r="AB3976" i="2" s="1"/>
  <c r="AA3443" i="2"/>
  <c r="AB3443" i="2" s="1"/>
  <c r="AA3929" i="2"/>
  <c r="AB3929" i="2" s="1"/>
  <c r="AA3497" i="2"/>
  <c r="AB3497" i="2" s="1"/>
  <c r="AA4026" i="2"/>
  <c r="AB4026" i="2" s="1"/>
  <c r="AA3498" i="2"/>
  <c r="AB3498" i="2" s="1"/>
  <c r="AA4063" i="2"/>
  <c r="AB4063" i="2" s="1"/>
  <c r="AA579" i="2"/>
  <c r="AB579" i="2" s="1"/>
  <c r="AA3080" i="2"/>
  <c r="AB3080" i="2" s="1"/>
  <c r="AA3504" i="2"/>
  <c r="AB3504" i="2" s="1"/>
  <c r="AA2953" i="2"/>
  <c r="AB2953" i="2" s="1"/>
  <c r="AA3770" i="2"/>
  <c r="AB3770" i="2" s="1"/>
  <c r="AA3331" i="2"/>
  <c r="AB3331" i="2" s="1"/>
  <c r="AA3867" i="2"/>
  <c r="AB3867" i="2" s="1"/>
  <c r="AA3012" i="2"/>
  <c r="AB3012" i="2" s="1"/>
  <c r="AA3712" i="2"/>
  <c r="AB3712" i="2" s="1"/>
  <c r="AA3013" i="2"/>
  <c r="AB3013" i="2" s="1"/>
  <c r="AA3701" i="2"/>
  <c r="AB3701" i="2" s="1"/>
  <c r="AA3227" i="2"/>
  <c r="AB3227" i="2" s="1"/>
  <c r="AA3798" i="2"/>
  <c r="AB3798" i="2" s="1"/>
  <c r="AA3142" i="2"/>
  <c r="AB3142" i="2" s="1"/>
  <c r="AA3739" i="2"/>
  <c r="AB3739" i="2" s="1"/>
  <c r="AA2623" i="2"/>
  <c r="AB2623" i="2" s="1"/>
  <c r="AA2989" i="2"/>
  <c r="AB2989" i="2" s="1"/>
  <c r="AA1770" i="2"/>
  <c r="AB1770" i="2" s="1"/>
  <c r="AA3889" i="2"/>
  <c r="AB3889" i="2" s="1"/>
  <c r="AA3492" i="2"/>
  <c r="AB3492" i="2" s="1"/>
  <c r="AA2256" i="2"/>
  <c r="AB2256" i="2" s="1"/>
  <c r="AA3639" i="2"/>
  <c r="AB3639" i="2" s="1"/>
  <c r="AA4107" i="2"/>
  <c r="AB4107" i="2" s="1"/>
  <c r="AA3481" i="2"/>
  <c r="AB3481" i="2" s="1"/>
  <c r="AA4000" i="2"/>
  <c r="AB4000" i="2" s="1"/>
  <c r="AA1287" i="2"/>
  <c r="AB1287" i="2" s="1"/>
  <c r="AA2808" i="2"/>
  <c r="AB2808" i="2" s="1"/>
  <c r="AA3091" i="2"/>
  <c r="AB3091" i="2" s="1"/>
  <c r="AA3187" i="2"/>
  <c r="AB3187" i="2" s="1"/>
  <c r="AA3432" i="2"/>
  <c r="AB3432" i="2" s="1"/>
  <c r="AA3167" i="2"/>
  <c r="AB3167" i="2" s="1"/>
  <c r="AA3716" i="2"/>
  <c r="AB3716" i="2" s="1"/>
  <c r="AA3252" i="2"/>
  <c r="AB3252" i="2" s="1"/>
  <c r="AA3861" i="2"/>
  <c r="AB3861" i="2" s="1"/>
  <c r="AA4243" i="2"/>
  <c r="AB4243" i="2" s="1"/>
  <c r="AA4747" i="2"/>
  <c r="AB4747" i="2" s="1"/>
  <c r="AA4006" i="2"/>
  <c r="AB4006" i="2" s="1"/>
  <c r="AA4520" i="2"/>
  <c r="AB4520" i="2" s="1"/>
  <c r="AA5024" i="2"/>
  <c r="AB5024" i="2" s="1"/>
  <c r="AA5528" i="2"/>
  <c r="AB5528" i="2" s="1"/>
  <c r="AA5972" i="2"/>
  <c r="AB5972" i="2" s="1"/>
  <c r="AA4473" i="2"/>
  <c r="AB4473" i="2" s="1"/>
  <c r="AA5037" i="2"/>
  <c r="AB5037" i="2" s="1"/>
  <c r="AA5517" i="2"/>
  <c r="AB5517" i="2" s="1"/>
  <c r="AA4093" i="2"/>
  <c r="AB4093" i="2" s="1"/>
  <c r="AA4618" i="2"/>
  <c r="AB4618" i="2" s="1"/>
  <c r="AA3097" i="2"/>
  <c r="AB3097" i="2" s="1"/>
  <c r="AA4535" i="2"/>
  <c r="AB4535" i="2" s="1"/>
  <c r="AA3659" i="2"/>
  <c r="AB3659" i="2" s="1"/>
  <c r="AA3938" i="2"/>
  <c r="AB3938" i="2" s="1"/>
  <c r="AA3916" i="2"/>
  <c r="AB3916" i="2" s="1"/>
  <c r="AA3061" i="2"/>
  <c r="AB3061" i="2" s="1"/>
  <c r="AA2688" i="2"/>
  <c r="AB2688" i="2" s="1"/>
  <c r="AA2172" i="2"/>
  <c r="AB2172" i="2" s="1"/>
  <c r="AA3632" i="2"/>
  <c r="AB3632" i="2" s="1"/>
  <c r="AA2939" i="2"/>
  <c r="AB2939" i="2" s="1"/>
  <c r="AA3681" i="2"/>
  <c r="AB3681" i="2" s="1"/>
  <c r="AA4159" i="2"/>
  <c r="AB4159" i="2" s="1"/>
  <c r="AA4615" i="2"/>
  <c r="AB4615" i="2" s="1"/>
  <c r="AA5131" i="2"/>
  <c r="AB5131" i="2" s="1"/>
  <c r="AA4436" i="2"/>
  <c r="AB4436" i="2" s="1"/>
  <c r="AA4892" i="2"/>
  <c r="AB4892" i="2" s="1"/>
  <c r="AA5408" i="2"/>
  <c r="AB5408" i="2" s="1"/>
  <c r="AA5936" i="2"/>
  <c r="AB5936" i="2" s="1"/>
  <c r="AA4437" i="2"/>
  <c r="AB4437" i="2" s="1"/>
  <c r="AA4917" i="2"/>
  <c r="AB4917" i="2" s="1"/>
  <c r="AA5433" i="2"/>
  <c r="AB5433" i="2" s="1"/>
  <c r="AA3778" i="2"/>
  <c r="AB3778" i="2" s="1"/>
  <c r="AA4534" i="2"/>
  <c r="AB4534" i="2" s="1"/>
  <c r="AA5050" i="2"/>
  <c r="AB5050" i="2" s="1"/>
  <c r="AA4415" i="2"/>
  <c r="AB4415" i="2" s="1"/>
  <c r="AA1849" i="2"/>
  <c r="AB1849" i="2" s="1"/>
  <c r="AA3794" i="2"/>
  <c r="AB3794" i="2" s="1"/>
  <c r="AA3592" i="2"/>
  <c r="AB3592" i="2" s="1"/>
  <c r="AA1647" i="2"/>
  <c r="AB1647" i="2" s="1"/>
  <c r="AA1669" i="2"/>
  <c r="AB1669" i="2" s="1"/>
  <c r="AA3955" i="2"/>
  <c r="AB3955" i="2" s="1"/>
  <c r="AA3499" i="2"/>
  <c r="AB3499" i="2" s="1"/>
  <c r="AA2772" i="2"/>
  <c r="AB2772" i="2" s="1"/>
  <c r="AA3609" i="2"/>
  <c r="AB3609" i="2" s="1"/>
  <c r="AA3886" i="2"/>
  <c r="AB3886" i="2" s="1"/>
  <c r="AA4579" i="2"/>
  <c r="AB4579" i="2" s="1"/>
  <c r="AA5059" i="2"/>
  <c r="AB5059" i="2" s="1"/>
  <c r="AA4304" i="2"/>
  <c r="AB4304" i="2" s="1"/>
  <c r="AA4856" i="2"/>
  <c r="AB4856" i="2" s="1"/>
  <c r="AA5372" i="2"/>
  <c r="AB5372" i="2" s="1"/>
  <c r="AA5948" i="2"/>
  <c r="AB5948" i="2" s="1"/>
  <c r="AA3522" i="2"/>
  <c r="AB3522" i="2" s="1"/>
  <c r="AA3035" i="2"/>
  <c r="AB3035" i="2" s="1"/>
  <c r="AA5155" i="2"/>
  <c r="AB5155" i="2" s="1"/>
  <c r="AA3622" i="2"/>
  <c r="AB3622" i="2" s="1"/>
  <c r="AA5073" i="2"/>
  <c r="AB5073" i="2" s="1"/>
  <c r="AA4186" i="2"/>
  <c r="AB4186" i="2" s="1"/>
  <c r="AA4094" i="2"/>
  <c r="AB4094" i="2" s="1"/>
  <c r="AA4943" i="2"/>
  <c r="AB4943" i="2" s="1"/>
  <c r="AA5495" i="2"/>
  <c r="AB5495" i="2" s="1"/>
  <c r="AA4440" i="2"/>
  <c r="AB4440" i="2" s="1"/>
  <c r="AA4956" i="2"/>
  <c r="AB4956" i="2" s="1"/>
  <c r="AA5508" i="2"/>
  <c r="AB5508" i="2" s="1"/>
  <c r="AA4152" i="2"/>
  <c r="AB4152" i="2" s="1"/>
  <c r="AA4621" i="2"/>
  <c r="AB4621" i="2" s="1"/>
  <c r="AA5149" i="2"/>
  <c r="AB5149" i="2" s="1"/>
  <c r="AA4454" i="2"/>
  <c r="AB4454" i="2" s="1"/>
  <c r="AA4934" i="2"/>
  <c r="AB4934" i="2" s="1"/>
  <c r="AA5462" i="2"/>
  <c r="AB5462" i="2" s="1"/>
  <c r="AA4299" i="2"/>
  <c r="AB4299" i="2" s="1"/>
  <c r="AA4779" i="2"/>
  <c r="AB4779" i="2" s="1"/>
  <c r="AA5307" i="2"/>
  <c r="AB5307" i="2" s="1"/>
  <c r="AA4444" i="2"/>
  <c r="AB4444" i="2" s="1"/>
  <c r="AA4924" i="2"/>
  <c r="AB4924" i="2" s="1"/>
  <c r="AA4145" i="2"/>
  <c r="AB4145" i="2" s="1"/>
  <c r="AA4710" i="2"/>
  <c r="AB4710" i="2" s="1"/>
  <c r="AA5190" i="2"/>
  <c r="AB5190" i="2" s="1"/>
  <c r="AA5767" i="2"/>
  <c r="AB5767" i="2" s="1"/>
  <c r="AA6328" i="2"/>
  <c r="AB6328" i="2" s="1"/>
  <c r="AA6808" i="2"/>
  <c r="AB6808" i="2" s="1"/>
  <c r="AA7336" i="2"/>
  <c r="AB7336" i="2" s="1"/>
  <c r="AA5738" i="2"/>
  <c r="AB5738" i="2" s="1"/>
  <c r="AA2124" i="2"/>
  <c r="AB2124" i="2" s="1"/>
  <c r="AA3407" i="2"/>
  <c r="AB3407" i="2" s="1"/>
  <c r="AA4459" i="2"/>
  <c r="AB4459" i="2" s="1"/>
  <c r="AA5060" i="2"/>
  <c r="AB5060" i="2" s="1"/>
  <c r="AA4497" i="2"/>
  <c r="AB4497" i="2" s="1"/>
  <c r="AA5589" i="2"/>
  <c r="AB5589" i="2" s="1"/>
  <c r="AA4690" i="2"/>
  <c r="AB4690" i="2" s="1"/>
  <c r="AA4595" i="2"/>
  <c r="AB4595" i="2" s="1"/>
  <c r="AA5231" i="2"/>
  <c r="AB5231" i="2" s="1"/>
  <c r="AA4138" i="2"/>
  <c r="AB4138" i="2" s="1"/>
  <c r="AA4644" i="2"/>
  <c r="AB4644" i="2" s="1"/>
  <c r="AA5160" i="2"/>
  <c r="AB5160" i="2" s="1"/>
  <c r="AA5664" i="2"/>
  <c r="AB5664" i="2" s="1"/>
  <c r="AA4213" i="2"/>
  <c r="AB4213" i="2" s="1"/>
  <c r="AA4681" i="2"/>
  <c r="AB4681" i="2" s="1"/>
  <c r="AA5113" i="2"/>
  <c r="AB5113" i="2" s="1"/>
  <c r="AA4370" i="2"/>
  <c r="AB4370" i="2" s="1"/>
  <c r="AA4802" i="2"/>
  <c r="AB4802" i="2" s="1"/>
  <c r="AA5234" i="2"/>
  <c r="AB5234" i="2" s="1"/>
  <c r="AA3192" i="2"/>
  <c r="AB3192" i="2" s="1"/>
  <c r="AA4407" i="2"/>
  <c r="AB4407" i="2" s="1"/>
  <c r="AA4839" i="2"/>
  <c r="AB4839" i="2" s="1"/>
  <c r="AA5271" i="2"/>
  <c r="AB5271" i="2" s="1"/>
  <c r="AA4360" i="2"/>
  <c r="AB4360" i="2" s="1"/>
  <c r="AA4792" i="2"/>
  <c r="AB4792" i="2" s="1"/>
  <c r="AA5224" i="2"/>
  <c r="AB5224" i="2" s="1"/>
  <c r="AA4338" i="2"/>
  <c r="AB4338" i="2" s="1"/>
  <c r="AA4770" i="2"/>
  <c r="AB4770" i="2" s="1"/>
  <c r="AA5202" i="2"/>
  <c r="AB5202" i="2" s="1"/>
  <c r="AA5656" i="2"/>
  <c r="AB5656" i="2" s="1"/>
  <c r="AA6196" i="2"/>
  <c r="AB6196" i="2" s="1"/>
  <c r="AA6628" i="2"/>
  <c r="AB6628" i="2" s="1"/>
  <c r="AA7060" i="2"/>
  <c r="AB7060" i="2" s="1"/>
  <c r="AA4697" i="2"/>
  <c r="AB4697" i="2" s="1"/>
  <c r="AA5818" i="2"/>
  <c r="AB5818" i="2" s="1"/>
  <c r="AA4012" i="2"/>
  <c r="AB4012" i="2" s="1"/>
  <c r="AA3211" i="2"/>
  <c r="AB3211" i="2" s="1"/>
  <c r="AA4327" i="2"/>
  <c r="AB4327" i="2" s="1"/>
  <c r="AA4736" i="2"/>
  <c r="AB4736" i="2" s="1"/>
  <c r="AA4233" i="2"/>
  <c r="AB4233" i="2" s="1"/>
  <c r="AA5025" i="2"/>
  <c r="AB5025" i="2" s="1"/>
  <c r="AA5877" i="2"/>
  <c r="AB5877" i="2" s="1"/>
  <c r="AA4882" i="2"/>
  <c r="AB4882" i="2" s="1"/>
  <c r="AA4607" i="2"/>
  <c r="AB4607" i="2" s="1"/>
  <c r="AA5195" i="2"/>
  <c r="AB5195" i="2" s="1"/>
  <c r="AA4043" i="2"/>
  <c r="AB4043" i="2" s="1"/>
  <c r="AA4512" i="2"/>
  <c r="AB4512" i="2" s="1"/>
  <c r="AA4932" i="2"/>
  <c r="AB4932" i="2" s="1"/>
  <c r="AA5340" i="2"/>
  <c r="AB5340" i="2" s="1"/>
  <c r="AA5760" i="2"/>
  <c r="AB5760" i="2" s="1"/>
  <c r="AA4357" i="2"/>
  <c r="AB4357" i="2" s="1"/>
  <c r="AA4837" i="2"/>
  <c r="AB4837" i="2" s="1"/>
  <c r="AA3989" i="2"/>
  <c r="AB3989" i="2" s="1"/>
  <c r="AA4478" i="2"/>
  <c r="AB4478" i="2" s="1"/>
  <c r="AA4910" i="2"/>
  <c r="AB4910" i="2" s="1"/>
  <c r="AA5342" i="2"/>
  <c r="AB5342" i="2" s="1"/>
  <c r="AA4067" i="2"/>
  <c r="AB4067" i="2" s="1"/>
  <c r="AA4515" i="2"/>
  <c r="AB4515" i="2" s="1"/>
  <c r="AA4995" i="2"/>
  <c r="AB4995" i="2" s="1"/>
  <c r="AA2843" i="2"/>
  <c r="AB2843" i="2" s="1"/>
  <c r="AA5541" i="2"/>
  <c r="AB5541" i="2" s="1"/>
  <c r="AA5339" i="2"/>
  <c r="AB5339" i="2" s="1"/>
  <c r="AA5448" i="2"/>
  <c r="AB5448" i="2" s="1"/>
  <c r="AA4022" i="2"/>
  <c r="AB4022" i="2" s="1"/>
  <c r="AA4085" i="2"/>
  <c r="AB4085" i="2" s="1"/>
  <c r="AA4228" i="2"/>
  <c r="AB4228" i="2" s="1"/>
  <c r="AA5092" i="2"/>
  <c r="AB5092" i="2" s="1"/>
  <c r="AA4638" i="2"/>
  <c r="AB4638" i="2" s="1"/>
  <c r="AA5453" i="2"/>
  <c r="AB5453" i="2" s="1"/>
  <c r="AA6448" i="2"/>
  <c r="AB6448" i="2" s="1"/>
  <c r="AA7312" i="2"/>
  <c r="AB7312" i="2" s="1"/>
  <c r="AA6029" i="2"/>
  <c r="AB6029" i="2" s="1"/>
  <c r="AA6509" i="2"/>
  <c r="AB6509" i="2" s="1"/>
  <c r="AA6941" i="2"/>
  <c r="AB6941" i="2" s="1"/>
  <c r="AA7373" i="2"/>
  <c r="AB7373" i="2" s="1"/>
  <c r="AA5643" i="2"/>
  <c r="AB5643" i="2" s="1"/>
  <c r="AA6138" i="2"/>
  <c r="AB6138" i="2" s="1"/>
  <c r="AA6570" i="2"/>
  <c r="AB6570" i="2" s="1"/>
  <c r="AA5333" i="2"/>
  <c r="AB5333" i="2" s="1"/>
  <c r="AA5995" i="2"/>
  <c r="AB5995" i="2" s="1"/>
  <c r="AA6427" i="2"/>
  <c r="AB6427" i="2" s="1"/>
  <c r="AA6859" i="2"/>
  <c r="AB6859" i="2" s="1"/>
  <c r="AA5185" i="2"/>
  <c r="AB5185" i="2" s="1"/>
  <c r="AA5892" i="2"/>
  <c r="AB5892" i="2" s="1"/>
  <c r="AA6356" i="2"/>
  <c r="AB6356" i="2" s="1"/>
  <c r="AA6764" i="2"/>
  <c r="AB6764" i="2" s="1"/>
  <c r="AA7244" i="2"/>
  <c r="AB7244" i="2" s="1"/>
  <c r="AA5574" i="2"/>
  <c r="AB5574" i="2" s="1"/>
  <c r="AA6117" i="2"/>
  <c r="AB6117" i="2" s="1"/>
  <c r="AA6525" i="2"/>
  <c r="AB6525" i="2" s="1"/>
  <c r="AA6969" i="2"/>
  <c r="AB6969" i="2" s="1"/>
  <c r="AA4469" i="2"/>
  <c r="AB4469" i="2" s="1"/>
  <c r="AA5761" i="2"/>
  <c r="AB5761" i="2" s="1"/>
  <c r="AA6286" i="2"/>
  <c r="AB6286" i="2" s="1"/>
  <c r="AA5487" i="2"/>
  <c r="AB5487" i="2" s="1"/>
  <c r="AA2507" i="2"/>
  <c r="AB2507" i="2" s="1"/>
  <c r="AA5696" i="2"/>
  <c r="AB5696" i="2" s="1"/>
  <c r="AA4078" i="2"/>
  <c r="AB4078" i="2" s="1"/>
  <c r="AA4572" i="2"/>
  <c r="AB4572" i="2" s="1"/>
  <c r="AA4561" i="2"/>
  <c r="AB4561" i="2" s="1"/>
  <c r="AA5258" i="2"/>
  <c r="AB5258" i="2" s="1"/>
  <c r="AA5247" i="2"/>
  <c r="AB5247" i="2" s="1"/>
  <c r="AA4720" i="2"/>
  <c r="AB4720" i="2" s="1"/>
  <c r="AA4278" i="2"/>
  <c r="AB4278" i="2" s="1"/>
  <c r="AA5130" i="2"/>
  <c r="AB5130" i="2" s="1"/>
  <c r="AA6076" i="2"/>
  <c r="AB6076" i="2" s="1"/>
  <c r="AA6940" i="2"/>
  <c r="AB6940" i="2" s="1"/>
  <c r="AA5786" i="2"/>
  <c r="AB5786" i="2" s="1"/>
  <c r="AA6329" i="2"/>
  <c r="AB6329" i="2" s="1"/>
  <c r="AA6761" i="2"/>
  <c r="AB6761" i="2" s="1"/>
  <c r="AA7193" i="2"/>
  <c r="AB7193" i="2" s="1"/>
  <c r="AA5355" i="2"/>
  <c r="AB5355" i="2" s="1"/>
  <c r="AA5955" i="2"/>
  <c r="AB5955" i="2" s="1"/>
  <c r="AA6390" i="2"/>
  <c r="AB6390" i="2" s="1"/>
  <c r="AA4433" i="2"/>
  <c r="AB4433" i="2" s="1"/>
  <c r="AA5788" i="2"/>
  <c r="AB5788" i="2" s="1"/>
  <c r="AA6247" i="2"/>
  <c r="AB6247" i="2" s="1"/>
  <c r="AA6679" i="2"/>
  <c r="AB6679" i="2" s="1"/>
  <c r="AA7111" i="2"/>
  <c r="AB7111" i="2" s="1"/>
  <c r="AA5555" i="2"/>
  <c r="AB5555" i="2" s="1"/>
  <c r="AA5996" i="2"/>
  <c r="AB5996" i="2" s="1"/>
  <c r="AA6368" i="2"/>
  <c r="AB6368" i="2" s="1"/>
  <c r="AA6728" i="2"/>
  <c r="AB6728" i="2" s="1"/>
  <c r="AA7112" i="2"/>
  <c r="AB7112" i="2" s="1"/>
  <c r="AA5263" i="2"/>
  <c r="AB5263" i="2" s="1"/>
  <c r="AA5836" i="2"/>
  <c r="AB5836" i="2" s="1"/>
  <c r="AA6261" i="2"/>
  <c r="AB6261" i="2" s="1"/>
  <c r="AA6621" i="2"/>
  <c r="AB6621" i="2" s="1"/>
  <c r="AA1846" i="2"/>
  <c r="AB1846" i="2" s="1"/>
  <c r="AA3792" i="2"/>
  <c r="AB3792" i="2" s="1"/>
  <c r="AA2053" i="2"/>
  <c r="AB2053" i="2" s="1"/>
  <c r="AA2074" i="2"/>
  <c r="AB2074" i="2" s="1"/>
  <c r="AA3149" i="2"/>
  <c r="AB3149" i="2" s="1"/>
  <c r="AA2830" i="2"/>
  <c r="AB2830" i="2" s="1"/>
  <c r="AA3103" i="2"/>
  <c r="AB3103" i="2" s="1"/>
  <c r="AA3816" i="2"/>
  <c r="AB3816" i="2" s="1"/>
  <c r="AA3426" i="2"/>
  <c r="AB3426" i="2" s="1"/>
  <c r="AA4033" i="2"/>
  <c r="AB4033" i="2" s="1"/>
  <c r="AA3518" i="2"/>
  <c r="AB3518" i="2" s="1"/>
  <c r="AA1951" i="2"/>
  <c r="AB1951" i="2" s="1"/>
  <c r="AA2601" i="2"/>
  <c r="AB2601" i="2" s="1"/>
  <c r="AA3022" i="2"/>
  <c r="AB3022" i="2" s="1"/>
  <c r="AA1755" i="2"/>
  <c r="AB1755" i="2" s="1"/>
  <c r="AA3476" i="2"/>
  <c r="AB3476" i="2" s="1"/>
  <c r="AA3660" i="2"/>
  <c r="AB3660" i="2" s="1"/>
  <c r="AA2188" i="2"/>
  <c r="AB2188" i="2" s="1"/>
  <c r="AA1648" i="2"/>
  <c r="AB1648" i="2" s="1"/>
  <c r="AA3106" i="2"/>
  <c r="AB3106" i="2" s="1"/>
  <c r="AA4045" i="2"/>
  <c r="AB4045" i="2" s="1"/>
  <c r="AA3578" i="2"/>
  <c r="AB3578" i="2" s="1"/>
  <c r="AA2867" i="2"/>
  <c r="AB2867" i="2" s="1"/>
  <c r="AA3663" i="2"/>
  <c r="AB3663" i="2" s="1"/>
  <c r="AA4131" i="2"/>
  <c r="AB4131" i="2" s="1"/>
  <c r="AA3508" i="2"/>
  <c r="AB3508" i="2" s="1"/>
  <c r="AA1626" i="2"/>
  <c r="AB1626" i="2" s="1"/>
  <c r="AA3496" i="2"/>
  <c r="AB3496" i="2" s="1"/>
  <c r="AA2292" i="2"/>
  <c r="AB2292" i="2" s="1"/>
  <c r="AA3594" i="2"/>
  <c r="AB3594" i="2" s="1"/>
  <c r="AA1864" i="2"/>
  <c r="AB1864" i="2" s="1"/>
  <c r="AA3631" i="2"/>
  <c r="AB3631" i="2" s="1"/>
  <c r="AA1823" i="2"/>
  <c r="AB1823" i="2" s="1"/>
  <c r="AA2195" i="2"/>
  <c r="AB2195" i="2" s="1"/>
  <c r="AA3528" i="2"/>
  <c r="AB3528" i="2" s="1"/>
  <c r="AA3637" i="2"/>
  <c r="AB3637" i="2" s="1"/>
  <c r="AA3131" i="2"/>
  <c r="AB3131" i="2" s="1"/>
  <c r="AA3866" i="2"/>
  <c r="AB3866" i="2" s="1"/>
  <c r="AA3441" i="2"/>
  <c r="AB3441" i="2" s="1"/>
  <c r="AA3903" i="2"/>
  <c r="AB3903" i="2" s="1"/>
  <c r="AA3224" i="2"/>
  <c r="AB3224" i="2" s="1"/>
  <c r="AA3808" i="2"/>
  <c r="AB3808" i="2" s="1"/>
  <c r="AA3204" i="2"/>
  <c r="AB3204" i="2" s="1"/>
  <c r="AA3797" i="2"/>
  <c r="AB3797" i="2" s="1"/>
  <c r="AA3366" i="2"/>
  <c r="AB3366" i="2" s="1"/>
  <c r="AA3846" i="2"/>
  <c r="AB3846" i="2" s="1"/>
  <c r="AA3305" i="2"/>
  <c r="AB3305" i="2" s="1"/>
  <c r="AA3835" i="2"/>
  <c r="AB3835" i="2" s="1"/>
  <c r="AA2516" i="2"/>
  <c r="AB2516" i="2" s="1"/>
  <c r="AA3635" i="2"/>
  <c r="AB3635" i="2" s="1"/>
  <c r="AA3217" i="2"/>
  <c r="AB3217" i="2" s="1"/>
  <c r="AA3949" i="2"/>
  <c r="AB3949" i="2" s="1"/>
  <c r="AA3602" i="2"/>
  <c r="AB3602" i="2" s="1"/>
  <c r="AA2963" i="2"/>
  <c r="AB2963" i="2" s="1"/>
  <c r="AA3687" i="2"/>
  <c r="AB3687" i="2" s="1"/>
  <c r="AA1980" i="2"/>
  <c r="AB1980" i="2" s="1"/>
  <c r="AA3580" i="2"/>
  <c r="AB3580" i="2" s="1"/>
  <c r="AA4048" i="2"/>
  <c r="AB4048" i="2" s="1"/>
  <c r="AA3936" i="2"/>
  <c r="AB3936" i="2" s="1"/>
  <c r="AA3507" i="2"/>
  <c r="AB3507" i="2" s="1"/>
  <c r="AA3318" i="2"/>
  <c r="AB3318" i="2" s="1"/>
  <c r="AA3534" i="2"/>
  <c r="AB3534" i="2" s="1"/>
  <c r="AA3619" i="2"/>
  <c r="AB3619" i="2" s="1"/>
  <c r="AA3229" i="2"/>
  <c r="AB3229" i="2" s="1"/>
  <c r="AA3812" i="2"/>
  <c r="AB3812" i="2" s="1"/>
  <c r="AA3382" i="2"/>
  <c r="AB3382" i="2" s="1"/>
  <c r="AA3897" i="2"/>
  <c r="AB3897" i="2" s="1"/>
  <c r="AA4339" i="2"/>
  <c r="AB4339" i="2" s="1"/>
  <c r="AA4843" i="2"/>
  <c r="AB4843" i="2" s="1"/>
  <c r="AA4075" i="2"/>
  <c r="AB4075" i="2" s="1"/>
  <c r="AA4616" i="2"/>
  <c r="AB4616" i="2" s="1"/>
  <c r="AA5108" i="2"/>
  <c r="AB5108" i="2" s="1"/>
  <c r="AA5576" i="2"/>
  <c r="AB5576" i="2" s="1"/>
  <c r="AA4010" i="2"/>
  <c r="AB4010" i="2" s="1"/>
  <c r="AA4569" i="2"/>
  <c r="AB4569" i="2" s="1"/>
  <c r="AA5085" i="2"/>
  <c r="AB5085" i="2" s="1"/>
  <c r="AA5613" i="2"/>
  <c r="AB5613" i="2" s="1"/>
  <c r="AA4198" i="2"/>
  <c r="AB4198" i="2" s="1"/>
  <c r="AA4666" i="2"/>
  <c r="AB4666" i="2" s="1"/>
  <c r="AA4042" i="2"/>
  <c r="AB4042" i="2" s="1"/>
  <c r="AA4619" i="2"/>
  <c r="AB4619" i="2" s="1"/>
  <c r="AA3451" i="2"/>
  <c r="AB3451" i="2" s="1"/>
  <c r="AA3361" i="2"/>
  <c r="AB3361" i="2" s="1"/>
  <c r="AA3163" i="2"/>
  <c r="AB3163" i="2" s="1"/>
  <c r="AA3248" i="2"/>
  <c r="AB3248" i="2" s="1"/>
  <c r="AA3250" i="2"/>
  <c r="AB3250" i="2" s="1"/>
  <c r="AA2929" i="2"/>
  <c r="AB2929" i="2" s="1"/>
  <c r="AA3680" i="2"/>
  <c r="AB3680" i="2" s="1"/>
  <c r="AA3191" i="2"/>
  <c r="AB3191" i="2" s="1"/>
  <c r="AA3777" i="2"/>
  <c r="AB3777" i="2" s="1"/>
  <c r="AA4207" i="2"/>
  <c r="AB4207" i="2" s="1"/>
  <c r="AA4711" i="2"/>
  <c r="AB4711" i="2" s="1"/>
  <c r="AA2988" i="2"/>
  <c r="AB2988" i="2" s="1"/>
  <c r="AA4484" i="2"/>
  <c r="AB4484" i="2" s="1"/>
  <c r="AA4988" i="2"/>
  <c r="AB4988" i="2" s="1"/>
  <c r="AA5492" i="2"/>
  <c r="AB5492" i="2" s="1"/>
  <c r="AA3308" i="2"/>
  <c r="AB3308" i="2" s="1"/>
  <c r="AA4533" i="2"/>
  <c r="AB4533" i="2" s="1"/>
  <c r="AA5013" i="2"/>
  <c r="AB5013" i="2" s="1"/>
  <c r="AA5481" i="2"/>
  <c r="AB5481" i="2" s="1"/>
  <c r="AA4108" i="2"/>
  <c r="AB4108" i="2" s="1"/>
  <c r="AA4630" i="2"/>
  <c r="AB4630" i="2" s="1"/>
  <c r="AA3341" i="2"/>
  <c r="AB3341" i="2" s="1"/>
  <c r="AA4499" i="2"/>
  <c r="AB4499" i="2" s="1"/>
  <c r="AA3899" i="2"/>
  <c r="AB3899" i="2" s="1"/>
  <c r="AA1802" i="2"/>
  <c r="AB1802" i="2" s="1"/>
  <c r="AA3964" i="2"/>
  <c r="AB3964" i="2" s="1"/>
  <c r="AA3092" i="2"/>
  <c r="AB3092" i="2" s="1"/>
  <c r="AA2760" i="2"/>
  <c r="AB2760" i="2" s="1"/>
  <c r="AA2316" i="2"/>
  <c r="AB2316" i="2" s="1"/>
  <c r="AA3596" i="2"/>
  <c r="AB3596" i="2" s="1"/>
  <c r="AA2987" i="2"/>
  <c r="AB2987" i="2" s="1"/>
  <c r="AA3693" i="2"/>
  <c r="AB3693" i="2" s="1"/>
  <c r="AA4118" i="2"/>
  <c r="AB4118" i="2" s="1"/>
  <c r="AA4627" i="2"/>
  <c r="AB4627" i="2" s="1"/>
  <c r="AA5143" i="2"/>
  <c r="AB5143" i="2" s="1"/>
  <c r="AA4400" i="2"/>
  <c r="AB4400" i="2" s="1"/>
  <c r="AA4904" i="2"/>
  <c r="AB4904" i="2" s="1"/>
  <c r="AA5468" i="2"/>
  <c r="AB5468" i="2" s="1"/>
  <c r="AA3079" i="2"/>
  <c r="AB3079" i="2" s="1"/>
  <c r="AA3906" i="2"/>
  <c r="AB3906" i="2" s="1"/>
  <c r="AA3573" i="2"/>
  <c r="AB3573" i="2" s="1"/>
  <c r="AA4268" i="2"/>
  <c r="AB4268" i="2" s="1"/>
  <c r="AA4076" i="2"/>
  <c r="AB4076" i="2" s="1"/>
  <c r="AA5265" i="2"/>
  <c r="AB5265" i="2" s="1"/>
  <c r="AA4378" i="2"/>
  <c r="AB4378" i="2" s="1"/>
  <c r="AA4199" i="2"/>
  <c r="AB4199" i="2" s="1"/>
  <c r="AA5039" i="2"/>
  <c r="AB5039" i="2" s="1"/>
  <c r="AA3982" i="2"/>
  <c r="AB3982" i="2" s="1"/>
  <c r="AA4488" i="2"/>
  <c r="AB4488" i="2" s="1"/>
  <c r="AA5052" i="2"/>
  <c r="AB5052" i="2" s="1"/>
  <c r="AA5604" i="2"/>
  <c r="AB5604" i="2" s="1"/>
  <c r="AA4201" i="2"/>
  <c r="AB4201" i="2" s="1"/>
  <c r="AA4717" i="2"/>
  <c r="AB4717" i="2" s="1"/>
  <c r="AA3826" i="2"/>
  <c r="AB3826" i="2" s="1"/>
  <c r="AA4502" i="2"/>
  <c r="AB4502" i="2" s="1"/>
  <c r="AA5030" i="2"/>
  <c r="AB5030" i="2" s="1"/>
  <c r="AA5558" i="2"/>
  <c r="AB5558" i="2" s="1"/>
  <c r="AA4347" i="2"/>
  <c r="AB4347" i="2" s="1"/>
  <c r="AA4875" i="2"/>
  <c r="AB4875" i="2" s="1"/>
  <c r="AA3706" i="2"/>
  <c r="AB3706" i="2" s="1"/>
  <c r="AA4492" i="2"/>
  <c r="AB4492" i="2" s="1"/>
  <c r="AA5020" i="2"/>
  <c r="AB5020" i="2" s="1"/>
  <c r="AA4242" i="2"/>
  <c r="AB4242" i="2" s="1"/>
  <c r="AA4758" i="2"/>
  <c r="AB4758" i="2" s="1"/>
  <c r="AA4253" i="2"/>
  <c r="AB4253" i="2" s="1"/>
  <c r="AA5887" i="2"/>
  <c r="AB5887" i="2" s="1"/>
  <c r="AA6376" i="2"/>
  <c r="AB6376" i="2" s="1"/>
  <c r="AA6904" i="2"/>
  <c r="AB6904" i="2" s="1"/>
  <c r="AA3235" i="2"/>
  <c r="AB3235" i="2" s="1"/>
  <c r="AA5801" i="2"/>
  <c r="AB5801" i="2" s="1"/>
  <c r="AA3417" i="2"/>
  <c r="AB3417" i="2" s="1"/>
  <c r="AA3800" i="2"/>
  <c r="AB3800" i="2" s="1"/>
  <c r="AA4639" i="2"/>
  <c r="AB4639" i="2" s="1"/>
  <c r="AA5432" i="2"/>
  <c r="AB5432" i="2" s="1"/>
  <c r="AA4665" i="2"/>
  <c r="AB4665" i="2" s="1"/>
  <c r="AA5673" i="2"/>
  <c r="AB5673" i="2" s="1"/>
  <c r="AA4870" i="2"/>
  <c r="AB4870" i="2" s="1"/>
  <c r="AA4787" i="2"/>
  <c r="AB4787" i="2" s="1"/>
  <c r="AA5279" i="2"/>
  <c r="AB5279" i="2" s="1"/>
  <c r="AA4224" i="2"/>
  <c r="AB4224" i="2" s="1"/>
  <c r="AA4740" i="2"/>
  <c r="AB4740" i="2" s="1"/>
  <c r="AA5208" i="2"/>
  <c r="AB5208" i="2" s="1"/>
  <c r="AA5700" i="2"/>
  <c r="AB5700" i="2" s="1"/>
  <c r="AA4261" i="2"/>
  <c r="AB4261" i="2" s="1"/>
  <c r="AA4729" i="2"/>
  <c r="AB4729" i="2" s="1"/>
  <c r="AA3383" i="2"/>
  <c r="AB3383" i="2" s="1"/>
  <c r="AA4418" i="2"/>
  <c r="AB4418" i="2" s="1"/>
  <c r="AA4850" i="2"/>
  <c r="AB4850" i="2" s="1"/>
  <c r="AA5282" i="2"/>
  <c r="AB5282" i="2" s="1"/>
  <c r="AA3838" i="2"/>
  <c r="AB3838" i="2" s="1"/>
  <c r="AA4455" i="2"/>
  <c r="AB4455" i="2" s="1"/>
  <c r="AA4887" i="2"/>
  <c r="AB4887" i="2" s="1"/>
  <c r="AA3214" i="2"/>
  <c r="AB3214" i="2" s="1"/>
  <c r="AA4408" i="2"/>
  <c r="AB4408" i="2" s="1"/>
  <c r="AA4840" i="2"/>
  <c r="AB4840" i="2" s="1"/>
  <c r="AA2892" i="2"/>
  <c r="AB2892" i="2" s="1"/>
  <c r="AA4386" i="2"/>
  <c r="AB4386" i="2" s="1"/>
  <c r="AA4818" i="2"/>
  <c r="AB4818" i="2" s="1"/>
  <c r="AA5250" i="2"/>
  <c r="AB5250" i="2" s="1"/>
  <c r="AA5785" i="2"/>
  <c r="AB5785" i="2" s="1"/>
  <c r="AA6244" i="2"/>
  <c r="AB6244" i="2" s="1"/>
  <c r="AA6676" i="2"/>
  <c r="AB6676" i="2" s="1"/>
  <c r="AA7108" i="2"/>
  <c r="AB7108" i="2" s="1"/>
  <c r="AA5170" i="2"/>
  <c r="AB5170" i="2" s="1"/>
  <c r="AA5874" i="2"/>
  <c r="AB5874" i="2" s="1"/>
  <c r="AA3521" i="2"/>
  <c r="AB3521" i="2" s="1"/>
  <c r="AA3656" i="2"/>
  <c r="AB3656" i="2" s="1"/>
  <c r="AA4507" i="2"/>
  <c r="AB4507" i="2" s="1"/>
  <c r="AA4916" i="2"/>
  <c r="AB4916" i="2" s="1"/>
  <c r="AA4329" i="2"/>
  <c r="AB4329" i="2" s="1"/>
  <c r="AA5121" i="2"/>
  <c r="AB5121" i="2" s="1"/>
  <c r="AA3977" i="2"/>
  <c r="AB3977" i="2" s="1"/>
  <c r="AA4978" i="2"/>
  <c r="AB4978" i="2" s="1"/>
  <c r="AA4799" i="2"/>
  <c r="AB4799" i="2" s="1"/>
  <c r="AA5243" i="2"/>
  <c r="AB5243" i="2" s="1"/>
  <c r="AA4096" i="2"/>
  <c r="AB4096" i="2" s="1"/>
  <c r="AA4560" i="2"/>
  <c r="AB4560" i="2" s="1"/>
  <c r="AA4980" i="2"/>
  <c r="AB4980" i="2" s="1"/>
  <c r="AA5388" i="2"/>
  <c r="AB5388" i="2" s="1"/>
  <c r="AA3370" i="2"/>
  <c r="AB3370" i="2" s="1"/>
  <c r="AA4453" i="2"/>
  <c r="AB4453" i="2" s="1"/>
  <c r="AA4885" i="2"/>
  <c r="AB4885" i="2" s="1"/>
  <c r="AA4084" i="2"/>
  <c r="AB4084" i="2" s="1"/>
  <c r="AA4526" i="2"/>
  <c r="AB4526" i="2" s="1"/>
  <c r="AA4958" i="2"/>
  <c r="AB4958" i="2" s="1"/>
  <c r="AA5390" i="2"/>
  <c r="AB5390" i="2" s="1"/>
  <c r="AA4127" i="2"/>
  <c r="AB4127" i="2" s="1"/>
  <c r="AA4611" i="2"/>
  <c r="AB4611" i="2" s="1"/>
  <c r="AA5043" i="2"/>
  <c r="AB5043" i="2" s="1"/>
  <c r="AA3885" i="2"/>
  <c r="AB3885" i="2" s="1"/>
  <c r="AA3323" i="2"/>
  <c r="AB3323" i="2" s="1"/>
  <c r="AA3356" i="2"/>
  <c r="AB3356" i="2" s="1"/>
  <c r="AA5640" i="2"/>
  <c r="AB5640" i="2" s="1"/>
  <c r="AA4250" i="2"/>
  <c r="AB4250" i="2" s="1"/>
  <c r="AA4479" i="2"/>
  <c r="AB4479" i="2" s="1"/>
  <c r="AA4324" i="2"/>
  <c r="AB4324" i="2" s="1"/>
  <c r="AA5188" i="2"/>
  <c r="AB5188" i="2" s="1"/>
  <c r="AA4734" i="2"/>
  <c r="AB4734" i="2" s="1"/>
  <c r="AA5603" i="2"/>
  <c r="AB5603" i="2" s="1"/>
  <c r="AA6544" i="2"/>
  <c r="AB6544" i="2" s="1"/>
  <c r="AA7408" i="2"/>
  <c r="AB7408" i="2" s="1"/>
  <c r="AA6125" i="2"/>
  <c r="AB6125" i="2" s="1"/>
  <c r="AA6557" i="2"/>
  <c r="AB6557" i="2" s="1"/>
  <c r="AA6989" i="2"/>
  <c r="AB6989" i="2" s="1"/>
  <c r="AA7421" i="2"/>
  <c r="AB7421" i="2" s="1"/>
  <c r="AA5706" i="2"/>
  <c r="AB5706" i="2" s="1"/>
  <c r="AA6186" i="2"/>
  <c r="AB6186" i="2" s="1"/>
  <c r="AA6618" i="2"/>
  <c r="AB6618" i="2" s="1"/>
  <c r="AA5500" i="2"/>
  <c r="AB5500" i="2" s="1"/>
  <c r="AA6043" i="2"/>
  <c r="AB6043" i="2" s="1"/>
  <c r="AA6475" i="2"/>
  <c r="AB6475" i="2" s="1"/>
  <c r="AA6907" i="2"/>
  <c r="AB6907" i="2" s="1"/>
  <c r="AA5310" i="2"/>
  <c r="AB5310" i="2" s="1"/>
  <c r="AA5931" i="2"/>
  <c r="AB5931" i="2" s="1"/>
  <c r="AA6404" i="2"/>
  <c r="AB6404" i="2" s="1"/>
  <c r="AA6860" i="2"/>
  <c r="AB6860" i="2" s="1"/>
  <c r="AA7292" i="2"/>
  <c r="AB7292" i="2" s="1"/>
  <c r="AA5646" i="2"/>
  <c r="AB5646" i="2" s="1"/>
  <c r="AA6165" i="2"/>
  <c r="AB6165" i="2" s="1"/>
  <c r="AA6609" i="2"/>
  <c r="AB6609" i="2" s="1"/>
  <c r="AA7017" i="2"/>
  <c r="AB7017" i="2" s="1"/>
  <c r="AA4901" i="2"/>
  <c r="AB4901" i="2" s="1"/>
  <c r="AA5867" i="2"/>
  <c r="AB5867" i="2" s="1"/>
  <c r="AA6334" i="2"/>
  <c r="AB6334" i="2" s="1"/>
  <c r="AA5560" i="2"/>
  <c r="AB5560" i="2" s="1"/>
  <c r="AA3843" i="2"/>
  <c r="AB3843" i="2" s="1"/>
  <c r="AA4173" i="2"/>
  <c r="AB4173" i="2" s="1"/>
  <c r="AA4463" i="2"/>
  <c r="AB4463" i="2" s="1"/>
  <c r="AA4764" i="2"/>
  <c r="AB4764" i="2" s="1"/>
  <c r="AA4945" i="2"/>
  <c r="AB4945" i="2" s="1"/>
  <c r="AA5450" i="2"/>
  <c r="AB5450" i="2" s="1"/>
  <c r="AA5343" i="2"/>
  <c r="AB5343" i="2" s="1"/>
  <c r="AA4816" i="2"/>
  <c r="AB4816" i="2" s="1"/>
  <c r="AA4362" i="2"/>
  <c r="AB4362" i="2" s="1"/>
  <c r="AA5226" i="2"/>
  <c r="AB5226" i="2" s="1"/>
  <c r="AA6172" i="2"/>
  <c r="AB6172" i="2" s="1"/>
  <c r="AA7132" i="2"/>
  <c r="AB7132" i="2" s="1"/>
  <c r="AA5902" i="2"/>
  <c r="AB5902" i="2" s="1"/>
  <c r="AA6377" i="2"/>
  <c r="AB6377" i="2" s="1"/>
  <c r="AA6809" i="2"/>
  <c r="AB6809" i="2" s="1"/>
  <c r="AA7241" i="2"/>
  <c r="AB7241" i="2" s="1"/>
  <c r="AA5437" i="2"/>
  <c r="AB5437" i="2" s="1"/>
  <c r="AA6006" i="2"/>
  <c r="AB6006" i="2" s="1"/>
  <c r="AA6486" i="2"/>
  <c r="AB6486" i="2" s="1"/>
  <c r="AA5009" i="2"/>
  <c r="AB5009" i="2" s="1"/>
  <c r="AA5848" i="2"/>
  <c r="AB5848" i="2" s="1"/>
  <c r="AA6295" i="2"/>
  <c r="AB6295" i="2" s="1"/>
  <c r="AA6727" i="2"/>
  <c r="AB6727" i="2" s="1"/>
  <c r="AA7159" i="2"/>
  <c r="AB7159" i="2" s="1"/>
  <c r="AA5609" i="2"/>
  <c r="AB5609" i="2" s="1"/>
  <c r="AA6044" i="2"/>
  <c r="AB6044" i="2" s="1"/>
  <c r="AA6416" i="2"/>
  <c r="AB6416" i="2" s="1"/>
  <c r="AA6776" i="2"/>
  <c r="AB6776" i="2" s="1"/>
  <c r="AA7160" i="2"/>
  <c r="AB7160" i="2" s="1"/>
  <c r="AA5358" i="2"/>
  <c r="AB5358" i="2" s="1"/>
  <c r="AA5932" i="2"/>
  <c r="AB5932" i="2" s="1"/>
  <c r="AA6297" i="2"/>
  <c r="AB6297" i="2" s="1"/>
  <c r="AA6705" i="2"/>
  <c r="AB6705" i="2" s="1"/>
  <c r="AA7065" i="2"/>
  <c r="AB7065" i="2" s="1"/>
  <c r="AA5045" i="2"/>
  <c r="AB5045" i="2" s="1"/>
  <c r="AA5776" i="2"/>
  <c r="AB5776" i="2" s="1"/>
  <c r="AA6166" i="2"/>
  <c r="AB6166" i="2" s="1"/>
  <c r="AA5293" i="2"/>
  <c r="AB5293" i="2" s="1"/>
  <c r="AA5838" i="2"/>
  <c r="AB5838" i="2" s="1"/>
  <c r="AA3525" i="2"/>
  <c r="AB3525" i="2" s="1"/>
  <c r="AA4977" i="2"/>
  <c r="AB4977" i="2" s="1"/>
  <c r="AA4883" i="2"/>
  <c r="AB4883" i="2" s="1"/>
  <c r="AA5184" i="2"/>
  <c r="AB5184" i="2" s="1"/>
  <c r="AA4801" i="2"/>
  <c r="AB4801" i="2" s="1"/>
  <c r="AA5114" i="2"/>
  <c r="AB5114" i="2" s="1"/>
  <c r="AA4959" i="2"/>
  <c r="AB4959" i="2" s="1"/>
  <c r="AA4468" i="2"/>
  <c r="AB4468" i="2" s="1"/>
  <c r="AA5236" i="2"/>
  <c r="AB5236" i="2" s="1"/>
  <c r="AA4686" i="2"/>
  <c r="AB4686" i="2" s="1"/>
  <c r="AA5370" i="2"/>
  <c r="AB5370" i="2" s="1"/>
  <c r="AA6304" i="2"/>
  <c r="AB6304" i="2" s="1"/>
  <c r="AA7072" i="2"/>
  <c r="AB7072" i="2" s="1"/>
  <c r="AA5705" i="2"/>
  <c r="AB5705" i="2" s="1"/>
  <c r="AA6245" i="2"/>
  <c r="AB6245" i="2" s="1"/>
  <c r="AA6629" i="2"/>
  <c r="AB6629" i="2" s="1"/>
  <c r="AA7013" i="2"/>
  <c r="AB7013" i="2" s="1"/>
  <c r="AA7397" i="2"/>
  <c r="AB7397" i="2" s="1"/>
  <c r="AA5607" i="2"/>
  <c r="AB5607" i="2" s="1"/>
  <c r="AA6066" i="2"/>
  <c r="AB6066" i="2" s="1"/>
  <c r="AA6450" i="2"/>
  <c r="AB6450" i="2" s="1"/>
  <c r="AA3574" i="2"/>
  <c r="AB3574" i="2" s="1"/>
  <c r="AA5677" i="2"/>
  <c r="AB5677" i="2" s="1"/>
  <c r="AA6115" i="2"/>
  <c r="AB6115" i="2" s="1"/>
  <c r="AA6499" i="2"/>
  <c r="AB6499" i="2" s="1"/>
  <c r="AA6883" i="2"/>
  <c r="AB6883" i="2" s="1"/>
  <c r="AA5021" i="2"/>
  <c r="AB5021" i="2" s="1"/>
  <c r="AA5806" i="2"/>
  <c r="AB5806" i="2" s="1"/>
  <c r="AA6200" i="2"/>
  <c r="AB6200" i="2" s="1"/>
  <c r="AA6596" i="2"/>
  <c r="AB6596" i="2" s="1"/>
  <c r="AA6980" i="2"/>
  <c r="AB6980" i="2" s="1"/>
  <c r="AA5817" i="2"/>
  <c r="AB5817" i="2" s="1"/>
  <c r="AA5162" i="2"/>
  <c r="AB5162" i="2" s="1"/>
  <c r="AA4698" i="2"/>
  <c r="AB4698" i="2" s="1"/>
  <c r="AA5722" i="2"/>
  <c r="AB5722" i="2" s="1"/>
  <c r="AA7409" i="2"/>
  <c r="AB7409" i="2" s="1"/>
  <c r="AA4144" i="2"/>
  <c r="AB4144" i="2" s="1"/>
  <c r="AA6895" i="2"/>
  <c r="AB6895" i="2" s="1"/>
  <c r="AA6524" i="2"/>
  <c r="AB6524" i="2" s="1"/>
  <c r="AA5482" i="2"/>
  <c r="AB5482" i="2" s="1"/>
  <c r="AA6321" i="2"/>
  <c r="AB6321" i="2" s="1"/>
  <c r="AA7137" i="2"/>
  <c r="AB7137" i="2" s="1"/>
  <c r="AA5907" i="2"/>
  <c r="AB5907" i="2" s="1"/>
  <c r="AA5404" i="2"/>
  <c r="AB5404" i="2" s="1"/>
  <c r="AA6167" i="2"/>
  <c r="AB6167" i="2" s="1"/>
  <c r="AA5427" i="2"/>
  <c r="AB5427" i="2" s="1"/>
  <c r="AA5975" i="2"/>
  <c r="AB5975" i="2" s="1"/>
  <c r="AA6336" i="2"/>
  <c r="AB6336" i="2" s="1"/>
  <c r="AA6744" i="2"/>
  <c r="AB6744" i="2" s="1"/>
  <c r="AA5526" i="2"/>
  <c r="AB5526" i="2" s="1"/>
  <c r="AA6037" i="2"/>
  <c r="AB6037" i="2" s="1"/>
  <c r="AA6397" i="2"/>
  <c r="AB6397" i="2" s="1"/>
  <c r="AA6805" i="2"/>
  <c r="AB6805" i="2" s="1"/>
  <c r="AA5213" i="2"/>
  <c r="AB5213" i="2" s="1"/>
  <c r="AA5858" i="2"/>
  <c r="AB5858" i="2" s="1"/>
  <c r="AA6231" i="2"/>
  <c r="AB6231" i="2" s="1"/>
  <c r="AA3177" i="2"/>
  <c r="AB3177" i="2" s="1"/>
  <c r="AA2020" i="2"/>
  <c r="AB2020" i="2" s="1"/>
  <c r="AA3540" i="2"/>
  <c r="AB3540" i="2" s="1"/>
  <c r="AA2746" i="2"/>
  <c r="AB2746" i="2" s="1"/>
  <c r="AA2419" i="2"/>
  <c r="AB2419" i="2" s="1"/>
  <c r="AA1720" i="2"/>
  <c r="AB1720" i="2" s="1"/>
  <c r="AA3324" i="2"/>
  <c r="AB3324" i="2" s="1"/>
  <c r="AA3888" i="2"/>
  <c r="AB3888" i="2" s="1"/>
  <c r="AA3478" i="2"/>
  <c r="AB3478" i="2" s="1"/>
  <c r="AA4081" i="2"/>
  <c r="AB4081" i="2" s="1"/>
  <c r="AA1038" i="2"/>
  <c r="AB1038" i="2" s="1"/>
  <c r="AA2479" i="2"/>
  <c r="AB2479" i="2" s="1"/>
  <c r="AA2781" i="2"/>
  <c r="AB2781" i="2" s="1"/>
  <c r="AA1276" i="2"/>
  <c r="AB1276" i="2" s="1"/>
  <c r="AA1921" i="2"/>
  <c r="AB1921" i="2" s="1"/>
  <c r="AA3599" i="2"/>
  <c r="AB3599" i="2" s="1"/>
  <c r="AA3756" i="2"/>
  <c r="AB3756" i="2" s="1"/>
  <c r="AA1616" i="2"/>
  <c r="AB1616" i="2" s="1"/>
  <c r="AA2161" i="2"/>
  <c r="AB2161" i="2" s="1"/>
  <c r="AA3329" i="2"/>
  <c r="AB3329" i="2" s="1"/>
  <c r="AA1520" i="2"/>
  <c r="AB1520" i="2" s="1"/>
  <c r="AA3626" i="2"/>
  <c r="AB3626" i="2" s="1"/>
  <c r="AA3056" i="2"/>
  <c r="AB3056" i="2" s="1"/>
  <c r="AA3711" i="2"/>
  <c r="AB3711" i="2" s="1"/>
  <c r="AA1604" i="2"/>
  <c r="AB1604" i="2" s="1"/>
  <c r="AA3556" i="2"/>
  <c r="AB3556" i="2" s="1"/>
  <c r="AA2280" i="2"/>
  <c r="AB2280" i="2" s="1"/>
  <c r="AA3545" i="2"/>
  <c r="AB3545" i="2" s="1"/>
  <c r="AA2749" i="2"/>
  <c r="AB2749" i="2" s="1"/>
  <c r="AA3642" i="2"/>
  <c r="AB3642" i="2" s="1"/>
  <c r="AA2448" i="2"/>
  <c r="AB2448" i="2" s="1"/>
  <c r="AA3679" i="2"/>
  <c r="AB3679" i="2" s="1"/>
  <c r="AA1300" i="2"/>
  <c r="AB1300" i="2" s="1"/>
  <c r="AA2711" i="2"/>
  <c r="AB2711" i="2" s="1"/>
  <c r="AA3708" i="2"/>
  <c r="AB3708" i="2" s="1"/>
  <c r="AA3697" i="2"/>
  <c r="AB3697" i="2" s="1"/>
  <c r="AA3261" i="2"/>
  <c r="AB3261" i="2" s="1"/>
  <c r="AA3914" i="2"/>
  <c r="AB3914" i="2" s="1"/>
  <c r="AA3493" i="2"/>
  <c r="AB3493" i="2" s="1"/>
  <c r="AA3951" i="2"/>
  <c r="AB3951" i="2" s="1"/>
  <c r="AA3299" i="2"/>
  <c r="AB3299" i="2" s="1"/>
  <c r="AA3856" i="2"/>
  <c r="AB3856" i="2" s="1"/>
  <c r="AA3284" i="2"/>
  <c r="AB3284" i="2" s="1"/>
  <c r="AA3845" i="2"/>
  <c r="AB3845" i="2" s="1"/>
  <c r="AA3418" i="2"/>
  <c r="AB3418" i="2" s="1"/>
  <c r="AA3894" i="2"/>
  <c r="AB3894" i="2" s="1"/>
  <c r="AA3353" i="2"/>
  <c r="AB3353" i="2" s="1"/>
  <c r="AA3883" i="2"/>
  <c r="AB3883" i="2" s="1"/>
  <c r="AA2181" i="2"/>
  <c r="AB2181" i="2" s="1"/>
  <c r="AA3863" i="2"/>
  <c r="AB3863" i="2" s="1"/>
  <c r="AA3387" i="2"/>
  <c r="AB3387" i="2" s="1"/>
  <c r="AA4009" i="2"/>
  <c r="AB4009" i="2" s="1"/>
  <c r="AA3638" i="2"/>
  <c r="AB3638" i="2" s="1"/>
  <c r="AA3108" i="2"/>
  <c r="AB3108" i="2" s="1"/>
  <c r="AA3735" i="2"/>
  <c r="AB3735" i="2" s="1"/>
  <c r="AA2556" i="2"/>
  <c r="AB2556" i="2" s="1"/>
  <c r="AA3628" i="2"/>
  <c r="AB3628" i="2" s="1"/>
  <c r="AA1992" i="2"/>
  <c r="AB1992" i="2" s="1"/>
  <c r="AA3260" i="2"/>
  <c r="AB3260" i="2" s="1"/>
  <c r="AA3699" i="2"/>
  <c r="AB3699" i="2" s="1"/>
  <c r="AA3430" i="2"/>
  <c r="AB3430" i="2" s="1"/>
  <c r="AA3630" i="2"/>
  <c r="AB3630" i="2" s="1"/>
  <c r="AA3715" i="2"/>
  <c r="AB3715" i="2" s="1"/>
  <c r="AA3306" i="2"/>
  <c r="AB3306" i="2" s="1"/>
  <c r="AA3848" i="2"/>
  <c r="AB3848" i="2" s="1"/>
  <c r="AA3435" i="2"/>
  <c r="AB3435" i="2" s="1"/>
  <c r="AA3945" i="2"/>
  <c r="AB3945" i="2" s="1"/>
  <c r="AA4375" i="2"/>
  <c r="AB4375" i="2" s="1"/>
  <c r="AA4891" i="2"/>
  <c r="AB4891" i="2" s="1"/>
  <c r="AA4134" i="2"/>
  <c r="AB4134" i="2" s="1"/>
  <c r="AA4652" i="2"/>
  <c r="AB4652" i="2" s="1"/>
  <c r="AA5156" i="2"/>
  <c r="AB5156" i="2" s="1"/>
  <c r="AA5624" i="2"/>
  <c r="AB5624" i="2" s="1"/>
  <c r="AA4091" i="2"/>
  <c r="AB4091" i="2" s="1"/>
  <c r="AA4641" i="2"/>
  <c r="AB4641" i="2" s="1"/>
  <c r="AA5133" i="2"/>
  <c r="AB5133" i="2" s="1"/>
  <c r="AA5661" i="2"/>
  <c r="AB5661" i="2" s="1"/>
  <c r="AA4246" i="2"/>
  <c r="AB4246" i="2" s="1"/>
  <c r="AA4714" i="2"/>
  <c r="AB4714" i="2" s="1"/>
  <c r="AA4109" i="2"/>
  <c r="AB4109" i="2" s="1"/>
  <c r="AA4667" i="2"/>
  <c r="AB4667" i="2" s="1"/>
  <c r="AA4068" i="2"/>
  <c r="AB4068" i="2" s="1"/>
  <c r="AA3555" i="2"/>
  <c r="AB3555" i="2" s="1"/>
  <c r="AA3365" i="2"/>
  <c r="AB3365" i="2" s="1"/>
  <c r="AA3379" i="2"/>
  <c r="AB3379" i="2" s="1"/>
  <c r="AA3367" i="2"/>
  <c r="AB3367" i="2" s="1"/>
  <c r="AA3095" i="2"/>
  <c r="AB3095" i="2" s="1"/>
  <c r="AA3728" i="2"/>
  <c r="AB3728" i="2" s="1"/>
  <c r="AA3272" i="2"/>
  <c r="AB3272" i="2" s="1"/>
  <c r="AA3825" i="2"/>
  <c r="AB3825" i="2" s="1"/>
  <c r="AA4255" i="2"/>
  <c r="AB4255" i="2" s="1"/>
  <c r="AA4759" i="2"/>
  <c r="AB4759" i="2" s="1"/>
  <c r="AA3754" i="2"/>
  <c r="AB3754" i="2" s="1"/>
  <c r="AA4532" i="2"/>
  <c r="AB4532" i="2" s="1"/>
  <c r="AA5036" i="2"/>
  <c r="AB5036" i="2" s="1"/>
  <c r="AA5540" i="2"/>
  <c r="AB5540" i="2" s="1"/>
  <c r="AA3766" i="2"/>
  <c r="AB3766" i="2" s="1"/>
  <c r="AA4581" i="2"/>
  <c r="AB4581" i="2" s="1"/>
  <c r="AA5049" i="2"/>
  <c r="AB5049" i="2" s="1"/>
  <c r="AA5529" i="2"/>
  <c r="AB5529" i="2" s="1"/>
  <c r="AA4162" i="2"/>
  <c r="AB4162" i="2" s="1"/>
  <c r="AA4678" i="2"/>
  <c r="AB4678" i="2" s="1"/>
  <c r="AA3934" i="2"/>
  <c r="AB3934" i="2" s="1"/>
  <c r="AA4583" i="2"/>
  <c r="AB4583" i="2" s="1"/>
  <c r="AA3624" i="2"/>
  <c r="AB3624" i="2" s="1"/>
  <c r="AA3132" i="2"/>
  <c r="AB3132" i="2" s="1"/>
  <c r="AA2676" i="2"/>
  <c r="AB2676" i="2" s="1"/>
  <c r="AA3265" i="2"/>
  <c r="AB3265" i="2" s="1"/>
  <c r="AA3094" i="2"/>
  <c r="AB3094" i="2" s="1"/>
  <c r="AA2761" i="2"/>
  <c r="AB2761" i="2" s="1"/>
  <c r="AA3644" i="2"/>
  <c r="AB3644" i="2" s="1"/>
  <c r="AA3120" i="2"/>
  <c r="AB3120" i="2" s="1"/>
  <c r="AA3741" i="2"/>
  <c r="AB3741" i="2" s="1"/>
  <c r="AA4171" i="2"/>
  <c r="AB4171" i="2" s="1"/>
  <c r="AA4675" i="2"/>
  <c r="AB4675" i="2" s="1"/>
  <c r="AA5191" i="2"/>
  <c r="AB5191" i="2" s="1"/>
  <c r="AA4448" i="2"/>
  <c r="AB4448" i="2" s="1"/>
  <c r="AA4952" i="2"/>
  <c r="AB4952" i="2" s="1"/>
  <c r="AA5504" i="2"/>
  <c r="AB5504" i="2" s="1"/>
  <c r="AA3541" i="2"/>
  <c r="AB3541" i="2" s="1"/>
  <c r="AA3166" i="2"/>
  <c r="AB3166" i="2" s="1"/>
  <c r="AA3753" i="2"/>
  <c r="AB3753" i="2" s="1"/>
  <c r="AA4460" i="2"/>
  <c r="AB4460" i="2" s="1"/>
  <c r="AA4185" i="2"/>
  <c r="AB4185" i="2" s="1"/>
  <c r="AA5361" i="2"/>
  <c r="AB5361" i="2" s="1"/>
  <c r="AA4462" i="2"/>
  <c r="AB4462" i="2" s="1"/>
  <c r="AA4295" i="2"/>
  <c r="AB4295" i="2" s="1"/>
  <c r="AA5087" i="2"/>
  <c r="AB5087" i="2" s="1"/>
  <c r="AA4064" i="2"/>
  <c r="AB4064" i="2" s="1"/>
  <c r="AA4536" i="2"/>
  <c r="AB4536" i="2" s="1"/>
  <c r="AA5100" i="2"/>
  <c r="AB5100" i="2" s="1"/>
  <c r="AA5652" i="2"/>
  <c r="AB5652" i="2" s="1"/>
  <c r="AA4249" i="2"/>
  <c r="AB4249" i="2" s="1"/>
  <c r="AA4765" i="2"/>
  <c r="AB4765" i="2" s="1"/>
  <c r="AA4049" i="2"/>
  <c r="AB4049" i="2" s="1"/>
  <c r="AA4550" i="2"/>
  <c r="AB4550" i="2" s="1"/>
  <c r="AA5078" i="2"/>
  <c r="AB5078" i="2" s="1"/>
  <c r="AA5606" i="2"/>
  <c r="AB5606" i="2" s="1"/>
  <c r="AA4395" i="2"/>
  <c r="AB4395" i="2" s="1"/>
  <c r="AA4923" i="2"/>
  <c r="AB4923" i="2" s="1"/>
  <c r="AA4028" i="2"/>
  <c r="AB4028" i="2" s="1"/>
  <c r="AA4540" i="2"/>
  <c r="AB4540" i="2" s="1"/>
  <c r="AA5068" i="2"/>
  <c r="AB5068" i="2" s="1"/>
  <c r="AA4290" i="2"/>
  <c r="AB4290" i="2" s="1"/>
  <c r="AA4806" i="2"/>
  <c r="AB4806" i="2" s="1"/>
  <c r="AA4829" i="2"/>
  <c r="AB4829" i="2" s="1"/>
  <c r="AA5940" i="2"/>
  <c r="AB5940" i="2" s="1"/>
  <c r="AA6424" i="2"/>
  <c r="AB6424" i="2" s="1"/>
  <c r="AA6952" i="2"/>
  <c r="AB6952" i="2" s="1"/>
  <c r="AA4553" i="2"/>
  <c r="AB4553" i="2" s="1"/>
  <c r="AA5860" i="2"/>
  <c r="AB5860" i="2" s="1"/>
  <c r="AA3809" i="2"/>
  <c r="AB3809" i="2" s="1"/>
  <c r="AA2040" i="2"/>
  <c r="AB2040" i="2" s="1"/>
  <c r="AA4831" i="2"/>
  <c r="AB4831" i="2" s="1"/>
  <c r="AA5612" i="2"/>
  <c r="AB5612" i="2" s="1"/>
  <c r="AA4737" i="2"/>
  <c r="AB4737" i="2" s="1"/>
  <c r="AA5769" i="2"/>
  <c r="AB5769" i="2" s="1"/>
  <c r="AA4966" i="2"/>
  <c r="AB4966" i="2" s="1"/>
  <c r="AA4859" i="2"/>
  <c r="AB4859" i="2" s="1"/>
  <c r="AA5315" i="2"/>
  <c r="AB5315" i="2" s="1"/>
  <c r="AA4260" i="2"/>
  <c r="AB4260" i="2" s="1"/>
  <c r="AA4788" i="2"/>
  <c r="AB4788" i="2" s="1"/>
  <c r="AA5256" i="2"/>
  <c r="AB5256" i="2" s="1"/>
  <c r="AA5748" i="2"/>
  <c r="AB5748" i="2" s="1"/>
  <c r="AA4345" i="2"/>
  <c r="AB4345" i="2" s="1"/>
  <c r="AA4825" i="2"/>
  <c r="AB4825" i="2" s="1"/>
  <c r="AA3953" i="2"/>
  <c r="AB3953" i="2" s="1"/>
  <c r="AA4466" i="2"/>
  <c r="AB4466" i="2" s="1"/>
  <c r="AA4898" i="2"/>
  <c r="AB4898" i="2" s="1"/>
  <c r="AA5330" i="2"/>
  <c r="AB5330" i="2" s="1"/>
  <c r="AA4050" i="2"/>
  <c r="AB4050" i="2" s="1"/>
  <c r="AA4503" i="2"/>
  <c r="AB4503" i="2" s="1"/>
  <c r="AA4983" i="2"/>
  <c r="AB4983" i="2" s="1"/>
  <c r="AA3850" i="2"/>
  <c r="AB3850" i="2" s="1"/>
  <c r="AA4456" i="2"/>
  <c r="AB4456" i="2" s="1"/>
  <c r="AA4888" i="2"/>
  <c r="AB4888" i="2" s="1"/>
  <c r="AA3730" i="2"/>
  <c r="AB3730" i="2" s="1"/>
  <c r="AA4434" i="2"/>
  <c r="AB4434" i="2" s="1"/>
  <c r="AA4866" i="2"/>
  <c r="AB4866" i="2" s="1"/>
  <c r="AA4973" i="2"/>
  <c r="AB4973" i="2" s="1"/>
  <c r="AA5845" i="2"/>
  <c r="AB5845" i="2" s="1"/>
  <c r="AA6292" i="2"/>
  <c r="AB6292" i="2" s="1"/>
  <c r="AA6724" i="2"/>
  <c r="AB6724" i="2" s="1"/>
  <c r="AA7156" i="2"/>
  <c r="AB7156" i="2" s="1"/>
  <c r="AA5305" i="2"/>
  <c r="AB5305" i="2" s="1"/>
  <c r="AA5928" i="2"/>
  <c r="AB5928" i="2" s="1"/>
  <c r="AA3319" i="2"/>
  <c r="AB3319" i="2" s="1"/>
  <c r="AA3836" i="2"/>
  <c r="AB3836" i="2" s="1"/>
  <c r="AA4687" i="2"/>
  <c r="AB4687" i="2" s="1"/>
  <c r="AA5096" i="2"/>
  <c r="AB5096" i="2" s="1"/>
  <c r="AA4413" i="2"/>
  <c r="AB4413" i="2" s="1"/>
  <c r="AA5217" i="2"/>
  <c r="AB5217" i="2" s="1"/>
  <c r="AA4136" i="2"/>
  <c r="AB4136" i="2" s="1"/>
  <c r="AA4016" i="2"/>
  <c r="AB4016" i="2" s="1"/>
  <c r="AA4871" i="2"/>
  <c r="AB4871" i="2" s="1"/>
  <c r="AA5291" i="2"/>
  <c r="AB5291" i="2" s="1"/>
  <c r="AA4188" i="2"/>
  <c r="AB4188" i="2" s="1"/>
  <c r="AA4608" i="2"/>
  <c r="AB4608" i="2" s="1"/>
  <c r="AA5028" i="2"/>
  <c r="AB5028" i="2" s="1"/>
  <c r="AA5436" i="2"/>
  <c r="AB5436" i="2" s="1"/>
  <c r="AA4065" i="2"/>
  <c r="AB4065" i="2" s="1"/>
  <c r="AA4501" i="2"/>
  <c r="AB4501" i="2" s="1"/>
  <c r="AA4933" i="2"/>
  <c r="AB4933" i="2" s="1"/>
  <c r="AA4140" i="2"/>
  <c r="AB4140" i="2" s="1"/>
  <c r="AA4574" i="2"/>
  <c r="AB4574" i="2" s="1"/>
  <c r="AA5006" i="2"/>
  <c r="AB5006" i="2" s="1"/>
  <c r="AA5438" i="2"/>
  <c r="AB5438" i="2" s="1"/>
  <c r="AA4227" i="2"/>
  <c r="AB4227" i="2" s="1"/>
  <c r="AA4659" i="2"/>
  <c r="AB4659" i="2" s="1"/>
  <c r="AA5091" i="2"/>
  <c r="AB5091" i="2" s="1"/>
  <c r="AA3970" i="2"/>
  <c r="AB3970" i="2" s="1"/>
  <c r="AA4366" i="2"/>
  <c r="AB4366" i="2" s="1"/>
  <c r="AA4151" i="2"/>
  <c r="AB4151" i="2" s="1"/>
  <c r="AA5808" i="2"/>
  <c r="AB5808" i="2" s="1"/>
  <c r="AA4634" i="2"/>
  <c r="AB4634" i="2" s="1"/>
  <c r="AA4671" i="2"/>
  <c r="AB4671" i="2" s="1"/>
  <c r="AA4420" i="2"/>
  <c r="AB4420" i="2" s="1"/>
  <c r="AA2865" i="2"/>
  <c r="AB2865" i="2" s="1"/>
  <c r="AA4080" i="2"/>
  <c r="AB4080" i="2" s="1"/>
  <c r="AA1765" i="2"/>
  <c r="AB1765" i="2" s="1"/>
  <c r="AA3947" i="2"/>
  <c r="AB3947" i="2" s="1"/>
  <c r="AA3553" i="2"/>
  <c r="AB3553" i="2" s="1"/>
  <c r="AA3807" i="2"/>
  <c r="AB3807" i="2" s="1"/>
  <c r="AA3689" i="2"/>
  <c r="AB3689" i="2" s="1"/>
  <c r="AA3823" i="2"/>
  <c r="AB3823" i="2" s="1"/>
  <c r="AA3877" i="2"/>
  <c r="AB3877" i="2" s="1"/>
  <c r="AA4095" i="2"/>
  <c r="AB4095" i="2" s="1"/>
  <c r="AA2004" i="2"/>
  <c r="AB2004" i="2" s="1"/>
  <c r="AA3979" i="2"/>
  <c r="AB3979" i="2" s="1"/>
  <c r="AA2725" i="2"/>
  <c r="AB2725" i="2" s="1"/>
  <c r="AA3157" i="2"/>
  <c r="AB3157" i="2" s="1"/>
  <c r="AA2665" i="2"/>
  <c r="AB2665" i="2" s="1"/>
  <c r="AA3473" i="2"/>
  <c r="AB3473" i="2" s="1"/>
  <c r="AA4519" i="2"/>
  <c r="AB4519" i="2" s="1"/>
  <c r="AA5252" i="2"/>
  <c r="AB5252" i="2" s="1"/>
  <c r="AA5277" i="2"/>
  <c r="AB5277" i="2" s="1"/>
  <c r="AA4259" i="2"/>
  <c r="AB4259" i="2" s="1"/>
  <c r="AA3569" i="2"/>
  <c r="AB3569" i="2" s="1"/>
  <c r="AA3860" i="2"/>
  <c r="AB3860" i="2" s="1"/>
  <c r="AA4903" i="2"/>
  <c r="AB4903" i="2" s="1"/>
  <c r="AA5636" i="2"/>
  <c r="AB5636" i="2" s="1"/>
  <c r="AA5709" i="2"/>
  <c r="AB5709" i="2" s="1"/>
  <c r="AA4727" i="2"/>
  <c r="AB4727" i="2" s="1"/>
  <c r="AA3484" i="2"/>
  <c r="AB3484" i="2" s="1"/>
  <c r="AA3355" i="2"/>
  <c r="AB3355" i="2" s="1"/>
  <c r="AA5011" i="2"/>
  <c r="AB5011" i="2" s="1"/>
  <c r="AA5132" i="2"/>
  <c r="AB5132" i="2" s="1"/>
  <c r="AA3991" i="2"/>
  <c r="AB3991" i="2" s="1"/>
  <c r="AA5912" i="2"/>
  <c r="AB5912" i="2" s="1"/>
  <c r="AA4654" i="2"/>
  <c r="AB4654" i="2" s="1"/>
  <c r="AA4124" i="2"/>
  <c r="AB4124" i="2" s="1"/>
  <c r="AA5244" i="2"/>
  <c r="AB5244" i="2" s="1"/>
  <c r="AA4381" i="2"/>
  <c r="AB4381" i="2" s="1"/>
  <c r="AA4166" i="2"/>
  <c r="AB4166" i="2" s="1"/>
  <c r="AA5222" i="2"/>
  <c r="AB5222" i="2" s="1"/>
  <c r="AA4539" i="2"/>
  <c r="AB4539" i="2" s="1"/>
  <c r="AA4156" i="2"/>
  <c r="AB4156" i="2" s="1"/>
  <c r="AA5212" i="2"/>
  <c r="AB5212" i="2" s="1"/>
  <c r="AA4950" i="2"/>
  <c r="AB4950" i="2" s="1"/>
  <c r="AA6040" i="2"/>
  <c r="AB6040" i="2" s="1"/>
  <c r="AA7096" i="2"/>
  <c r="AB7096" i="2" s="1"/>
  <c r="AA3042" i="2"/>
  <c r="AB3042" i="2" s="1"/>
  <c r="AA3421" i="2"/>
  <c r="AB3421" i="2" s="1"/>
  <c r="AA3910" i="2"/>
  <c r="AB3910" i="2" s="1"/>
  <c r="AA4122" i="2"/>
  <c r="AB4122" i="2" s="1"/>
  <c r="AA4955" i="2"/>
  <c r="AB4955" i="2" s="1"/>
  <c r="AA4404" i="2"/>
  <c r="AB4404" i="2" s="1"/>
  <c r="AA5424" i="2"/>
  <c r="AB5424" i="2" s="1"/>
  <c r="AA4489" i="2"/>
  <c r="AB4489" i="2" s="1"/>
  <c r="AA4126" i="2"/>
  <c r="AB4126" i="2" s="1"/>
  <c r="AA4994" i="2"/>
  <c r="AB4994" i="2" s="1"/>
  <c r="AA4215" i="2"/>
  <c r="AB4215" i="2" s="1"/>
  <c r="AA5079" i="2"/>
  <c r="AB5079" i="2" s="1"/>
  <c r="AA4552" i="2"/>
  <c r="AB4552" i="2" s="1"/>
  <c r="AA4102" i="2"/>
  <c r="AB4102" i="2" s="1"/>
  <c r="AA5010" i="2"/>
  <c r="AB5010" i="2" s="1"/>
  <c r="AA5953" i="2"/>
  <c r="AB5953" i="2" s="1"/>
  <c r="AA6820" i="2"/>
  <c r="AB6820" i="2" s="1"/>
  <c r="AA5550" i="2"/>
  <c r="AB5550" i="2" s="1"/>
  <c r="AA2160" i="2"/>
  <c r="AB2160" i="2" s="1"/>
  <c r="AA5071" i="2"/>
  <c r="AB5071" i="2" s="1"/>
  <c r="AA4605" i="2"/>
  <c r="AB4605" i="2" s="1"/>
  <c r="AA4414" i="2"/>
  <c r="AB4414" i="2" s="1"/>
  <c r="AA4967" i="2"/>
  <c r="AB4967" i="2" s="1"/>
  <c r="AA4272" i="2"/>
  <c r="AB4272" i="2" s="1"/>
  <c r="AA5172" i="2"/>
  <c r="AB5172" i="2" s="1"/>
  <c r="AA4177" i="2"/>
  <c r="AB4177" i="2" s="1"/>
  <c r="AA5029" i="2"/>
  <c r="AB5029" i="2" s="1"/>
  <c r="AA4670" i="2"/>
  <c r="AB4670" i="2" s="1"/>
  <c r="AA5582" i="2"/>
  <c r="AB5582" i="2" s="1"/>
  <c r="AA4755" i="2"/>
  <c r="AB4755" i="2" s="1"/>
  <c r="AA5516" i="2"/>
  <c r="AB5516" i="2" s="1"/>
  <c r="AA4716" i="2"/>
  <c r="AB4716" i="2" s="1"/>
  <c r="AA5018" i="2"/>
  <c r="AB5018" i="2" s="1"/>
  <c r="AA4612" i="2"/>
  <c r="AB4612" i="2" s="1"/>
  <c r="AA4830" i="2"/>
  <c r="AB4830" i="2" s="1"/>
  <c r="AA6160" i="2"/>
  <c r="AB6160" i="2" s="1"/>
  <c r="AA5497" i="2"/>
  <c r="AB5497" i="2" s="1"/>
  <c r="AA6413" i="2"/>
  <c r="AB6413" i="2" s="1"/>
  <c r="AA7133" i="2"/>
  <c r="AB7133" i="2" s="1"/>
  <c r="AA5771" i="2"/>
  <c r="AB5771" i="2" s="1"/>
  <c r="AA6426" i="2"/>
  <c r="AB6426" i="2" s="1"/>
  <c r="AA5644" i="2"/>
  <c r="AB5644" i="2" s="1"/>
  <c r="AA6379" i="2"/>
  <c r="AB6379" i="2" s="1"/>
  <c r="AA7051" i="2"/>
  <c r="AB7051" i="2" s="1"/>
  <c r="AA5983" i="2"/>
  <c r="AB5983" i="2" s="1"/>
  <c r="AA6620" i="2"/>
  <c r="AB6620" i="2" s="1"/>
  <c r="AA4457" i="2"/>
  <c r="AB4457" i="2" s="1"/>
  <c r="AA6069" i="2"/>
  <c r="AB6069" i="2" s="1"/>
  <c r="AA6789" i="2"/>
  <c r="AB6789" i="2" s="1"/>
  <c r="AA5338" i="2"/>
  <c r="AB5338" i="2" s="1"/>
  <c r="AA6070" i="2"/>
  <c r="AB6070" i="2" s="1"/>
  <c r="AA5698" i="2"/>
  <c r="AB5698" i="2" s="1"/>
  <c r="AA4964" i="2"/>
  <c r="AB4964" i="2" s="1"/>
  <c r="AA5387" i="2"/>
  <c r="AB5387" i="2" s="1"/>
  <c r="AA5137" i="2"/>
  <c r="AB5137" i="2" s="1"/>
  <c r="AA4527" i="2"/>
  <c r="AB4527" i="2" s="1"/>
  <c r="AA5008" i="2"/>
  <c r="AB5008" i="2" s="1"/>
  <c r="AA5034" i="2"/>
  <c r="AB5034" i="2" s="1"/>
  <c r="AA6556" i="2"/>
  <c r="AB6556" i="2" s="1"/>
  <c r="AA5993" i="2"/>
  <c r="AB5993" i="2" s="1"/>
  <c r="AA6569" i="2"/>
  <c r="AB6569" i="2" s="1"/>
  <c r="AA7337" i="2"/>
  <c r="AB7337" i="2" s="1"/>
  <c r="AA2974" i="2"/>
  <c r="AB2974" i="2" s="1"/>
  <c r="AA2863" i="2"/>
  <c r="AB2863" i="2" s="1"/>
  <c r="AA3529" i="2"/>
  <c r="AB3529" i="2" s="1"/>
  <c r="AA711" i="2"/>
  <c r="AB711" i="2" s="1"/>
  <c r="AA3972" i="2"/>
  <c r="AB3972" i="2" s="1"/>
  <c r="AA2388" i="2"/>
  <c r="AB2388" i="2" s="1"/>
  <c r="AA2737" i="2"/>
  <c r="AB2737" i="2" s="1"/>
  <c r="AA3116" i="2"/>
  <c r="AB3116" i="2" s="1"/>
  <c r="AA2154" i="2"/>
  <c r="AB2154" i="2" s="1"/>
  <c r="AA3414" i="2"/>
  <c r="AB3414" i="2" s="1"/>
  <c r="AA3416" i="2"/>
  <c r="AB3416" i="2" s="1"/>
  <c r="AA3457" i="2"/>
  <c r="AB3457" i="2" s="1"/>
  <c r="AA1930" i="2"/>
  <c r="AB1930" i="2" s="1"/>
  <c r="AA3734" i="2"/>
  <c r="AB3734" i="2" s="1"/>
  <c r="AA3676" i="2"/>
  <c r="AB3676" i="2" s="1"/>
  <c r="AA3629" i="2"/>
  <c r="AB3629" i="2" s="1"/>
  <c r="AA1280" i="2"/>
  <c r="AB1280" i="2" s="1"/>
  <c r="AA4939" i="2"/>
  <c r="AB4939" i="2" s="1"/>
  <c r="AA5708" i="2"/>
  <c r="AB5708" i="2" s="1"/>
  <c r="AA5745" i="2"/>
  <c r="AB5745" i="2" s="1"/>
  <c r="AA4715" i="2"/>
  <c r="AB4715" i="2" s="1"/>
  <c r="AA3570" i="2"/>
  <c r="AB3570" i="2" s="1"/>
  <c r="AA3395" i="2"/>
  <c r="AB3395" i="2" s="1"/>
  <c r="AA4090" i="2"/>
  <c r="AB4090" i="2" s="1"/>
  <c r="AA4106" i="2"/>
  <c r="AB4106" i="2" s="1"/>
  <c r="AA4258" i="2"/>
  <c r="AB4258" i="2" s="1"/>
  <c r="AA1944" i="2"/>
  <c r="AB1944" i="2" s="1"/>
  <c r="AA3380" i="2"/>
  <c r="AB3380" i="2" s="1"/>
  <c r="AA3837" i="2"/>
  <c r="AB3837" i="2" s="1"/>
  <c r="AA3898" i="2"/>
  <c r="AB3898" i="2" s="1"/>
  <c r="AA5324" i="2"/>
  <c r="AB5324" i="2" s="1"/>
  <c r="AA3025" i="2"/>
  <c r="AB3025" i="2" s="1"/>
  <c r="AA4377" i="2"/>
  <c r="AB4377" i="2" s="1"/>
  <c r="AA3646" i="2"/>
  <c r="AB3646" i="2" s="1"/>
  <c r="AA4164" i="2"/>
  <c r="AB4164" i="2" s="1"/>
  <c r="AA5292" i="2"/>
  <c r="AB5292" i="2" s="1"/>
  <c r="AA4477" i="2"/>
  <c r="AB4477" i="2" s="1"/>
  <c r="AA4262" i="2"/>
  <c r="AB4262" i="2" s="1"/>
  <c r="AA5270" i="2"/>
  <c r="AB5270" i="2" s="1"/>
  <c r="AA4635" i="2"/>
  <c r="AB4635" i="2" s="1"/>
  <c r="AA4252" i="2"/>
  <c r="AB4252" i="2" s="1"/>
  <c r="AA5260" i="2"/>
  <c r="AB5260" i="2" s="1"/>
  <c r="AA5046" i="2"/>
  <c r="AB5046" i="2" s="1"/>
  <c r="AA6136" i="2"/>
  <c r="AB6136" i="2" s="1"/>
  <c r="AA7144" i="2"/>
  <c r="AB7144" i="2" s="1"/>
  <c r="AA3781" i="2"/>
  <c r="AB3781" i="2" s="1"/>
  <c r="AA3801" i="2"/>
  <c r="AB3801" i="2" s="1"/>
  <c r="AA4121" i="2"/>
  <c r="AB4121" i="2" s="1"/>
  <c r="AA4318" i="2"/>
  <c r="AB4318" i="2" s="1"/>
  <c r="AA5051" i="2"/>
  <c r="AB5051" i="2" s="1"/>
  <c r="AA4452" i="2"/>
  <c r="AB4452" i="2" s="1"/>
  <c r="AA5520" i="2"/>
  <c r="AB5520" i="2" s="1"/>
  <c r="AA4537" i="2"/>
  <c r="AB4537" i="2" s="1"/>
  <c r="AA4178" i="2"/>
  <c r="AB4178" i="2" s="1"/>
  <c r="AA5042" i="2"/>
  <c r="AB5042" i="2" s="1"/>
  <c r="AA4263" i="2"/>
  <c r="AB4263" i="2" s="1"/>
  <c r="AA5127" i="2"/>
  <c r="AB5127" i="2" s="1"/>
  <c r="AA4600" i="2"/>
  <c r="AB4600" i="2" s="1"/>
  <c r="AA4206" i="2"/>
  <c r="AB4206" i="2" s="1"/>
  <c r="AA5058" i="2"/>
  <c r="AB5058" i="2" s="1"/>
  <c r="AA6004" i="2"/>
  <c r="AB6004" i="2" s="1"/>
  <c r="AA6868" i="2"/>
  <c r="AB6868" i="2" s="1"/>
  <c r="AA5622" i="2"/>
  <c r="AB5622" i="2" s="1"/>
  <c r="AA3419" i="2"/>
  <c r="AB3419" i="2" s="1"/>
  <c r="AA3462" i="2"/>
  <c r="AB3462" i="2" s="1"/>
  <c r="AA4749" i="2"/>
  <c r="AB4749" i="2" s="1"/>
  <c r="AA4510" i="2"/>
  <c r="AB4510" i="2" s="1"/>
  <c r="AA5015" i="2"/>
  <c r="AB5015" i="2" s="1"/>
  <c r="AA4320" i="2"/>
  <c r="AB4320" i="2" s="1"/>
  <c r="AA5220" i="2"/>
  <c r="AB5220" i="2" s="1"/>
  <c r="AA4225" i="2"/>
  <c r="AB4225" i="2" s="1"/>
  <c r="AA5077" i="2"/>
  <c r="AB5077" i="2" s="1"/>
  <c r="AA4766" i="2"/>
  <c r="AB4766" i="2" s="1"/>
  <c r="AA5630" i="2"/>
  <c r="AB5630" i="2" s="1"/>
  <c r="AA1907" i="2"/>
  <c r="AB1907" i="2" s="1"/>
  <c r="AA1660" i="2"/>
  <c r="AB1660" i="2" s="1"/>
  <c r="AA3625" i="2"/>
  <c r="AB3625" i="2" s="1"/>
  <c r="AA1623" i="2"/>
  <c r="AB1623" i="2" s="1"/>
  <c r="AA4032" i="2"/>
  <c r="AB4032" i="2" s="1"/>
  <c r="AA2905" i="2"/>
  <c r="AB2905" i="2" s="1"/>
  <c r="AA2964" i="2"/>
  <c r="AB2964" i="2" s="1"/>
  <c r="AA3205" i="2"/>
  <c r="AB3205" i="2" s="1"/>
  <c r="AA2131" i="2"/>
  <c r="AB2131" i="2" s="1"/>
  <c r="AA3479" i="2"/>
  <c r="AB3479" i="2" s="1"/>
  <c r="AA3468" i="2"/>
  <c r="AB3468" i="2" s="1"/>
  <c r="AA3510" i="2"/>
  <c r="AB3510" i="2" s="1"/>
  <c r="AA2590" i="2"/>
  <c r="AB2590" i="2" s="1"/>
  <c r="AA3782" i="2"/>
  <c r="AB3782" i="2" s="1"/>
  <c r="AA3724" i="2"/>
  <c r="AB3724" i="2" s="1"/>
  <c r="AA3725" i="2"/>
  <c r="AB3725" i="2" s="1"/>
  <c r="AA2184" i="2"/>
  <c r="AB2184" i="2" s="1"/>
  <c r="AA4987" i="2"/>
  <c r="AB4987" i="2" s="1"/>
  <c r="AA5756" i="2"/>
  <c r="AB5756" i="2" s="1"/>
  <c r="AA5793" i="2"/>
  <c r="AB5793" i="2" s="1"/>
  <c r="AA4763" i="2"/>
  <c r="AB4763" i="2" s="1"/>
  <c r="AA3666" i="2"/>
  <c r="AB3666" i="2" s="1"/>
  <c r="AA3448" i="2"/>
  <c r="AB3448" i="2" s="1"/>
  <c r="AA4147" i="2"/>
  <c r="AB4147" i="2" s="1"/>
  <c r="AA4161" i="2"/>
  <c r="AB4161" i="2" s="1"/>
  <c r="AA4306" i="2"/>
  <c r="AB4306" i="2" s="1"/>
  <c r="AA3465" i="2"/>
  <c r="AB3465" i="2" s="1"/>
  <c r="AA3485" i="2"/>
  <c r="AB3485" i="2" s="1"/>
  <c r="AA3873" i="2"/>
  <c r="AB3873" i="2" s="1"/>
  <c r="AA4037" i="2"/>
  <c r="AB4037" i="2" s="1"/>
  <c r="AA5600" i="2"/>
  <c r="AB5600" i="2" s="1"/>
  <c r="AA3932" i="2"/>
  <c r="AB3932" i="2" s="1"/>
  <c r="AA4461" i="2"/>
  <c r="AB4461" i="2" s="1"/>
  <c r="AA4475" i="2"/>
  <c r="AB4475" i="2" s="1"/>
  <c r="AA4392" i="2"/>
  <c r="AB4392" i="2" s="1"/>
  <c r="AA5460" i="2"/>
  <c r="AB5460" i="2" s="1"/>
  <c r="AA4573" i="2"/>
  <c r="AB4573" i="2" s="1"/>
  <c r="AA4406" i="2"/>
  <c r="AB4406" i="2" s="1"/>
  <c r="AA5414" i="2"/>
  <c r="AB5414" i="2" s="1"/>
  <c r="AA4731" i="2"/>
  <c r="AB4731" i="2" s="1"/>
  <c r="AA4396" i="2"/>
  <c r="AB4396" i="2" s="1"/>
  <c r="AA4088" i="2"/>
  <c r="AB4088" i="2" s="1"/>
  <c r="AA5142" i="2"/>
  <c r="AB5142" i="2" s="1"/>
  <c r="AA6280" i="2"/>
  <c r="AB6280" i="2" s="1"/>
  <c r="AA7288" i="2"/>
  <c r="AB7288" i="2" s="1"/>
  <c r="AA3467" i="2"/>
  <c r="AB3467" i="2" s="1"/>
  <c r="AA4279" i="2"/>
  <c r="AB4279" i="2" s="1"/>
  <c r="AA4401" i="2"/>
  <c r="AB4401" i="2" s="1"/>
  <c r="AA4594" i="2"/>
  <c r="AB4594" i="2" s="1"/>
  <c r="AA5183" i="2"/>
  <c r="AB5183" i="2" s="1"/>
  <c r="AA4596" i="2"/>
  <c r="AB4596" i="2" s="1"/>
  <c r="AA5616" i="2"/>
  <c r="AB5616" i="2" s="1"/>
  <c r="AA4633" i="2"/>
  <c r="AB4633" i="2" s="1"/>
  <c r="AA4274" i="2"/>
  <c r="AB4274" i="2" s="1"/>
  <c r="AA5186" i="2"/>
  <c r="AB5186" i="2" s="1"/>
  <c r="AA4359" i="2"/>
  <c r="AB4359" i="2" s="1"/>
  <c r="AA5223" i="2"/>
  <c r="AB5223" i="2" s="1"/>
  <c r="AA4744" i="2"/>
  <c r="AB4744" i="2" s="1"/>
  <c r="AA4302" i="2"/>
  <c r="AB4302" i="2" s="1"/>
  <c r="AA5154" i="2"/>
  <c r="AB5154" i="2" s="1"/>
  <c r="AA6100" i="2"/>
  <c r="AB6100" i="2" s="1"/>
  <c r="AA7012" i="2"/>
  <c r="AB7012" i="2" s="1"/>
  <c r="AA5753" i="2"/>
  <c r="AB5753" i="2" s="1"/>
  <c r="AA2460" i="2"/>
  <c r="AB2460" i="2" s="1"/>
  <c r="AA4556" i="2"/>
  <c r="AB4556" i="2" s="1"/>
  <c r="AA4941" i="2"/>
  <c r="AB4941" i="2" s="1"/>
  <c r="AA4702" i="2"/>
  <c r="AB4702" i="2" s="1"/>
  <c r="AA5111" i="2"/>
  <c r="AB5111" i="2" s="1"/>
  <c r="AA4464" i="2"/>
  <c r="AB4464" i="2" s="1"/>
  <c r="AA5304" i="2"/>
  <c r="AB5304" i="2" s="1"/>
  <c r="AA4309" i="2"/>
  <c r="AB4309" i="2" s="1"/>
  <c r="AA3538" i="2"/>
  <c r="AB3538" i="2" s="1"/>
  <c r="AA4862" i="2"/>
  <c r="AB4862" i="2" s="1"/>
  <c r="AA3956" i="2"/>
  <c r="AB3956" i="2" s="1"/>
  <c r="AA4899" i="2"/>
  <c r="AB4899" i="2" s="1"/>
  <c r="AA5157" i="2"/>
  <c r="AB5157" i="2" s="1"/>
  <c r="AA5280" i="2"/>
  <c r="AB5280" i="2" s="1"/>
  <c r="AA5594" i="2"/>
  <c r="AB5594" i="2" s="1"/>
  <c r="AA4996" i="2"/>
  <c r="AB4996" i="2" s="1"/>
  <c r="AA5022" i="2"/>
  <c r="AB5022" i="2" s="1"/>
  <c r="AA6640" i="2"/>
  <c r="AB6640" i="2" s="1"/>
  <c r="AA5770" i="2"/>
  <c r="AB5770" i="2" s="1"/>
  <c r="AA6653" i="2"/>
  <c r="AB6653" i="2" s="1"/>
  <c r="AA7325" i="2"/>
  <c r="AB7325" i="2" s="1"/>
  <c r="AA5942" i="2"/>
  <c r="AB5942" i="2" s="1"/>
  <c r="AA6714" i="2"/>
  <c r="AB6714" i="2" s="1"/>
  <c r="AA5773" i="2"/>
  <c r="AB5773" i="2" s="1"/>
  <c r="AA6571" i="2"/>
  <c r="AB6571" i="2" s="1"/>
  <c r="AA4733" i="2"/>
  <c r="AB4733" i="2" s="1"/>
  <c r="AA6128" i="2"/>
  <c r="AB6128" i="2" s="1"/>
  <c r="AA6908" i="2"/>
  <c r="AB6908" i="2" s="1"/>
  <c r="AA5230" i="2"/>
  <c r="AB5230" i="2" s="1"/>
  <c r="AA1143" i="2"/>
  <c r="AB1143" i="2" s="1"/>
  <c r="AA2555" i="2"/>
  <c r="AB2555" i="2" s="1"/>
  <c r="AA2532" i="2"/>
  <c r="AB2532" i="2" s="1"/>
  <c r="AA1943" i="2"/>
  <c r="AB1943" i="2" s="1"/>
  <c r="AA1620" i="2"/>
  <c r="AB1620" i="2" s="1"/>
  <c r="AA3710" i="2"/>
  <c r="AB3710" i="2" s="1"/>
  <c r="AA3652" i="2"/>
  <c r="AB3652" i="2" s="1"/>
  <c r="AA3690" i="2"/>
  <c r="AB3690" i="2" s="1"/>
  <c r="AA2269" i="2"/>
  <c r="AB2269" i="2" s="1"/>
  <c r="AA2112" i="2"/>
  <c r="AB2112" i="2" s="1"/>
  <c r="AA3892" i="2"/>
  <c r="AB3892" i="2" s="1"/>
  <c r="AA3990" i="2"/>
  <c r="AB3990" i="2" s="1"/>
  <c r="AA3216" i="2"/>
  <c r="AB3216" i="2" s="1"/>
  <c r="AA3202" i="2"/>
  <c r="AB3202" i="2" s="1"/>
  <c r="AA2869" i="2"/>
  <c r="AB2869" i="2" s="1"/>
  <c r="AA3822" i="2"/>
  <c r="AB3822" i="2" s="1"/>
  <c r="AA3487" i="2"/>
  <c r="AB3487" i="2" s="1"/>
  <c r="AA4232" i="2"/>
  <c r="AB4232" i="2" s="1"/>
  <c r="AA4197" i="2"/>
  <c r="AB4197" i="2" s="1"/>
  <c r="AA4294" i="2"/>
  <c r="AB4294" i="2" s="1"/>
  <c r="AA3661" i="2"/>
  <c r="AB3661" i="2" s="1"/>
  <c r="AA3559" i="2"/>
  <c r="AB3559" i="2" s="1"/>
  <c r="AA3909" i="2"/>
  <c r="AB3909" i="2" s="1"/>
  <c r="AA4628" i="2"/>
  <c r="AB4628" i="2" s="1"/>
  <c r="AA4653" i="2"/>
  <c r="AB4653" i="2" s="1"/>
  <c r="AA4726" i="2"/>
  <c r="AB4726" i="2" s="1"/>
  <c r="AA3603" i="2"/>
  <c r="AB3603" i="2" s="1"/>
  <c r="AA3119" i="2"/>
  <c r="AB3119" i="2" s="1"/>
  <c r="AA4219" i="2"/>
  <c r="AB4219" i="2" s="1"/>
  <c r="AA4256" i="2"/>
  <c r="AB4256" i="2" s="1"/>
  <c r="AA5648" i="2"/>
  <c r="AB5648" i="2" s="1"/>
  <c r="AA3968" i="2"/>
  <c r="AB3968" i="2" s="1"/>
  <c r="AA4989" i="2"/>
  <c r="AB4989" i="2" s="1"/>
  <c r="AA4559" i="2"/>
  <c r="AB4559" i="2" s="1"/>
  <c r="AA4632" i="2"/>
  <c r="AB4632" i="2" s="1"/>
  <c r="AA5688" i="2"/>
  <c r="AB5688" i="2" s="1"/>
  <c r="AA4861" i="2"/>
  <c r="AB4861" i="2" s="1"/>
  <c r="AA4646" i="2"/>
  <c r="AB4646" i="2" s="1"/>
  <c r="AA2701" i="2"/>
  <c r="AB2701" i="2" s="1"/>
  <c r="AA5019" i="2"/>
  <c r="AB5019" i="2" s="1"/>
  <c r="AA4636" i="2"/>
  <c r="AB4636" i="2" s="1"/>
  <c r="AA4374" i="2"/>
  <c r="AB4374" i="2" s="1"/>
  <c r="AA5326" i="2"/>
  <c r="AB5326" i="2" s="1"/>
  <c r="AA6520" i="2"/>
  <c r="AB6520" i="2" s="1"/>
  <c r="AA5098" i="2"/>
  <c r="AB5098" i="2" s="1"/>
  <c r="AA3618" i="2"/>
  <c r="AB3618" i="2" s="1"/>
  <c r="AA5203" i="2"/>
  <c r="AB5203" i="2" s="1"/>
  <c r="AA4833" i="2"/>
  <c r="AB4833" i="2" s="1"/>
  <c r="AA3980" i="2"/>
  <c r="AB3980" i="2" s="1"/>
  <c r="AA5411" i="2"/>
  <c r="AB5411" i="2" s="1"/>
  <c r="AA4824" i="2"/>
  <c r="AB4824" i="2" s="1"/>
  <c r="AA5796" i="2"/>
  <c r="AB5796" i="2" s="1"/>
  <c r="AA4873" i="2"/>
  <c r="AB4873" i="2" s="1"/>
  <c r="AA4514" i="2"/>
  <c r="AB4514" i="2" s="1"/>
  <c r="AA5378" i="2"/>
  <c r="AB5378" i="2" s="1"/>
  <c r="AA4599" i="2"/>
  <c r="AB4599" i="2" s="1"/>
  <c r="AA4052" i="2"/>
  <c r="AB4052" i="2" s="1"/>
  <c r="AA4936" i="2"/>
  <c r="AB4936" i="2" s="1"/>
  <c r="AA4482" i="2"/>
  <c r="AB4482" i="2" s="1"/>
  <c r="AA5251" i="2"/>
  <c r="AB5251" i="2" s="1"/>
  <c r="AA6340" i="2"/>
  <c r="AB6340" i="2" s="1"/>
  <c r="AA7204" i="2"/>
  <c r="AB7204" i="2" s="1"/>
  <c r="AA3780" i="2"/>
  <c r="AB3780" i="2" s="1"/>
  <c r="AA3233" i="2"/>
  <c r="AB3233" i="2" s="1"/>
  <c r="AA5288" i="2"/>
  <c r="AB5288" i="2" s="1"/>
  <c r="AA5313" i="2"/>
  <c r="AB5313" i="2" s="1"/>
  <c r="AA4150" i="2"/>
  <c r="AB4150" i="2" s="1"/>
  <c r="AA5327" i="2"/>
  <c r="AB5327" i="2" s="1"/>
  <c r="AA4656" i="2"/>
  <c r="AB4656" i="2" s="1"/>
  <c r="AA5532" i="2"/>
  <c r="AB5532" i="2" s="1"/>
  <c r="AA4549" i="2"/>
  <c r="AB4549" i="2" s="1"/>
  <c r="AA4190" i="2"/>
  <c r="AB4190" i="2" s="1"/>
  <c r="AA5054" i="2"/>
  <c r="AB5054" i="2" s="1"/>
  <c r="AA4275" i="2"/>
  <c r="AB4275" i="2" s="1"/>
  <c r="AA5139" i="2"/>
  <c r="AB5139" i="2" s="1"/>
  <c r="AA4738" i="2"/>
  <c r="AB4738" i="2" s="1"/>
  <c r="AA4321" i="2"/>
  <c r="AB4321" i="2" s="1"/>
  <c r="AA4863" i="2"/>
  <c r="AB4863" i="2" s="1"/>
  <c r="AA3253" i="2"/>
  <c r="AB3253" i="2" s="1"/>
  <c r="AA5214" i="2"/>
  <c r="AB5214" i="2" s="1"/>
  <c r="AA6832" i="2"/>
  <c r="AB6832" i="2" s="1"/>
  <c r="AA5980" i="2"/>
  <c r="AB5980" i="2" s="1"/>
  <c r="AA6701" i="2"/>
  <c r="AB6701" i="2" s="1"/>
  <c r="AA1797" i="2"/>
  <c r="AB1797" i="2" s="1"/>
  <c r="AA2771" i="2"/>
  <c r="AB2771" i="2" s="1"/>
  <c r="AA2857" i="2"/>
  <c r="AB2857" i="2" s="1"/>
  <c r="AA2123" i="2"/>
  <c r="AB2123" i="2" s="1"/>
  <c r="AA1888" i="2"/>
  <c r="AB1888" i="2" s="1"/>
  <c r="AA3758" i="2"/>
  <c r="AB3758" i="2" s="1"/>
  <c r="AA3700" i="2"/>
  <c r="AB3700" i="2" s="1"/>
  <c r="AA3738" i="2"/>
  <c r="AB3738" i="2" s="1"/>
  <c r="AA2064" i="2"/>
  <c r="AB2064" i="2" s="1"/>
  <c r="AA2664" i="2"/>
  <c r="AB2664" i="2" s="1"/>
  <c r="AA3940" i="2"/>
  <c r="AB3940" i="2" s="1"/>
  <c r="AA4038" i="2"/>
  <c r="AB4038" i="2" s="1"/>
  <c r="AA3438" i="2"/>
  <c r="AB3438" i="2" s="1"/>
  <c r="AA3281" i="2"/>
  <c r="AB3281" i="2" s="1"/>
  <c r="AA3060" i="2"/>
  <c r="AB3060" i="2" s="1"/>
  <c r="AA3918" i="2"/>
  <c r="AB3918" i="2" s="1"/>
  <c r="AA3537" i="2"/>
  <c r="AB3537" i="2" s="1"/>
  <c r="AA4280" i="2"/>
  <c r="AB4280" i="2" s="1"/>
  <c r="AA4245" i="2"/>
  <c r="AB4245" i="2" s="1"/>
  <c r="AA4342" i="2"/>
  <c r="AB4342" i="2" s="1"/>
  <c r="AA3913" i="2"/>
  <c r="AB3913" i="2" s="1"/>
  <c r="AA3655" i="2"/>
  <c r="AB3655" i="2" s="1"/>
  <c r="AA3957" i="2"/>
  <c r="AB3957" i="2" s="1"/>
  <c r="AA4664" i="2"/>
  <c r="AB4664" i="2" s="1"/>
  <c r="AA4689" i="2"/>
  <c r="AB4689" i="2" s="1"/>
  <c r="AA4774" i="2"/>
  <c r="AB4774" i="2" s="1"/>
  <c r="AA3795" i="2"/>
  <c r="AB3795" i="2" s="1"/>
  <c r="AA3190" i="2"/>
  <c r="AB3190" i="2" s="1"/>
  <c r="AA4267" i="2"/>
  <c r="AB4267" i="2" s="1"/>
  <c r="AA4496" i="2"/>
  <c r="AB4496" i="2" s="1"/>
  <c r="AA5864" i="2"/>
  <c r="AB5864" i="2" s="1"/>
  <c r="AA4231" i="2"/>
  <c r="AB4231" i="2" s="1"/>
  <c r="AA5553" i="2"/>
  <c r="AB5553" i="2" s="1"/>
  <c r="AA4895" i="2"/>
  <c r="AB4895" i="2" s="1"/>
  <c r="AA4680" i="2"/>
  <c r="AB4680" i="2" s="1"/>
  <c r="AA5736" i="2"/>
  <c r="AB5736" i="2" s="1"/>
  <c r="AA4909" i="2"/>
  <c r="AB4909" i="2" s="1"/>
  <c r="AA4694" i="2"/>
  <c r="AB4694" i="2" s="1"/>
  <c r="AA3694" i="2"/>
  <c r="AB3694" i="2" s="1"/>
  <c r="AA5067" i="2"/>
  <c r="AB5067" i="2" s="1"/>
  <c r="AA4684" i="2"/>
  <c r="AB4684" i="2" s="1"/>
  <c r="AA4422" i="2"/>
  <c r="AB4422" i="2" s="1"/>
  <c r="AA5413" i="2"/>
  <c r="AB5413" i="2" s="1"/>
  <c r="AA6568" i="2"/>
  <c r="AB6568" i="2" s="1"/>
  <c r="AA5281" i="2"/>
  <c r="AB5281" i="2" s="1"/>
  <c r="AA4002" i="2"/>
  <c r="AB4002" i="2" s="1"/>
  <c r="AA4120" i="2"/>
  <c r="AB4120" i="2" s="1"/>
  <c r="AA4929" i="2"/>
  <c r="AB4929" i="2" s="1"/>
  <c r="AA4137" i="2"/>
  <c r="AB4137" i="2" s="1"/>
  <c r="AA5459" i="2"/>
  <c r="AB5459" i="2" s="1"/>
  <c r="AA4872" i="2"/>
  <c r="AB4872" i="2" s="1"/>
  <c r="AA3814" i="2"/>
  <c r="AB3814" i="2" s="1"/>
  <c r="AA4921" i="2"/>
  <c r="AB4921" i="2" s="1"/>
  <c r="AA4562" i="2"/>
  <c r="AB4562" i="2" s="1"/>
  <c r="AA5426" i="2"/>
  <c r="AB5426" i="2" s="1"/>
  <c r="AA4647" i="2"/>
  <c r="AB4647" i="2" s="1"/>
  <c r="AA4114" i="2"/>
  <c r="AB4114" i="2" s="1"/>
  <c r="AA4984" i="2"/>
  <c r="AB4984" i="2" s="1"/>
  <c r="AA4578" i="2"/>
  <c r="AB4578" i="2" s="1"/>
  <c r="AA5350" i="2"/>
  <c r="AB5350" i="2" s="1"/>
  <c r="AA6388" i="2"/>
  <c r="AB6388" i="2" s="1"/>
  <c r="AA7252" i="2"/>
  <c r="AB7252" i="2" s="1"/>
  <c r="AA4021" i="2"/>
  <c r="AB4021" i="2" s="1"/>
  <c r="AA3474" i="2"/>
  <c r="AB3474" i="2" s="1"/>
  <c r="AA5660" i="2"/>
  <c r="AB5660" i="2" s="1"/>
  <c r="AA5505" i="2"/>
  <c r="AB5505" i="2" s="1"/>
  <c r="AA4247" i="2"/>
  <c r="AB4247" i="2" s="1"/>
  <c r="AA5375" i="2"/>
  <c r="AB5375" i="2" s="1"/>
  <c r="AA4704" i="2"/>
  <c r="AB4704" i="2" s="1"/>
  <c r="AA5580" i="2"/>
  <c r="AB5580" i="2" s="1"/>
  <c r="AA4597" i="2"/>
  <c r="AB4597" i="2" s="1"/>
  <c r="AA4238" i="2"/>
  <c r="AB4238" i="2" s="1"/>
  <c r="AA5150" i="2"/>
  <c r="AB5150" i="2" s="1"/>
  <c r="AA4323" i="2"/>
  <c r="AB4323" i="2" s="1"/>
  <c r="AA4008" i="2"/>
  <c r="AB4008" i="2" s="1"/>
  <c r="AA3563" i="2"/>
  <c r="AB3563" i="2" s="1"/>
  <c r="AA1760" i="2"/>
  <c r="AB1760" i="2" s="1"/>
  <c r="AA2113" i="2"/>
  <c r="AB2113" i="2" s="1"/>
  <c r="AA3527" i="2"/>
  <c r="AB3527" i="2" s="1"/>
  <c r="AA3241" i="2"/>
  <c r="AB3241" i="2" s="1"/>
  <c r="AA2748" i="2"/>
  <c r="AB2748" i="2" s="1"/>
  <c r="AA3118" i="2"/>
  <c r="AB3118" i="2" s="1"/>
  <c r="AA3996" i="2"/>
  <c r="AB3996" i="2" s="1"/>
  <c r="AA3531" i="2"/>
  <c r="AB3531" i="2" s="1"/>
  <c r="AA3404" i="2"/>
  <c r="AB3404" i="2" s="1"/>
  <c r="AA3459" i="2"/>
  <c r="AB3459" i="2" s="1"/>
  <c r="AA3452" i="2"/>
  <c r="AB3452" i="2" s="1"/>
  <c r="AA3831" i="2"/>
  <c r="AB3831" i="2" s="1"/>
  <c r="AA3841" i="2"/>
  <c r="AB3841" i="2" s="1"/>
  <c r="AA3811" i="2"/>
  <c r="AB3811" i="2" s="1"/>
  <c r="AA1328" i="2"/>
  <c r="AB1328" i="2" s="1"/>
  <c r="AA4748" i="2"/>
  <c r="AB4748" i="2" s="1"/>
  <c r="AA4713" i="2"/>
  <c r="AB4713" i="2" s="1"/>
  <c r="AA4798" i="2"/>
  <c r="AB4798" i="2" s="1"/>
  <c r="AA3927" i="2"/>
  <c r="AB3927" i="2" s="1"/>
  <c r="AA3251" i="2"/>
  <c r="AB3251" i="2" s="1"/>
  <c r="AA4351" i="2"/>
  <c r="AB4351" i="2" s="1"/>
  <c r="AA5120" i="2"/>
  <c r="AB5120" i="2" s="1"/>
  <c r="AA5097" i="2"/>
  <c r="AB5097" i="2" s="1"/>
  <c r="AA4123" i="2"/>
  <c r="AB4123" i="2" s="1"/>
  <c r="AA3378" i="2"/>
  <c r="AB3378" i="2" s="1"/>
  <c r="AA3692" i="2"/>
  <c r="AB3692" i="2" s="1"/>
  <c r="AA4543" i="2"/>
  <c r="AB4543" i="2" s="1"/>
  <c r="AA4544" i="2"/>
  <c r="AB4544" i="2" s="1"/>
  <c r="AA3440" i="2"/>
  <c r="AB3440" i="2" s="1"/>
  <c r="AA4975" i="2"/>
  <c r="AB4975" i="2" s="1"/>
  <c r="AA5649" i="2"/>
  <c r="AB5649" i="2" s="1"/>
  <c r="AA5171" i="2"/>
  <c r="AB5171" i="2" s="1"/>
  <c r="AA4776" i="2"/>
  <c r="AB4776" i="2" s="1"/>
  <c r="AA2484" i="2"/>
  <c r="AB2484" i="2" s="1"/>
  <c r="AA4957" i="2"/>
  <c r="AB4957" i="2" s="1"/>
  <c r="AA4790" i="2"/>
  <c r="AB4790" i="2" s="1"/>
  <c r="AA4099" i="2"/>
  <c r="AB4099" i="2" s="1"/>
  <c r="AA5115" i="2"/>
  <c r="AB5115" i="2" s="1"/>
  <c r="AA4780" i="2"/>
  <c r="AB4780" i="2" s="1"/>
  <c r="AA4518" i="2"/>
  <c r="AB4518" i="2" s="1"/>
  <c r="AA5494" i="2"/>
  <c r="AB5494" i="2" s="1"/>
  <c r="AA6664" i="2"/>
  <c r="AB6664" i="2" s="1"/>
  <c r="AA5454" i="2"/>
  <c r="AB5454" i="2" s="1"/>
  <c r="AA3320" i="2"/>
  <c r="AB3320" i="2" s="1"/>
  <c r="AA4508" i="2"/>
  <c r="AB4508" i="2" s="1"/>
  <c r="AA5205" i="2"/>
  <c r="AB5205" i="2" s="1"/>
  <c r="AA4235" i="2"/>
  <c r="AB4235" i="2" s="1"/>
  <c r="AA3658" i="2"/>
  <c r="AB3658" i="2" s="1"/>
  <c r="AA4968" i="2"/>
  <c r="AB4968" i="2" s="1"/>
  <c r="AA4046" i="2"/>
  <c r="AB4046" i="2" s="1"/>
  <c r="AA4969" i="2"/>
  <c r="AB4969" i="2" s="1"/>
  <c r="AA4610" i="2"/>
  <c r="AB4610" i="2" s="1"/>
  <c r="AA5522" i="2"/>
  <c r="AB5522" i="2" s="1"/>
  <c r="AA4695" i="2"/>
  <c r="AB4695" i="2" s="1"/>
  <c r="AA4168" i="2"/>
  <c r="AB4168" i="2" s="1"/>
  <c r="AA5032" i="2"/>
  <c r="AB5032" i="2" s="1"/>
  <c r="AA4626" i="2"/>
  <c r="AB4626" i="2" s="1"/>
  <c r="AA5431" i="2"/>
  <c r="AB5431" i="2" s="1"/>
  <c r="AA6436" i="2"/>
  <c r="AB6436" i="2" s="1"/>
  <c r="AA7348" i="2"/>
  <c r="AB7348" i="2" s="1"/>
  <c r="AA3842" i="2"/>
  <c r="AB3842" i="2" s="1"/>
  <c r="AA3669" i="2"/>
  <c r="AB3669" i="2" s="1"/>
  <c r="AA5828" i="2"/>
  <c r="AB5828" i="2" s="1"/>
  <c r="AA5601" i="2"/>
  <c r="AB5601" i="2" s="1"/>
  <c r="AA4343" i="2"/>
  <c r="AB4343" i="2" s="1"/>
  <c r="AA5423" i="2"/>
  <c r="AB5423" i="2" s="1"/>
  <c r="AA4800" i="2"/>
  <c r="AB4800" i="2" s="1"/>
  <c r="AA5628" i="2"/>
  <c r="AB5628" i="2" s="1"/>
  <c r="AA4645" i="2"/>
  <c r="AB4645" i="2" s="1"/>
  <c r="AA4286" i="2"/>
  <c r="AB4286" i="2" s="1"/>
  <c r="AA5198" i="2"/>
  <c r="AB5198" i="2" s="1"/>
  <c r="AA4371" i="2"/>
  <c r="AB4371" i="2" s="1"/>
  <c r="AA2400" i="2"/>
  <c r="AB2400" i="2" s="1"/>
  <c r="AA4739" i="2"/>
  <c r="AB4739" i="2" s="1"/>
  <c r="AA4705" i="2"/>
  <c r="AB4705" i="2" s="1"/>
  <c r="AA5235" i="2"/>
  <c r="AB5235" i="2" s="1"/>
  <c r="AA4170" i="2"/>
  <c r="AB4170" i="2" s="1"/>
  <c r="AA5737" i="2"/>
  <c r="AB5737" i="2" s="1"/>
  <c r="AA7024" i="2"/>
  <c r="AB7024" i="2" s="1"/>
  <c r="AA6221" i="2"/>
  <c r="AB6221" i="2" s="1"/>
  <c r="AA6893" i="2"/>
  <c r="AB6893" i="2" s="1"/>
  <c r="AA5221" i="2"/>
  <c r="AB5221" i="2" s="1"/>
  <c r="AA6234" i="2"/>
  <c r="AB6234" i="2" s="1"/>
  <c r="AA4289" i="2"/>
  <c r="AB4289" i="2" s="1"/>
  <c r="AA6139" i="2"/>
  <c r="AB6139" i="2" s="1"/>
  <c r="AA6811" i="2"/>
  <c r="AB6811" i="2" s="1"/>
  <c r="AA5662" i="2"/>
  <c r="AB5662" i="2" s="1"/>
  <c r="AA6488" i="2"/>
  <c r="AB6488" i="2" s="1"/>
  <c r="AA7052" i="2"/>
  <c r="AB7052" i="2" s="1"/>
  <c r="AA5822" i="2"/>
  <c r="AB5822" i="2" s="1"/>
  <c r="AA6477" i="2"/>
  <c r="AB6477" i="2" s="1"/>
  <c r="AA7197" i="2"/>
  <c r="AB7197" i="2" s="1"/>
  <c r="AA5920" i="2"/>
  <c r="AB5920" i="2" s="1"/>
  <c r="AA5057" i="2"/>
  <c r="AB5057" i="2" s="1"/>
  <c r="AA3512" i="2"/>
  <c r="AB3512" i="2" s="1"/>
  <c r="AA4822" i="2"/>
  <c r="AB4822" i="2" s="1"/>
  <c r="AA3154" i="2"/>
  <c r="AB3154" i="2" s="1"/>
  <c r="AA3791" i="2"/>
  <c r="AB3791" i="2" s="1"/>
  <c r="AA3040" i="2"/>
  <c r="AB3040" i="2" s="1"/>
  <c r="AA2245" i="2"/>
  <c r="AB2245" i="2" s="1"/>
  <c r="AA3731" i="2"/>
  <c r="AB3731" i="2" s="1"/>
  <c r="AA3313" i="2"/>
  <c r="AB3313" i="2" s="1"/>
  <c r="AA2965" i="2"/>
  <c r="AB2965" i="2" s="1"/>
  <c r="AA3209" i="2"/>
  <c r="AB3209" i="2" s="1"/>
  <c r="AA4116" i="2"/>
  <c r="AB4116" i="2" s="1"/>
  <c r="AA3579" i="2"/>
  <c r="AB3579" i="2" s="1"/>
  <c r="AA3456" i="2"/>
  <c r="AB3456" i="2" s="1"/>
  <c r="AA3511" i="2"/>
  <c r="AB3511" i="2" s="1"/>
  <c r="AA3517" i="2"/>
  <c r="AB3517" i="2" s="1"/>
  <c r="AA3879" i="2"/>
  <c r="AB3879" i="2" s="1"/>
  <c r="AA735" i="2"/>
  <c r="AB735" i="2" s="1"/>
  <c r="AA3907" i="2"/>
  <c r="AB3907" i="2" s="1"/>
  <c r="AA3598" i="2"/>
  <c r="AB3598" i="2" s="1"/>
  <c r="AA4796" i="2"/>
  <c r="AB4796" i="2" s="1"/>
  <c r="AA4761" i="2"/>
  <c r="AB4761" i="2" s="1"/>
  <c r="AA4846" i="2"/>
  <c r="AB4846" i="2" s="1"/>
  <c r="AA4119" i="2"/>
  <c r="AB4119" i="2" s="1"/>
  <c r="AA3321" i="2"/>
  <c r="AB3321" i="2" s="1"/>
  <c r="AA4387" i="2"/>
  <c r="AB4387" i="2" s="1"/>
  <c r="AA5168" i="2"/>
  <c r="AB5168" i="2" s="1"/>
  <c r="AA5145" i="2"/>
  <c r="AB5145" i="2" s="1"/>
  <c r="AA4175" i="2"/>
  <c r="AB4175" i="2" s="1"/>
  <c r="AA3483" i="2"/>
  <c r="AB3483" i="2" s="1"/>
  <c r="AA3740" i="2"/>
  <c r="AB3740" i="2" s="1"/>
  <c r="AA4771" i="2"/>
  <c r="AB4771" i="2" s="1"/>
  <c r="AA4820" i="2"/>
  <c r="AB4820" i="2" s="1"/>
  <c r="AA3223" i="2"/>
  <c r="AB3223" i="2" s="1"/>
  <c r="AA4640" i="2"/>
  <c r="AB4640" i="2" s="1"/>
  <c r="AA4077" i="2"/>
  <c r="AB4077" i="2" s="1"/>
  <c r="AA5219" i="2"/>
  <c r="AB5219" i="2" s="1"/>
  <c r="AA4908" i="2"/>
  <c r="AB4908" i="2" s="1"/>
  <c r="AA4097" i="2"/>
  <c r="AB4097" i="2" s="1"/>
  <c r="AA5101" i="2"/>
  <c r="AB5101" i="2" s="1"/>
  <c r="AA4886" i="2"/>
  <c r="AB4886" i="2" s="1"/>
  <c r="AA4251" i="2"/>
  <c r="AB4251" i="2" s="1"/>
  <c r="AA5259" i="2"/>
  <c r="AB5259" i="2" s="1"/>
  <c r="AA4876" i="2"/>
  <c r="AB4876" i="2" s="1"/>
  <c r="AA4662" i="2"/>
  <c r="AB4662" i="2" s="1"/>
  <c r="AA5704" i="2"/>
  <c r="AB5704" i="2" s="1"/>
  <c r="AA6760" i="2"/>
  <c r="AB6760" i="2" s="1"/>
  <c r="AA5674" i="2"/>
  <c r="AB5674" i="2" s="1"/>
  <c r="AA3143" i="2"/>
  <c r="AB3143" i="2" s="1"/>
  <c r="AA4868" i="2"/>
  <c r="AB4868" i="2" s="1"/>
  <c r="AA5493" i="2"/>
  <c r="AB5493" i="2" s="1"/>
  <c r="AA4511" i="2"/>
  <c r="AB4511" i="2" s="1"/>
  <c r="AA4079" i="2"/>
  <c r="AB4079" i="2" s="1"/>
  <c r="AA5112" i="2"/>
  <c r="AB5112" i="2" s="1"/>
  <c r="AA4165" i="2"/>
  <c r="AB4165" i="2" s="1"/>
  <c r="AA5065" i="2"/>
  <c r="AB5065" i="2" s="1"/>
  <c r="AA4754" i="2"/>
  <c r="AB4754" i="2" s="1"/>
  <c r="AA5618" i="2"/>
  <c r="AB5618" i="2" s="1"/>
  <c r="AA4791" i="2"/>
  <c r="AB4791" i="2" s="1"/>
  <c r="AA4264" i="2"/>
  <c r="AB4264" i="2" s="1"/>
  <c r="AA5176" i="2"/>
  <c r="AB5176" i="2" s="1"/>
  <c r="AA4722" i="2"/>
  <c r="AB4722" i="2" s="1"/>
  <c r="AA5585" i="2"/>
  <c r="AB5585" i="2" s="1"/>
  <c r="AA6580" i="2"/>
  <c r="AB6580" i="2" s="1"/>
  <c r="AA4115" i="2"/>
  <c r="AB4115" i="2" s="1"/>
  <c r="AA3181" i="2"/>
  <c r="AB3181" i="2" s="1"/>
  <c r="AA4029" i="2"/>
  <c r="AB4029" i="2" s="1"/>
  <c r="AA4135" i="2"/>
  <c r="AB4135" i="2" s="1"/>
  <c r="AA5781" i="2"/>
  <c r="AB5781" i="2" s="1"/>
  <c r="AA4523" i="2"/>
  <c r="AB4523" i="2" s="1"/>
  <c r="AA3802" i="2"/>
  <c r="AB3802" i="2" s="1"/>
  <c r="AA4884" i="2"/>
  <c r="AB4884" i="2" s="1"/>
  <c r="AA5712" i="2"/>
  <c r="AB5712" i="2" s="1"/>
  <c r="AA4741" i="2"/>
  <c r="AB4741" i="2" s="1"/>
  <c r="AA4430" i="2"/>
  <c r="AB4430" i="2" s="1"/>
  <c r="AA5294" i="2"/>
  <c r="AB5294" i="2" s="1"/>
  <c r="AA4467" i="2"/>
  <c r="AB4467" i="2" s="1"/>
  <c r="AA3287" i="2"/>
  <c r="AB3287" i="2" s="1"/>
  <c r="AA5159" i="2"/>
  <c r="AB5159" i="2" s="1"/>
  <c r="AA5089" i="2"/>
  <c r="AB5089" i="2" s="1"/>
  <c r="AA3958" i="2"/>
  <c r="AB3958" i="2" s="1"/>
  <c r="AA4266" i="2"/>
  <c r="AB4266" i="2" s="1"/>
  <c r="AA5859" i="2"/>
  <c r="AB5859" i="2" s="1"/>
  <c r="AA7216" i="2"/>
  <c r="AB7216" i="2" s="1"/>
  <c r="AA6269" i="2"/>
  <c r="AB6269" i="2" s="1"/>
  <c r="AA7037" i="2"/>
  <c r="AB7037" i="2" s="1"/>
  <c r="AA5416" i="2"/>
  <c r="AB5416" i="2" s="1"/>
  <c r="AA6330" i="2"/>
  <c r="AB6330" i="2" s="1"/>
  <c r="AA3775" i="2"/>
  <c r="AB3775" i="2" s="1"/>
  <c r="AA3420" i="2"/>
  <c r="AB3420" i="2" s="1"/>
  <c r="AA5588" i="2"/>
  <c r="AB5588" i="2" s="1"/>
  <c r="AA5012" i="2"/>
  <c r="AB5012" i="2" s="1"/>
  <c r="AA4100" i="2"/>
  <c r="AB4100" i="2" s="1"/>
  <c r="AA3922" i="2"/>
  <c r="AB3922" i="2" s="1"/>
  <c r="AA5031" i="2"/>
  <c r="AB5031" i="2" s="1"/>
  <c r="AA4879" i="2"/>
  <c r="AB4879" i="2" s="1"/>
  <c r="AA4622" i="2"/>
  <c r="AB4622" i="2" s="1"/>
  <c r="AA4332" i="2"/>
  <c r="AB4332" i="2" s="1"/>
  <c r="AA4054" i="2"/>
  <c r="AB4054" i="2" s="1"/>
  <c r="AA5641" i="2"/>
  <c r="AB5641" i="2" s="1"/>
  <c r="AA4853" i="2"/>
  <c r="AB4853" i="2" s="1"/>
  <c r="AA6810" i="2"/>
  <c r="AB6810" i="2" s="1"/>
  <c r="AA6523" i="2"/>
  <c r="AB6523" i="2" s="1"/>
  <c r="AA5726" i="2"/>
  <c r="AB5726" i="2" s="1"/>
  <c r="AA6956" i="2"/>
  <c r="AB6956" i="2" s="1"/>
  <c r="AA5919" i="2"/>
  <c r="AB5919" i="2" s="1"/>
  <c r="AA6933" i="2"/>
  <c r="AB6933" i="2" s="1"/>
  <c r="AA5695" i="2"/>
  <c r="AB5695" i="2" s="1"/>
  <c r="AA5632" i="2"/>
  <c r="AB5632" i="2" s="1"/>
  <c r="AA4881" i="2"/>
  <c r="AB4881" i="2" s="1"/>
  <c r="AA5316" i="2"/>
  <c r="AB5316" i="2" s="1"/>
  <c r="AA5642" i="2"/>
  <c r="AB5642" i="2" s="1"/>
  <c r="AA4624" i="2"/>
  <c r="AB4624" i="2" s="1"/>
  <c r="AA4842" i="2"/>
  <c r="AB4842" i="2" s="1"/>
  <c r="AA6652" i="2"/>
  <c r="AB6652" i="2" s="1"/>
  <c r="AA6089" i="2"/>
  <c r="AB6089" i="2" s="1"/>
  <c r="AA6905" i="2"/>
  <c r="AB6905" i="2" s="1"/>
  <c r="AA5515" i="2"/>
  <c r="AB5515" i="2" s="1"/>
  <c r="AA6246" i="2"/>
  <c r="AB6246" i="2" s="1"/>
  <c r="AA5356" i="2"/>
  <c r="AB5356" i="2" s="1"/>
  <c r="AA6199" i="2"/>
  <c r="AB6199" i="2" s="1"/>
  <c r="AA6919" i="2"/>
  <c r="AB6919" i="2" s="1"/>
  <c r="AA5678" i="2"/>
  <c r="AB5678" i="2" s="1"/>
  <c r="AA6236" i="2"/>
  <c r="AB6236" i="2" s="1"/>
  <c r="AA6872" i="2"/>
  <c r="AB6872" i="2" s="1"/>
  <c r="AA5122" i="2"/>
  <c r="AB5122" i="2" s="1"/>
  <c r="AA6081" i="2"/>
  <c r="AB6081" i="2" s="1"/>
  <c r="AA6753" i="2"/>
  <c r="AB6753" i="2" s="1"/>
  <c r="AA7209" i="2"/>
  <c r="AB7209" i="2" s="1"/>
  <c r="AA5665" i="2"/>
  <c r="AB5665" i="2" s="1"/>
  <c r="AA6214" i="2"/>
  <c r="AB6214" i="2" s="1"/>
  <c r="AA5506" i="2"/>
  <c r="AB5506" i="2" s="1"/>
  <c r="AA3895" i="2"/>
  <c r="AB3895" i="2" s="1"/>
  <c r="AA5349" i="2"/>
  <c r="AB5349" i="2" s="1"/>
  <c r="AA5435" i="2"/>
  <c r="AB5435" i="2" s="1"/>
  <c r="AA4417" i="2"/>
  <c r="AB4417" i="2" s="1"/>
  <c r="AA5306" i="2"/>
  <c r="AB5306" i="2" s="1"/>
  <c r="AA3409" i="2"/>
  <c r="AB3409" i="2" s="1"/>
  <c r="AA5044" i="2"/>
  <c r="AB5044" i="2" s="1"/>
  <c r="AA4782" i="2"/>
  <c r="AB4782" i="2" s="1"/>
  <c r="AA5800" i="2"/>
  <c r="AB5800" i="2" s="1"/>
  <c r="AA6880" i="2"/>
  <c r="AB6880" i="2" s="1"/>
  <c r="AA5832" i="2"/>
  <c r="AB5832" i="2" s="1"/>
  <c r="AA6389" i="2"/>
  <c r="AB6389" i="2" s="1"/>
  <c r="AA6917" i="2"/>
  <c r="AB6917" i="2" s="1"/>
  <c r="AA3423" i="2"/>
  <c r="AB3423" i="2" s="1"/>
  <c r="AA5802" i="2"/>
  <c r="AB5802" i="2" s="1"/>
  <c r="AA6354" i="2"/>
  <c r="AB6354" i="2" s="1"/>
  <c r="AA4577" i="2"/>
  <c r="AB4577" i="2" s="1"/>
  <c r="AA5862" i="2"/>
  <c r="AB5862" i="2" s="1"/>
  <c r="AA6403" i="2"/>
  <c r="AB6403" i="2" s="1"/>
  <c r="AA6931" i="2"/>
  <c r="AB6931" i="2" s="1"/>
  <c r="AA5418" i="2"/>
  <c r="AB5418" i="2" s="1"/>
  <c r="AA6104" i="2"/>
  <c r="AB6104" i="2" s="1"/>
  <c r="AA6644" i="2"/>
  <c r="AB6644" i="2" s="1"/>
  <c r="AA7124" i="2"/>
  <c r="AB7124" i="2" s="1"/>
  <c r="AA4849" i="2"/>
  <c r="AB4849" i="2" s="1"/>
  <c r="AA5082" i="2"/>
  <c r="AB5082" i="2" s="1"/>
  <c r="AA6449" i="2"/>
  <c r="AB6449" i="2" s="1"/>
  <c r="AA6462" i="2"/>
  <c r="AB6462" i="2" s="1"/>
  <c r="AA7087" i="2"/>
  <c r="AB7087" i="2" s="1"/>
  <c r="AA7088" i="2"/>
  <c r="AB7088" i="2" s="1"/>
  <c r="AA6153" i="2"/>
  <c r="AB6153" i="2" s="1"/>
  <c r="AA7233" i="2"/>
  <c r="AB7233" i="2" s="1"/>
  <c r="AA6190" i="2"/>
  <c r="AB6190" i="2" s="1"/>
  <c r="AA6071" i="2"/>
  <c r="AB6071" i="2" s="1"/>
  <c r="AA5507" i="2"/>
  <c r="AB5507" i="2" s="1"/>
  <c r="AA6108" i="2"/>
  <c r="AB6108" i="2" s="1"/>
  <c r="AA6648" i="2"/>
  <c r="AB6648" i="2" s="1"/>
  <c r="AA5598" i="2"/>
  <c r="AB5598" i="2" s="1"/>
  <c r="AA6169" i="2"/>
  <c r="AB6169" i="2" s="1"/>
  <c r="AA6709" i="2"/>
  <c r="AB6709" i="2" s="1"/>
  <c r="AA5323" i="2"/>
  <c r="AB5323" i="2" s="1"/>
  <c r="AA6003" i="2"/>
  <c r="AB6003" i="2" s="1"/>
  <c r="AA6771" i="2"/>
  <c r="AB6771" i="2" s="1"/>
  <c r="AA7402" i="2"/>
  <c r="AB7402" i="2" s="1"/>
  <c r="AA7078" i="2"/>
  <c r="AB7078" i="2" s="1"/>
  <c r="AA6242" i="2"/>
  <c r="AB6242" i="2" s="1"/>
  <c r="AA7251" i="2"/>
  <c r="AB7251" i="2" s="1"/>
  <c r="AA6710" i="2"/>
  <c r="AB6710" i="2" s="1"/>
  <c r="AA7391" i="2"/>
  <c r="AB7391" i="2" s="1"/>
  <c r="AA6918" i="2"/>
  <c r="AB6918" i="2" s="1"/>
  <c r="AA6134" i="2"/>
  <c r="AB6134" i="2" s="1"/>
  <c r="AA7186" i="2"/>
  <c r="AB7186" i="2" s="1"/>
  <c r="AA6575" i="2"/>
  <c r="AB6575" i="2" s="1"/>
  <c r="AA7380" i="2"/>
  <c r="AB7380" i="2" s="1"/>
  <c r="AA6972" i="2"/>
  <c r="AB6972" i="2" s="1"/>
  <c r="AA5686" i="2"/>
  <c r="AB5686" i="2" s="1"/>
  <c r="AA7151" i="2"/>
  <c r="AB7151" i="2" s="1"/>
  <c r="AA6694" i="2"/>
  <c r="AB6694" i="2" s="1"/>
  <c r="AA3083" i="2"/>
  <c r="AB3083" i="2" s="1"/>
  <c r="AA5400" i="2"/>
  <c r="AB5400" i="2" s="1"/>
  <c r="AA4576" i="2"/>
  <c r="AB4576" i="2" s="1"/>
  <c r="AA6412" i="2"/>
  <c r="AB6412" i="2" s="1"/>
  <c r="AA6689" i="2"/>
  <c r="AB6689" i="2" s="1"/>
  <c r="AA6126" i="2"/>
  <c r="AB6126" i="2" s="1"/>
  <c r="AA6175" i="2"/>
  <c r="AB6175" i="2" s="1"/>
  <c r="AA6020" i="2"/>
  <c r="AB6020" i="2" s="1"/>
  <c r="AA4169" i="2"/>
  <c r="AB4169" i="2" s="1"/>
  <c r="AA6093" i="2"/>
  <c r="AB6093" i="2" s="1"/>
  <c r="AA6909" i="2"/>
  <c r="AB6909" i="2" s="1"/>
  <c r="AA5464" i="2"/>
  <c r="AB5464" i="2" s="1"/>
  <c r="AA6310" i="2"/>
  <c r="AB6310" i="2" s="1"/>
  <c r="AA6035" i="2"/>
  <c r="AB6035" i="2" s="1"/>
  <c r="AA5272" i="2"/>
  <c r="AB5272" i="2" s="1"/>
  <c r="AA5825" i="2"/>
  <c r="AB5825" i="2" s="1"/>
  <c r="AA6252" i="2"/>
  <c r="AB6252" i="2" s="1"/>
  <c r="AA6612" i="2"/>
  <c r="AB6612" i="2" s="1"/>
  <c r="AA5386" i="2"/>
  <c r="AB5386" i="2" s="1"/>
  <c r="AA5897" i="2"/>
  <c r="AB5897" i="2" s="1"/>
  <c r="AA6313" i="2"/>
  <c r="AB6313" i="2" s="1"/>
  <c r="AA6673" i="2"/>
  <c r="AB6673" i="2" s="1"/>
  <c r="AA4385" i="2"/>
  <c r="AB4385" i="2" s="1"/>
  <c r="AA5687" i="2"/>
  <c r="AB5687" i="2" s="1"/>
  <c r="AA6147" i="2"/>
  <c r="AB6147" i="2" s="1"/>
  <c r="AA6807" i="2"/>
  <c r="AB6807" i="2" s="1"/>
  <c r="AA5563" i="2"/>
  <c r="AB5563" i="2" s="1"/>
  <c r="AA2917" i="2"/>
  <c r="AB2917" i="2" s="1"/>
  <c r="AA5592" i="2"/>
  <c r="AB5592" i="2" s="1"/>
  <c r="AA4672" i="2"/>
  <c r="AB4672" i="2" s="1"/>
  <c r="AA6508" i="2"/>
  <c r="AB6508" i="2" s="1"/>
  <c r="AA6737" i="2"/>
  <c r="AB6737" i="2" s="1"/>
  <c r="AA6174" i="2"/>
  <c r="AB6174" i="2" s="1"/>
  <c r="AA6223" i="2"/>
  <c r="AB6223" i="2" s="1"/>
  <c r="AA5879" i="2"/>
  <c r="AB5879" i="2" s="1"/>
  <c r="AA4313" i="2"/>
  <c r="AB4313" i="2" s="1"/>
  <c r="AA6189" i="2"/>
  <c r="AB6189" i="2" s="1"/>
  <c r="AA7005" i="2"/>
  <c r="AB7005" i="2" s="1"/>
  <c r="AA5631" i="2"/>
  <c r="AB5631" i="2" s="1"/>
  <c r="AA6418" i="2"/>
  <c r="AB6418" i="2" s="1"/>
  <c r="AA6095" i="2"/>
  <c r="AB6095" i="2" s="1"/>
  <c r="AA5383" i="2"/>
  <c r="AB5383" i="2" s="1"/>
  <c r="AA5896" i="2"/>
  <c r="AB5896" i="2" s="1"/>
  <c r="AA6312" i="2"/>
  <c r="AB6312" i="2" s="1"/>
  <c r="AA6672" i="2"/>
  <c r="AB6672" i="2" s="1"/>
  <c r="AA5489" i="2"/>
  <c r="AB5489" i="2" s="1"/>
  <c r="AA5963" i="2"/>
  <c r="AB5963" i="2" s="1"/>
  <c r="AA6373" i="2"/>
  <c r="AB6373" i="2" s="1"/>
  <c r="AA6733" i="2"/>
  <c r="AB6733" i="2" s="1"/>
  <c r="AA5086" i="2"/>
  <c r="AB5086" i="2" s="1"/>
  <c r="AA5766" i="2"/>
  <c r="AB5766" i="2" s="1"/>
  <c r="AA6207" i="2"/>
  <c r="AB6207" i="2" s="1"/>
  <c r="AA6935" i="2"/>
  <c r="AB6935" i="2" s="1"/>
  <c r="AA6314" i="2"/>
  <c r="AB6314" i="2" s="1"/>
  <c r="AA7198" i="2"/>
  <c r="AB7198" i="2" s="1"/>
  <c r="AA6671" i="2"/>
  <c r="AB6671" i="2" s="1"/>
  <c r="AA7358" i="2"/>
  <c r="AB7358" i="2" s="1"/>
  <c r="AA6963" i="2"/>
  <c r="AB6963" i="2" s="1"/>
  <c r="AA5813" i="2"/>
  <c r="AB5813" i="2" s="1"/>
  <c r="AA7122" i="2"/>
  <c r="AB7122" i="2" s="1"/>
  <c r="AA6502" i="2"/>
  <c r="AB6502" i="2" s="1"/>
  <c r="AA7294" i="2"/>
  <c r="AB7294" i="2" s="1"/>
  <c r="AA6899" i="2"/>
  <c r="AB6899" i="2" s="1"/>
  <c r="AA5081" i="2"/>
  <c r="AB5081" i="2" s="1"/>
  <c r="AA7106" i="2"/>
  <c r="AB7106" i="2" s="1"/>
  <c r="AA6543" i="2"/>
  <c r="AB6543" i="2" s="1"/>
  <c r="AA7333" i="2"/>
  <c r="AB7333" i="2" s="1"/>
  <c r="AA6879" i="2"/>
  <c r="AB6879" i="2" s="1"/>
  <c r="AA7071" i="2"/>
  <c r="AB7071" i="2" s="1"/>
  <c r="AA7091" i="2"/>
  <c r="AB7091" i="2" s="1"/>
  <c r="AA6827" i="2"/>
  <c r="AB6827" i="2" s="1"/>
  <c r="AA6782" i="2"/>
  <c r="AB6782" i="2" s="1"/>
  <c r="AA7176" i="2"/>
  <c r="AB7176" i="2" s="1"/>
  <c r="AA6062" i="2"/>
  <c r="AB6062" i="2" s="1"/>
  <c r="AA6350" i="2"/>
  <c r="AB6350" i="2" s="1"/>
  <c r="AA6514" i="2"/>
  <c r="AB6514" i="2" s="1"/>
  <c r="AA5470" i="2"/>
  <c r="AB5470" i="2" s="1"/>
  <c r="AA7364" i="2"/>
  <c r="AB7364" i="2" s="1"/>
  <c r="AA7238" i="2"/>
  <c r="AB7238" i="2" s="1"/>
  <c r="AA7059" i="2"/>
  <c r="AB7059" i="2" s="1"/>
  <c r="AA6891" i="2"/>
  <c r="AB6891" i="2" s="1"/>
  <c r="AA6707" i="2"/>
  <c r="AB6707" i="2" s="1"/>
  <c r="AA7339" i="2"/>
  <c r="AB7339" i="2" s="1"/>
  <c r="AA4087" i="2"/>
  <c r="AB4087" i="2" s="1"/>
  <c r="AA5074" i="2"/>
  <c r="AB5074" i="2" s="1"/>
  <c r="AA5201" i="2"/>
  <c r="AB5201" i="2" s="1"/>
  <c r="AA6669" i="2"/>
  <c r="AB6669" i="2" s="1"/>
  <c r="AA6079" i="2"/>
  <c r="AB6079" i="2" s="1"/>
  <c r="AA4384" i="2"/>
  <c r="AB4384" i="2" s="1"/>
  <c r="AA2177" i="2"/>
  <c r="AB2177" i="2" s="1"/>
  <c r="AA2210" i="2"/>
  <c r="AB2210" i="2" s="1"/>
  <c r="AA3232" i="2"/>
  <c r="AB3232" i="2" s="1"/>
  <c r="AA1612" i="2"/>
  <c r="AB1612" i="2" s="1"/>
  <c r="AA1726" i="2"/>
  <c r="AB1726" i="2" s="1"/>
  <c r="AA937" i="2"/>
  <c r="AB937" i="2" s="1"/>
  <c r="AA1505" i="2"/>
  <c r="AB1505" i="2" s="1"/>
  <c r="AA737" i="2"/>
  <c r="AB737" i="2" s="1"/>
  <c r="AA2452" i="2"/>
  <c r="AB2452" i="2" s="1"/>
  <c r="AA2415" i="2"/>
  <c r="AB2415" i="2" s="1"/>
  <c r="AA708" i="2"/>
  <c r="AB708" i="2" s="1"/>
  <c r="AA2193" i="2"/>
  <c r="AB2193" i="2" s="1"/>
  <c r="AA1734" i="2"/>
  <c r="AB1734" i="2" s="1"/>
  <c r="AA2804" i="2"/>
  <c r="AB2804" i="2" s="1"/>
  <c r="AA2288" i="2"/>
  <c r="AB2288" i="2" s="1"/>
  <c r="AA1732" i="2"/>
  <c r="AB1732" i="2" s="1"/>
  <c r="AA2851" i="2"/>
  <c r="AB2851" i="2" s="1"/>
  <c r="AA2335" i="2"/>
  <c r="AB2335" i="2" s="1"/>
  <c r="AA1764" i="2"/>
  <c r="AB1764" i="2" s="1"/>
  <c r="AA3090" i="2"/>
  <c r="AB3090" i="2" s="1"/>
  <c r="AA2586" i="2"/>
  <c r="AB2586" i="2" s="1"/>
  <c r="AA2070" i="2"/>
  <c r="AB2070" i="2" s="1"/>
  <c r="AA999" i="2"/>
  <c r="AB999" i="2" s="1"/>
  <c r="AA2741" i="2"/>
  <c r="AB2741" i="2" s="1"/>
  <c r="AA2225" i="2"/>
  <c r="AB2225" i="2" s="1"/>
  <c r="AA1492" i="2"/>
  <c r="AB1492" i="2" s="1"/>
  <c r="AA2848" i="2"/>
  <c r="AB2848" i="2" s="1"/>
  <c r="AA2176" i="2"/>
  <c r="AB2176" i="2" s="1"/>
  <c r="AA185" i="2"/>
  <c r="AB185" i="2" s="1"/>
  <c r="AA2679" i="2"/>
  <c r="AB2679" i="2" s="1"/>
  <c r="AA1710" i="2"/>
  <c r="AB1710" i="2" s="1"/>
  <c r="AA2846" i="2"/>
  <c r="AB2846" i="2" s="1"/>
  <c r="AA1480" i="2"/>
  <c r="AB1480" i="2" s="1"/>
  <c r="AA1298" i="2"/>
  <c r="AB1298" i="2" s="1"/>
  <c r="AA1261" i="2"/>
  <c r="AB1261" i="2" s="1"/>
  <c r="AA900" i="2"/>
  <c r="AB900" i="2" s="1"/>
  <c r="AA635" i="2"/>
  <c r="AB635" i="2" s="1"/>
  <c r="AA1152" i="2"/>
  <c r="AB1152" i="2" s="1"/>
  <c r="AA3817" i="2"/>
  <c r="AB3817" i="2" s="1"/>
  <c r="AA4471" i="2"/>
  <c r="AB4471" i="2" s="1"/>
  <c r="AA5625" i="2"/>
  <c r="AB5625" i="2" s="1"/>
  <c r="AA4558" i="2"/>
  <c r="AB4558" i="2" s="1"/>
  <c r="AA5164" i="2"/>
  <c r="AB5164" i="2" s="1"/>
  <c r="AA4907" i="2"/>
  <c r="AB4907" i="2" s="1"/>
  <c r="AA4504" i="2"/>
  <c r="AB4504" i="2" s="1"/>
  <c r="AA4509" i="2"/>
  <c r="AB4509" i="2" s="1"/>
  <c r="AA5534" i="2"/>
  <c r="AB5534" i="2" s="1"/>
  <c r="AA4896" i="2"/>
  <c r="AB4896" i="2" s="1"/>
  <c r="AA4542" i="2"/>
  <c r="AB4542" i="2" s="1"/>
  <c r="AA6173" i="2"/>
  <c r="AB6173" i="2" s="1"/>
  <c r="AA5571" i="2"/>
  <c r="AB5571" i="2" s="1"/>
  <c r="AA5225" i="2"/>
  <c r="AB5225" i="2" s="1"/>
  <c r="AA6619" i="2"/>
  <c r="AB6619" i="2" s="1"/>
  <c r="AA5835" i="2"/>
  <c r="AB5835" i="2" s="1"/>
  <c r="AA7004" i="2"/>
  <c r="AB7004" i="2" s="1"/>
  <c r="AA6201" i="2"/>
  <c r="AB6201" i="2" s="1"/>
  <c r="AA7053" i="2"/>
  <c r="AB7053" i="2" s="1"/>
  <c r="AA5973" i="2"/>
  <c r="AB5973" i="2" s="1"/>
  <c r="AA5762" i="2"/>
  <c r="AB5762" i="2" s="1"/>
  <c r="AA5637" i="2"/>
  <c r="AB5637" i="2" s="1"/>
  <c r="AA5496" i="2"/>
  <c r="AB5496" i="2" s="1"/>
  <c r="AA4141" i="2"/>
  <c r="AB4141" i="2" s="1"/>
  <c r="AA4912" i="2"/>
  <c r="AB4912" i="2" s="1"/>
  <c r="AA4685" i="2"/>
  <c r="AB4685" i="2" s="1"/>
  <c r="AA6844" i="2"/>
  <c r="AB6844" i="2" s="1"/>
  <c r="AA6137" i="2"/>
  <c r="AB6137" i="2" s="1"/>
  <c r="AA6953" i="2"/>
  <c r="AB6953" i="2" s="1"/>
  <c r="AA5658" i="2"/>
  <c r="AB5658" i="2" s="1"/>
  <c r="AA6342" i="2"/>
  <c r="AB6342" i="2" s="1"/>
  <c r="AA5439" i="2"/>
  <c r="AB5439" i="2" s="1"/>
  <c r="AA6343" i="2"/>
  <c r="AB6343" i="2" s="1"/>
  <c r="AA6967" i="2"/>
  <c r="AB6967" i="2" s="1"/>
  <c r="AA5741" i="2"/>
  <c r="AB5741" i="2" s="1"/>
  <c r="AA6320" i="2"/>
  <c r="AB6320" i="2" s="1"/>
  <c r="AA6920" i="2"/>
  <c r="AB6920" i="2" s="1"/>
  <c r="AA5441" i="2"/>
  <c r="AB5441" i="2" s="1"/>
  <c r="AA6129" i="2"/>
  <c r="AB6129" i="2" s="1"/>
  <c r="AA6801" i="2"/>
  <c r="AB6801" i="2" s="1"/>
  <c r="AA7257" i="2"/>
  <c r="AB7257" i="2" s="1"/>
  <c r="AA5713" i="2"/>
  <c r="AB5713" i="2" s="1"/>
  <c r="AA6298" i="2"/>
  <c r="AB6298" i="2" s="1"/>
  <c r="AA5578" i="2"/>
  <c r="AB5578" i="2" s="1"/>
  <c r="AA3704" i="2"/>
  <c r="AB3704" i="2" s="1"/>
  <c r="AA5721" i="2"/>
  <c r="AB5721" i="2" s="1"/>
  <c r="AA4428" i="2"/>
  <c r="AB4428" i="2" s="1"/>
  <c r="AA4609" i="2"/>
  <c r="AB4609" i="2" s="1"/>
  <c r="AA5498" i="2"/>
  <c r="AB5498" i="2" s="1"/>
  <c r="AA4070" i="2"/>
  <c r="AB4070" i="2" s="1"/>
  <c r="AA5140" i="2"/>
  <c r="AB5140" i="2" s="1"/>
  <c r="AA4878" i="2"/>
  <c r="AB4878" i="2" s="1"/>
  <c r="AA5914" i="2"/>
  <c r="AB5914" i="2" s="1"/>
  <c r="AA6976" i="2"/>
  <c r="AB6976" i="2" s="1"/>
  <c r="AA5941" i="2"/>
  <c r="AB5941" i="2" s="1"/>
  <c r="AA6437" i="2"/>
  <c r="AB6437" i="2" s="1"/>
  <c r="AA6965" i="2"/>
  <c r="AB6965" i="2" s="1"/>
  <c r="AA4565" i="2"/>
  <c r="AB4565" i="2" s="1"/>
  <c r="AA5861" i="2"/>
  <c r="AB5861" i="2" s="1"/>
  <c r="AA6402" i="2"/>
  <c r="AB6402" i="2" s="1"/>
  <c r="AA5110" i="2"/>
  <c r="AB5110" i="2" s="1"/>
  <c r="AA5917" i="2"/>
  <c r="AB5917" i="2" s="1"/>
  <c r="AA6451" i="2"/>
  <c r="AB6451" i="2" s="1"/>
  <c r="AA6979" i="2"/>
  <c r="AB6979" i="2" s="1"/>
  <c r="AA5501" i="2"/>
  <c r="AB5501" i="2" s="1"/>
  <c r="AA6152" i="2"/>
  <c r="AB6152" i="2" s="1"/>
  <c r="AA6692" i="2"/>
  <c r="AB6692" i="2" s="1"/>
  <c r="AA7172" i="2"/>
  <c r="AB7172" i="2" s="1"/>
  <c r="AA4394" i="2"/>
  <c r="AB4394" i="2" s="1"/>
  <c r="AA5392" i="2"/>
  <c r="AB5392" i="2" s="1"/>
  <c r="AA6641" i="2"/>
  <c r="AB6641" i="2" s="1"/>
  <c r="AA6654" i="2"/>
  <c r="AB6654" i="2" s="1"/>
  <c r="AA5117" i="2"/>
  <c r="AB5117" i="2" s="1"/>
  <c r="AA7232" i="2"/>
  <c r="AB7232" i="2" s="1"/>
  <c r="AA6237" i="2"/>
  <c r="AB6237" i="2" s="1"/>
  <c r="AA7329" i="2"/>
  <c r="AB7329" i="2" s="1"/>
  <c r="AA6274" i="2"/>
  <c r="AB6274" i="2" s="1"/>
  <c r="AA6119" i="2"/>
  <c r="AB6119" i="2" s="1"/>
  <c r="AA5579" i="2"/>
  <c r="AB5579" i="2" s="1"/>
  <c r="AA6156" i="2"/>
  <c r="AB6156" i="2" s="1"/>
  <c r="AA6696" i="2"/>
  <c r="AB6696" i="2" s="1"/>
  <c r="AA5668" i="2"/>
  <c r="AB5668" i="2" s="1"/>
  <c r="AA6217" i="2"/>
  <c r="AB6217" i="2" s="1"/>
  <c r="AA6757" i="2"/>
  <c r="AB6757" i="2" s="1"/>
  <c r="AA5410" i="2"/>
  <c r="AB5410" i="2" s="1"/>
  <c r="AA6051" i="2"/>
  <c r="AB6051" i="2" s="1"/>
  <c r="AA6887" i="2"/>
  <c r="AB6887" i="2" s="1"/>
  <c r="AA5322" i="2"/>
  <c r="AB5322" i="2" s="1"/>
  <c r="AA7158" i="2"/>
  <c r="AB7158" i="2" s="1"/>
  <c r="AA6455" i="2"/>
  <c r="AB6455" i="2" s="1"/>
  <c r="AA7323" i="2"/>
  <c r="AB7323" i="2" s="1"/>
  <c r="AA6818" i="2"/>
  <c r="AB6818" i="2" s="1"/>
  <c r="AA7131" i="2"/>
  <c r="AB7131" i="2" s="1"/>
  <c r="AA7081" i="2"/>
  <c r="AB7081" i="2" s="1"/>
  <c r="AA6423" i="2"/>
  <c r="AB6423" i="2" s="1"/>
  <c r="AA7258" i="2"/>
  <c r="AB7258" i="2" s="1"/>
  <c r="AA6719" i="2"/>
  <c r="AB6719" i="2" s="1"/>
  <c r="AA7437" i="2"/>
  <c r="AB7437" i="2" s="1"/>
  <c r="AA7067" i="2"/>
  <c r="AB7067" i="2" s="1"/>
  <c r="AA6290" i="2"/>
  <c r="AB6290" i="2" s="1"/>
  <c r="AA7225" i="2"/>
  <c r="AB7225" i="2" s="1"/>
  <c r="AA6831" i="2"/>
  <c r="AB6831" i="2" s="1"/>
  <c r="AA3884" i="2"/>
  <c r="AB3884" i="2" s="1"/>
  <c r="AA4285" i="2"/>
  <c r="AB4285" i="2" s="1"/>
  <c r="AA4960" i="2"/>
  <c r="AB4960" i="2" s="1"/>
  <c r="AA6796" i="2"/>
  <c r="AB6796" i="2" s="1"/>
  <c r="AA6881" i="2"/>
  <c r="AB6881" i="2" s="1"/>
  <c r="AA6318" i="2"/>
  <c r="AB6318" i="2" s="1"/>
  <c r="AA6367" i="2"/>
  <c r="AB6367" i="2" s="1"/>
  <c r="AA6212" i="2"/>
  <c r="AB6212" i="2" s="1"/>
  <c r="AA5189" i="2"/>
  <c r="AB5189" i="2" s="1"/>
  <c r="AA6273" i="2"/>
  <c r="AB6273" i="2" s="1"/>
  <c r="AA6993" i="2"/>
  <c r="AB6993" i="2" s="1"/>
  <c r="AA5611" i="2"/>
  <c r="AB5611" i="2" s="1"/>
  <c r="AA6406" i="2"/>
  <c r="AB6406" i="2" s="1"/>
  <c r="AA6083" i="2"/>
  <c r="AB6083" i="2" s="1"/>
  <c r="AA5365" i="2"/>
  <c r="AB5365" i="2" s="1"/>
  <c r="AA5883" i="2"/>
  <c r="AB5883" i="2" s="1"/>
  <c r="AA6300" i="2"/>
  <c r="AB6300" i="2" s="1"/>
  <c r="AA6660" i="2"/>
  <c r="AB6660" i="2" s="1"/>
  <c r="AA5467" i="2"/>
  <c r="AB5467" i="2" s="1"/>
  <c r="AA5950" i="2"/>
  <c r="AB5950" i="2" s="1"/>
  <c r="AA6361" i="2"/>
  <c r="AB6361" i="2" s="1"/>
  <c r="AA6721" i="2"/>
  <c r="AB6721" i="2" s="1"/>
  <c r="AA4961" i="2"/>
  <c r="AB4961" i="2" s="1"/>
  <c r="AA5751" i="2"/>
  <c r="AB5751" i="2" s="1"/>
  <c r="AA6195" i="2"/>
  <c r="AB6195" i="2" s="1"/>
  <c r="AA6911" i="2"/>
  <c r="AB6911" i="2" s="1"/>
  <c r="AA6230" i="2"/>
  <c r="AB6230" i="2" s="1"/>
  <c r="AA3705" i="2"/>
  <c r="AB3705" i="2" s="1"/>
  <c r="AA4465" i="2"/>
  <c r="AB4465" i="2" s="1"/>
  <c r="AA5056" i="2"/>
  <c r="AB5056" i="2" s="1"/>
  <c r="AA6892" i="2"/>
  <c r="AB6892" i="2" s="1"/>
  <c r="AA6929" i="2"/>
  <c r="AB6929" i="2" s="1"/>
  <c r="AA6366" i="2"/>
  <c r="AB6366" i="2" s="1"/>
  <c r="AA6415" i="2"/>
  <c r="AB6415" i="2" s="1"/>
  <c r="AA6068" i="2"/>
  <c r="AB6068" i="2" s="1"/>
  <c r="AA5401" i="2"/>
  <c r="AB5401" i="2" s="1"/>
  <c r="AA6369" i="2"/>
  <c r="AB6369" i="2" s="1"/>
  <c r="AA7089" i="2"/>
  <c r="AB7089" i="2" s="1"/>
  <c r="AA5743" i="2"/>
  <c r="AB5743" i="2" s="1"/>
  <c r="AA4913" i="2"/>
  <c r="AB4913" i="2" s="1"/>
  <c r="AA6143" i="2"/>
  <c r="AB6143" i="2" s="1"/>
  <c r="AA5466" i="2"/>
  <c r="AB5466" i="2" s="1"/>
  <c r="AA5949" i="2"/>
  <c r="AB5949" i="2" s="1"/>
  <c r="AA6360" i="2"/>
  <c r="AB6360" i="2" s="1"/>
  <c r="AA6720" i="2"/>
  <c r="AB6720" i="2" s="1"/>
  <c r="AA5562" i="2"/>
  <c r="AB5562" i="2" s="1"/>
  <c r="AA6013" i="2"/>
  <c r="AB6013" i="2" s="1"/>
  <c r="AA6421" i="2"/>
  <c r="AB6421" i="2" s="1"/>
  <c r="AA4020" i="2"/>
  <c r="AB4020" i="2" s="1"/>
  <c r="AA4047" i="2"/>
  <c r="AB4047" i="2" s="1"/>
  <c r="AA5204" i="2"/>
  <c r="AB5204" i="2" s="1"/>
  <c r="AA4679" i="2"/>
  <c r="AB4679" i="2" s="1"/>
  <c r="AA5447" i="2"/>
  <c r="AB5447" i="2" s="1"/>
  <c r="AA4902" i="2"/>
  <c r="AB4902" i="2" s="1"/>
  <c r="AA4356" i="2"/>
  <c r="AB4356" i="2" s="1"/>
  <c r="AA4031" i="2"/>
  <c r="AB4031" i="2" s="1"/>
  <c r="AA4330" i="2"/>
  <c r="AB4330" i="2" s="1"/>
  <c r="AA4707" i="2"/>
  <c r="AB4707" i="2" s="1"/>
  <c r="AA4513" i="2"/>
  <c r="AB4513" i="2" s="1"/>
  <c r="AA4926" i="2"/>
  <c r="AB4926" i="2" s="1"/>
  <c r="AA6317" i="2"/>
  <c r="AB6317" i="2" s="1"/>
  <c r="AA5833" i="2"/>
  <c r="AB5833" i="2" s="1"/>
  <c r="AA5572" i="2"/>
  <c r="AB5572" i="2" s="1"/>
  <c r="AA6667" i="2"/>
  <c r="AB6667" i="2" s="1"/>
  <c r="AA6080" i="2"/>
  <c r="AB6080" i="2" s="1"/>
  <c r="AA7148" i="2"/>
  <c r="AB7148" i="2" s="1"/>
  <c r="AA6249" i="2"/>
  <c r="AB6249" i="2" s="1"/>
  <c r="AA7149" i="2"/>
  <c r="AB7149" i="2" s="1"/>
  <c r="AA6022" i="2"/>
  <c r="AB6022" i="2" s="1"/>
  <c r="AA5824" i="2"/>
  <c r="AB5824" i="2" s="1"/>
  <c r="AA4061" i="2"/>
  <c r="AB4061" i="2" s="1"/>
  <c r="AA3526" i="2"/>
  <c r="AB3526" i="2" s="1"/>
  <c r="AA4335" i="2"/>
  <c r="AB4335" i="2" s="1"/>
  <c r="AA5104" i="2"/>
  <c r="AB5104" i="2" s="1"/>
  <c r="AA5475" i="2"/>
  <c r="AB5475" i="2" s="1"/>
  <c r="AA7228" i="2"/>
  <c r="AB7228" i="2" s="1"/>
  <c r="AA6281" i="2"/>
  <c r="AB6281" i="2" s="1"/>
  <c r="AA7049" i="2"/>
  <c r="AB7049" i="2" s="1"/>
  <c r="AA5723" i="2"/>
  <c r="AB5723" i="2" s="1"/>
  <c r="AA6534" i="2"/>
  <c r="AB6534" i="2" s="1"/>
  <c r="AA5518" i="2"/>
  <c r="AB5518" i="2" s="1"/>
  <c r="AA6391" i="2"/>
  <c r="AB6391" i="2" s="1"/>
  <c r="AA7063" i="2"/>
  <c r="AB7063" i="2" s="1"/>
  <c r="AA5789" i="2"/>
  <c r="AB5789" i="2" s="1"/>
  <c r="AA6452" i="2"/>
  <c r="AB6452" i="2" s="1"/>
  <c r="AA6968" i="2"/>
  <c r="AB6968" i="2" s="1"/>
  <c r="AA5521" i="2"/>
  <c r="AB5521" i="2" s="1"/>
  <c r="AA6213" i="2"/>
  <c r="AB6213" i="2" s="1"/>
  <c r="AA6849" i="2"/>
  <c r="AB6849" i="2" s="1"/>
  <c r="AA7341" i="2"/>
  <c r="AB7341" i="2" s="1"/>
  <c r="AA5823" i="2"/>
  <c r="AB5823" i="2" s="1"/>
  <c r="AA6346" i="2"/>
  <c r="AB6346" i="2" s="1"/>
  <c r="AA5714" i="2"/>
  <c r="AB5714" i="2" s="1"/>
  <c r="AA4183" i="2"/>
  <c r="AB4183" i="2" s="1"/>
  <c r="AA4174" i="2"/>
  <c r="AB4174" i="2" s="1"/>
  <c r="AA4812" i="2"/>
  <c r="AB4812" i="2" s="1"/>
  <c r="AA4993" i="2"/>
  <c r="AB4993" i="2" s="1"/>
  <c r="AA3550" i="2"/>
  <c r="AB3550" i="2" s="1"/>
  <c r="AA4276" i="2"/>
  <c r="AB4276" i="2" s="1"/>
  <c r="AA3874" i="2"/>
  <c r="AB3874" i="2" s="1"/>
  <c r="AA4974" i="2"/>
  <c r="AB4974" i="2" s="1"/>
  <c r="AA6112" i="2"/>
  <c r="AB6112" i="2" s="1"/>
  <c r="AA7168" i="2"/>
  <c r="AB7168" i="2" s="1"/>
  <c r="AA6005" i="2"/>
  <c r="AB6005" i="2" s="1"/>
  <c r="AA6533" i="2"/>
  <c r="AB6533" i="2" s="1"/>
  <c r="AA7061" i="2"/>
  <c r="AB7061" i="2" s="1"/>
  <c r="AA5105" i="2"/>
  <c r="AB5105" i="2" s="1"/>
  <c r="AA5968" i="2"/>
  <c r="AB5968" i="2" s="1"/>
  <c r="AA6498" i="2"/>
  <c r="AB6498" i="2" s="1"/>
  <c r="AA5285" i="2"/>
  <c r="AB5285" i="2" s="1"/>
  <c r="AA6019" i="2"/>
  <c r="AB6019" i="2" s="1"/>
  <c r="AA6547" i="2"/>
  <c r="AB6547" i="2" s="1"/>
  <c r="AA7027" i="2"/>
  <c r="AB7027" i="2" s="1"/>
  <c r="AA5627" i="2"/>
  <c r="AB5627" i="2" s="1"/>
  <c r="AA6248" i="2"/>
  <c r="AB6248" i="2" s="1"/>
  <c r="AA6740" i="2"/>
  <c r="AB6740" i="2" s="1"/>
  <c r="AA5119" i="2"/>
  <c r="AB5119" i="2" s="1"/>
  <c r="AA4239" i="2"/>
  <c r="AB4239" i="2" s="1"/>
  <c r="AA5927" i="2"/>
  <c r="AB5927" i="2" s="1"/>
  <c r="AA7025" i="2"/>
  <c r="AB7025" i="2" s="1"/>
  <c r="AA5395" i="2"/>
  <c r="AB5395" i="2" s="1"/>
  <c r="AA5519" i="2"/>
  <c r="AB5519" i="2" s="1"/>
  <c r="AA4889" i="2"/>
  <c r="AB4889" i="2" s="1"/>
  <c r="AA6417" i="2"/>
  <c r="AB6417" i="2" s="1"/>
  <c r="AA4325" i="2"/>
  <c r="AB4325" i="2" s="1"/>
  <c r="AA4337" i="2"/>
  <c r="AB4337" i="2" s="1"/>
  <c r="AA6215" i="2"/>
  <c r="AB6215" i="2" s="1"/>
  <c r="AA5633" i="2"/>
  <c r="AB5633" i="2" s="1"/>
  <c r="AA6240" i="2"/>
  <c r="AB6240" i="2" s="1"/>
  <c r="AA6792" i="2"/>
  <c r="AB6792" i="2" s="1"/>
  <c r="AA5716" i="2"/>
  <c r="AB5716" i="2" s="1"/>
  <c r="AA6301" i="2"/>
  <c r="AB6301" i="2" s="1"/>
  <c r="AA6853" i="2"/>
  <c r="AB6853" i="2" s="1"/>
  <c r="AA5473" i="2"/>
  <c r="AB5473" i="2" s="1"/>
  <c r="AA6135" i="2"/>
  <c r="AB6135" i="2" s="1"/>
  <c r="AA6983" i="2"/>
  <c r="AB6983" i="2" s="1"/>
  <c r="AA6086" i="2"/>
  <c r="AB6086" i="2" s="1"/>
  <c r="AA7234" i="2"/>
  <c r="AB7234" i="2" s="1"/>
  <c r="AA6599" i="2"/>
  <c r="AB6599" i="2" s="1"/>
  <c r="AA7390" i="2"/>
  <c r="AB7390" i="2" s="1"/>
  <c r="AA6915" i="2"/>
  <c r="AB6915" i="2" s="1"/>
  <c r="AA5389" i="2"/>
  <c r="AB5389" i="2" s="1"/>
  <c r="AA7164" i="2"/>
  <c r="AB7164" i="2" s="1"/>
  <c r="AA6574" i="2"/>
  <c r="AB6574" i="2" s="1"/>
  <c r="AA7330" i="2"/>
  <c r="AB7330" i="2" s="1"/>
  <c r="AA6851" i="2"/>
  <c r="AB6851" i="2" s="1"/>
  <c r="AA5669" i="2"/>
  <c r="AB5669" i="2" s="1"/>
  <c r="AA7150" i="2"/>
  <c r="AB7150" i="2" s="1"/>
  <c r="AA6471" i="2"/>
  <c r="AB6471" i="2" s="1"/>
  <c r="AA7297" i="2"/>
  <c r="AB7297" i="2" s="1"/>
  <c r="AA6927" i="2"/>
  <c r="AB6927" i="2" s="1"/>
  <c r="AA4604" i="2"/>
  <c r="AB4604" i="2" s="1"/>
  <c r="AA5041" i="2"/>
  <c r="AB5041" i="2" s="1"/>
  <c r="AA3965" i="2"/>
  <c r="AB3965" i="2" s="1"/>
  <c r="AA7180" i="2"/>
  <c r="AB7180" i="2" s="1"/>
  <c r="AA7073" i="2"/>
  <c r="AB7073" i="2" s="1"/>
  <c r="AA6510" i="2"/>
  <c r="AB6510" i="2" s="1"/>
  <c r="AA6559" i="2"/>
  <c r="AB6559" i="2" s="1"/>
  <c r="AA6392" i="2"/>
  <c r="AB6392" i="2" s="1"/>
  <c r="AA5380" i="2"/>
  <c r="AB5380" i="2" s="1"/>
  <c r="AA6357" i="2"/>
  <c r="AB6357" i="2" s="1"/>
  <c r="AA7077" i="2"/>
  <c r="AB7077" i="2" s="1"/>
  <c r="AA5728" i="2"/>
  <c r="AB5728" i="2" s="1"/>
  <c r="AA4769" i="2"/>
  <c r="AB4769" i="2" s="1"/>
  <c r="AA6131" i="2"/>
  <c r="AB6131" i="2" s="1"/>
  <c r="AA5446" i="2"/>
  <c r="AB5446" i="2" s="1"/>
  <c r="AA5935" i="2"/>
  <c r="AB5935" i="2" s="1"/>
  <c r="AA6348" i="2"/>
  <c r="AB6348" i="2" s="1"/>
  <c r="AA6708" i="2"/>
  <c r="AB6708" i="2" s="1"/>
  <c r="AA5545" i="2"/>
  <c r="AB5545" i="2" s="1"/>
  <c r="AA6001" i="2"/>
  <c r="AB6001" i="2" s="1"/>
  <c r="AA6409" i="2"/>
  <c r="AB6409" i="2" s="1"/>
  <c r="AA6769" i="2"/>
  <c r="AB6769" i="2" s="1"/>
  <c r="AA5249" i="2"/>
  <c r="AB5249" i="2" s="1"/>
  <c r="AA5814" i="2"/>
  <c r="AB5814" i="2" s="1"/>
  <c r="AA6243" i="2"/>
  <c r="AB6243" i="2" s="1"/>
  <c r="AA7007" i="2"/>
  <c r="AB7007" i="2" s="1"/>
  <c r="AA6454" i="2"/>
  <c r="AB6454" i="2" s="1"/>
  <c r="AA5336" i="2"/>
  <c r="AB5336" i="2" s="1"/>
  <c r="AA3682" i="2"/>
  <c r="AB3682" i="2" s="1"/>
  <c r="AA4132" i="2"/>
  <c r="AB4132" i="2" s="1"/>
  <c r="AA7276" i="2"/>
  <c r="AB7276" i="2" s="1"/>
  <c r="AA7121" i="2"/>
  <c r="AB7121" i="2" s="1"/>
  <c r="AA6558" i="2"/>
  <c r="AB6558" i="2" s="1"/>
  <c r="AA6607" i="2"/>
  <c r="AB6607" i="2" s="1"/>
  <c r="AA6260" i="2"/>
  <c r="AB6260" i="2" s="1"/>
  <c r="AA5557" i="2"/>
  <c r="AB5557" i="2" s="1"/>
  <c r="AA6465" i="2"/>
  <c r="AB6465" i="2" s="1"/>
  <c r="AA7185" i="2"/>
  <c r="AB7185" i="2" s="1"/>
  <c r="AA5851" i="2"/>
  <c r="AB5851" i="2" s="1"/>
  <c r="AA5317" i="2"/>
  <c r="AB5317" i="2" s="1"/>
  <c r="AA6191" i="2"/>
  <c r="AB6191" i="2" s="1"/>
  <c r="AA5543" i="2"/>
  <c r="AB5543" i="2" s="1"/>
  <c r="AA6000" i="2"/>
  <c r="AB6000" i="2" s="1"/>
  <c r="AA6408" i="2"/>
  <c r="AB6408" i="2" s="1"/>
  <c r="AA6768" i="2"/>
  <c r="AB6768" i="2" s="1"/>
  <c r="AA5634" i="2"/>
  <c r="AB5634" i="2" s="1"/>
  <c r="AA6061" i="2"/>
  <c r="AB6061" i="2" s="1"/>
  <c r="AA6469" i="2"/>
  <c r="AB6469" i="2" s="1"/>
  <c r="AA6829" i="2"/>
  <c r="AB6829" i="2" s="1"/>
  <c r="AA5369" i="2"/>
  <c r="AB5369" i="2" s="1"/>
  <c r="AA5886" i="2"/>
  <c r="AB5886" i="2" s="1"/>
  <c r="AA5750" i="2"/>
  <c r="AB5750" i="2" s="1"/>
  <c r="AA7116" i="2"/>
  <c r="AB7116" i="2" s="1"/>
  <c r="AA6634" i="2"/>
  <c r="AB6634" i="2" s="1"/>
  <c r="AA7342" i="2"/>
  <c r="AB7342" i="2" s="1"/>
  <c r="AA6914" i="2"/>
  <c r="AB6914" i="2" s="1"/>
  <c r="AA4517" i="2"/>
  <c r="AB4517" i="2" s="1"/>
  <c r="AA7141" i="2"/>
  <c r="AB7141" i="2" s="1"/>
  <c r="AA6495" i="2"/>
  <c r="AB6495" i="2" s="1"/>
  <c r="AA7273" i="2"/>
  <c r="AB7273" i="2" s="1"/>
  <c r="AA6790" i="2"/>
  <c r="AB6790" i="2" s="1"/>
  <c r="AA7319" i="2"/>
  <c r="AB7319" i="2" s="1"/>
  <c r="AA7066" i="2"/>
  <c r="AB7066" i="2" s="1"/>
  <c r="AA6386" i="2"/>
  <c r="AB6386" i="2" s="1"/>
  <c r="AA7242" i="2"/>
  <c r="AB7242" i="2" s="1"/>
  <c r="AA6830" i="2"/>
  <c r="AB6830" i="2" s="1"/>
  <c r="AA7439" i="2"/>
  <c r="AB7439" i="2" s="1"/>
  <c r="AA7069" i="2"/>
  <c r="AB7069" i="2" s="1"/>
  <c r="AA6482" i="2"/>
  <c r="AB6482" i="2" s="1"/>
  <c r="AA7207" i="2"/>
  <c r="AB7207" i="2" s="1"/>
  <c r="AA7165" i="2"/>
  <c r="AB7165" i="2" s="1"/>
  <c r="AA7179" i="2"/>
  <c r="AB7179" i="2" s="1"/>
  <c r="AA7030" i="2"/>
  <c r="AB7030" i="2" s="1"/>
  <c r="AA7227" i="2"/>
  <c r="AB7227" i="2" s="1"/>
  <c r="AA5245" i="2"/>
  <c r="AB5245" i="2" s="1"/>
  <c r="AA7398" i="2"/>
  <c r="AB7398" i="2" s="1"/>
  <c r="AA7260" i="2"/>
  <c r="AB7260" i="2" s="1"/>
  <c r="AA7083" i="2"/>
  <c r="AB7083" i="2" s="1"/>
  <c r="AA6898" i="2"/>
  <c r="AB6898" i="2" s="1"/>
  <c r="AA6639" i="2"/>
  <c r="AB6639" i="2" s="1"/>
  <c r="AA6371" i="2"/>
  <c r="AB6371" i="2" s="1"/>
  <c r="AA5583" i="2"/>
  <c r="AB5583" i="2" s="1"/>
  <c r="AA6627" i="2"/>
  <c r="AB6627" i="2" s="1"/>
  <c r="AA6697" i="2"/>
  <c r="AB6697" i="2" s="1"/>
  <c r="AA6552" i="2"/>
  <c r="AB6552" i="2" s="1"/>
  <c r="AA6059" i="2"/>
  <c r="AB6059" i="2" s="1"/>
  <c r="AA5945" i="2"/>
  <c r="AB5945" i="2" s="1"/>
  <c r="AA6030" i="2"/>
  <c r="AB6030" i="2" s="1"/>
  <c r="AA5040" i="2"/>
  <c r="AB5040" i="2" s="1"/>
  <c r="AA1744" i="2"/>
  <c r="AB1744" i="2" s="1"/>
  <c r="AA443" i="2"/>
  <c r="AB443" i="2" s="1"/>
  <c r="AA2716" i="2"/>
  <c r="AB2716" i="2" s="1"/>
  <c r="AA3243" i="2"/>
  <c r="AB3243" i="2" s="1"/>
  <c r="AA2606" i="2"/>
  <c r="AB2606" i="2" s="1"/>
  <c r="AA437" i="2"/>
  <c r="AB437" i="2" s="1"/>
  <c r="AA151" i="2"/>
  <c r="AB151" i="2" s="1"/>
  <c r="AA2309" i="2"/>
  <c r="AB2309" i="2" s="1"/>
  <c r="AA1936" i="2"/>
  <c r="AB1936" i="2" s="1"/>
  <c r="AA3410" i="2"/>
  <c r="AB3410" i="2" s="1"/>
  <c r="AA420" i="2"/>
  <c r="AB420" i="2" s="1"/>
  <c r="AA2097" i="2"/>
  <c r="AB2097" i="2" s="1"/>
  <c r="AA1460" i="2"/>
  <c r="AB1460" i="2" s="1"/>
  <c r="AA2672" i="2"/>
  <c r="AB2672" i="2" s="1"/>
  <c r="AA2156" i="2"/>
  <c r="AB2156" i="2" s="1"/>
  <c r="AA1456" i="2"/>
  <c r="AB1456" i="2" s="1"/>
  <c r="AA2719" i="2"/>
  <c r="AB2719" i="2" s="1"/>
  <c r="AA2203" i="2"/>
  <c r="AB2203" i="2" s="1"/>
  <c r="AA1503" i="2"/>
  <c r="AB1503" i="2" s="1"/>
  <c r="AA2970" i="2"/>
  <c r="AB2970" i="2" s="1"/>
  <c r="AA2454" i="2"/>
  <c r="AB2454" i="2" s="1"/>
  <c r="AA1938" i="2"/>
  <c r="AB1938" i="2" s="1"/>
  <c r="AA3125" i="2"/>
  <c r="AB3125" i="2" s="1"/>
  <c r="AA2609" i="2"/>
  <c r="AB2609" i="2" s="1"/>
  <c r="AA2093" i="2"/>
  <c r="AB2093" i="2" s="1"/>
  <c r="AA221" i="2"/>
  <c r="AB221" i="2" s="1"/>
  <c r="AA2692" i="2"/>
  <c r="AB2692" i="2" s="1"/>
  <c r="AA1996" i="2"/>
  <c r="AB1996" i="2" s="1"/>
  <c r="AA3195" i="2"/>
  <c r="AB3195" i="2" s="1"/>
  <c r="AA2523" i="2"/>
  <c r="AB2523" i="2" s="1"/>
  <c r="AA460" i="2"/>
  <c r="AB460" i="2" s="1"/>
  <c r="AA2582" i="2"/>
  <c r="AB2582" i="2" s="1"/>
  <c r="AA1036" i="2"/>
  <c r="AB1036" i="2" s="1"/>
  <c r="AA2923" i="2"/>
  <c r="AB2923" i="2" s="1"/>
  <c r="AA3941" i="2"/>
  <c r="AB3941" i="2" s="1"/>
  <c r="AA5229" i="2"/>
  <c r="AB5229" i="2" s="1"/>
  <c r="AA3392" i="2"/>
  <c r="AB3392" i="2" s="1"/>
  <c r="AA5196" i="2"/>
  <c r="AB5196" i="2" s="1"/>
  <c r="AA5992" i="2"/>
  <c r="AB5992" i="2" s="1"/>
  <c r="AA5376" i="2"/>
  <c r="AB5376" i="2" s="1"/>
  <c r="AA4962" i="2"/>
  <c r="AB4962" i="2" s="1"/>
  <c r="AA4919" i="2"/>
  <c r="AB4919" i="2" s="1"/>
  <c r="AA4803" i="2"/>
  <c r="AB4803" i="2" s="1"/>
  <c r="AA4826" i="2"/>
  <c r="AB4826" i="2" s="1"/>
  <c r="AA5278" i="2"/>
  <c r="AB5278" i="2" s="1"/>
  <c r="AA6605" i="2"/>
  <c r="AB6605" i="2" s="1"/>
  <c r="AA5994" i="2"/>
  <c r="AB5994" i="2" s="1"/>
  <c r="AA5707" i="2"/>
  <c r="AB5707" i="2" s="1"/>
  <c r="AA6955" i="2"/>
  <c r="AB6955" i="2" s="1"/>
  <c r="AA6176" i="2"/>
  <c r="AB6176" i="2" s="1"/>
  <c r="AA7340" i="2"/>
  <c r="AB7340" i="2" s="1"/>
  <c r="AA6285" i="2"/>
  <c r="AB6285" i="2" s="1"/>
  <c r="AA7245" i="2"/>
  <c r="AB7245" i="2" s="1"/>
  <c r="AA6202" i="2"/>
  <c r="AB6202" i="2" s="1"/>
  <c r="AA6011" i="2"/>
  <c r="AB6011" i="2" s="1"/>
  <c r="AA4835" i="2"/>
  <c r="AB4835" i="2" s="1"/>
  <c r="AA4369" i="2"/>
  <c r="AB4369" i="2" s="1"/>
  <c r="AA5103" i="2"/>
  <c r="AB5103" i="2" s="1"/>
  <c r="AA3436" i="2"/>
  <c r="AB3436" i="2" s="1"/>
  <c r="AA5621" i="2"/>
  <c r="AB5621" i="2" s="1"/>
  <c r="AA7324" i="2"/>
  <c r="AB7324" i="2" s="1"/>
  <c r="AA6425" i="2"/>
  <c r="AB6425" i="2" s="1"/>
  <c r="AA7145" i="2"/>
  <c r="AB7145" i="2" s="1"/>
  <c r="AA5787" i="2"/>
  <c r="AB5787" i="2" s="1"/>
  <c r="AA6582" i="2"/>
  <c r="AB6582" i="2" s="1"/>
  <c r="AA5725" i="2"/>
  <c r="AB5725" i="2" s="1"/>
  <c r="AA6439" i="2"/>
  <c r="AB6439" i="2" s="1"/>
  <c r="AA4301" i="2"/>
  <c r="AB4301" i="2" s="1"/>
  <c r="AA5849" i="2"/>
  <c r="AB5849" i="2" s="1"/>
  <c r="AA6500" i="2"/>
  <c r="AB6500" i="2" s="1"/>
  <c r="AA7064" i="2"/>
  <c r="AB7064" i="2" s="1"/>
  <c r="AA5593" i="2"/>
  <c r="AB5593" i="2" s="1"/>
  <c r="AA6345" i="2"/>
  <c r="AB6345" i="2" s="1"/>
  <c r="AA6897" i="2"/>
  <c r="AB6897" i="2" s="1"/>
  <c r="AA3962" i="2"/>
  <c r="AB3962" i="2" s="1"/>
  <c r="AA5881" i="2"/>
  <c r="AB5881" i="2" s="1"/>
  <c r="AA6394" i="2"/>
  <c r="AB6394" i="2" s="1"/>
  <c r="AA5777" i="2"/>
  <c r="AB5777" i="2" s="1"/>
  <c r="AA4927" i="2"/>
  <c r="AB4927" i="2" s="1"/>
  <c r="AA4546" i="2"/>
  <c r="AB4546" i="2" s="1"/>
  <c r="AA4992" i="2"/>
  <c r="AB4992" i="2" s="1"/>
  <c r="AA2628" i="2"/>
  <c r="AB2628" i="2" s="1"/>
  <c r="AA4191" i="2"/>
  <c r="AB4191" i="2" s="1"/>
  <c r="AA4372" i="2"/>
  <c r="AB4372" i="2" s="1"/>
  <c r="AA4117" i="2"/>
  <c r="AB4117" i="2" s="1"/>
  <c r="AA5070" i="2"/>
  <c r="AB5070" i="2" s="1"/>
  <c r="AA6208" i="2"/>
  <c r="AB6208" i="2" s="1"/>
  <c r="AA7264" i="2"/>
  <c r="AB7264" i="2" s="1"/>
  <c r="AA6053" i="2"/>
  <c r="AB6053" i="2" s="1"/>
  <c r="AA6581" i="2"/>
  <c r="AB6581" i="2" s="1"/>
  <c r="AA7109" i="2"/>
  <c r="AB7109" i="2" s="1"/>
  <c r="AA5284" i="2"/>
  <c r="AB5284" i="2" s="1"/>
  <c r="AA6018" i="2"/>
  <c r="AB6018" i="2" s="1"/>
  <c r="AA6546" i="2"/>
  <c r="AB6546" i="2" s="1"/>
  <c r="AA5377" i="2"/>
  <c r="AB5377" i="2" s="1"/>
  <c r="AA6067" i="2"/>
  <c r="AB6067" i="2" s="1"/>
  <c r="AA6595" i="2"/>
  <c r="AB6595" i="2" s="1"/>
  <c r="AA7075" i="2"/>
  <c r="AB7075" i="2" s="1"/>
  <c r="AA5693" i="2"/>
  <c r="AB5693" i="2" s="1"/>
  <c r="AA6296" i="2"/>
  <c r="AB6296" i="2" s="1"/>
  <c r="AA6788" i="2"/>
  <c r="AB6788" i="2" s="1"/>
  <c r="AA4365" i="2"/>
  <c r="AB4365" i="2" s="1"/>
  <c r="AA5007" i="2"/>
  <c r="AB5007" i="2" s="1"/>
  <c r="AA6316" i="2"/>
  <c r="AB6316" i="2" s="1"/>
  <c r="AA7217" i="2"/>
  <c r="AB7217" i="2" s="1"/>
  <c r="AA5692" i="2"/>
  <c r="AB5692" i="2" s="1"/>
  <c r="AA5758" i="2"/>
  <c r="AB5758" i="2" s="1"/>
  <c r="AA5311" i="2"/>
  <c r="AB5311" i="2" s="1"/>
  <c r="AA6513" i="2"/>
  <c r="AB6513" i="2" s="1"/>
  <c r="AA5194" i="2"/>
  <c r="AB5194" i="2" s="1"/>
  <c r="AA5237" i="2"/>
  <c r="AB5237" i="2" s="1"/>
  <c r="AA6263" i="2"/>
  <c r="AB6263" i="2" s="1"/>
  <c r="AA5699" i="2"/>
  <c r="AB5699" i="2" s="1"/>
  <c r="AA6288" i="2"/>
  <c r="AB6288" i="2" s="1"/>
  <c r="AA4217" i="2"/>
  <c r="AB4217" i="2" s="1"/>
  <c r="AA5779" i="2"/>
  <c r="AB5779" i="2" s="1"/>
  <c r="AA6349" i="2"/>
  <c r="AB6349" i="2" s="1"/>
  <c r="AA6901" i="2"/>
  <c r="AB6901" i="2" s="1"/>
  <c r="AA5548" i="2"/>
  <c r="AB5548" i="2" s="1"/>
  <c r="AA6183" i="2"/>
  <c r="AB6183" i="2" s="1"/>
  <c r="AA7074" i="2"/>
  <c r="AB7074" i="2" s="1"/>
  <c r="AA6410" i="2"/>
  <c r="AB6410" i="2" s="1"/>
  <c r="AA7306" i="2"/>
  <c r="AB7306" i="2" s="1"/>
  <c r="AA6743" i="2"/>
  <c r="AB6743" i="2" s="1"/>
  <c r="AA7050" i="2"/>
  <c r="AB7050" i="2" s="1"/>
  <c r="AA7011" i="2"/>
  <c r="AB7011" i="2" s="1"/>
  <c r="AA6122" i="2"/>
  <c r="AB6122" i="2" s="1"/>
  <c r="AA7237" i="2"/>
  <c r="AB7237" i="2" s="1"/>
  <c r="AA6718" i="2"/>
  <c r="AB6718" i="2" s="1"/>
  <c r="AA7379" i="2"/>
  <c r="AB7379" i="2" s="1"/>
  <c r="AA6947" i="2"/>
  <c r="AB6947" i="2" s="1"/>
  <c r="AA6279" i="2"/>
  <c r="AB6279" i="2" s="1"/>
  <c r="AA7206" i="2"/>
  <c r="AB7206" i="2" s="1"/>
  <c r="AA6615" i="2"/>
  <c r="AB6615" i="2" s="1"/>
  <c r="AA7351" i="2"/>
  <c r="AB7351" i="2" s="1"/>
  <c r="AA7023" i="2"/>
  <c r="AB7023" i="2" s="1"/>
  <c r="AA4701" i="2"/>
  <c r="AB4701" i="2" s="1"/>
  <c r="AA4586" i="2"/>
  <c r="AB4586" i="2" s="1"/>
  <c r="AA4410" i="2"/>
  <c r="AB4410" i="2" s="1"/>
  <c r="AA5254" i="2"/>
  <c r="AB5254" i="2" s="1"/>
  <c r="AA7265" i="2"/>
  <c r="AB7265" i="2" s="1"/>
  <c r="AA6702" i="2"/>
  <c r="AB6702" i="2" s="1"/>
  <c r="AA6751" i="2"/>
  <c r="AB6751" i="2" s="1"/>
  <c r="AA6560" i="2"/>
  <c r="AB6560" i="2" s="1"/>
  <c r="AA5538" i="2"/>
  <c r="AB5538" i="2" s="1"/>
  <c r="AA6453" i="2"/>
  <c r="AB6453" i="2" s="1"/>
  <c r="AA7173" i="2"/>
  <c r="AB7173" i="2" s="1"/>
  <c r="AA5837" i="2"/>
  <c r="AB5837" i="2" s="1"/>
  <c r="AA5465" i="2"/>
  <c r="AB5465" i="2" s="1"/>
  <c r="AA6179" i="2"/>
  <c r="AB6179" i="2" s="1"/>
  <c r="AA5525" i="2"/>
  <c r="AB5525" i="2" s="1"/>
  <c r="AA5988" i="2"/>
  <c r="AB5988" i="2" s="1"/>
  <c r="AA6396" i="2"/>
  <c r="AB6396" i="2" s="1"/>
  <c r="AA6756" i="2"/>
  <c r="AB6756" i="2" s="1"/>
  <c r="AA5617" i="2"/>
  <c r="AB5617" i="2" s="1"/>
  <c r="AA6049" i="2"/>
  <c r="AB6049" i="2" s="1"/>
  <c r="AA6457" i="2"/>
  <c r="AB6457" i="2" s="1"/>
  <c r="AA6817" i="2"/>
  <c r="AB6817" i="2" s="1"/>
  <c r="AA5347" i="2"/>
  <c r="AB5347" i="2" s="1"/>
  <c r="AA5872" i="2"/>
  <c r="AB5872" i="2" s="1"/>
  <c r="AA5547" i="2"/>
  <c r="AB5547" i="2" s="1"/>
  <c r="AA7094" i="2"/>
  <c r="AB7094" i="2" s="1"/>
  <c r="AA6598" i="2"/>
  <c r="AB6598" i="2" s="1"/>
  <c r="AA5061" i="2"/>
  <c r="AB5061" i="2" s="1"/>
  <c r="AA4778" i="2"/>
  <c r="AB4778" i="2" s="1"/>
  <c r="AA4506" i="2"/>
  <c r="AB4506" i="2" s="1"/>
  <c r="AA5434" i="2"/>
  <c r="AB5434" i="2" s="1"/>
  <c r="AA7313" i="2"/>
  <c r="AB7313" i="2" s="1"/>
  <c r="AA6750" i="2"/>
  <c r="AB6750" i="2" s="1"/>
  <c r="AA6799" i="2"/>
  <c r="AB6799" i="2" s="1"/>
  <c r="AA6608" i="2"/>
  <c r="AB6608" i="2" s="1"/>
  <c r="AA5694" i="2"/>
  <c r="AB5694" i="2" s="1"/>
  <c r="AA6561" i="2"/>
  <c r="AB6561" i="2" s="1"/>
  <c r="AA7281" i="2"/>
  <c r="AB7281" i="2" s="1"/>
  <c r="AA5959" i="2"/>
  <c r="AB5959" i="2" s="1"/>
  <c r="AA5614" i="2"/>
  <c r="AB5614" i="2" s="1"/>
  <c r="AA6239" i="2"/>
  <c r="AB6239" i="2" s="1"/>
  <c r="AA5615" i="2"/>
  <c r="AB5615" i="2" s="1"/>
  <c r="AA6048" i="2"/>
  <c r="AB6048" i="2" s="1"/>
  <c r="AA6456" i="2"/>
  <c r="AB6456" i="2" s="1"/>
  <c r="AA6816" i="2"/>
  <c r="AB6816" i="2" s="1"/>
  <c r="AA5701" i="2"/>
  <c r="AB5701" i="2" s="1"/>
  <c r="AA6109" i="2"/>
  <c r="AB6109" i="2" s="1"/>
  <c r="AA6517" i="2"/>
  <c r="AB6517" i="2" s="1"/>
  <c r="AA6877" i="2"/>
  <c r="AB6877" i="2" s="1"/>
  <c r="AA5452" i="2"/>
  <c r="AB5452" i="2" s="1"/>
  <c r="AA5939" i="2"/>
  <c r="AB5939" i="2" s="1"/>
  <c r="AA6311" i="2"/>
  <c r="AB6311" i="2" s="1"/>
  <c r="AA7195" i="2"/>
  <c r="AB7195" i="2" s="1"/>
  <c r="AA6778" i="2"/>
  <c r="AB6778" i="2" s="1"/>
  <c r="AA7403" i="2"/>
  <c r="AB7403" i="2" s="1"/>
  <c r="AA7010" i="2"/>
  <c r="AB7010" i="2" s="1"/>
  <c r="AA5964" i="2"/>
  <c r="AB5964" i="2" s="1"/>
  <c r="AA7218" i="2"/>
  <c r="AB7218" i="2" s="1"/>
  <c r="AA6603" i="2"/>
  <c r="AB6603" i="2" s="1"/>
  <c r="AA7345" i="2"/>
  <c r="AB7345" i="2" s="1"/>
  <c r="AA6874" i="2"/>
  <c r="AB6874" i="2" s="1"/>
  <c r="AA5843" i="2"/>
  <c r="AB5843" i="2" s="1"/>
  <c r="AA7146" i="2"/>
  <c r="AB7146" i="2" s="1"/>
  <c r="AA6542" i="2"/>
  <c r="AB6542" i="2" s="1"/>
  <c r="AA7314" i="2"/>
  <c r="AB7314" i="2" s="1"/>
  <c r="AA6926" i="2"/>
  <c r="AB6926" i="2" s="1"/>
  <c r="AA5885" i="2"/>
  <c r="AB5885" i="2" s="1"/>
  <c r="AA7152" i="2"/>
  <c r="AB7152" i="2" s="1"/>
  <c r="AA7335" i="2"/>
  <c r="AB7335" i="2" s="1"/>
  <c r="AA6854" i="2"/>
  <c r="AB6854" i="2" s="1"/>
  <c r="AA6538" i="2"/>
  <c r="AB6538" i="2" s="1"/>
  <c r="AA6098" i="2"/>
  <c r="AB6098" i="2" s="1"/>
  <c r="AA6934" i="2"/>
  <c r="AB6934" i="2" s="1"/>
  <c r="AA7153" i="2"/>
  <c r="AB7153" i="2" s="1"/>
  <c r="AA7399" i="2"/>
  <c r="AB7399" i="2" s="1"/>
  <c r="AA7279" i="2"/>
  <c r="AB7279" i="2" s="1"/>
  <c r="AA7128" i="2"/>
  <c r="AB7128" i="2" s="1"/>
  <c r="AA6923" i="2"/>
  <c r="AB6923" i="2" s="1"/>
  <c r="AA6682" i="2"/>
  <c r="AB6682" i="2" s="1"/>
  <c r="AA6374" i="2"/>
  <c r="AB6374" i="2" s="1"/>
  <c r="AA5368" i="2"/>
  <c r="AB5368" i="2" s="1"/>
  <c r="AA7417" i="2"/>
  <c r="AB7417" i="2" s="1"/>
  <c r="AA4072" i="2"/>
  <c r="AB4072" i="2" s="1"/>
  <c r="AA6337" i="2"/>
  <c r="AB6337" i="2" s="1"/>
  <c r="AA6372" i="2"/>
  <c r="AB6372" i="2" s="1"/>
  <c r="AA5666" i="2"/>
  <c r="AB5666" i="2" s="1"/>
  <c r="AA5463" i="2"/>
  <c r="AB5463" i="2" s="1"/>
  <c r="AA7361" i="2"/>
  <c r="AB7361" i="2" s="1"/>
  <c r="AA5445" i="2"/>
  <c r="AB5445" i="2" s="1"/>
  <c r="AA3136" i="2"/>
  <c r="AB3136" i="2" s="1"/>
  <c r="AA981" i="2"/>
  <c r="AB981" i="2" s="1"/>
  <c r="AA2560" i="2"/>
  <c r="AB2560" i="2" s="1"/>
  <c r="AA3063" i="2"/>
  <c r="AB3063" i="2" s="1"/>
  <c r="AA2030" i="2"/>
  <c r="AB2030" i="2" s="1"/>
  <c r="AA1127" i="2"/>
  <c r="AB1127" i="2" s="1"/>
  <c r="AA671" i="2"/>
  <c r="AB671" i="2" s="1"/>
  <c r="AA2045" i="2"/>
  <c r="AB2045" i="2" s="1"/>
  <c r="AA1712" i="2"/>
  <c r="AB1712" i="2" s="1"/>
  <c r="AA2726" i="2"/>
  <c r="AB2726" i="2" s="1"/>
  <c r="AA610" i="2"/>
  <c r="AB610" i="2" s="1"/>
  <c r="AA2037" i="2"/>
  <c r="AB2037" i="2" s="1"/>
  <c r="AA1268" i="2"/>
  <c r="AB1268" i="2" s="1"/>
  <c r="AA2612" i="2"/>
  <c r="AB2612" i="2" s="1"/>
  <c r="AA2096" i="2"/>
  <c r="AB2096" i="2" s="1"/>
  <c r="AA1155" i="2"/>
  <c r="AB1155" i="2" s="1"/>
  <c r="AA2659" i="2"/>
  <c r="AB2659" i="2" s="1"/>
  <c r="AA2119" i="2"/>
  <c r="AB2119" i="2" s="1"/>
  <c r="AA1263" i="2"/>
  <c r="AB1263" i="2" s="1"/>
  <c r="AA2898" i="2"/>
  <c r="AB2898" i="2" s="1"/>
  <c r="AA2394" i="2"/>
  <c r="AB2394" i="2" s="1"/>
  <c r="AA1872" i="2"/>
  <c r="AB1872" i="2" s="1"/>
  <c r="AA3053" i="2"/>
  <c r="AB3053" i="2" s="1"/>
  <c r="AA2549" i="2"/>
  <c r="AB2549" i="2" s="1"/>
  <c r="AA2033" i="2"/>
  <c r="AB2033" i="2" s="1"/>
  <c r="AA3280" i="2"/>
  <c r="AB3280" i="2" s="1"/>
  <c r="AA2596" i="2"/>
  <c r="AB2596" i="2" s="1"/>
  <c r="AA1924" i="2"/>
  <c r="AB1924" i="2" s="1"/>
  <c r="AA3111" i="2"/>
  <c r="AB3111" i="2" s="1"/>
  <c r="AA2391" i="2"/>
  <c r="AB2391" i="2" s="1"/>
  <c r="AA3398" i="2"/>
  <c r="AB3398" i="2" s="1"/>
  <c r="AA2462" i="2"/>
  <c r="AB2462" i="2" s="1"/>
  <c r="AA868" i="2"/>
  <c r="AB868" i="2" s="1"/>
  <c r="AA782" i="2"/>
  <c r="AB782" i="2" s="1"/>
  <c r="AA3827" i="2"/>
  <c r="AB3827" i="2" s="1"/>
  <c r="AA3931" i="2"/>
  <c r="AB3931" i="2" s="1"/>
  <c r="AA4211" i="2"/>
  <c r="AB4211" i="2" s="1"/>
  <c r="AA3288" i="2"/>
  <c r="AB3288" i="2" s="1"/>
  <c r="AA4333" i="2"/>
  <c r="AB4333" i="2" s="1"/>
  <c r="AA7048" i="2"/>
  <c r="AB7048" i="2" s="1"/>
  <c r="AA4441" i="2"/>
  <c r="AB4441" i="2" s="1"/>
  <c r="AA5901" i="2"/>
  <c r="AB5901" i="2" s="1"/>
  <c r="AA4236" i="2"/>
  <c r="AB4236" i="2" s="1"/>
  <c r="AA5187" i="2"/>
  <c r="AB5187" i="2" s="1"/>
  <c r="AA5210" i="2"/>
  <c r="AB5210" i="2" s="1"/>
  <c r="AA6064" i="2"/>
  <c r="AB6064" i="2" s="1"/>
  <c r="AA6749" i="2"/>
  <c r="AB6749" i="2" s="1"/>
  <c r="AA6090" i="2"/>
  <c r="AB6090" i="2" s="1"/>
  <c r="AA5891" i="2"/>
  <c r="AB5891" i="2" s="1"/>
  <c r="AA7003" i="2"/>
  <c r="AB7003" i="2" s="1"/>
  <c r="AA6272" i="2"/>
  <c r="AB6272" i="2" s="1"/>
  <c r="AA5033" i="2"/>
  <c r="AB5033" i="2" s="1"/>
  <c r="AA6381" i="2"/>
  <c r="AB6381" i="2" s="1"/>
  <c r="AA7377" i="2"/>
  <c r="AB7377" i="2" s="1"/>
  <c r="AA6382" i="2"/>
  <c r="AB6382" i="2" s="1"/>
  <c r="AA3523" i="2"/>
  <c r="AB3523" i="2" s="1"/>
  <c r="AA5207" i="2"/>
  <c r="AB5207" i="2" s="1"/>
  <c r="AA4098" i="2"/>
  <c r="AB4098" i="2" s="1"/>
  <c r="AA3994" i="2"/>
  <c r="AB3994" i="2" s="1"/>
  <c r="AA4182" i="2"/>
  <c r="AB4182" i="2" s="1"/>
  <c r="AA5752" i="2"/>
  <c r="AB5752" i="2" s="1"/>
  <c r="AA7420" i="2"/>
  <c r="AB7420" i="2" s="1"/>
  <c r="AA6473" i="2"/>
  <c r="AB6473" i="2" s="1"/>
  <c r="AA7289" i="2"/>
  <c r="AB7289" i="2" s="1"/>
  <c r="AA5903" i="2"/>
  <c r="AB5903" i="2" s="1"/>
  <c r="AA6630" i="2"/>
  <c r="AB6630" i="2" s="1"/>
  <c r="AA5904" i="2"/>
  <c r="AB5904" i="2" s="1"/>
  <c r="AA6535" i="2"/>
  <c r="AB6535" i="2" s="1"/>
  <c r="AA4877" i="2"/>
  <c r="AB4877" i="2" s="1"/>
  <c r="AA5944" i="2"/>
  <c r="AB5944" i="2" s="1"/>
  <c r="AA6548" i="2"/>
  <c r="AB6548" i="2" s="1"/>
  <c r="AA7208" i="2"/>
  <c r="AB7208" i="2" s="1"/>
  <c r="AA5663" i="2"/>
  <c r="AB5663" i="2" s="1"/>
  <c r="AA6393" i="2"/>
  <c r="AB6393" i="2" s="1"/>
  <c r="AA6981" i="2"/>
  <c r="AB6981" i="2" s="1"/>
  <c r="AA5266" i="2"/>
  <c r="AB5266" i="2" s="1"/>
  <c r="AA5933" i="2"/>
  <c r="AB5933" i="2" s="1"/>
  <c r="AA4625" i="2"/>
  <c r="AB4625" i="2" s="1"/>
  <c r="AA5882" i="2"/>
  <c r="AB5882" i="2" s="1"/>
  <c r="AA4412" i="2"/>
  <c r="AB4412" i="2" s="1"/>
  <c r="AA4187" i="2"/>
  <c r="AB4187" i="2" s="1"/>
  <c r="AA5352" i="2"/>
  <c r="AB5352" i="2" s="1"/>
  <c r="AA4153" i="2"/>
  <c r="AB4153" i="2" s="1"/>
  <c r="AA4575" i="2"/>
  <c r="AB4575" i="2" s="1"/>
  <c r="AA4564" i="2"/>
  <c r="AB4564" i="2" s="1"/>
  <c r="AA4218" i="2"/>
  <c r="AB4218" i="2" s="1"/>
  <c r="AA2844" i="2"/>
  <c r="AB2844" i="2" s="1"/>
  <c r="AA6400" i="2"/>
  <c r="AB6400" i="2" s="1"/>
  <c r="AA7360" i="2"/>
  <c r="AB7360" i="2" s="1"/>
  <c r="AA6149" i="2"/>
  <c r="AB6149" i="2" s="1"/>
  <c r="AA6677" i="2"/>
  <c r="AB6677" i="2" s="1"/>
  <c r="AA7157" i="2"/>
  <c r="AB7157" i="2" s="1"/>
  <c r="AA5455" i="2"/>
  <c r="AB5455" i="2" s="1"/>
  <c r="AA6114" i="2"/>
  <c r="AB6114" i="2" s="1"/>
  <c r="AA6594" i="2"/>
  <c r="AB6594" i="2" s="1"/>
  <c r="AA5536" i="2"/>
  <c r="AB5536" i="2" s="1"/>
  <c r="AA6163" i="2"/>
  <c r="AB6163" i="2" s="1"/>
  <c r="AA6643" i="2"/>
  <c r="AB6643" i="2" s="1"/>
  <c r="AA7171" i="2"/>
  <c r="AB7171" i="2" s="1"/>
  <c r="AA5863" i="2"/>
  <c r="AB5863" i="2" s="1"/>
  <c r="AA6332" i="2"/>
  <c r="AB6332" i="2" s="1"/>
  <c r="AA6884" i="2"/>
  <c r="AB6884" i="2" s="1"/>
  <c r="AA4283" i="2"/>
  <c r="AB4283" i="2" s="1"/>
  <c r="AA4086" i="2"/>
  <c r="AB4086" i="2" s="1"/>
  <c r="AA7084" i="2"/>
  <c r="AB7084" i="2" s="1"/>
  <c r="AA5308" i="2"/>
  <c r="AB5308" i="2" s="1"/>
  <c r="AA5930" i="2"/>
  <c r="AB5930" i="2" s="1"/>
  <c r="AA6164" i="2"/>
  <c r="AB6164" i="2" s="1"/>
  <c r="AA5629" i="2"/>
  <c r="AB5629" i="2" s="1"/>
  <c r="AA6597" i="2"/>
  <c r="AB6597" i="2" s="1"/>
  <c r="AA5559" i="2"/>
  <c r="AB5559" i="2" s="1"/>
  <c r="AA5542" i="2"/>
  <c r="AB5542" i="2" s="1"/>
  <c r="AA6299" i="2"/>
  <c r="AB6299" i="2" s="1"/>
  <c r="AA5869" i="2"/>
  <c r="AB5869" i="2" s="1"/>
  <c r="AA6384" i="2"/>
  <c r="AB6384" i="2" s="1"/>
  <c r="AA4649" i="2"/>
  <c r="AB4649" i="2" s="1"/>
  <c r="AA5937" i="2"/>
  <c r="AB5937" i="2" s="1"/>
  <c r="AA6445" i="2"/>
  <c r="AB6445" i="2" s="1"/>
  <c r="AA6937" i="2"/>
  <c r="AB6937" i="2" s="1"/>
  <c r="AA5735" i="2"/>
  <c r="AB5735" i="2" s="1"/>
  <c r="AA5298" i="2"/>
  <c r="AB5298" i="2" s="1"/>
  <c r="AA7155" i="2"/>
  <c r="AB7155" i="2" s="1"/>
  <c r="AA6562" i="2"/>
  <c r="AB6562" i="2" s="1"/>
  <c r="AA7374" i="2"/>
  <c r="AB7374" i="2" s="1"/>
  <c r="AA6866" i="2"/>
  <c r="AB6866" i="2" s="1"/>
  <c r="AA5599" i="2"/>
  <c r="AB5599" i="2" s="1"/>
  <c r="AA7102" i="2"/>
  <c r="AB7102" i="2" s="1"/>
  <c r="AA6422" i="2"/>
  <c r="AB6422" i="2" s="1"/>
  <c r="AA7309" i="2"/>
  <c r="AB7309" i="2" s="1"/>
  <c r="AA6850" i="2"/>
  <c r="AB6850" i="2" s="1"/>
  <c r="AA7436" i="2"/>
  <c r="AB7436" i="2" s="1"/>
  <c r="AA7019" i="2"/>
  <c r="AB7019" i="2" s="1"/>
  <c r="AA6470" i="2"/>
  <c r="AB6470" i="2" s="1"/>
  <c r="AA7278" i="2"/>
  <c r="AB7278" i="2" s="1"/>
  <c r="AA6759" i="2"/>
  <c r="AB6759" i="2" s="1"/>
  <c r="AA7412" i="2"/>
  <c r="AB7412" i="2" s="1"/>
  <c r="AA7110" i="2"/>
  <c r="AB7110" i="2" s="1"/>
  <c r="AA4270" i="2"/>
  <c r="AB4270" i="2" s="1"/>
  <c r="AA5354" i="2"/>
  <c r="AB5354" i="2" s="1"/>
  <c r="AA4794" i="2"/>
  <c r="AB4794" i="2" s="1"/>
  <c r="AA5846" i="2"/>
  <c r="AB5846" i="2" s="1"/>
  <c r="AA4130" i="2"/>
  <c r="AB4130" i="2" s="1"/>
  <c r="AA4721" i="2"/>
  <c r="AB4721" i="2" s="1"/>
  <c r="AA6943" i="2"/>
  <c r="AB6943" i="2" s="1"/>
  <c r="AA6752" i="2"/>
  <c r="AB6752" i="2" s="1"/>
  <c r="AA5679" i="2"/>
  <c r="AB5679" i="2" s="1"/>
  <c r="AA6549" i="2"/>
  <c r="AB6549" i="2" s="1"/>
  <c r="AA7269" i="2"/>
  <c r="AB7269" i="2" s="1"/>
  <c r="AA5946" i="2"/>
  <c r="AB5946" i="2" s="1"/>
  <c r="AA5596" i="2"/>
  <c r="AB5596" i="2" s="1"/>
  <c r="AA6227" i="2"/>
  <c r="AB6227" i="2" s="1"/>
  <c r="AA5597" i="2"/>
  <c r="AB5597" i="2" s="1"/>
  <c r="AA6036" i="2"/>
  <c r="AB6036" i="2" s="1"/>
  <c r="AA6444" i="2"/>
  <c r="AB6444" i="2" s="1"/>
  <c r="AA6804" i="2"/>
  <c r="AB6804" i="2" s="1"/>
  <c r="AA5683" i="2"/>
  <c r="AB5683" i="2" s="1"/>
  <c r="AA6097" i="2"/>
  <c r="AB6097" i="2" s="1"/>
  <c r="AA6505" i="2"/>
  <c r="AB6505" i="2" s="1"/>
  <c r="AA6865" i="2"/>
  <c r="AB6865" i="2" s="1"/>
  <c r="AA5430" i="2"/>
  <c r="AB5430" i="2" s="1"/>
  <c r="AA5926" i="2"/>
  <c r="AB5926" i="2" s="1"/>
  <c r="AA6218" i="2"/>
  <c r="AB6218" i="2" s="1"/>
  <c r="AA7177" i="2"/>
  <c r="AB7177" i="2" s="1"/>
  <c r="AA6742" i="2"/>
  <c r="AB6742" i="2" s="1"/>
  <c r="AA4642" i="2"/>
  <c r="AB4642" i="2" s="1"/>
  <c r="AA5546" i="2"/>
  <c r="AB5546" i="2" s="1"/>
  <c r="AA4890" i="2"/>
  <c r="AB4890" i="2" s="1"/>
  <c r="AA5954" i="2"/>
  <c r="AB5954" i="2" s="1"/>
  <c r="AA4709" i="2"/>
  <c r="AB4709" i="2" s="1"/>
  <c r="AA5182" i="2"/>
  <c r="AB5182" i="2" s="1"/>
  <c r="AA6991" i="2"/>
  <c r="AB6991" i="2" s="1"/>
  <c r="AA6800" i="2"/>
  <c r="AB6800" i="2" s="1"/>
  <c r="AA5807" i="2"/>
  <c r="AB5807" i="2" s="1"/>
  <c r="AA6645" i="2"/>
  <c r="AB6645" i="2" s="1"/>
  <c r="AA7365" i="2"/>
  <c r="AB7365" i="2" s="1"/>
  <c r="AA6058" i="2"/>
  <c r="AB6058" i="2" s="1"/>
  <c r="AA5746" i="2"/>
  <c r="AB5746" i="2" s="1"/>
  <c r="AA6275" i="2"/>
  <c r="AB6275" i="2" s="1"/>
  <c r="AA5667" i="2"/>
  <c r="AB5667" i="2" s="1"/>
  <c r="AA6084" i="2"/>
  <c r="AB6084" i="2" s="1"/>
  <c r="AA6492" i="2"/>
  <c r="AB6492" i="2" s="1"/>
  <c r="AA4361" i="2"/>
  <c r="AB4361" i="2" s="1"/>
  <c r="AA5749" i="2"/>
  <c r="AB5749" i="2" s="1"/>
  <c r="AA6145" i="2"/>
  <c r="AB6145" i="2" s="1"/>
  <c r="AA6553" i="2"/>
  <c r="AB6553" i="2" s="1"/>
  <c r="AA3491" i="2"/>
  <c r="AB3491" i="2" s="1"/>
  <c r="AA2100" i="2"/>
  <c r="AB2100" i="2" s="1"/>
  <c r="AA3469" i="2"/>
  <c r="AB3469" i="2" s="1"/>
  <c r="AA4819" i="2"/>
  <c r="AB4819" i="2" s="1"/>
  <c r="AA4112" i="2"/>
  <c r="AB4112" i="2" s="1"/>
  <c r="AA5967" i="2"/>
  <c r="AB5967" i="2" s="1"/>
  <c r="AA4066" i="2"/>
  <c r="AB4066" i="2" s="1"/>
  <c r="AA6772" i="2"/>
  <c r="AB6772" i="2" s="1"/>
  <c r="AA5076" i="2"/>
  <c r="AB5076" i="2" s="1"/>
  <c r="AA4784" i="2"/>
  <c r="AB4784" i="2" s="1"/>
  <c r="AA5055" i="2"/>
  <c r="AB5055" i="2" s="1"/>
  <c r="AA6352" i="2"/>
  <c r="AB6352" i="2" s="1"/>
  <c r="AA7085" i="2"/>
  <c r="AB7085" i="2" s="1"/>
  <c r="AA6378" i="2"/>
  <c r="AB6378" i="2" s="1"/>
  <c r="AA6091" i="2"/>
  <c r="AB6091" i="2" s="1"/>
  <c r="AA7147" i="2"/>
  <c r="AB7147" i="2" s="1"/>
  <c r="AA6536" i="2"/>
  <c r="AB6536" i="2" s="1"/>
  <c r="AA5502" i="2"/>
  <c r="AB5502" i="2" s="1"/>
  <c r="AA6657" i="2"/>
  <c r="AB6657" i="2" s="1"/>
  <c r="AA5422" i="2"/>
  <c r="AB5422" i="2" s="1"/>
  <c r="AA6430" i="2"/>
  <c r="AB6430" i="2" s="1"/>
  <c r="AA3307" i="2"/>
  <c r="AB3307" i="2" s="1"/>
  <c r="AA3944" i="2"/>
  <c r="AB3944" i="2" s="1"/>
  <c r="AA4298" i="2"/>
  <c r="AB4298" i="2" s="1"/>
  <c r="AA4142" i="2"/>
  <c r="AB4142" i="2" s="1"/>
  <c r="AA4458" i="2"/>
  <c r="AB4458" i="2" s="1"/>
  <c r="AA5979" i="2"/>
  <c r="AB5979" i="2" s="1"/>
  <c r="AA4985" i="2"/>
  <c r="AB4985" i="2" s="1"/>
  <c r="AA6521" i="2"/>
  <c r="AB6521" i="2" s="1"/>
  <c r="AA7433" i="2"/>
  <c r="AB7433" i="2" s="1"/>
  <c r="AA6102" i="2"/>
  <c r="AB6102" i="2" s="1"/>
  <c r="AA6678" i="2"/>
  <c r="AB6678" i="2" s="1"/>
  <c r="AA5956" i="2"/>
  <c r="AB5956" i="2" s="1"/>
  <c r="AA6631" i="2"/>
  <c r="AB6631" i="2" s="1"/>
  <c r="AA5227" i="2"/>
  <c r="AB5227" i="2" s="1"/>
  <c r="AA6092" i="2"/>
  <c r="AB6092" i="2" s="1"/>
  <c r="AA6584" i="2"/>
  <c r="AB6584" i="2" s="1"/>
  <c r="AA7256" i="2"/>
  <c r="AB7256" i="2" s="1"/>
  <c r="AA5775" i="2"/>
  <c r="AB5775" i="2" s="1"/>
  <c r="AA6441" i="2"/>
  <c r="AB6441" i="2" s="1"/>
  <c r="AA7029" i="2"/>
  <c r="AB7029" i="2" s="1"/>
  <c r="AA5359" i="2"/>
  <c r="AB5359" i="2" s="1"/>
  <c r="AA5986" i="2"/>
  <c r="AB5986" i="2" s="1"/>
  <c r="AA5134" i="2"/>
  <c r="AB5134" i="2" s="1"/>
  <c r="AA5934" i="2"/>
  <c r="AB5934" i="2" s="1"/>
  <c r="AA5144" i="2"/>
  <c r="AB5144" i="2" s="1"/>
  <c r="AA4547" i="2"/>
  <c r="AB4547" i="2" s="1"/>
  <c r="AA5544" i="2"/>
  <c r="AB5544" i="2" s="1"/>
  <c r="AA4346" i="2"/>
  <c r="AB4346" i="2" s="1"/>
  <c r="AA4767" i="2"/>
  <c r="AB4767" i="2" s="1"/>
  <c r="AA4660" i="2"/>
  <c r="AB4660" i="2" s="1"/>
  <c r="AA4314" i="2"/>
  <c r="AB4314" i="2" s="1"/>
  <c r="AA5093" i="2"/>
  <c r="AB5093" i="2" s="1"/>
  <c r="AA6496" i="2"/>
  <c r="AB6496" i="2" s="1"/>
  <c r="AA4265" i="2"/>
  <c r="AB4265" i="2" s="1"/>
  <c r="AA6197" i="2"/>
  <c r="AB6197" i="2" s="1"/>
  <c r="AA6725" i="2"/>
  <c r="AB6725" i="2" s="1"/>
  <c r="AA7205" i="2"/>
  <c r="AB7205" i="2" s="1"/>
  <c r="AA5535" i="2"/>
  <c r="AB5535" i="2" s="1"/>
  <c r="AA6162" i="2"/>
  <c r="AB6162" i="2" s="1"/>
  <c r="AA6642" i="2"/>
  <c r="AB6642" i="2" s="1"/>
  <c r="AA5608" i="2"/>
  <c r="AB5608" i="2" s="1"/>
  <c r="AA6211" i="2"/>
  <c r="AB6211" i="2" s="1"/>
  <c r="AA6691" i="2"/>
  <c r="AB6691" i="2" s="1"/>
  <c r="AA4445" i="2"/>
  <c r="AB4445" i="2" s="1"/>
  <c r="AA5918" i="2"/>
  <c r="AB5918" i="2" s="1"/>
  <c r="AA6380" i="2"/>
  <c r="AB6380" i="2" s="1"/>
  <c r="AA6932" i="2"/>
  <c r="AB6932" i="2" s="1"/>
  <c r="AA5303" i="2"/>
  <c r="AB5303" i="2" s="1"/>
  <c r="AA4480" i="2"/>
  <c r="AB4480" i="2" s="1"/>
  <c r="AA4409" i="2"/>
  <c r="AB4409" i="2" s="1"/>
  <c r="AA5623" i="2"/>
  <c r="AB5623" i="2" s="1"/>
  <c r="AA6127" i="2"/>
  <c r="AB6127" i="2" s="1"/>
  <c r="AA6344" i="2"/>
  <c r="AB6344" i="2" s="1"/>
  <c r="AA5759" i="2"/>
  <c r="AB5759" i="2" s="1"/>
  <c r="AA6681" i="2"/>
  <c r="AB6681" i="2" s="1"/>
  <c r="AA5680" i="2"/>
  <c r="AB5680" i="2" s="1"/>
  <c r="AA5681" i="2"/>
  <c r="AB5681" i="2" s="1"/>
  <c r="AA4493" i="2"/>
  <c r="AB4493" i="2" s="1"/>
  <c r="AA5922" i="2"/>
  <c r="AB5922" i="2" s="1"/>
  <c r="AA6432" i="2"/>
  <c r="AB6432" i="2" s="1"/>
  <c r="AA5146" i="2"/>
  <c r="AB5146" i="2" s="1"/>
  <c r="AA5989" i="2"/>
  <c r="AB5989" i="2" s="1"/>
  <c r="AA6493" i="2"/>
  <c r="AB6493" i="2" s="1"/>
  <c r="AA6985" i="2"/>
  <c r="AB6985" i="2" s="1"/>
  <c r="AA5799" i="2"/>
  <c r="AB5799" i="2" s="1"/>
  <c r="AA6074" i="2"/>
  <c r="AB6074" i="2" s="1"/>
  <c r="AA7231" i="2"/>
  <c r="AB7231" i="2" s="1"/>
  <c r="AA6706" i="2"/>
  <c r="AB6706" i="2" s="1"/>
  <c r="AA7431" i="2"/>
  <c r="AB7431" i="2" s="1"/>
  <c r="AA6962" i="2"/>
  <c r="AB6962" i="2" s="1"/>
  <c r="AA6254" i="2"/>
  <c r="AB6254" i="2" s="1"/>
  <c r="AA7182" i="2"/>
  <c r="AB7182" i="2" s="1"/>
  <c r="AA6531" i="2"/>
  <c r="AB6531" i="2" s="1"/>
  <c r="AA7378" i="2"/>
  <c r="AB7378" i="2" s="1"/>
  <c r="AA6922" i="2"/>
  <c r="AB6922" i="2" s="1"/>
  <c r="AA5429" i="2"/>
  <c r="AB5429" i="2" s="1"/>
  <c r="AA7105" i="2"/>
  <c r="AB7105" i="2" s="1"/>
  <c r="AA6614" i="2"/>
  <c r="AB6614" i="2" s="1"/>
  <c r="AA7350" i="2"/>
  <c r="AB7350" i="2" s="1"/>
  <c r="AA6878" i="2"/>
  <c r="AB6878" i="2" s="1"/>
  <c r="AA5490" i="2"/>
  <c r="AB5490" i="2" s="1"/>
  <c r="AA7190" i="2"/>
  <c r="AB7190" i="2" s="1"/>
  <c r="AA4643" i="2"/>
  <c r="AB4643" i="2" s="1"/>
  <c r="AA4431" i="2"/>
  <c r="AB4431" i="2" s="1"/>
  <c r="AA5178" i="2"/>
  <c r="AB5178" i="2" s="1"/>
  <c r="AA6113" i="2"/>
  <c r="AB6113" i="2" s="1"/>
  <c r="AA5394" i="2"/>
  <c r="AB5394" i="2" s="1"/>
  <c r="AA5478" i="2"/>
  <c r="AB5478" i="2" s="1"/>
  <c r="AA7135" i="2"/>
  <c r="AB7135" i="2" s="1"/>
  <c r="AA6944" i="2"/>
  <c r="AB6944" i="2" s="1"/>
  <c r="AA5790" i="2"/>
  <c r="AB5790" i="2" s="1"/>
  <c r="AA6633" i="2"/>
  <c r="AB6633" i="2" s="1"/>
  <c r="AA7353" i="2"/>
  <c r="AB7353" i="2" s="1"/>
  <c r="AA6046" i="2"/>
  <c r="AB6046" i="2" s="1"/>
  <c r="AA5729" i="2"/>
  <c r="AB5729" i="2" s="1"/>
  <c r="AA4030" i="2"/>
  <c r="AB4030" i="2" s="1"/>
  <c r="AA5651" i="2"/>
  <c r="AB5651" i="2" s="1"/>
  <c r="AA6120" i="2"/>
  <c r="AB6120" i="2" s="1"/>
  <c r="AA6480" i="2"/>
  <c r="AB6480" i="2" s="1"/>
  <c r="AA4793" i="2"/>
  <c r="AB4793" i="2" s="1"/>
  <c r="AA5731" i="2"/>
  <c r="AB5731" i="2" s="1"/>
  <c r="AA6181" i="2"/>
  <c r="AB6181" i="2" s="1"/>
  <c r="AA6541" i="2"/>
  <c r="AB6541" i="2" s="1"/>
  <c r="AA6949" i="2"/>
  <c r="AB6949" i="2" s="1"/>
  <c r="AA5491" i="2"/>
  <c r="AB5491" i="2" s="1"/>
  <c r="AA6015" i="2"/>
  <c r="AB6015" i="2" s="1"/>
  <c r="AA6407" i="2"/>
  <c r="AB6407" i="2" s="1"/>
  <c r="AA7303" i="2"/>
  <c r="AB7303" i="2" s="1"/>
  <c r="AA6840" i="2"/>
  <c r="AB6840" i="2" s="1"/>
  <c r="AA4931" i="2"/>
  <c r="AB4931" i="2" s="1"/>
  <c r="AA4623" i="2"/>
  <c r="AB4623" i="2" s="1"/>
  <c r="AA4101" i="2"/>
  <c r="AB4101" i="2" s="1"/>
  <c r="AA6161" i="2"/>
  <c r="AB6161" i="2" s="1"/>
  <c r="AA3759" i="2"/>
  <c r="AB3759" i="2" s="1"/>
  <c r="AA3059" i="2"/>
  <c r="AB3059" i="2" s="1"/>
  <c r="AA3824" i="2"/>
  <c r="AB3824" i="2" s="1"/>
  <c r="AA5048" i="2"/>
  <c r="AB5048" i="2" s="1"/>
  <c r="AA5174" i="2"/>
  <c r="AB5174" i="2" s="1"/>
  <c r="AA3144" i="2"/>
  <c r="AB3144" i="2" s="1"/>
  <c r="AA4946" i="2"/>
  <c r="AB4946" i="2" s="1"/>
  <c r="AA5393" i="2"/>
  <c r="AB5393" i="2" s="1"/>
  <c r="AA4125" i="2"/>
  <c r="AB4125" i="2" s="1"/>
  <c r="AA4060" i="2"/>
  <c r="AB4060" i="2" s="1"/>
  <c r="AA4516" i="2"/>
  <c r="AB4516" i="2" s="1"/>
  <c r="AA6928" i="2"/>
  <c r="AB6928" i="2" s="1"/>
  <c r="AA7181" i="2"/>
  <c r="AB7181" i="2" s="1"/>
  <c r="AA6522" i="2"/>
  <c r="AB6522" i="2" s="1"/>
  <c r="AA6187" i="2"/>
  <c r="AB6187" i="2" s="1"/>
  <c r="AA5461" i="2"/>
  <c r="AB5461" i="2" s="1"/>
  <c r="AA6572" i="2"/>
  <c r="AB6572" i="2" s="1"/>
  <c r="AA5711" i="2"/>
  <c r="AB5711" i="2" s="1"/>
  <c r="AA6693" i="2"/>
  <c r="AB6693" i="2" s="1"/>
  <c r="AA5503" i="2"/>
  <c r="AB5503" i="2" s="1"/>
  <c r="AA4481" i="2"/>
  <c r="AB4481" i="2" s="1"/>
  <c r="AA4735" i="2"/>
  <c r="AB4735" i="2" s="1"/>
  <c r="AA4380" i="2"/>
  <c r="AB4380" i="2" s="1"/>
  <c r="AA4490" i="2"/>
  <c r="AB4490" i="2" s="1"/>
  <c r="AA4240" i="2"/>
  <c r="AB4240" i="2" s="1"/>
  <c r="AA4554" i="2"/>
  <c r="AB4554" i="2" s="1"/>
  <c r="AA6364" i="2"/>
  <c r="AB6364" i="2" s="1"/>
  <c r="AA5514" i="2"/>
  <c r="AB5514" i="2" s="1"/>
  <c r="AA6713" i="2"/>
  <c r="AB6713" i="2" s="1"/>
  <c r="AA4421" i="2"/>
  <c r="AB4421" i="2" s="1"/>
  <c r="AA6150" i="2"/>
  <c r="AB6150" i="2" s="1"/>
  <c r="AA6774" i="2"/>
  <c r="AB6774" i="2" s="1"/>
  <c r="AA6007" i="2"/>
  <c r="AB6007" i="2" s="1"/>
  <c r="AA6775" i="2"/>
  <c r="AB6775" i="2" s="1"/>
  <c r="AA5334" i="2"/>
  <c r="AB5334" i="2" s="1"/>
  <c r="AA6140" i="2"/>
  <c r="AB6140" i="2" s="1"/>
  <c r="AA6680" i="2"/>
  <c r="AB6680" i="2" s="1"/>
  <c r="AA7304" i="2"/>
  <c r="AB7304" i="2" s="1"/>
  <c r="AA5985" i="2"/>
  <c r="AB5985" i="2" s="1"/>
  <c r="AA6489" i="2"/>
  <c r="AB6489" i="2" s="1"/>
  <c r="AA7113" i="2"/>
  <c r="AB7113" i="2" s="1"/>
  <c r="AA5442" i="2"/>
  <c r="AB5442" i="2" s="1"/>
  <c r="AA6082" i="2"/>
  <c r="AB6082" i="2" s="1"/>
  <c r="AA5362" i="2"/>
  <c r="AB5362" i="2" s="1"/>
  <c r="AA6023" i="2"/>
  <c r="AB6023" i="2" s="1"/>
  <c r="AA4269" i="2"/>
  <c r="AB4269" i="2" s="1"/>
  <c r="AA5075" i="2"/>
  <c r="AB5075" i="2" s="1"/>
  <c r="AA5724" i="2"/>
  <c r="AB5724" i="2" s="1"/>
  <c r="AA4730" i="2"/>
  <c r="AB4730" i="2" s="1"/>
  <c r="AA5151" i="2"/>
  <c r="AB5151" i="2" s="1"/>
  <c r="AA4756" i="2"/>
  <c r="AB4756" i="2" s="1"/>
  <c r="AA4494" i="2"/>
  <c r="AB4494" i="2" s="1"/>
  <c r="AA5531" i="2"/>
  <c r="AB5531" i="2" s="1"/>
  <c r="AA6592" i="2"/>
  <c r="AB6592" i="2" s="1"/>
  <c r="AA5415" i="2"/>
  <c r="AB5415" i="2" s="1"/>
  <c r="AA6293" i="2"/>
  <c r="AB6293" i="2" s="1"/>
  <c r="AA6773" i="2"/>
  <c r="AB6773" i="2" s="1"/>
  <c r="AA7301" i="2"/>
  <c r="AB7301" i="2" s="1"/>
  <c r="AA5675" i="2"/>
  <c r="AB5675" i="2" s="1"/>
  <c r="AA6210" i="2"/>
  <c r="AB6210" i="2" s="1"/>
  <c r="AA6738" i="2"/>
  <c r="AB6738" i="2" s="1"/>
  <c r="AA5740" i="2"/>
  <c r="AB5740" i="2" s="1"/>
  <c r="AA6259" i="2"/>
  <c r="AB6259" i="2" s="1"/>
  <c r="AA6787" i="2"/>
  <c r="AB6787" i="2" s="1"/>
  <c r="AA5262" i="2"/>
  <c r="AB5262" i="2" s="1"/>
  <c r="AA5957" i="2"/>
  <c r="AB5957" i="2" s="1"/>
  <c r="AA6464" i="2"/>
  <c r="AB6464" i="2" s="1"/>
  <c r="AA7028" i="2"/>
  <c r="AB7028" i="2" s="1"/>
  <c r="AA4476" i="2"/>
  <c r="AB4476" i="2" s="1"/>
  <c r="AA5248" i="2"/>
  <c r="AB5248" i="2" s="1"/>
  <c r="AA6065" i="2"/>
  <c r="AB6065" i="2" s="1"/>
  <c r="AA5875" i="2"/>
  <c r="AB5875" i="2" s="1"/>
  <c r="AA6511" i="2"/>
  <c r="AB6511" i="2" s="1"/>
  <c r="AA6704" i="2"/>
  <c r="AB6704" i="2" s="1"/>
  <c r="AA5866" i="2"/>
  <c r="AB5866" i="2" s="1"/>
  <c r="AA6873" i="2"/>
  <c r="AB6873" i="2" s="1"/>
  <c r="AA6010" i="2"/>
  <c r="AB6010" i="2" s="1"/>
  <c r="AA5810" i="2"/>
  <c r="AB5810" i="2" s="1"/>
  <c r="AA5239" i="2"/>
  <c r="AB5239" i="2" s="1"/>
  <c r="AA6024" i="2"/>
  <c r="AB6024" i="2" s="1"/>
  <c r="AA6468" i="2"/>
  <c r="AB6468" i="2" s="1"/>
  <c r="AA5367" i="2"/>
  <c r="AB5367" i="2" s="1"/>
  <c r="AA6085" i="2"/>
  <c r="AB6085" i="2" s="1"/>
  <c r="AA6529" i="2"/>
  <c r="AB6529" i="2" s="1"/>
  <c r="AA4241" i="2"/>
  <c r="AB4241" i="2" s="1"/>
  <c r="AA5913" i="2"/>
  <c r="AB5913" i="2" s="1"/>
  <c r="AA6359" i="2"/>
  <c r="AB6359" i="2" s="1"/>
  <c r="AA7285" i="2"/>
  <c r="AB7285" i="2" s="1"/>
  <c r="AA6814" i="2"/>
  <c r="AB6814" i="2" s="1"/>
  <c r="AA7428" i="2"/>
  <c r="AB7428" i="2" s="1"/>
  <c r="AA7034" i="2"/>
  <c r="AB7034" i="2" s="1"/>
  <c r="AA6419" i="2"/>
  <c r="AB6419" i="2" s="1"/>
  <c r="AA7254" i="2"/>
  <c r="AB7254" i="2" s="1"/>
  <c r="AA6675" i="2"/>
  <c r="AB6675" i="2" s="1"/>
  <c r="AA7435" i="2"/>
  <c r="AB7435" i="2" s="1"/>
  <c r="AA7018" i="2"/>
  <c r="AB7018" i="2" s="1"/>
  <c r="AA6146" i="2"/>
  <c r="AB6146" i="2" s="1"/>
  <c r="AA7187" i="2"/>
  <c r="AB7187" i="2" s="1"/>
  <c r="AA6758" i="2"/>
  <c r="AB6758" i="2" s="1"/>
  <c r="AA7411" i="2"/>
  <c r="AB7411" i="2" s="1"/>
  <c r="AA6974" i="2"/>
  <c r="AB6974" i="2" s="1"/>
  <c r="AA6182" i="2"/>
  <c r="AB6182" i="2" s="1"/>
  <c r="AA7262" i="2"/>
  <c r="AB7262" i="2" s="1"/>
  <c r="AA5483" i="2"/>
  <c r="AB5483" i="2" s="1"/>
  <c r="AA5199" i="2"/>
  <c r="AB5199" i="2" s="1"/>
  <c r="AA5549" i="2"/>
  <c r="AB5549" i="2" s="1"/>
  <c r="AA6305" i="2"/>
  <c r="AB6305" i="2" s="1"/>
  <c r="AA5691" i="2"/>
  <c r="AB5691" i="2" s="1"/>
  <c r="AA5755" i="2"/>
  <c r="AB5755" i="2" s="1"/>
  <c r="AA5286" i="2"/>
  <c r="AB5286" i="2" s="1"/>
  <c r="AA7136" i="2"/>
  <c r="AB7136" i="2" s="1"/>
  <c r="AA5893" i="2"/>
  <c r="AB5893" i="2" s="1"/>
  <c r="AA6717" i="2"/>
  <c r="AB6717" i="2" s="1"/>
  <c r="AA4613" i="2"/>
  <c r="AB4613" i="2" s="1"/>
  <c r="AA6142" i="2"/>
  <c r="AB6142" i="2" s="1"/>
  <c r="AA5854" i="2"/>
  <c r="AB5854" i="2" s="1"/>
  <c r="AA4637" i="2"/>
  <c r="AB4637" i="2" s="1"/>
  <c r="AA5715" i="2"/>
  <c r="AB5715" i="2" s="1"/>
  <c r="AA6168" i="2"/>
  <c r="AB6168" i="2" s="1"/>
  <c r="AA6528" i="2"/>
  <c r="AB6528" i="2" s="1"/>
  <c r="AA5206" i="2"/>
  <c r="AB5206" i="2" s="1"/>
  <c r="AA5797" i="2"/>
  <c r="AB5797" i="2" s="1"/>
  <c r="AA6229" i="2"/>
  <c r="AB6229" i="2" s="1"/>
  <c r="AA6589" i="2"/>
  <c r="AB6589" i="2" s="1"/>
  <c r="AA6997" i="2"/>
  <c r="AB6997" i="2" s="1"/>
  <c r="AA5566" i="2"/>
  <c r="AB5566" i="2" s="1"/>
  <c r="AA6063" i="2"/>
  <c r="AB6063" i="2" s="1"/>
  <c r="AA6555" i="2"/>
  <c r="AB6555" i="2" s="1"/>
  <c r="AA7371" i="2"/>
  <c r="AB7371" i="2" s="1"/>
  <c r="AA6936" i="2"/>
  <c r="AB6936" i="2" s="1"/>
  <c r="AA4110" i="2"/>
  <c r="AB4110" i="2" s="1"/>
  <c r="AA5295" i="2"/>
  <c r="AB5295" i="2" s="1"/>
  <c r="AA5689" i="2"/>
  <c r="AB5689" i="2" s="1"/>
  <c r="AA6353" i="2"/>
  <c r="AB6353" i="2" s="1"/>
  <c r="AA5754" i="2"/>
  <c r="AB5754" i="2" s="1"/>
  <c r="AA5820" i="2"/>
  <c r="AB5820" i="2" s="1"/>
  <c r="AA5379" i="2"/>
  <c r="AB5379" i="2" s="1"/>
  <c r="AA7184" i="2"/>
  <c r="AB7184" i="2" s="1"/>
  <c r="AA6009" i="2"/>
  <c r="AB6009" i="2" s="1"/>
  <c r="AA6825" i="2"/>
  <c r="AB6825" i="2" s="1"/>
  <c r="AA5314" i="2"/>
  <c r="AB5314" i="2" s="1"/>
  <c r="AA6238" i="2"/>
  <c r="AB6238" i="2" s="1"/>
  <c r="AA5961" i="2"/>
  <c r="AB5961" i="2" s="1"/>
  <c r="AA5141" i="2"/>
  <c r="AB5141" i="2" s="1"/>
  <c r="AA5778" i="2"/>
  <c r="AB5778" i="2" s="1"/>
  <c r="AA6216" i="2"/>
  <c r="AB6216" i="2" s="1"/>
  <c r="AA6576" i="2"/>
  <c r="AB6576" i="2" s="1"/>
  <c r="AA5321" i="2"/>
  <c r="AB5321" i="2" s="1"/>
  <c r="AA5856" i="2"/>
  <c r="AB5856" i="2" s="1"/>
  <c r="AA6277" i="2"/>
  <c r="AB6277" i="2" s="1"/>
  <c r="AA6637" i="2"/>
  <c r="AB6637" i="2" s="1"/>
  <c r="AA7045" i="2"/>
  <c r="AB7045" i="2" s="1"/>
  <c r="AA5638" i="2"/>
  <c r="AB5638" i="2" s="1"/>
  <c r="AA6111" i="2"/>
  <c r="AB6111" i="2" s="1"/>
  <c r="AA6699" i="2"/>
  <c r="AB6699" i="2" s="1"/>
  <c r="AA7430" i="2"/>
  <c r="AB7430" i="2" s="1"/>
  <c r="AA7032" i="2"/>
  <c r="AB7032" i="2" s="1"/>
  <c r="AA6363" i="2"/>
  <c r="AB6363" i="2" s="1"/>
  <c r="AA7215" i="2"/>
  <c r="AB7215" i="2" s="1"/>
  <c r="AA6638" i="2"/>
  <c r="AB6638" i="2" s="1"/>
  <c r="AA7419" i="2"/>
  <c r="AB7419" i="2" s="1"/>
  <c r="AA6966" i="2"/>
  <c r="AB6966" i="2" s="1"/>
  <c r="AA5827" i="2"/>
  <c r="AB5827" i="2" s="1"/>
  <c r="AA7143" i="2"/>
  <c r="AB7143" i="2" s="1"/>
  <c r="AA6647" i="2"/>
  <c r="AB6647" i="2" s="1"/>
  <c r="AA7347" i="2"/>
  <c r="AB7347" i="2" s="1"/>
  <c r="AA6924" i="2"/>
  <c r="AB6924" i="2" s="1"/>
  <c r="AA6026" i="2"/>
  <c r="AB6026" i="2" s="1"/>
  <c r="AA7189" i="2"/>
  <c r="AB7189" i="2" s="1"/>
  <c r="AA6622" i="2"/>
  <c r="AB6622" i="2" s="1"/>
  <c r="AA3714" i="2"/>
  <c r="AB3714" i="2" s="1"/>
  <c r="AA5537" i="2"/>
  <c r="AB5537" i="2" s="1"/>
  <c r="AA4874" i="2"/>
  <c r="AB4874" i="2" s="1"/>
  <c r="AA5261" i="2"/>
  <c r="AB5261" i="2" s="1"/>
  <c r="AA6573" i="2"/>
  <c r="AB6573" i="2" s="1"/>
  <c r="AA3986" i="2"/>
  <c r="AB3986" i="2" s="1"/>
  <c r="AA6341" i="2"/>
  <c r="AB6341" i="2" s="1"/>
  <c r="AA6835" i="2"/>
  <c r="AB6835" i="2" s="1"/>
  <c r="AA6078" i="2"/>
  <c r="AB6078" i="2" s="1"/>
  <c r="AA6072" i="2"/>
  <c r="AB6072" i="2" s="1"/>
  <c r="AA7356" i="2"/>
  <c r="AB7356" i="2" s="1"/>
  <c r="AA7104" i="2"/>
  <c r="AB7104" i="2" s="1"/>
  <c r="AA4668" i="2"/>
  <c r="AB4668" i="2" s="1"/>
  <c r="AA5997" i="2"/>
  <c r="AB5997" i="2" s="1"/>
  <c r="AA6564" i="2"/>
  <c r="AB6564" i="2" s="1"/>
  <c r="AA6663" i="2"/>
  <c r="AB6663" i="2" s="1"/>
  <c r="AA5981" i="2"/>
  <c r="AB5981" i="2" s="1"/>
  <c r="AA6105" i="2"/>
  <c r="AB6105" i="2" s="1"/>
  <c r="AA6047" i="2"/>
  <c r="AB6047" i="2" s="1"/>
  <c r="AA6624" i="2"/>
  <c r="AB6624" i="2" s="1"/>
  <c r="AA6685" i="2"/>
  <c r="AB6685" i="2" s="1"/>
  <c r="AA5703" i="2"/>
  <c r="AB5703" i="2" s="1"/>
  <c r="AA6839" i="2"/>
  <c r="AB6839" i="2" s="1"/>
  <c r="AA7117" i="2"/>
  <c r="AB7117" i="2" s="1"/>
  <c r="AA7287" i="2"/>
  <c r="AB7287" i="2" s="1"/>
  <c r="AA7354" i="2"/>
  <c r="AB7354" i="2" s="1"/>
  <c r="AA6327" i="2"/>
  <c r="AB6327" i="2" s="1"/>
  <c r="AA6791" i="2"/>
  <c r="AB6791" i="2" s="1"/>
  <c r="AA7020" i="2"/>
  <c r="AB7020" i="2" s="1"/>
  <c r="AA7261" i="2"/>
  <c r="AB7261" i="2" s="1"/>
  <c r="AA7415" i="2"/>
  <c r="AB7415" i="2" s="1"/>
  <c r="AA7438" i="2"/>
  <c r="AB7438" i="2" s="1"/>
  <c r="AA7308" i="2"/>
  <c r="AB7308" i="2" s="1"/>
  <c r="AA6698" i="2"/>
  <c r="AB6698" i="2" s="1"/>
  <c r="AA6050" i="2"/>
  <c r="AB6050" i="2" s="1"/>
  <c r="AA6723" i="2"/>
  <c r="AB6723" i="2" s="1"/>
  <c r="AA6683" i="2"/>
  <c r="AB6683" i="2" s="1"/>
  <c r="AA7219" i="2"/>
  <c r="AB7219" i="2" s="1"/>
  <c r="AA7235" i="2"/>
  <c r="AB7235" i="2" s="1"/>
  <c r="AA7055" i="2"/>
  <c r="AB7055" i="2" s="1"/>
  <c r="AA5764" i="2"/>
  <c r="AB5764" i="2" s="1"/>
  <c r="AA4193" i="2"/>
  <c r="AB4193" i="2" s="1"/>
  <c r="AA6847" i="2"/>
  <c r="AB6847" i="2" s="1"/>
  <c r="AA2693" i="2"/>
  <c r="AB2693" i="2" s="1"/>
  <c r="AA615" i="2"/>
  <c r="AB615" i="2" s="1"/>
  <c r="AA2044" i="2"/>
  <c r="AB2044" i="2" s="1"/>
  <c r="AA1060" i="2"/>
  <c r="AB1060" i="2" s="1"/>
  <c r="AA1207" i="2"/>
  <c r="AB1207" i="2" s="1"/>
  <c r="AA3292" i="2"/>
  <c r="AB3292" i="2" s="1"/>
  <c r="AA1897" i="2"/>
  <c r="AB1897" i="2" s="1"/>
  <c r="AA2349" i="2"/>
  <c r="AB2349" i="2" s="1"/>
  <c r="AA843" i="2"/>
  <c r="AB843" i="2" s="1"/>
  <c r="AA2348" i="2"/>
  <c r="AB2348" i="2" s="1"/>
  <c r="AA3043" i="2"/>
  <c r="AB3043" i="2" s="1"/>
  <c r="AA2275" i="2"/>
  <c r="AB2275" i="2" s="1"/>
  <c r="AA3222" i="2"/>
  <c r="AB3222" i="2" s="1"/>
  <c r="AA2322" i="2"/>
  <c r="AB2322" i="2" s="1"/>
  <c r="AA1352" i="2"/>
  <c r="AB1352" i="2" s="1"/>
  <c r="AA2417" i="2"/>
  <c r="AB2417" i="2" s="1"/>
  <c r="AA1204" i="2"/>
  <c r="AB1204" i="2" s="1"/>
  <c r="AA2332" i="2"/>
  <c r="AB2332" i="2" s="1"/>
  <c r="AA3039" i="2"/>
  <c r="AB3039" i="2" s="1"/>
  <c r="AA1883" i="2"/>
  <c r="AB1883" i="2" s="1"/>
  <c r="AA2174" i="2"/>
  <c r="AB2174" i="2" s="1"/>
  <c r="AA1118" i="2"/>
  <c r="AB1118" i="2" s="1"/>
  <c r="AA745" i="2"/>
  <c r="AB745" i="2" s="1"/>
  <c r="AA1559" i="2"/>
  <c r="AB1559" i="2" s="1"/>
  <c r="AA1042" i="2"/>
  <c r="AB1042" i="2" s="1"/>
  <c r="AA836" i="2"/>
  <c r="AB836" i="2" s="1"/>
  <c r="AA618" i="2"/>
  <c r="AB618" i="2" s="1"/>
  <c r="AA80" i="2"/>
  <c r="AB80" i="2" s="1"/>
  <c r="AA2899" i="2"/>
  <c r="AB2899" i="2" s="1"/>
  <c r="AA2383" i="2"/>
  <c r="AB2383" i="2" s="1"/>
  <c r="AA1902" i="2"/>
  <c r="AB1902" i="2" s="1"/>
  <c r="AA3210" i="2"/>
  <c r="AB3210" i="2" s="1"/>
  <c r="AA2694" i="2"/>
  <c r="AB2694" i="2" s="1"/>
  <c r="AA2178" i="2"/>
  <c r="AB2178" i="2" s="1"/>
  <c r="AA1544" i="2"/>
  <c r="AB1544" i="2" s="1"/>
  <c r="AA2849" i="2"/>
  <c r="AB2849" i="2" s="1"/>
  <c r="AA2333" i="2"/>
  <c r="AB2333" i="2" s="1"/>
  <c r="AA1777" i="2"/>
  <c r="AB1777" i="2" s="1"/>
  <c r="AA3004" i="2"/>
  <c r="AB3004" i="2" s="1"/>
  <c r="AA2320" i="2"/>
  <c r="AB2320" i="2" s="1"/>
  <c r="AA1395" i="2"/>
  <c r="AB1395" i="2" s="1"/>
  <c r="AA2847" i="2"/>
  <c r="AB2847" i="2" s="1"/>
  <c r="AA1959" i="2"/>
  <c r="AB1959" i="2" s="1"/>
  <c r="AA2918" i="2"/>
  <c r="AB2918" i="2" s="1"/>
  <c r="AA1741" i="2"/>
  <c r="AB1741" i="2" s="1"/>
  <c r="AA1406" i="2"/>
  <c r="AB1406" i="2" s="1"/>
  <c r="AA1357" i="2"/>
  <c r="AB1357" i="2" s="1"/>
  <c r="AA1044" i="2"/>
  <c r="AB1044" i="2" s="1"/>
  <c r="AA791" i="2"/>
  <c r="AB791" i="2" s="1"/>
  <c r="AA455" i="2"/>
  <c r="AB455" i="2" s="1"/>
  <c r="AA1423" i="2"/>
  <c r="AB1423" i="2" s="1"/>
  <c r="AA62" i="2"/>
  <c r="AB62" i="2" s="1"/>
  <c r="AA1052" i="2"/>
  <c r="AB1052" i="2" s="1"/>
  <c r="AA2654" i="2"/>
  <c r="AB2654" i="2" s="1"/>
  <c r="AA1120" i="2"/>
  <c r="AB1120" i="2" s="1"/>
  <c r="AA1046" i="2"/>
  <c r="AB1046" i="2" s="1"/>
  <c r="AA997" i="2"/>
  <c r="AB997" i="2" s="1"/>
  <c r="AA552" i="2"/>
  <c r="AB552" i="2" s="1"/>
  <c r="AA137" i="2"/>
  <c r="AB137" i="2" s="1"/>
  <c r="AA1101" i="2"/>
  <c r="AB1101" i="2" s="1"/>
  <c r="AA1182" i="2"/>
  <c r="AB1182" i="2" s="1"/>
  <c r="AA10" i="2"/>
  <c r="AB10" i="2" s="1"/>
  <c r="AA31" i="2"/>
  <c r="AB31" i="2" s="1"/>
  <c r="AA415" i="2"/>
  <c r="AB415" i="2" s="1"/>
  <c r="AA344" i="2"/>
  <c r="AB344" i="2" s="1"/>
  <c r="AA165" i="2"/>
  <c r="AB165" i="2" s="1"/>
  <c r="AA549" i="2"/>
  <c r="AB549" i="2" s="1"/>
  <c r="AA382" i="2"/>
  <c r="AB382" i="2" s="1"/>
  <c r="AA215" i="2"/>
  <c r="AB215" i="2" s="1"/>
  <c r="AA288" i="2"/>
  <c r="AB288" i="2" s="1"/>
  <c r="AA54" i="2"/>
  <c r="AB54" i="2" s="1"/>
  <c r="AA175" i="2"/>
  <c r="AB175" i="2" s="1"/>
  <c r="AA284" i="2"/>
  <c r="AB284" i="2" s="1"/>
  <c r="AA225" i="2"/>
  <c r="AB225" i="2" s="1"/>
  <c r="AA238" i="2"/>
  <c r="AB238" i="2" s="1"/>
  <c r="AA95" i="2"/>
  <c r="AB95" i="2" s="1"/>
  <c r="AA348" i="2"/>
  <c r="AB348" i="2" s="1"/>
  <c r="AA278" i="2"/>
  <c r="AB278" i="2" s="1"/>
  <c r="AA629" i="2"/>
  <c r="AB629" i="2" s="1"/>
  <c r="AA306" i="2"/>
  <c r="AB306" i="2" s="1"/>
  <c r="AA116" i="2"/>
  <c r="AB116" i="2" s="1"/>
  <c r="AA297" i="2"/>
  <c r="AB297" i="2" s="1"/>
  <c r="AA430" i="2"/>
  <c r="AB430" i="2" s="1"/>
  <c r="AA180" i="2"/>
  <c r="AB180" i="2" s="1"/>
  <c r="AA335" i="2"/>
  <c r="AB335" i="2" s="1"/>
  <c r="AA905" i="2"/>
  <c r="AB905" i="2" s="1"/>
  <c r="AA1289" i="2"/>
  <c r="AB1289" i="2" s="1"/>
  <c r="AA1673" i="2"/>
  <c r="AB1673" i="2" s="1"/>
  <c r="AA431" i="2"/>
  <c r="AB431" i="2" s="1"/>
  <c r="AA822" i="2"/>
  <c r="AB822" i="2" s="1"/>
  <c r="AA1206" i="2"/>
  <c r="AB1206" i="2" s="1"/>
  <c r="AA1590" i="2"/>
  <c r="AB1590" i="2" s="1"/>
  <c r="AA679" i="2"/>
  <c r="AB679" i="2" s="1"/>
  <c r="AA1063" i="2"/>
  <c r="AB1063" i="2" s="1"/>
  <c r="AA1447" i="2"/>
  <c r="AB1447" i="2" s="1"/>
  <c r="AA1831" i="2"/>
  <c r="AB1831" i="2" s="1"/>
  <c r="AA608" i="2"/>
  <c r="AB608" i="2" s="1"/>
  <c r="AA379" i="2"/>
  <c r="AB379" i="2" s="1"/>
  <c r="AA189" i="2"/>
  <c r="AB189" i="2" s="1"/>
  <c r="AA454" i="2"/>
  <c r="AB454" i="2" s="1"/>
  <c r="AA266" i="2"/>
  <c r="AB266" i="2" s="1"/>
  <c r="AA785" i="2"/>
  <c r="AB785" i="2" s="1"/>
  <c r="AA1373" i="2"/>
  <c r="AB1373" i="2" s="1"/>
  <c r="AA1865" i="2"/>
  <c r="AB1865" i="2" s="1"/>
  <c r="AA750" i="2"/>
  <c r="AB750" i="2" s="1"/>
  <c r="AA1266" i="2"/>
  <c r="AB1266" i="2" s="1"/>
  <c r="AA448" i="2"/>
  <c r="AB448" i="2" s="1"/>
  <c r="AA991" i="2"/>
  <c r="AB991" i="2" s="1"/>
  <c r="AA1507" i="2"/>
  <c r="AB1507" i="2" s="1"/>
  <c r="AA339" i="2"/>
  <c r="AB339" i="2" s="1"/>
  <c r="AA872" i="2"/>
  <c r="AB872" i="2" s="1"/>
  <c r="AA657" i="2"/>
  <c r="AB657" i="2" s="1"/>
  <c r="AA1041" i="2"/>
  <c r="AB1041" i="2" s="1"/>
  <c r="AA1425" i="2"/>
  <c r="AB1425" i="2" s="1"/>
  <c r="AA341" i="2"/>
  <c r="AB341" i="2" s="1"/>
  <c r="AA790" i="2"/>
  <c r="AB790" i="2" s="1"/>
  <c r="AA1174" i="2"/>
  <c r="AB1174" i="2" s="1"/>
  <c r="AA1582" i="2"/>
  <c r="AB1582" i="2" s="1"/>
  <c r="AA563" i="2"/>
  <c r="AB563" i="2" s="1"/>
  <c r="AA947" i="2"/>
  <c r="AB947" i="2" s="1"/>
  <c r="AA1331" i="2"/>
  <c r="AB1331" i="2" s="1"/>
  <c r="AA1715" i="2"/>
  <c r="AB1715" i="2" s="1"/>
  <c r="AA535" i="2"/>
  <c r="AB535" i="2" s="1"/>
  <c r="AA924" i="2"/>
  <c r="AB924" i="2" s="1"/>
  <c r="AA1308" i="2"/>
  <c r="AB1308" i="2" s="1"/>
  <c r="AA291" i="2"/>
  <c r="AB291" i="2" s="1"/>
  <c r="AA769" i="2"/>
  <c r="AB769" i="2" s="1"/>
  <c r="AA1153" i="2"/>
  <c r="AB1153" i="2" s="1"/>
  <c r="AA1537" i="2"/>
  <c r="AB1537" i="2" s="1"/>
  <c r="AA602" i="2"/>
  <c r="AB602" i="2" s="1"/>
  <c r="AA986" i="2"/>
  <c r="AB986" i="2" s="1"/>
  <c r="AA1370" i="2"/>
  <c r="AB1370" i="2" s="1"/>
  <c r="AA445" i="2"/>
  <c r="AB445" i="2" s="1"/>
  <c r="AA856" i="2"/>
  <c r="AB856" i="2" s="1"/>
  <c r="AA759" i="2"/>
  <c r="AB759" i="2" s="1"/>
  <c r="AA1910" i="2"/>
  <c r="AB1910" i="2" s="1"/>
  <c r="AA42" i="2"/>
  <c r="AB42" i="2" s="1"/>
  <c r="AA308" i="2"/>
  <c r="AB308" i="2" s="1"/>
  <c r="AA466" i="2"/>
  <c r="AB466" i="2" s="1"/>
  <c r="AA242" i="2"/>
  <c r="AB242" i="2" s="1"/>
  <c r="AA989" i="2"/>
  <c r="AB989" i="2" s="1"/>
  <c r="AA1613" i="2"/>
  <c r="AB1613" i="2" s="1"/>
  <c r="AA678" i="2"/>
  <c r="AB678" i="2" s="1"/>
  <c r="AA1350" i="2"/>
  <c r="AB1350" i="2" s="1"/>
  <c r="AA751" i="2"/>
  <c r="AB751" i="2" s="1"/>
  <c r="AA1471" i="2"/>
  <c r="AB1471" i="2" s="1"/>
  <c r="AA546" i="2"/>
  <c r="AB546" i="2" s="1"/>
  <c r="AA484" i="2"/>
  <c r="AB484" i="2" s="1"/>
  <c r="AA1017" i="2"/>
  <c r="AB1017" i="2" s="1"/>
  <c r="AA1533" i="2"/>
  <c r="AB1533" i="2" s="1"/>
  <c r="AA634" i="2"/>
  <c r="AB634" i="2" s="1"/>
  <c r="AA1150" i="2"/>
  <c r="AB1150" i="2" s="1"/>
  <c r="AA1594" i="2"/>
  <c r="AB1594" i="2" s="1"/>
  <c r="AA839" i="2"/>
  <c r="AB839" i="2" s="1"/>
  <c r="AA1355" i="2"/>
  <c r="AB1355" i="2" s="1"/>
  <c r="AA53" i="2"/>
  <c r="AB53" i="2" s="1"/>
  <c r="AA816" i="2"/>
  <c r="AB816" i="2" s="1"/>
  <c r="AA1332" i="2"/>
  <c r="AB1332" i="2" s="1"/>
  <c r="AA539" i="2"/>
  <c r="AB539" i="2" s="1"/>
  <c r="AA1045" i="2"/>
  <c r="AB1045" i="2" s="1"/>
  <c r="AA1561" i="2"/>
  <c r="AB1561" i="2" s="1"/>
  <c r="AA758" i="2"/>
  <c r="AB758" i="2" s="1"/>
  <c r="AA1262" i="2"/>
  <c r="AB1262" i="2" s="1"/>
  <c r="AA479" i="2"/>
  <c r="AB479" i="2" s="1"/>
  <c r="AA1012" i="2"/>
  <c r="AB1012" i="2" s="1"/>
  <c r="AA1773" i="2"/>
  <c r="AB1773" i="2" s="1"/>
  <c r="AA2306" i="2"/>
  <c r="AB2306" i="2" s="1"/>
  <c r="AA2690" i="2"/>
  <c r="AB2690" i="2" s="1"/>
  <c r="AA3050" i="2"/>
  <c r="AB3050" i="2" s="1"/>
  <c r="AA3422" i="2"/>
  <c r="AB3422" i="2" s="1"/>
  <c r="AA1742" i="2"/>
  <c r="AB1742" i="2" s="1"/>
  <c r="AA2163" i="2"/>
  <c r="AB2163" i="2" s="1"/>
  <c r="AA2547" i="2"/>
  <c r="AB2547" i="2" s="1"/>
  <c r="AA2931" i="2"/>
  <c r="AB2931" i="2" s="1"/>
  <c r="AA3315" i="2"/>
  <c r="AB3315" i="2" s="1"/>
  <c r="AA1791" i="2"/>
  <c r="AB1791" i="2" s="1"/>
  <c r="AA2200" i="2"/>
  <c r="AB2200" i="2" s="1"/>
  <c r="AA2584" i="2"/>
  <c r="AB2584" i="2" s="1"/>
  <c r="AA2968" i="2"/>
  <c r="AB2968" i="2" s="1"/>
  <c r="AA3352" i="2"/>
  <c r="AB3352" i="2" s="1"/>
  <c r="AA1857" i="2"/>
  <c r="AB1857" i="2" s="1"/>
  <c r="AA2249" i="2"/>
  <c r="AB2249" i="2" s="1"/>
  <c r="AA2633" i="2"/>
  <c r="AB2633" i="2" s="1"/>
  <c r="AA3017" i="2"/>
  <c r="AB3017" i="2" s="1"/>
  <c r="AA1636" i="2"/>
  <c r="AB1636" i="2" s="1"/>
  <c r="AA2094" i="2"/>
  <c r="AB2094" i="2" s="1"/>
  <c r="AA2478" i="2"/>
  <c r="AB2478" i="2" s="1"/>
  <c r="AA2862" i="2"/>
  <c r="AB2862" i="2" s="1"/>
  <c r="AA3246" i="2"/>
  <c r="AB3246" i="2" s="1"/>
  <c r="AA1796" i="2"/>
  <c r="AB1796" i="2" s="1"/>
  <c r="AA2179" i="2"/>
  <c r="AB2179" i="2" s="1"/>
  <c r="AA2551" i="2"/>
  <c r="AB2551" i="2" s="1"/>
  <c r="AA2935" i="2"/>
  <c r="AB2935" i="2" s="1"/>
  <c r="AA1682" i="2"/>
  <c r="AB1682" i="2" s="1"/>
  <c r="AA2120" i="2"/>
  <c r="AB2120" i="2" s="1"/>
  <c r="AA2504" i="2"/>
  <c r="AB2504" i="2" s="1"/>
  <c r="AA2888" i="2"/>
  <c r="AB2888" i="2" s="1"/>
  <c r="AA1556" i="2"/>
  <c r="AB1556" i="2" s="1"/>
  <c r="AA2085" i="2"/>
  <c r="AB2085" i="2" s="1"/>
  <c r="AA2469" i="2"/>
  <c r="AB2469" i="2" s="1"/>
  <c r="AA2877" i="2"/>
  <c r="AB2877" i="2" s="1"/>
  <c r="AA372" i="2"/>
  <c r="AB372" i="2" s="1"/>
  <c r="AA1876" i="2"/>
  <c r="AB1876" i="2" s="1"/>
  <c r="AA2218" i="2"/>
  <c r="AB2218" i="2" s="1"/>
  <c r="AA2602" i="2"/>
  <c r="AB2602" i="2" s="1"/>
  <c r="AA3034" i="2"/>
  <c r="AB3034" i="2" s="1"/>
  <c r="AA1816" i="2"/>
  <c r="AB1816" i="2" s="1"/>
  <c r="AA2219" i="2"/>
  <c r="AB2219" i="2" s="1"/>
  <c r="AA2603" i="2"/>
  <c r="AB2603" i="2" s="1"/>
  <c r="AA1383" i="2"/>
  <c r="AB1383" i="2" s="1"/>
  <c r="AA2017" i="2"/>
  <c r="AB2017" i="2" s="1"/>
  <c r="AA2437" i="2"/>
  <c r="AB2437" i="2" s="1"/>
  <c r="AA3037" i="2"/>
  <c r="AB3037" i="2" s="1"/>
  <c r="AA3575" i="2"/>
  <c r="AB3575" i="2" s="1"/>
  <c r="AA3959" i="2"/>
  <c r="AB3959" i="2" s="1"/>
  <c r="AA186" i="2"/>
  <c r="AB186" i="2" s="1"/>
  <c r="AA249" i="2"/>
  <c r="AB249" i="2" s="1"/>
  <c r="AA156" i="2"/>
  <c r="AB156" i="2" s="1"/>
  <c r="AA797" i="2"/>
  <c r="AB797" i="2" s="1"/>
  <c r="AA558" i="2"/>
  <c r="AB558" i="2" s="1"/>
  <c r="AA396" i="2"/>
  <c r="AB396" i="2" s="1"/>
  <c r="AA1483" i="2"/>
  <c r="AB1483" i="2" s="1"/>
  <c r="AA764" i="2"/>
  <c r="AB764" i="2" s="1"/>
  <c r="AA861" i="2"/>
  <c r="AB861" i="2" s="1"/>
  <c r="AA67" i="2"/>
  <c r="AB67" i="2" s="1"/>
  <c r="AA465" i="2"/>
  <c r="AB465" i="2" s="1"/>
  <c r="AA254" i="2"/>
  <c r="AB254" i="2" s="1"/>
  <c r="AA1205" i="2"/>
  <c r="AB1205" i="2" s="1"/>
  <c r="AA196" i="2"/>
  <c r="AB196" i="2" s="1"/>
  <c r="AA1302" i="2"/>
  <c r="AB1302" i="2" s="1"/>
  <c r="AA727" i="2"/>
  <c r="AB727" i="2" s="1"/>
  <c r="AA1519" i="2"/>
  <c r="AB1519" i="2" s="1"/>
  <c r="AA800" i="2"/>
  <c r="AB800" i="2" s="1"/>
  <c r="AA873" i="2"/>
  <c r="AB873" i="2" s="1"/>
  <c r="AA1557" i="2"/>
  <c r="AB1557" i="2" s="1"/>
  <c r="AA850" i="2"/>
  <c r="AB850" i="2" s="1"/>
  <c r="AA1606" i="2"/>
  <c r="AB1606" i="2" s="1"/>
  <c r="AA863" i="2"/>
  <c r="AB863" i="2" s="1"/>
  <c r="AA1535" i="2"/>
  <c r="AB1535" i="2" s="1"/>
  <c r="AA660" i="2"/>
  <c r="AB660" i="2" s="1"/>
  <c r="AA1344" i="2"/>
  <c r="AB1344" i="2" s="1"/>
  <c r="AA709" i="2"/>
  <c r="AB709" i="2" s="1"/>
  <c r="AA528" i="2"/>
  <c r="AB528" i="2" s="1"/>
  <c r="AA714" i="2"/>
  <c r="AB714" i="2" s="1"/>
  <c r="AA859" i="2"/>
  <c r="AB859" i="2" s="1"/>
  <c r="AA135" i="2"/>
  <c r="AB135" i="2" s="1"/>
  <c r="AA1581" i="2"/>
  <c r="AB1581" i="2" s="1"/>
  <c r="AA1066" i="2"/>
  <c r="AB1066" i="2" s="1"/>
  <c r="AA456" i="2"/>
  <c r="AB456" i="2" s="1"/>
  <c r="AA1391" i="2"/>
  <c r="AB1391" i="2" s="1"/>
  <c r="AA720" i="2"/>
  <c r="AB720" i="2" s="1"/>
  <c r="AA111" i="2"/>
  <c r="AB111" i="2" s="1"/>
  <c r="AA1129" i="2"/>
  <c r="AB1129" i="2" s="1"/>
  <c r="AA459" i="2"/>
  <c r="AB459" i="2" s="1"/>
  <c r="AA1166" i="2"/>
  <c r="AB1166" i="2" s="1"/>
  <c r="AA580" i="2"/>
  <c r="AB580" i="2" s="1"/>
  <c r="AA903" i="2"/>
  <c r="AB903" i="2" s="1"/>
  <c r="AA2222" i="2"/>
  <c r="AB2222" i="2" s="1"/>
  <c r="AA2750" i="2"/>
  <c r="AB2750" i="2" s="1"/>
  <c r="AA3206" i="2"/>
  <c r="AB3206" i="2" s="1"/>
  <c r="AA1484" i="2"/>
  <c r="AB1484" i="2" s="1"/>
  <c r="AA2175" i="2"/>
  <c r="AB2175" i="2" s="1"/>
  <c r="AA380" i="2"/>
  <c r="AB380" i="2" s="1"/>
  <c r="AA1589" i="2"/>
  <c r="AB1589" i="2" s="1"/>
  <c r="AA305" i="2"/>
  <c r="AB305" i="2" s="1"/>
  <c r="AA313" i="2"/>
  <c r="AB313" i="2" s="1"/>
  <c r="AA1245" i="2"/>
  <c r="AB1245" i="2" s="1"/>
  <c r="AA778" i="2"/>
  <c r="AB778" i="2" s="1"/>
  <c r="AA100" i="2"/>
  <c r="AB100" i="2" s="1"/>
  <c r="AA1175" i="2"/>
  <c r="AB1175" i="2" s="1"/>
  <c r="AA520" i="2"/>
  <c r="AB520" i="2" s="1"/>
  <c r="AA1440" i="2"/>
  <c r="AB1440" i="2" s="1"/>
  <c r="AA973" i="2"/>
  <c r="AB973" i="2" s="1"/>
  <c r="AA148" i="2"/>
  <c r="AB148" i="2" s="1"/>
  <c r="AA1022" i="2"/>
  <c r="AB1022" i="2" s="1"/>
  <c r="AA352" i="2"/>
  <c r="AB352" i="2" s="1"/>
  <c r="AA1108" i="2"/>
  <c r="AB1108" i="2" s="1"/>
  <c r="AA2078" i="2"/>
  <c r="AB2078" i="2" s="1"/>
  <c r="AA2630" i="2"/>
  <c r="AB2630" i="2" s="1"/>
  <c r="AA3110" i="2"/>
  <c r="AB3110" i="2" s="1"/>
  <c r="AA1693" i="2"/>
  <c r="AB1693" i="2" s="1"/>
  <c r="AA2247" i="2"/>
  <c r="AB2247" i="2" s="1"/>
  <c r="AA2763" i="2"/>
  <c r="AB2763" i="2" s="1"/>
  <c r="AA3279" i="2"/>
  <c r="AB3279" i="2" s="1"/>
  <c r="AA1898" i="2"/>
  <c r="AB1898" i="2" s="1"/>
  <c r="AA2416" i="2"/>
  <c r="AB2416" i="2" s="1"/>
  <c r="AA2932" i="2"/>
  <c r="AB2932" i="2" s="1"/>
  <c r="AA1064" i="2"/>
  <c r="AB1064" i="2" s="1"/>
  <c r="AA388" i="2"/>
  <c r="AB388" i="2" s="1"/>
  <c r="AA2065" i="2"/>
  <c r="AB2065" i="2" s="1"/>
  <c r="AA3127" i="2"/>
  <c r="AB3127" i="2" s="1"/>
  <c r="AA3995" i="2"/>
  <c r="AB3995" i="2" s="1"/>
  <c r="AA417" i="2"/>
  <c r="AB417" i="2" s="1"/>
  <c r="AA276" i="2"/>
  <c r="AB276" i="2" s="1"/>
  <c r="AA726" i="2"/>
  <c r="AB726" i="2" s="1"/>
  <c r="AA497" i="2"/>
  <c r="AB497" i="2" s="1"/>
  <c r="AA860" i="2"/>
  <c r="AB860" i="2" s="1"/>
  <c r="AA259" i="2"/>
  <c r="AB259" i="2" s="1"/>
  <c r="AA3641" i="2"/>
  <c r="AB3641" i="2" s="1"/>
  <c r="AA4981" i="2"/>
  <c r="AB4981" i="2" s="1"/>
  <c r="AA6716" i="2"/>
  <c r="AB6716" i="2" s="1"/>
  <c r="AA4336" i="2"/>
  <c r="AB4336" i="2" s="1"/>
  <c r="AA6055" i="2"/>
  <c r="AB6055" i="2" s="1"/>
  <c r="AA7161" i="2"/>
  <c r="AB7161" i="2" s="1"/>
  <c r="AA4922" i="2"/>
  <c r="AB4922" i="2" s="1"/>
  <c r="AA6821" i="2"/>
  <c r="AB6821" i="2" s="1"/>
  <c r="AA5357" i="2"/>
  <c r="AB5357" i="2" s="1"/>
  <c r="AA6703" i="2"/>
  <c r="AB6703" i="2" s="1"/>
  <c r="AA6516" i="2"/>
  <c r="AB6516" i="2" s="1"/>
  <c r="AA6912" i="2"/>
  <c r="AB6912" i="2" s="1"/>
  <c r="AA6431" i="2"/>
  <c r="AB6431" i="2" s="1"/>
  <c r="AA4192" i="2"/>
  <c r="AB4192" i="2" s="1"/>
  <c r="AA6813" i="2"/>
  <c r="AB6813" i="2" s="1"/>
  <c r="AA5297" i="2"/>
  <c r="AB5297" i="2" s="1"/>
  <c r="AA7416" i="2"/>
  <c r="AB7416" i="2" s="1"/>
  <c r="AA5554" i="2"/>
  <c r="AB5554" i="2" s="1"/>
  <c r="AA6729" i="2"/>
  <c r="AB6729" i="2" s="1"/>
  <c r="AA4205" i="2"/>
  <c r="AB4205" i="2" s="1"/>
  <c r="AA4937" i="2"/>
  <c r="AB4937" i="2" s="1"/>
  <c r="AA6781" i="2"/>
  <c r="AB6781" i="2" s="1"/>
  <c r="AA5830" i="2"/>
  <c r="AB5830" i="2" s="1"/>
  <c r="AA7031" i="2"/>
  <c r="AB7031" i="2" s="1"/>
  <c r="AA7270" i="2"/>
  <c r="AB7270" i="2" s="1"/>
  <c r="AA7418" i="2"/>
  <c r="AB7418" i="2" s="1"/>
  <c r="AA6326" i="2"/>
  <c r="AB6326" i="2" s="1"/>
  <c r="AA6646" i="2"/>
  <c r="AB6646" i="2" s="1"/>
  <c r="AA6995" i="2"/>
  <c r="AB6995" i="2" s="1"/>
  <c r="AA7167" i="2"/>
  <c r="AB7167" i="2" s="1"/>
  <c r="AA7382" i="2"/>
  <c r="AB7382" i="2" s="1"/>
  <c r="AA7212" i="2"/>
  <c r="AB7212" i="2" s="1"/>
  <c r="AA7044" i="2"/>
  <c r="AB7044" i="2" s="1"/>
  <c r="AA6110" i="2"/>
  <c r="AB6110" i="2" s="1"/>
  <c r="AA6554" i="2"/>
  <c r="AB6554" i="2" s="1"/>
  <c r="AA7318" i="2"/>
  <c r="AB7318" i="2" s="1"/>
  <c r="AA6435" i="2"/>
  <c r="AB6435" i="2" s="1"/>
  <c r="AA6383" i="2"/>
  <c r="AB6383" i="2" s="1"/>
  <c r="AA6894" i="2"/>
  <c r="AB6894" i="2" s="1"/>
  <c r="AA7098" i="2"/>
  <c r="AB7098" i="2" s="1"/>
  <c r="AA6075" i="2"/>
  <c r="AB6075" i="2" s="1"/>
  <c r="AA5509" i="2"/>
  <c r="AB5509" i="2" s="1"/>
  <c r="AA6094" i="2"/>
  <c r="AB6094" i="2" s="1"/>
  <c r="AA6798" i="2"/>
  <c r="AB6798" i="2" s="1"/>
  <c r="AA2561" i="2"/>
  <c r="AB2561" i="2" s="1"/>
  <c r="AA1663" i="2"/>
  <c r="AB1663" i="2" s="1"/>
  <c r="AA1870" i="2"/>
  <c r="AB1870" i="2" s="1"/>
  <c r="AA301" i="2"/>
  <c r="AB301" i="2" s="1"/>
  <c r="AA228" i="2"/>
  <c r="AB228" i="2" s="1"/>
  <c r="AA2956" i="2"/>
  <c r="AB2956" i="2" s="1"/>
  <c r="AA542" i="2"/>
  <c r="AB542" i="2" s="1"/>
  <c r="AA2253" i="2"/>
  <c r="AB2253" i="2" s="1"/>
  <c r="AA3044" i="2"/>
  <c r="AB3044" i="2" s="1"/>
  <c r="AA2228" i="2"/>
  <c r="AB2228" i="2" s="1"/>
  <c r="AA2971" i="2"/>
  <c r="AB2971" i="2" s="1"/>
  <c r="AA2047" i="2"/>
  <c r="AB2047" i="2" s="1"/>
  <c r="AA3162" i="2"/>
  <c r="AB3162" i="2" s="1"/>
  <c r="AA2262" i="2"/>
  <c r="AB2262" i="2" s="1"/>
  <c r="AA257" i="2"/>
  <c r="AB257" i="2" s="1"/>
  <c r="AA2357" i="2"/>
  <c r="AB2357" i="2" s="1"/>
  <c r="AA3196" i="2"/>
  <c r="AB3196" i="2" s="1"/>
  <c r="AA2260" i="2"/>
  <c r="AB2260" i="2" s="1"/>
  <c r="AA2943" i="2"/>
  <c r="AB2943" i="2" s="1"/>
  <c r="AA1340" i="2"/>
  <c r="AB1340" i="2" s="1"/>
  <c r="AA2018" i="2"/>
  <c r="AB2018" i="2" s="1"/>
  <c r="AA962" i="2"/>
  <c r="AB962" i="2" s="1"/>
  <c r="AA491" i="2"/>
  <c r="AB491" i="2" s="1"/>
  <c r="AA1319" i="2"/>
  <c r="AB1319" i="2" s="1"/>
  <c r="AA802" i="2"/>
  <c r="AB802" i="2" s="1"/>
  <c r="AA377" i="2"/>
  <c r="AB377" i="2" s="1"/>
  <c r="AA1829" i="2"/>
  <c r="AB1829" i="2" s="1"/>
  <c r="AA1717" i="2"/>
  <c r="AB1717" i="2" s="1"/>
  <c r="AA2827" i="2"/>
  <c r="AB2827" i="2" s="1"/>
  <c r="AA2323" i="2"/>
  <c r="AB2323" i="2" s="1"/>
  <c r="AA1827" i="2"/>
  <c r="AB1827" i="2" s="1"/>
  <c r="AA3138" i="2"/>
  <c r="AB3138" i="2" s="1"/>
  <c r="AA2634" i="2"/>
  <c r="AB2634" i="2" s="1"/>
  <c r="AA2118" i="2"/>
  <c r="AB2118" i="2" s="1"/>
  <c r="AA1256" i="2"/>
  <c r="AB1256" i="2" s="1"/>
  <c r="AA2789" i="2"/>
  <c r="AB2789" i="2" s="1"/>
  <c r="AA2273" i="2"/>
  <c r="AB2273" i="2" s="1"/>
  <c r="AA1676" i="2"/>
  <c r="AB1676" i="2" s="1"/>
  <c r="AA2908" i="2"/>
  <c r="AB2908" i="2" s="1"/>
  <c r="AA2236" i="2"/>
  <c r="AB2236" i="2" s="1"/>
  <c r="AA987" i="2"/>
  <c r="AB987" i="2" s="1"/>
  <c r="AA2751" i="2"/>
  <c r="AB2751" i="2" s="1"/>
  <c r="AA1822" i="2"/>
  <c r="AB1822" i="2" s="1"/>
  <c r="AA2798" i="2"/>
  <c r="AB2798" i="2" s="1"/>
  <c r="AA1240" i="2"/>
  <c r="AB1240" i="2" s="1"/>
  <c r="AA1238" i="2"/>
  <c r="AB1238" i="2" s="1"/>
  <c r="AA1189" i="2"/>
  <c r="AB1189" i="2" s="1"/>
  <c r="AA804" i="2"/>
  <c r="AB804" i="2" s="1"/>
  <c r="AA551" i="2"/>
  <c r="AB551" i="2" s="1"/>
  <c r="AA1677" i="2"/>
  <c r="AB1677" i="2" s="1"/>
  <c r="AA1039" i="2"/>
  <c r="AB1039" i="2" s="1"/>
  <c r="AA203" i="2"/>
  <c r="AB203" i="2" s="1"/>
  <c r="AA3458" i="2"/>
  <c r="AB3458" i="2" s="1"/>
  <c r="AA2522" i="2"/>
  <c r="AB2522" i="2" s="1"/>
  <c r="AA964" i="2"/>
  <c r="AB964" i="2" s="1"/>
  <c r="AA866" i="2"/>
  <c r="AB866" i="2" s="1"/>
  <c r="AA829" i="2"/>
  <c r="AB829" i="2" s="1"/>
  <c r="AA145" i="2"/>
  <c r="AB145" i="2" s="1"/>
  <c r="AA1522" i="2"/>
  <c r="AB1522" i="2" s="1"/>
  <c r="AA741" i="2"/>
  <c r="AB741" i="2" s="1"/>
  <c r="AA798" i="2"/>
  <c r="AB798" i="2" s="1"/>
  <c r="AA404" i="2"/>
  <c r="AB404" i="2" s="1"/>
  <c r="AA79" i="2"/>
  <c r="AB79" i="2" s="1"/>
  <c r="AA8" i="2"/>
  <c r="AB8" i="2" s="1"/>
  <c r="AA392" i="2"/>
  <c r="AB392" i="2" s="1"/>
  <c r="AA201" i="2"/>
  <c r="AB201" i="2" s="1"/>
  <c r="AA34" i="2"/>
  <c r="AB34" i="2" s="1"/>
  <c r="AA418" i="2"/>
  <c r="AB418" i="2" s="1"/>
  <c r="AA251" i="2"/>
  <c r="AB251" i="2" s="1"/>
  <c r="AA324" i="2"/>
  <c r="AB324" i="2" s="1"/>
  <c r="AA102" i="2"/>
  <c r="AB102" i="2" s="1"/>
  <c r="AA223" i="2"/>
  <c r="AB223" i="2" s="1"/>
  <c r="AA332" i="2"/>
  <c r="AB332" i="2" s="1"/>
  <c r="AA273" i="2"/>
  <c r="AB273" i="2" s="1"/>
  <c r="AA286" i="2"/>
  <c r="AB286" i="2" s="1"/>
  <c r="AA299" i="2"/>
  <c r="AB299" i="2" s="1"/>
  <c r="AA37" i="2"/>
  <c r="AB37" i="2" s="1"/>
  <c r="AA314" i="2"/>
  <c r="AB314" i="2" s="1"/>
  <c r="AA665" i="2"/>
  <c r="AB665" i="2" s="1"/>
  <c r="AA43" i="2"/>
  <c r="AB43" i="2" s="1"/>
  <c r="AA200" i="2"/>
  <c r="AB200" i="2" s="1"/>
  <c r="AA369" i="2"/>
  <c r="AB369" i="2" s="1"/>
  <c r="AA11" i="2"/>
  <c r="AB11" i="2" s="1"/>
  <c r="AA264" i="2"/>
  <c r="AB264" i="2" s="1"/>
  <c r="AA426" i="2"/>
  <c r="AB426" i="2" s="1"/>
  <c r="AA977" i="2"/>
  <c r="AB977" i="2" s="1"/>
  <c r="AA1361" i="2"/>
  <c r="AB1361" i="2" s="1"/>
  <c r="AA1721" i="2"/>
  <c r="AB1721" i="2" s="1"/>
  <c r="AA496" i="2"/>
  <c r="AB496" i="2" s="1"/>
  <c r="AA858" i="2"/>
  <c r="AB858" i="2" s="1"/>
  <c r="AA1242" i="2"/>
  <c r="AB1242" i="2" s="1"/>
  <c r="AA125" i="2"/>
  <c r="AB125" i="2" s="1"/>
  <c r="AA715" i="2"/>
  <c r="AB715" i="2" s="1"/>
  <c r="AA1099" i="2"/>
  <c r="AB1099" i="2" s="1"/>
  <c r="AA1495" i="2"/>
  <c r="AB1495" i="2" s="1"/>
  <c r="AA1879" i="2"/>
  <c r="AB1879" i="2" s="1"/>
  <c r="AA656" i="2"/>
  <c r="AB656" i="2" s="1"/>
  <c r="AA20" i="2"/>
  <c r="AB20" i="2" s="1"/>
  <c r="AA261" i="2"/>
  <c r="AB261" i="2" s="1"/>
  <c r="AA526" i="2"/>
  <c r="AB526" i="2" s="1"/>
  <c r="AA28" i="2"/>
  <c r="AB28" i="2" s="1"/>
  <c r="AA917" i="2"/>
  <c r="AB917" i="2" s="1"/>
  <c r="AA1469" i="2"/>
  <c r="AB1469" i="2" s="1"/>
  <c r="AA77" i="2"/>
  <c r="AB77" i="2" s="1"/>
  <c r="AA846" i="2"/>
  <c r="AB846" i="2" s="1"/>
  <c r="AA1374" i="2"/>
  <c r="AB1374" i="2" s="1"/>
  <c r="AA530" i="2"/>
  <c r="AB530" i="2" s="1"/>
  <c r="AA1087" i="2"/>
  <c r="AB1087" i="2" s="1"/>
  <c r="AA1567" i="2"/>
  <c r="AB1567" i="2" s="1"/>
  <c r="AA449" i="2"/>
  <c r="AB449" i="2" s="1"/>
  <c r="AA89" i="2"/>
  <c r="AB89" i="2" s="1"/>
  <c r="AA705" i="2"/>
  <c r="AB705" i="2" s="1"/>
  <c r="AA1089" i="2"/>
  <c r="AB1089" i="2" s="1"/>
  <c r="AA1473" i="2"/>
  <c r="AB1473" i="2" s="1"/>
  <c r="AA419" i="2"/>
  <c r="AB419" i="2" s="1"/>
  <c r="AA838" i="2"/>
  <c r="AB838" i="2" s="1"/>
  <c r="AA1222" i="2"/>
  <c r="AB1222" i="2" s="1"/>
  <c r="AA1618" i="2"/>
  <c r="AB1618" i="2" s="1"/>
  <c r="AA611" i="2"/>
  <c r="AB611" i="2" s="1"/>
  <c r="AA995" i="2"/>
  <c r="AB995" i="2" s="1"/>
  <c r="AA1379" i="2"/>
  <c r="AB1379" i="2" s="1"/>
  <c r="AA1763" i="2"/>
  <c r="AB1763" i="2" s="1"/>
  <c r="AA588" i="2"/>
  <c r="AB588" i="2" s="1"/>
  <c r="AA972" i="2"/>
  <c r="AB972" i="2" s="1"/>
  <c r="AA1356" i="2"/>
  <c r="AB1356" i="2" s="1"/>
  <c r="AA386" i="2"/>
  <c r="AB386" i="2" s="1"/>
  <c r="AA817" i="2"/>
  <c r="AB817" i="2" s="1"/>
  <c r="AA1201" i="2"/>
  <c r="AB1201" i="2" s="1"/>
  <c r="AA1585" i="2"/>
  <c r="AB1585" i="2" s="1"/>
  <c r="AA650" i="2"/>
  <c r="AB650" i="2" s="1"/>
  <c r="AA1034" i="2"/>
  <c r="AB1034" i="2" s="1"/>
  <c r="AA1418" i="2"/>
  <c r="AB1418" i="2" s="1"/>
  <c r="AA509" i="2"/>
  <c r="AB509" i="2" s="1"/>
  <c r="AA904" i="2"/>
  <c r="AB904" i="2" s="1"/>
  <c r="AA1119" i="2"/>
  <c r="AB1119" i="2" s="1"/>
  <c r="AA1958" i="2"/>
  <c r="AB1958" i="2" s="1"/>
  <c r="AA174" i="2"/>
  <c r="AB174" i="2" s="1"/>
  <c r="AA464" i="2"/>
  <c r="AB464" i="2" s="1"/>
  <c r="AA35" i="2"/>
  <c r="AB35" i="2" s="1"/>
  <c r="AA326" i="2"/>
  <c r="AB326" i="2" s="1"/>
  <c r="AA1049" i="2"/>
  <c r="AB1049" i="2" s="1"/>
  <c r="AA1661" i="2"/>
  <c r="AB1661" i="2" s="1"/>
  <c r="AA810" i="2"/>
  <c r="AB810" i="2" s="1"/>
  <c r="AA1422" i="2"/>
  <c r="AB1422" i="2" s="1"/>
  <c r="AA811" i="2"/>
  <c r="AB811" i="2" s="1"/>
  <c r="AA1555" i="2"/>
  <c r="AB1555" i="2" s="1"/>
  <c r="AA632" i="2"/>
  <c r="AB632" i="2" s="1"/>
  <c r="AA573" i="2"/>
  <c r="AB573" i="2" s="1"/>
  <c r="AA1077" i="2"/>
  <c r="AB1077" i="2" s="1"/>
  <c r="AA1593" i="2"/>
  <c r="AB1593" i="2" s="1"/>
  <c r="AA706" i="2"/>
  <c r="AB706" i="2" s="1"/>
  <c r="AA1210" i="2"/>
  <c r="AB1210" i="2" s="1"/>
  <c r="AA1642" i="2"/>
  <c r="AB1642" i="2" s="1"/>
  <c r="AA911" i="2"/>
  <c r="AB911" i="2" s="1"/>
  <c r="AA1415" i="2"/>
  <c r="AB1415" i="2" s="1"/>
  <c r="AA253" i="2"/>
  <c r="AB253" i="2" s="1"/>
  <c r="AA888" i="2"/>
  <c r="AB888" i="2" s="1"/>
  <c r="AA1392" i="2"/>
  <c r="AB1392" i="2" s="1"/>
  <c r="AA601" i="2"/>
  <c r="AB601" i="2" s="1"/>
  <c r="AA1117" i="2"/>
  <c r="AB1117" i="2" s="1"/>
  <c r="AA16" i="2"/>
  <c r="AB16" i="2" s="1"/>
  <c r="AA818" i="2"/>
  <c r="AB818" i="2" s="1"/>
  <c r="AA1334" i="2"/>
  <c r="AB1334" i="2" s="1"/>
  <c r="AA556" i="2"/>
  <c r="AB556" i="2" s="1"/>
  <c r="AA1072" i="2"/>
  <c r="AB1072" i="2" s="1"/>
  <c r="AA1868" i="2"/>
  <c r="AB1868" i="2" s="1"/>
  <c r="AA2354" i="2"/>
  <c r="AB2354" i="2" s="1"/>
  <c r="AA2738" i="2"/>
  <c r="AB2738" i="2" s="1"/>
  <c r="AA3086" i="2"/>
  <c r="AB3086" i="2" s="1"/>
  <c r="AA3470" i="2"/>
  <c r="AB3470" i="2" s="1"/>
  <c r="AA1806" i="2"/>
  <c r="AB1806" i="2" s="1"/>
  <c r="AA2211" i="2"/>
  <c r="AB2211" i="2" s="1"/>
  <c r="AA2595" i="2"/>
  <c r="AB2595" i="2" s="1"/>
  <c r="AA2979" i="2"/>
  <c r="AB2979" i="2" s="1"/>
  <c r="AA3363" i="2"/>
  <c r="AB3363" i="2" s="1"/>
  <c r="AA1856" i="2"/>
  <c r="AB1856" i="2" s="1"/>
  <c r="AA2248" i="2"/>
  <c r="AB2248" i="2" s="1"/>
  <c r="AA2632" i="2"/>
  <c r="AB2632" i="2" s="1"/>
  <c r="AA3016" i="2"/>
  <c r="AB3016" i="2" s="1"/>
  <c r="AA795" i="2"/>
  <c r="AB795" i="2" s="1"/>
  <c r="AA1913" i="2"/>
  <c r="AB1913" i="2" s="1"/>
  <c r="AA2297" i="2"/>
  <c r="AB2297" i="2" s="1"/>
  <c r="AA2681" i="2"/>
  <c r="AB2681" i="2" s="1"/>
  <c r="AA3065" i="2"/>
  <c r="AB3065" i="2" s="1"/>
  <c r="AA1714" i="2"/>
  <c r="AB1714" i="2" s="1"/>
  <c r="AA2142" i="2"/>
  <c r="AB2142" i="2" s="1"/>
  <c r="AA2526" i="2"/>
  <c r="AB2526" i="2" s="1"/>
  <c r="AA2910" i="2"/>
  <c r="AB2910" i="2" s="1"/>
  <c r="AA3294" i="2"/>
  <c r="AB3294" i="2" s="1"/>
  <c r="AA1859" i="2"/>
  <c r="AB1859" i="2" s="1"/>
  <c r="AA2215" i="2"/>
  <c r="AB2215" i="2" s="1"/>
  <c r="AA2599" i="2"/>
  <c r="AB2599" i="2" s="1"/>
  <c r="AA2983" i="2"/>
  <c r="AB2983" i="2" s="1"/>
  <c r="AA1749" i="2"/>
  <c r="AB1749" i="2" s="1"/>
  <c r="AA2168" i="2"/>
  <c r="AB2168" i="2" s="1"/>
  <c r="AA2552" i="2"/>
  <c r="AB2552" i="2" s="1"/>
  <c r="AA2936" i="2"/>
  <c r="AB2936" i="2" s="1"/>
  <c r="AA1718" i="2"/>
  <c r="AB1718" i="2" s="1"/>
  <c r="AA2121" i="2"/>
  <c r="AB2121" i="2" s="1"/>
  <c r="AA2505" i="2"/>
  <c r="AB2505" i="2" s="1"/>
  <c r="AA2913" i="2"/>
  <c r="AB2913" i="2" s="1"/>
  <c r="AA855" i="2"/>
  <c r="AB855" i="2" s="1"/>
  <c r="AA1918" i="2"/>
  <c r="AB1918" i="2" s="1"/>
  <c r="AA2290" i="2"/>
  <c r="AB2290" i="2" s="1"/>
  <c r="AA2686" i="2"/>
  <c r="AB2686" i="2" s="1"/>
  <c r="AA1878" i="2"/>
  <c r="AB1878" i="2" s="1"/>
  <c r="AA2267" i="2"/>
  <c r="AB2267" i="2" s="1"/>
  <c r="AA2651" i="2"/>
  <c r="AB2651" i="2" s="1"/>
  <c r="AA1575" i="2"/>
  <c r="AB1575" i="2" s="1"/>
  <c r="AA2473" i="2"/>
  <c r="AB2473" i="2" s="1"/>
  <c r="AA3611" i="2"/>
  <c r="AB3611" i="2" s="1"/>
  <c r="AA19" i="2"/>
  <c r="AB19" i="2" s="1"/>
  <c r="AA893" i="2"/>
  <c r="AB893" i="2" s="1"/>
  <c r="AA1603" i="2"/>
  <c r="AB1603" i="2" s="1"/>
  <c r="AA933" i="2"/>
  <c r="AB933" i="2" s="1"/>
  <c r="AA4071" i="2"/>
  <c r="AB4071" i="2" s="1"/>
  <c r="AA3501" i="2"/>
  <c r="AB3501" i="2" s="1"/>
  <c r="AA5880" i="2"/>
  <c r="AB5880" i="2" s="1"/>
  <c r="AA4746" i="2"/>
  <c r="AB4746" i="2" s="1"/>
  <c r="AA6823" i="2"/>
  <c r="AB6823" i="2" s="1"/>
  <c r="AA5523" i="2"/>
  <c r="AB5523" i="2" s="1"/>
  <c r="AA5283" i="2"/>
  <c r="AB5283" i="2" s="1"/>
  <c r="AA7349" i="2"/>
  <c r="AB7349" i="2" s="1"/>
  <c r="AA6008" i="2"/>
  <c r="AB6008" i="2" s="1"/>
  <c r="AA6896" i="2"/>
  <c r="AB6896" i="2" s="1"/>
  <c r="AA5449" i="2"/>
  <c r="AB5449" i="2" s="1"/>
  <c r="AA5782" i="2"/>
  <c r="AB5782" i="2" s="1"/>
  <c r="AA7311" i="2"/>
  <c r="AB7311" i="2" s="1"/>
  <c r="AA6028" i="2"/>
  <c r="AB6028" i="2" s="1"/>
  <c r="AA5290" i="2"/>
  <c r="AB5290" i="2" s="1"/>
  <c r="AA5842" i="2"/>
  <c r="AB5842" i="2" s="1"/>
  <c r="AA7008" i="2"/>
  <c r="AB7008" i="2" s="1"/>
  <c r="AA6031" i="2"/>
  <c r="AB6031" i="2" s="1"/>
  <c r="AA6921" i="2"/>
  <c r="AB6921" i="2" s="1"/>
  <c r="AA5296" i="2"/>
  <c r="AB5296" i="2" s="1"/>
  <c r="AA5406" i="2"/>
  <c r="AB5406" i="2" s="1"/>
  <c r="AA6913" i="2"/>
  <c r="AB6913" i="2" s="1"/>
  <c r="AA5978" i="2"/>
  <c r="AB5978" i="2" s="1"/>
  <c r="AA7249" i="2"/>
  <c r="AB7249" i="2" s="1"/>
  <c r="AA7114" i="2"/>
  <c r="AB7114" i="2" s="1"/>
  <c r="AA6323" i="2"/>
  <c r="AB6323" i="2" s="1"/>
  <c r="AA6747" i="2"/>
  <c r="AB6747" i="2" s="1"/>
  <c r="AA6970" i="2"/>
  <c r="AB6970" i="2" s="1"/>
  <c r="AA7223" i="2"/>
  <c r="AB7223" i="2" s="1"/>
  <c r="AA7381" i="2"/>
  <c r="AB7381" i="2" s="1"/>
  <c r="AA6347" i="2"/>
  <c r="AB6347" i="2" s="1"/>
  <c r="AA6770" i="2"/>
  <c r="AB6770" i="2" s="1"/>
  <c r="AA6578" i="2"/>
  <c r="AB6578" i="2" s="1"/>
  <c r="AA4229" i="2"/>
  <c r="AB4229" i="2" s="1"/>
  <c r="AA6399" i="2"/>
  <c r="AB6399" i="2" s="1"/>
  <c r="AA7174" i="2"/>
  <c r="AB7174" i="2" s="1"/>
  <c r="AA7395" i="2"/>
  <c r="AB7395" i="2" s="1"/>
  <c r="AA4949" i="2"/>
  <c r="AB4949" i="2" s="1"/>
  <c r="AA4661" i="2"/>
  <c r="AB4661" i="2" s="1"/>
  <c r="AA6938" i="2"/>
  <c r="AB6938" i="2" s="1"/>
  <c r="AA5899" i="2"/>
  <c r="AB5899" i="2" s="1"/>
  <c r="AA6732" i="2"/>
  <c r="AB6732" i="2" s="1"/>
  <c r="AA4181" i="2"/>
  <c r="AB4181" i="2" s="1"/>
  <c r="AA6593" i="2"/>
  <c r="AB6593" i="2" s="1"/>
  <c r="AA3076" i="2"/>
  <c r="AB3076" i="2" s="1"/>
  <c r="AA302" i="2"/>
  <c r="AB302" i="2" s="1"/>
  <c r="AA915" i="2"/>
  <c r="AB915" i="2" s="1"/>
  <c r="AA974" i="2"/>
  <c r="AB974" i="2" s="1"/>
  <c r="AA814" i="2"/>
  <c r="AB814" i="2" s="1"/>
  <c r="AA2620" i="2"/>
  <c r="AB2620" i="2" s="1"/>
  <c r="AA1154" i="2"/>
  <c r="AB1154" i="2" s="1"/>
  <c r="AA2145" i="2"/>
  <c r="AB2145" i="2" s="1"/>
  <c r="AA2924" i="2"/>
  <c r="AB2924" i="2" s="1"/>
  <c r="AA2036" i="2"/>
  <c r="AB2036" i="2" s="1"/>
  <c r="AA2911" i="2"/>
  <c r="AB2911" i="2" s="1"/>
  <c r="AA1987" i="2"/>
  <c r="AB1987" i="2" s="1"/>
  <c r="AA3030" i="2"/>
  <c r="AB3030" i="2" s="1"/>
  <c r="AA2202" i="2"/>
  <c r="AB2202" i="2" s="1"/>
  <c r="AA2993" i="2"/>
  <c r="AB2993" i="2" s="1"/>
  <c r="AA2285" i="2"/>
  <c r="AB2285" i="2" s="1"/>
  <c r="AA3100" i="2"/>
  <c r="AB3100" i="2" s="1"/>
  <c r="AA2080" i="2"/>
  <c r="AB2080" i="2" s="1"/>
  <c r="AA2859" i="2"/>
  <c r="AB2859" i="2" s="1"/>
  <c r="AA3278" i="2"/>
  <c r="AB3278" i="2" s="1"/>
  <c r="AA1821" i="2"/>
  <c r="AB1821" i="2" s="1"/>
  <c r="AA614" i="2"/>
  <c r="AB614" i="2" s="1"/>
  <c r="AA1572" i="2"/>
  <c r="AB1572" i="2" s="1"/>
  <c r="AA1079" i="2"/>
  <c r="AB1079" i="2" s="1"/>
  <c r="AA562" i="2"/>
  <c r="AB562" i="2" s="1"/>
  <c r="AA1579" i="2"/>
  <c r="AB1579" i="2" s="1"/>
  <c r="AA1433" i="2"/>
  <c r="AB1433" i="2" s="1"/>
  <c r="AA1621" i="2"/>
  <c r="AB1621" i="2" s="1"/>
  <c r="AA2767" i="2"/>
  <c r="AB2767" i="2" s="1"/>
  <c r="AA2251" i="2"/>
  <c r="AB2251" i="2" s="1"/>
  <c r="AA1748" i="2"/>
  <c r="AB1748" i="2" s="1"/>
  <c r="AA3078" i="2"/>
  <c r="AB3078" i="2" s="1"/>
  <c r="AA2562" i="2"/>
  <c r="AB2562" i="2" s="1"/>
  <c r="AA2058" i="2"/>
  <c r="AB2058" i="2" s="1"/>
  <c r="AA927" i="2"/>
  <c r="AB927" i="2" s="1"/>
  <c r="AA2717" i="2"/>
  <c r="AB2717" i="2" s="1"/>
  <c r="AA2213" i="2"/>
  <c r="AB2213" i="2" s="1"/>
  <c r="AA1444" i="2"/>
  <c r="AB1444" i="2" s="1"/>
  <c r="AA2836" i="2"/>
  <c r="AB2836" i="2" s="1"/>
  <c r="AA2140" i="2"/>
  <c r="AB2140" i="2" s="1"/>
  <c r="AA3351" i="2"/>
  <c r="AB3351" i="2" s="1"/>
  <c r="AA2667" i="2"/>
  <c r="AB2667" i="2" s="1"/>
  <c r="AA1633" i="2"/>
  <c r="AB1633" i="2" s="1"/>
  <c r="AA2666" i="2"/>
  <c r="AB2666" i="2" s="1"/>
  <c r="AA1156" i="2"/>
  <c r="AB1156" i="2" s="1"/>
  <c r="AA1058" i="2"/>
  <c r="AB1058" i="2" s="1"/>
  <c r="AA1021" i="2"/>
  <c r="AB1021" i="2" s="1"/>
  <c r="AA600" i="2"/>
  <c r="AB600" i="2" s="1"/>
  <c r="AA173" i="2"/>
  <c r="AB173" i="2" s="1"/>
  <c r="AA1437" i="2"/>
  <c r="AB1437" i="2" s="1"/>
  <c r="AA1230" i="2"/>
  <c r="AB1230" i="2" s="1"/>
  <c r="AA2331" i="2"/>
  <c r="AB2331" i="2" s="1"/>
  <c r="AA3338" i="2"/>
  <c r="AB3338" i="2" s="1"/>
  <c r="AA2390" i="2"/>
  <c r="AB2390" i="2" s="1"/>
  <c r="AA784" i="2"/>
  <c r="AB784" i="2" s="1"/>
  <c r="AA710" i="2"/>
  <c r="AB710" i="2" s="1"/>
  <c r="AA613" i="2"/>
  <c r="AB613" i="2" s="1"/>
  <c r="AA1655" i="2"/>
  <c r="AB1655" i="2" s="1"/>
  <c r="AA1138" i="2"/>
  <c r="AB1138" i="2" s="1"/>
  <c r="AA340" i="2"/>
  <c r="AB340" i="2" s="1"/>
  <c r="AA354" i="2"/>
  <c r="AB354" i="2" s="1"/>
  <c r="AA78" i="2"/>
  <c r="AB78" i="2" s="1"/>
  <c r="AA115" i="2"/>
  <c r="AB115" i="2" s="1"/>
  <c r="AA44" i="2"/>
  <c r="AB44" i="2" s="1"/>
  <c r="AA428" i="2"/>
  <c r="AB428" i="2" s="1"/>
  <c r="AA285" i="2"/>
  <c r="AB285" i="2" s="1"/>
  <c r="AA118" i="2"/>
  <c r="AB118" i="2" s="1"/>
  <c r="AA502" i="2"/>
  <c r="AB502" i="2" s="1"/>
  <c r="AA24" i="2"/>
  <c r="AB24" i="2" s="1"/>
  <c r="AA49" i="2"/>
  <c r="AB49" i="2" s="1"/>
  <c r="AA162" i="2"/>
  <c r="AB162" i="2" s="1"/>
  <c r="AA343" i="2"/>
  <c r="AB343" i="2" s="1"/>
  <c r="AA452" i="2"/>
  <c r="AB452" i="2" s="1"/>
  <c r="AA333" i="2"/>
  <c r="AB333" i="2" s="1"/>
  <c r="AA334" i="2"/>
  <c r="AB334" i="2" s="1"/>
  <c r="AA36" i="2"/>
  <c r="AB36" i="2" s="1"/>
  <c r="AA97" i="2"/>
  <c r="AB97" i="2" s="1"/>
  <c r="AA76" i="2"/>
  <c r="AB76" i="2" s="1"/>
  <c r="AA701" i="2"/>
  <c r="AB701" i="2" s="1"/>
  <c r="AA127" i="2"/>
  <c r="AB127" i="2" s="1"/>
  <c r="AA272" i="2"/>
  <c r="AB272" i="2" s="1"/>
  <c r="AA441" i="2"/>
  <c r="AB441" i="2" s="1"/>
  <c r="AA83" i="2"/>
  <c r="AB83" i="2" s="1"/>
  <c r="AA25" i="2"/>
  <c r="AB25" i="2" s="1"/>
  <c r="AA480" i="2"/>
  <c r="AB480" i="2" s="1"/>
  <c r="AA1025" i="2"/>
  <c r="AB1025" i="2" s="1"/>
  <c r="AA1409" i="2"/>
  <c r="AB1409" i="2" s="1"/>
  <c r="AA1769" i="2"/>
  <c r="AB1769" i="2" s="1"/>
  <c r="AA544" i="2"/>
  <c r="AB544" i="2" s="1"/>
  <c r="AA930" i="2"/>
  <c r="AB930" i="2" s="1"/>
  <c r="AA1314" i="2"/>
  <c r="AB1314" i="2" s="1"/>
  <c r="AA338" i="2"/>
  <c r="AB338" i="2" s="1"/>
  <c r="AA787" i="2"/>
  <c r="AB787" i="2" s="1"/>
  <c r="AA1171" i="2"/>
  <c r="AB1171" i="2" s="1"/>
  <c r="AA1543" i="2"/>
  <c r="AB1543" i="2" s="1"/>
  <c r="AA88" i="2"/>
  <c r="AB88" i="2" s="1"/>
  <c r="AA704" i="2"/>
  <c r="AB704" i="2" s="1"/>
  <c r="AA140" i="2"/>
  <c r="AB140" i="2" s="1"/>
  <c r="AA345" i="2"/>
  <c r="AB345" i="2" s="1"/>
  <c r="AA71" i="2"/>
  <c r="AB71" i="2" s="1"/>
  <c r="AA267" i="2"/>
  <c r="AB267" i="2" s="1"/>
  <c r="AA965" i="2"/>
  <c r="AB965" i="2" s="1"/>
  <c r="AA1529" i="2"/>
  <c r="AB1529" i="2" s="1"/>
  <c r="AA232" i="2"/>
  <c r="AB232" i="2" s="1"/>
  <c r="AA906" i="2"/>
  <c r="AB906" i="2" s="1"/>
  <c r="AA1410" i="2"/>
  <c r="AB1410" i="2" s="1"/>
  <c r="AA583" i="2"/>
  <c r="AB583" i="2" s="1"/>
  <c r="AA1147" i="2"/>
  <c r="AB1147" i="2" s="1"/>
  <c r="AA1627" i="2"/>
  <c r="AB1627" i="2" s="1"/>
  <c r="AA531" i="2"/>
  <c r="AB531" i="2" s="1"/>
  <c r="AA243" i="2"/>
  <c r="AB243" i="2" s="1"/>
  <c r="AA753" i="2"/>
  <c r="AB753" i="2" s="1"/>
  <c r="AA1137" i="2"/>
  <c r="AB1137" i="2" s="1"/>
  <c r="AA1521" i="2"/>
  <c r="AB1521" i="2" s="1"/>
  <c r="AA485" i="2"/>
  <c r="AB485" i="2" s="1"/>
  <c r="AA886" i="2"/>
  <c r="AB886" i="2" s="1"/>
  <c r="AA1270" i="2"/>
  <c r="AB1270" i="2" s="1"/>
  <c r="AA1654" i="2"/>
  <c r="AB1654" i="2" s="1"/>
  <c r="AA659" i="2"/>
  <c r="AB659" i="2" s="1"/>
  <c r="AA1043" i="2"/>
  <c r="AB1043" i="2" s="1"/>
  <c r="AA1427" i="2"/>
  <c r="AB1427" i="2" s="1"/>
  <c r="AA1811" i="2"/>
  <c r="AB1811" i="2" s="1"/>
  <c r="AA636" i="2"/>
  <c r="AB636" i="2" s="1"/>
  <c r="AA1020" i="2"/>
  <c r="AB1020" i="2" s="1"/>
  <c r="AA1404" i="2"/>
  <c r="AB1404" i="2" s="1"/>
  <c r="AA458" i="2"/>
  <c r="AB458" i="2" s="1"/>
  <c r="AA865" i="2"/>
  <c r="AB865" i="2" s="1"/>
  <c r="AA1249" i="2"/>
  <c r="AB1249" i="2" s="1"/>
  <c r="AA64" i="2"/>
  <c r="AB64" i="2" s="1"/>
  <c r="AA698" i="2"/>
  <c r="AB698" i="2" s="1"/>
  <c r="AA1082" i="2"/>
  <c r="AB1082" i="2" s="1"/>
  <c r="AA1466" i="2"/>
  <c r="AB1466" i="2" s="1"/>
  <c r="AA568" i="2"/>
  <c r="AB568" i="2" s="1"/>
  <c r="AA952" i="2"/>
  <c r="AB952" i="2" s="1"/>
  <c r="AA1336" i="2"/>
  <c r="AB1336" i="2" s="1"/>
  <c r="AA2006" i="2"/>
  <c r="AB2006" i="2" s="1"/>
  <c r="AA294" i="2"/>
  <c r="AB294" i="2" s="1"/>
  <c r="AA45" i="2"/>
  <c r="AB45" i="2" s="1"/>
  <c r="AA131" i="2"/>
  <c r="AB131" i="2" s="1"/>
  <c r="AA303" i="2"/>
  <c r="AB303" i="2" s="1"/>
  <c r="AA1133" i="2"/>
  <c r="AB1133" i="2" s="1"/>
  <c r="AA1757" i="2"/>
  <c r="AB1757" i="2" s="1"/>
  <c r="AA882" i="2"/>
  <c r="AB882" i="2" s="1"/>
  <c r="AA1494" i="2"/>
  <c r="AB1494" i="2" s="1"/>
  <c r="AA955" i="2"/>
  <c r="AB955" i="2" s="1"/>
  <c r="AA1651" i="2"/>
  <c r="AB1651" i="2" s="1"/>
  <c r="AA716" i="2"/>
  <c r="AB716" i="2" s="1"/>
  <c r="AA633" i="2"/>
  <c r="AB633" i="2" s="1"/>
  <c r="AA1149" i="2"/>
  <c r="AB1149" i="2" s="1"/>
  <c r="AA1653" i="2"/>
  <c r="AB1653" i="2" s="1"/>
  <c r="AA766" i="2"/>
  <c r="AB766" i="2" s="1"/>
  <c r="AA1282" i="2"/>
  <c r="AB1282" i="2" s="1"/>
  <c r="AA52" i="2"/>
  <c r="AB52" i="2" s="1"/>
  <c r="AA971" i="2"/>
  <c r="AB971" i="2" s="1"/>
  <c r="AA1487" i="2"/>
  <c r="AB1487" i="2" s="1"/>
  <c r="AA385" i="2"/>
  <c r="AB385" i="2" s="1"/>
  <c r="AA948" i="2"/>
  <c r="AB948" i="2" s="1"/>
  <c r="AA1464" i="2"/>
  <c r="AB1464" i="2" s="1"/>
  <c r="AA661" i="2"/>
  <c r="AB661" i="2" s="1"/>
  <c r="AA1177" i="2"/>
  <c r="AB1177" i="2" s="1"/>
  <c r="AA256" i="2"/>
  <c r="AB256" i="2" s="1"/>
  <c r="AA878" i="2"/>
  <c r="AB878" i="2" s="1"/>
  <c r="AA1394" i="2"/>
  <c r="AB1394" i="2" s="1"/>
  <c r="AA628" i="2"/>
  <c r="AB628" i="2" s="1"/>
  <c r="AA1132" i="2"/>
  <c r="AB1132" i="2" s="1"/>
  <c r="AA1934" i="2"/>
  <c r="AB1934" i="2" s="1"/>
  <c r="AA2402" i="2"/>
  <c r="AB2402" i="2" s="1"/>
  <c r="AA2786" i="2"/>
  <c r="AB2786" i="2" s="1"/>
  <c r="AA3170" i="2"/>
  <c r="AB3170" i="2" s="1"/>
  <c r="AA149" i="2"/>
  <c r="AB149" i="2" s="1"/>
  <c r="AA1869" i="2"/>
  <c r="AB1869" i="2" s="1"/>
  <c r="AA2259" i="2"/>
  <c r="AB2259" i="2" s="1"/>
  <c r="AA2643" i="2"/>
  <c r="AB2643" i="2" s="1"/>
  <c r="AA3027" i="2"/>
  <c r="AB3027" i="2" s="1"/>
  <c r="AA783" i="2"/>
  <c r="AB783" i="2" s="1"/>
  <c r="AA1912" i="2"/>
  <c r="AB1912" i="2" s="1"/>
  <c r="AA2296" i="2"/>
  <c r="AB2296" i="2" s="1"/>
  <c r="AA2680" i="2"/>
  <c r="AB2680" i="2" s="1"/>
  <c r="AA3064" i="2"/>
  <c r="AB3064" i="2" s="1"/>
  <c r="AA1136" i="2"/>
  <c r="AB1136" i="2" s="1"/>
  <c r="AA1961" i="2"/>
  <c r="AB1961" i="2" s="1"/>
  <c r="AA2345" i="2"/>
  <c r="AB2345" i="2" s="1"/>
  <c r="AA2729" i="2"/>
  <c r="AB2729" i="2" s="1"/>
  <c r="AA3113" i="2"/>
  <c r="AB3113" i="2" s="1"/>
  <c r="AA1778" i="2"/>
  <c r="AB1778" i="2" s="1"/>
  <c r="AA2190" i="2"/>
  <c r="AB2190" i="2" s="1"/>
  <c r="AA2574" i="2"/>
  <c r="AB2574" i="2" s="1"/>
  <c r="AA2958" i="2"/>
  <c r="AB2958" i="2" s="1"/>
  <c r="AA819" i="2"/>
  <c r="AB819" i="2" s="1"/>
  <c r="AA1915" i="2"/>
  <c r="AB1915" i="2" s="1"/>
  <c r="AA2263" i="2"/>
  <c r="AB2263" i="2" s="1"/>
  <c r="AA2647" i="2"/>
  <c r="AB2647" i="2" s="1"/>
  <c r="AA3031" i="2"/>
  <c r="AB3031" i="2" s="1"/>
  <c r="AA1813" i="2"/>
  <c r="AB1813" i="2" s="1"/>
  <c r="AA2216" i="2"/>
  <c r="AB2216" i="2" s="1"/>
  <c r="AA2600" i="2"/>
  <c r="AB2600" i="2" s="1"/>
  <c r="AA2984" i="2"/>
  <c r="AB2984" i="2" s="1"/>
  <c r="AA1782" i="2"/>
  <c r="AB1782" i="2" s="1"/>
  <c r="AA2169" i="2"/>
  <c r="AB2169" i="2" s="1"/>
  <c r="AA2553" i="2"/>
  <c r="AB2553" i="2" s="1"/>
  <c r="AA2949" i="2"/>
  <c r="AB2949" i="2" s="1"/>
  <c r="AA1095" i="2"/>
  <c r="AB1095" i="2" s="1"/>
  <c r="AA1954" i="2"/>
  <c r="AB1954" i="2" s="1"/>
  <c r="AA2338" i="2"/>
  <c r="AB2338" i="2" s="1"/>
  <c r="AA2734" i="2"/>
  <c r="AB2734" i="2" s="1"/>
  <c r="AA4855" i="2"/>
  <c r="AB4855" i="2" s="1"/>
  <c r="AA4708" i="2"/>
  <c r="AB4708" i="2" s="1"/>
  <c r="AA6837" i="2"/>
  <c r="AB6837" i="2" s="1"/>
  <c r="AA6460" i="2"/>
  <c r="AB6460" i="2" s="1"/>
  <c r="AA5479" i="2"/>
  <c r="AB5479" i="2" s="1"/>
  <c r="AA6130" i="2"/>
  <c r="AB6130" i="2" s="1"/>
  <c r="AA4852" i="2"/>
  <c r="AB4852" i="2" s="1"/>
  <c r="AA5739" i="2"/>
  <c r="AB5739" i="2" s="1"/>
  <c r="AA6512" i="2"/>
  <c r="AB6512" i="2" s="1"/>
  <c r="AA5958" i="2"/>
  <c r="AB5958" i="2" s="1"/>
  <c r="AA6133" i="2"/>
  <c r="AB6133" i="2" s="1"/>
  <c r="AA7118" i="2"/>
  <c r="AB7118" i="2" s="1"/>
  <c r="AA6876" i="2"/>
  <c r="AB6876" i="2" s="1"/>
  <c r="AA6497" i="2"/>
  <c r="AB6497" i="2" s="1"/>
  <c r="AA6226" i="2"/>
  <c r="AB6226" i="2" s="1"/>
  <c r="AA6265" i="2"/>
  <c r="AB6265" i="2" s="1"/>
  <c r="AA4848" i="2"/>
  <c r="AB4848" i="2" s="1"/>
  <c r="AA3718" i="2"/>
  <c r="AB3718" i="2" s="1"/>
  <c r="AA4757" i="2"/>
  <c r="AB4757" i="2" s="1"/>
  <c r="AA5730" i="2"/>
  <c r="AB5730" i="2" s="1"/>
  <c r="AA5812" i="2"/>
  <c r="AB5812" i="2" s="1"/>
  <c r="AA6961" i="2"/>
  <c r="AB6961" i="2" s="1"/>
  <c r="AA6027" i="2"/>
  <c r="AB6027" i="2" s="1"/>
  <c r="AA7321" i="2"/>
  <c r="AB7321" i="2" s="1"/>
  <c r="AA5346" i="2"/>
  <c r="AB5346" i="2" s="1"/>
  <c r="AA6494" i="2"/>
  <c r="AB6494" i="2" s="1"/>
  <c r="AA6870" i="2"/>
  <c r="AB6870" i="2" s="1"/>
  <c r="AA7062" i="2"/>
  <c r="AB7062" i="2" s="1"/>
  <c r="AA7275" i="2"/>
  <c r="AB7275" i="2" s="1"/>
  <c r="AA5153" i="2"/>
  <c r="AB5153" i="2" s="1"/>
  <c r="AA6478" i="2"/>
  <c r="AB6478" i="2" s="1"/>
  <c r="AA6954" i="2"/>
  <c r="AB6954" i="2" s="1"/>
  <c r="AA7295" i="2"/>
  <c r="AB7295" i="2" s="1"/>
  <c r="AA7387" i="2"/>
  <c r="AB7387" i="2" s="1"/>
  <c r="AA5274" i="2"/>
  <c r="AB5274" i="2" s="1"/>
  <c r="AA6999" i="2"/>
  <c r="AB6999" i="2" s="1"/>
  <c r="AA6948" i="2"/>
  <c r="AB6948" i="2" s="1"/>
  <c r="AA7363" i="2"/>
  <c r="AB7363" i="2" s="1"/>
  <c r="AA7376" i="2"/>
  <c r="AB7376" i="2" s="1"/>
  <c r="AA6411" i="2"/>
  <c r="AB6411" i="2" s="1"/>
  <c r="AA5655" i="2"/>
  <c r="AB5655" i="2" s="1"/>
  <c r="AA6180" i="2"/>
  <c r="AB6180" i="2" s="1"/>
  <c r="AA7041" i="2"/>
  <c r="AB7041" i="2" s="1"/>
  <c r="AA5586" i="2"/>
  <c r="AB5586" i="2" s="1"/>
  <c r="AA1925" i="2"/>
  <c r="AB1925" i="2" s="1"/>
  <c r="AA1635" i="2"/>
  <c r="AB1635" i="2" s="1"/>
  <c r="AA2907" i="2"/>
  <c r="AB2907" i="2" s="1"/>
  <c r="AA1609" i="2"/>
  <c r="AB1609" i="2" s="1"/>
  <c r="AA1317" i="2"/>
  <c r="AB1317" i="2" s="1"/>
  <c r="AA2116" i="2"/>
  <c r="AB2116" i="2" s="1"/>
  <c r="AA1093" i="2"/>
  <c r="AB1093" i="2" s="1"/>
  <c r="AA1989" i="2"/>
  <c r="AB1989" i="2" s="1"/>
  <c r="AA2864" i="2"/>
  <c r="AB2864" i="2" s="1"/>
  <c r="AA1964" i="2"/>
  <c r="AB1964" i="2" s="1"/>
  <c r="AA2779" i="2"/>
  <c r="AB2779" i="2" s="1"/>
  <c r="AA1927" i="2"/>
  <c r="AB1927" i="2" s="1"/>
  <c r="AA2838" i="2"/>
  <c r="AB2838" i="2" s="1"/>
  <c r="AA2130" i="2"/>
  <c r="AB2130" i="2" s="1"/>
  <c r="AA2933" i="2"/>
  <c r="AB2933" i="2" s="1"/>
  <c r="AA2165" i="2"/>
  <c r="AB2165" i="2" s="1"/>
  <c r="AA3028" i="2"/>
  <c r="AB3028" i="2" s="1"/>
  <c r="AA1808" i="2"/>
  <c r="AB1808" i="2" s="1"/>
  <c r="AA2775" i="2"/>
  <c r="AB2775" i="2" s="1"/>
  <c r="AA3182" i="2"/>
  <c r="AB3182" i="2" s="1"/>
  <c r="AA444" i="2"/>
  <c r="AB444" i="2" s="1"/>
  <c r="AA407" i="2"/>
  <c r="AB407" i="2" s="1"/>
  <c r="AA1368" i="2"/>
  <c r="AB1368" i="2" s="1"/>
  <c r="AA875" i="2"/>
  <c r="AB875" i="2" s="1"/>
  <c r="AA172" i="2"/>
  <c r="AB172" i="2" s="1"/>
  <c r="AA1135" i="2"/>
  <c r="AB1135" i="2" s="1"/>
  <c r="AA1073" i="2"/>
  <c r="AB1073" i="2" s="1"/>
  <c r="AA1360" i="2"/>
  <c r="AB1360" i="2" s="1"/>
  <c r="AA2707" i="2"/>
  <c r="AB2707" i="2" s="1"/>
  <c r="AA2191" i="2"/>
  <c r="AB2191" i="2" s="1"/>
  <c r="AA1638" i="2"/>
  <c r="AB1638" i="2" s="1"/>
  <c r="AA3018" i="2"/>
  <c r="AB3018" i="2" s="1"/>
  <c r="AA2502" i="2"/>
  <c r="AB2502" i="2" s="1"/>
  <c r="AA1986" i="2"/>
  <c r="AB1986" i="2" s="1"/>
  <c r="AA3173" i="2"/>
  <c r="AB3173" i="2" s="1"/>
  <c r="AA2657" i="2"/>
  <c r="AB2657" i="2" s="1"/>
  <c r="AA2141" i="2"/>
  <c r="AB2141" i="2" s="1"/>
  <c r="AA992" i="2"/>
  <c r="AB992" i="2" s="1"/>
  <c r="AA2752" i="2"/>
  <c r="AB2752" i="2" s="1"/>
  <c r="AA2068" i="2"/>
  <c r="AB2068" i="2" s="1"/>
  <c r="AA3255" i="2"/>
  <c r="AB3255" i="2" s="1"/>
  <c r="AA2583" i="2"/>
  <c r="AB2583" i="2" s="1"/>
  <c r="AA1124" i="2"/>
  <c r="AB1124" i="2" s="1"/>
  <c r="AA2534" i="2"/>
  <c r="AB2534" i="2" s="1"/>
  <c r="AA976" i="2"/>
  <c r="AB976" i="2" s="1"/>
  <c r="AA902" i="2"/>
  <c r="AB902" i="2" s="1"/>
  <c r="AA841" i="2"/>
  <c r="AB841" i="2" s="1"/>
  <c r="AA217" i="2"/>
  <c r="AB217" i="2" s="1"/>
  <c r="AA1558" i="2"/>
  <c r="AB1558" i="2" s="1"/>
  <c r="AA1161" i="2"/>
  <c r="AB1161" i="2" s="1"/>
  <c r="AA870" i="2"/>
  <c r="AB870" i="2" s="1"/>
  <c r="AA2199" i="2"/>
  <c r="AB2199" i="2" s="1"/>
  <c r="AA3230" i="2"/>
  <c r="AB3230" i="2" s="1"/>
  <c r="AA2270" i="2"/>
  <c r="AB2270" i="2" s="1"/>
  <c r="AA604" i="2"/>
  <c r="AB604" i="2" s="1"/>
  <c r="AA522" i="2"/>
  <c r="AB522" i="2" s="1"/>
  <c r="AA325" i="2"/>
  <c r="AB325" i="2" s="1"/>
  <c r="AA1439" i="2"/>
  <c r="AB1439" i="2" s="1"/>
  <c r="AA910" i="2"/>
  <c r="AB910" i="2" s="1"/>
  <c r="AA644" i="2"/>
  <c r="AB644" i="2" s="1"/>
  <c r="AA1241" i="2"/>
  <c r="AB1241" i="2" s="1"/>
  <c r="AA114" i="2"/>
  <c r="AB114" i="2" s="1"/>
  <c r="AA163" i="2"/>
  <c r="AB163" i="2" s="1"/>
  <c r="AA92" i="2"/>
  <c r="AB92" i="2" s="1"/>
  <c r="AA476" i="2"/>
  <c r="AB476" i="2" s="1"/>
  <c r="AA321" i="2"/>
  <c r="AB321" i="2" s="1"/>
  <c r="AA154" i="2"/>
  <c r="AB154" i="2" s="1"/>
  <c r="AA538" i="2"/>
  <c r="AB538" i="2" s="1"/>
  <c r="AA60" i="2"/>
  <c r="AB60" i="2" s="1"/>
  <c r="AA85" i="2"/>
  <c r="AB85" i="2" s="1"/>
  <c r="AA222" i="2"/>
  <c r="AB222" i="2" s="1"/>
  <c r="AA391" i="2"/>
  <c r="AB391" i="2" s="1"/>
  <c r="AA500" i="2"/>
  <c r="AB500" i="2" s="1"/>
  <c r="AA381" i="2"/>
  <c r="AB381" i="2" s="1"/>
  <c r="AA394" i="2"/>
  <c r="AB394" i="2" s="1"/>
  <c r="AA84" i="2"/>
  <c r="AB84" i="2" s="1"/>
  <c r="AA38" i="2"/>
  <c r="AB38" i="2" s="1"/>
  <c r="AA231" i="2"/>
  <c r="AB231" i="2" s="1"/>
  <c r="AA749" i="2"/>
  <c r="AB749" i="2" s="1"/>
  <c r="AA187" i="2"/>
  <c r="AB187" i="2" s="1"/>
  <c r="AA356" i="2"/>
  <c r="AB356" i="2" s="1"/>
  <c r="AA501" i="2"/>
  <c r="AB501" i="2" s="1"/>
  <c r="AA155" i="2"/>
  <c r="AB155" i="2" s="1"/>
  <c r="AA134" i="2"/>
  <c r="AB134" i="2" s="1"/>
  <c r="AA605" i="2"/>
  <c r="AB605" i="2" s="1"/>
  <c r="AA1061" i="2"/>
  <c r="AB1061" i="2" s="1"/>
  <c r="AA1445" i="2"/>
  <c r="AB1445" i="2" s="1"/>
  <c r="AA1817" i="2"/>
  <c r="AB1817" i="2" s="1"/>
  <c r="AA594" i="2"/>
  <c r="AB594" i="2" s="1"/>
  <c r="AA978" i="2"/>
  <c r="AB978" i="2" s="1"/>
  <c r="AA1362" i="2"/>
  <c r="AB1362" i="2" s="1"/>
  <c r="AA412" i="2"/>
  <c r="AB412" i="2" s="1"/>
  <c r="AA835" i="2"/>
  <c r="AB835" i="2" s="1"/>
  <c r="AA1219" i="2"/>
  <c r="AB1219" i="2" s="1"/>
  <c r="AA1591" i="2"/>
  <c r="AB1591" i="2" s="1"/>
  <c r="AA241" i="2"/>
  <c r="AB241" i="2" s="1"/>
  <c r="AA30" i="2"/>
  <c r="AB30" i="2" s="1"/>
  <c r="AA236" i="2"/>
  <c r="AB236" i="2" s="1"/>
  <c r="AA453" i="2"/>
  <c r="AB453" i="2" s="1"/>
  <c r="AA167" i="2"/>
  <c r="AB167" i="2" s="1"/>
  <c r="AA410" i="2"/>
  <c r="AB410" i="2" s="1"/>
  <c r="AA1013" i="2"/>
  <c r="AB1013" i="2" s="1"/>
  <c r="AA1577" i="2"/>
  <c r="AB1577" i="2" s="1"/>
  <c r="AA395" i="2"/>
  <c r="AB395" i="2" s="1"/>
  <c r="AA954" i="2"/>
  <c r="AB954" i="2" s="1"/>
  <c r="AA1470" i="2"/>
  <c r="AB1470" i="2" s="1"/>
  <c r="AA631" i="2"/>
  <c r="AB631" i="2" s="1"/>
  <c r="AA1195" i="2"/>
  <c r="AB1195" i="2" s="1"/>
  <c r="AA1699" i="2"/>
  <c r="AB1699" i="2" s="1"/>
  <c r="AA596" i="2"/>
  <c r="AB596" i="2" s="1"/>
  <c r="AA362" i="2"/>
  <c r="AB362" i="2" s="1"/>
  <c r="AA801" i="2"/>
  <c r="AB801" i="2" s="1"/>
  <c r="AA1185" i="2"/>
  <c r="AB1185" i="2" s="1"/>
  <c r="AA1569" i="2"/>
  <c r="AB1569" i="2" s="1"/>
  <c r="AA548" i="2"/>
  <c r="AB548" i="2" s="1"/>
  <c r="AA934" i="2"/>
  <c r="AB934" i="2" s="1"/>
  <c r="AA1354" i="2"/>
  <c r="AB1354" i="2" s="1"/>
  <c r="AA209" i="2"/>
  <c r="AB209" i="2" s="1"/>
  <c r="AA707" i="2"/>
  <c r="AB707" i="2" s="1"/>
  <c r="AA1091" i="2"/>
  <c r="AB1091" i="2" s="1"/>
  <c r="AA1475" i="2"/>
  <c r="AB1475" i="2" s="1"/>
  <c r="AA5" i="2"/>
  <c r="AB5" i="2" s="1"/>
  <c r="AA684" i="2"/>
  <c r="AB684" i="2" s="1"/>
  <c r="AA1068" i="2"/>
  <c r="AB1068" i="2" s="1"/>
  <c r="AA1452" i="2"/>
  <c r="AB1452" i="2" s="1"/>
  <c r="AA521" i="2"/>
  <c r="AB521" i="2" s="1"/>
  <c r="AA913" i="2"/>
  <c r="AB913" i="2" s="1"/>
  <c r="AA1297" i="2"/>
  <c r="AB1297" i="2" s="1"/>
  <c r="AA220" i="2"/>
  <c r="AB220" i="2" s="1"/>
  <c r="AA746" i="2"/>
  <c r="AB746" i="2" s="1"/>
  <c r="AA1130" i="2"/>
  <c r="AB1130" i="2" s="1"/>
  <c r="AA1514" i="2"/>
  <c r="AB1514" i="2" s="1"/>
  <c r="AA616" i="2"/>
  <c r="AB616" i="2" s="1"/>
  <c r="AA1000" i="2"/>
  <c r="AB1000" i="2" s="1"/>
  <c r="AA1528" i="2"/>
  <c r="AB1528" i="2" s="1"/>
  <c r="AA2054" i="2"/>
  <c r="AB2054" i="2" s="1"/>
  <c r="AA91" i="2"/>
  <c r="AB91" i="2" s="1"/>
  <c r="AA405" i="2"/>
  <c r="AB405" i="2" s="1"/>
  <c r="AA275" i="2"/>
  <c r="AB275" i="2" s="1"/>
  <c r="AA462" i="2"/>
  <c r="AB462" i="2" s="1"/>
  <c r="AA1193" i="2"/>
  <c r="AB1193" i="2" s="1"/>
  <c r="AA1841" i="2"/>
  <c r="AB1841" i="2" s="1"/>
  <c r="AA942" i="2"/>
  <c r="AB942" i="2" s="1"/>
  <c r="AA1566" i="2"/>
  <c r="AB1566" i="2" s="1"/>
  <c r="AA1015" i="2"/>
  <c r="AB1015" i="2" s="1"/>
  <c r="AA1723" i="2"/>
  <c r="AB1723" i="2" s="1"/>
  <c r="AA788" i="2"/>
  <c r="AB788" i="2" s="1"/>
  <c r="AA693" i="2"/>
  <c r="AB693" i="2" s="1"/>
  <c r="AA1209" i="2"/>
  <c r="AB1209" i="2" s="1"/>
  <c r="AA99" i="2"/>
  <c r="AB99" i="2" s="1"/>
  <c r="AA826" i="2"/>
  <c r="AB826" i="2" s="1"/>
  <c r="AA1330" i="2"/>
  <c r="AB1330" i="2" s="1"/>
  <c r="AA519" i="2"/>
  <c r="AB519" i="2" s="1"/>
  <c r="AA1031" i="2"/>
  <c r="AB1031" i="2" s="1"/>
  <c r="AA1547" i="2"/>
  <c r="AB1547" i="2" s="1"/>
  <c r="AA487" i="2"/>
  <c r="AB487" i="2" s="1"/>
  <c r="AA1008" i="2"/>
  <c r="AB1008" i="2" s="1"/>
  <c r="AA1524" i="2"/>
  <c r="AB1524" i="2" s="1"/>
  <c r="AA733" i="2"/>
  <c r="AB733" i="2" s="1"/>
  <c r="AA1237" i="2"/>
  <c r="AB1237" i="2" s="1"/>
  <c r="AA387" i="2"/>
  <c r="AB387" i="2" s="1"/>
  <c r="AA950" i="2"/>
  <c r="AB950" i="2" s="1"/>
  <c r="AA1454" i="2"/>
  <c r="AB1454" i="2" s="1"/>
  <c r="AA688" i="2"/>
  <c r="AB688" i="2" s="1"/>
  <c r="AA113" i="2"/>
  <c r="AB113" i="2" s="1"/>
  <c r="AA1994" i="2"/>
  <c r="AB1994" i="2" s="1"/>
  <c r="AA2450" i="2"/>
  <c r="AB2450" i="2" s="1"/>
  <c r="AA2834" i="2"/>
  <c r="AB2834" i="2" s="1"/>
  <c r="AA3218" i="2"/>
  <c r="AB3218" i="2" s="1"/>
  <c r="AA908" i="2"/>
  <c r="AB908" i="2" s="1"/>
  <c r="AA1923" i="2"/>
  <c r="AB1923" i="2" s="1"/>
  <c r="AA2307" i="2"/>
  <c r="AB2307" i="2" s="1"/>
  <c r="AA2691" i="2"/>
  <c r="AB2691" i="2" s="1"/>
  <c r="AA3075" i="2"/>
  <c r="AB3075" i="2" s="1"/>
  <c r="AA1131" i="2"/>
  <c r="AB1131" i="2" s="1"/>
  <c r="AA1960" i="2"/>
  <c r="AB1960" i="2" s="1"/>
  <c r="AA2344" i="2"/>
  <c r="AB2344" i="2" s="1"/>
  <c r="AA2728" i="2"/>
  <c r="AB2728" i="2" s="1"/>
  <c r="AA3112" i="2"/>
  <c r="AB3112" i="2" s="1"/>
  <c r="AA1348" i="2"/>
  <c r="AB1348" i="2" s="1"/>
  <c r="AA2009" i="2"/>
  <c r="AB2009" i="2" s="1"/>
  <c r="AA2393" i="2"/>
  <c r="AB2393" i="2" s="1"/>
  <c r="AA2777" i="2"/>
  <c r="AB2777" i="2" s="1"/>
  <c r="AA3161" i="2"/>
  <c r="AB3161" i="2" s="1"/>
  <c r="AA1842" i="2"/>
  <c r="AB1842" i="2" s="1"/>
  <c r="AA2238" i="2"/>
  <c r="AB2238" i="2" s="1"/>
  <c r="AA2622" i="2"/>
  <c r="AB2622" i="2" s="1"/>
  <c r="AA3006" i="2"/>
  <c r="AB3006" i="2" s="1"/>
  <c r="AA1148" i="2"/>
  <c r="AB1148" i="2" s="1"/>
  <c r="AA1963" i="2"/>
  <c r="AB1963" i="2" s="1"/>
  <c r="AA2311" i="2"/>
  <c r="AB2311" i="2" s="1"/>
  <c r="AA2695" i="2"/>
  <c r="AB2695" i="2" s="1"/>
  <c r="AA328" i="2"/>
  <c r="AB328" i="2" s="1"/>
  <c r="AA1874" i="2"/>
  <c r="AB1874" i="2" s="1"/>
  <c r="AA2264" i="2"/>
  <c r="AB2264" i="2" s="1"/>
  <c r="AA2648" i="2"/>
  <c r="AB2648" i="2" s="1"/>
  <c r="AA3020" i="2"/>
  <c r="AB3020" i="2" s="1"/>
  <c r="AA1830" i="2"/>
  <c r="AB1830" i="2" s="1"/>
  <c r="AA2241" i="2"/>
  <c r="AB2241" i="2" s="1"/>
  <c r="AA2613" i="2"/>
  <c r="AB2613" i="2" s="1"/>
  <c r="AA2985" i="2"/>
  <c r="AB2985" i="2" s="1"/>
  <c r="AA1275" i="2"/>
  <c r="AB1275" i="2" s="1"/>
  <c r="AA1990" i="2"/>
  <c r="AB1990" i="2" s="1"/>
  <c r="AA2374" i="2"/>
  <c r="AB2374" i="2" s="1"/>
  <c r="AA2806" i="2"/>
  <c r="AB2806" i="2" s="1"/>
  <c r="AA1372" i="2"/>
  <c r="AB1372" i="2" s="1"/>
  <c r="AA2015" i="2"/>
  <c r="AB2015" i="2" s="1"/>
  <c r="AA2399" i="2"/>
  <c r="AB2399" i="2" s="1"/>
  <c r="AA2783" i="2"/>
  <c r="AB2783" i="2" s="1"/>
  <c r="AA1788" i="2"/>
  <c r="AB1788" i="2" s="1"/>
  <c r="AA2197" i="2"/>
  <c r="AB2197" i="2" s="1"/>
  <c r="AA2545" i="2"/>
  <c r="AB2545" i="2" s="1"/>
  <c r="AA3257" i="2"/>
  <c r="AB3257" i="2" s="1"/>
  <c r="AA3683" i="2"/>
  <c r="AB3683" i="2" s="1"/>
  <c r="AA2076" i="2"/>
  <c r="AB2076" i="2" s="1"/>
  <c r="AA403" i="2"/>
  <c r="AB403" i="2" s="1"/>
  <c r="AA202" i="2"/>
  <c r="AB202" i="2" s="1"/>
  <c r="AA110" i="2"/>
  <c r="AB110" i="2" s="1"/>
  <c r="AA1085" i="2"/>
  <c r="AB1085" i="2" s="1"/>
  <c r="AA1098" i="2"/>
  <c r="AB1098" i="2" s="1"/>
  <c r="AA703" i="2"/>
  <c r="AB703" i="2" s="1"/>
  <c r="AA1843" i="2"/>
  <c r="AB1843" i="2" s="1"/>
  <c r="AA378" i="2"/>
  <c r="AB378" i="2" s="1"/>
  <c r="AA1113" i="2"/>
  <c r="AB1113" i="2" s="1"/>
  <c r="AA152" i="2"/>
  <c r="AB152" i="2" s="1"/>
  <c r="AA406" i="2"/>
  <c r="AB406" i="2" s="1"/>
  <c r="AA689" i="2"/>
  <c r="AB689" i="2" s="1"/>
  <c r="AA1493" i="2"/>
  <c r="AB1493" i="2" s="1"/>
  <c r="AA654" i="2"/>
  <c r="AB654" i="2" s="1"/>
  <c r="AA1578" i="2"/>
  <c r="AB1578" i="2" s="1"/>
  <c r="AA1003" i="2"/>
  <c r="AB1003" i="2" s="1"/>
  <c r="AA1855" i="2"/>
  <c r="AB1855" i="2" s="1"/>
  <c r="AA414" i="2"/>
  <c r="AB414" i="2" s="1"/>
  <c r="AA1125" i="2"/>
  <c r="AB1125" i="2" s="1"/>
  <c r="AA363" i="2"/>
  <c r="AB363" i="2" s="1"/>
  <c r="AA1102" i="2"/>
  <c r="AB1102" i="2" s="1"/>
  <c r="AA400" i="2"/>
  <c r="AB400" i="2" s="1"/>
  <c r="AA2879" i="2"/>
  <c r="AB2879" i="2" s="1"/>
  <c r="AA5329" i="2"/>
  <c r="AB5329" i="2" s="1"/>
  <c r="AA5575" i="2"/>
  <c r="AB5575" i="2" s="1"/>
  <c r="AA6041" i="2"/>
  <c r="AB6041" i="2" s="1"/>
  <c r="AA6188" i="2"/>
  <c r="AB6188" i="2" s="1"/>
  <c r="AA5443" i="2"/>
  <c r="AB5443" i="2" s="1"/>
  <c r="AA4590" i="2"/>
  <c r="AB4590" i="2" s="1"/>
  <c r="AA6258" i="2"/>
  <c r="AB6258" i="2" s="1"/>
  <c r="AA7076" i="2"/>
  <c r="AB7076" i="2" s="1"/>
  <c r="AA6957" i="2"/>
  <c r="AB6957" i="2" s="1"/>
  <c r="AA6577" i="2"/>
  <c r="AB6577" i="2" s="1"/>
  <c r="AA6566" i="2"/>
  <c r="AB6566" i="2" s="1"/>
  <c r="AA7092" i="2"/>
  <c r="AB7092" i="2" s="1"/>
  <c r="AA5929" i="2"/>
  <c r="AB5929" i="2" s="1"/>
  <c r="AA5947" i="2"/>
  <c r="AB5947" i="2" s="1"/>
  <c r="AA6625" i="2"/>
  <c r="AB6625" i="2" s="1"/>
  <c r="AA4288" i="2"/>
  <c r="AB4288" i="2" s="1"/>
  <c r="AA5645" i="2"/>
  <c r="AB5645" i="2" s="1"/>
  <c r="AA5485" i="2"/>
  <c r="AB5485" i="2" s="1"/>
  <c r="AA5839" i="2"/>
  <c r="AB5839" i="2" s="1"/>
  <c r="AA5910" i="2"/>
  <c r="AB5910" i="2" s="1"/>
  <c r="AA4529" i="2"/>
  <c r="AB4529" i="2" s="1"/>
  <c r="AA6159" i="2"/>
  <c r="AB6159" i="2" s="1"/>
  <c r="AA5765" i="2"/>
  <c r="AB5765" i="2" s="1"/>
  <c r="AA6527" i="2"/>
  <c r="AB6527" i="2" s="1"/>
  <c r="AA6867" i="2"/>
  <c r="AB6867" i="2" s="1"/>
  <c r="AA7038" i="2"/>
  <c r="AB7038" i="2" s="1"/>
  <c r="AA7222" i="2"/>
  <c r="AB7222" i="2" s="1"/>
  <c r="AA7410" i="2"/>
  <c r="AB7410" i="2" s="1"/>
  <c r="AA6387" i="2"/>
  <c r="AB6387" i="2" s="1"/>
  <c r="AA6766" i="2"/>
  <c r="AB6766" i="2" s="1"/>
  <c r="AA6587" i="2"/>
  <c r="AB6587" i="2" s="1"/>
  <c r="AA7423" i="2"/>
  <c r="AB7423" i="2" s="1"/>
  <c r="AA7320" i="2"/>
  <c r="AB7320" i="2" s="1"/>
  <c r="AA6882" i="2"/>
  <c r="AB6882" i="2" s="1"/>
  <c r="AA6802" i="2"/>
  <c r="AB6802" i="2" s="1"/>
  <c r="AA6722" i="2"/>
  <c r="AB6722" i="2" s="1"/>
  <c r="AA7082" i="2"/>
  <c r="AB7082" i="2" s="1"/>
  <c r="AA7236" i="2"/>
  <c r="AB7236" i="2" s="1"/>
  <c r="AA7286" i="2"/>
  <c r="AB7286" i="2" s="1"/>
  <c r="AA5391" i="2"/>
  <c r="AB5391" i="2" s="1"/>
  <c r="AA6012" i="2"/>
  <c r="AB6012" i="2" s="1"/>
  <c r="AA6309" i="2"/>
  <c r="AB6309" i="2" s="1"/>
  <c r="AA6220" i="2"/>
  <c r="AB6220" i="2" s="1"/>
  <c r="AA2788" i="2"/>
  <c r="AB2788" i="2" s="1"/>
  <c r="AA920" i="2"/>
  <c r="AB920" i="2" s="1"/>
  <c r="AA2727" i="2"/>
  <c r="AB2727" i="2" s="1"/>
  <c r="AA1380" i="2"/>
  <c r="AB1380" i="2" s="1"/>
  <c r="AA483" i="2"/>
  <c r="AB483" i="2" s="1"/>
  <c r="AA1251" i="2"/>
  <c r="AB1251" i="2" s="1"/>
  <c r="AA63" i="2"/>
  <c r="AB63" i="2" s="1"/>
  <c r="AA1941" i="2"/>
  <c r="AB1941" i="2" s="1"/>
  <c r="AA2732" i="2"/>
  <c r="AB2732" i="2" s="1"/>
  <c r="AA1904" i="2"/>
  <c r="AB1904" i="2" s="1"/>
  <c r="AA2587" i="2"/>
  <c r="AB2587" i="2" s="1"/>
  <c r="AA1844" i="2"/>
  <c r="AB1844" i="2" s="1"/>
  <c r="AA2778" i="2"/>
  <c r="AB2778" i="2" s="1"/>
  <c r="AA2010" i="2"/>
  <c r="AB2010" i="2" s="1"/>
  <c r="AA2861" i="2"/>
  <c r="AB2861" i="2" s="1"/>
  <c r="AA1973" i="2"/>
  <c r="AB1973" i="2" s="1"/>
  <c r="AA2944" i="2"/>
  <c r="AB2944" i="2" s="1"/>
  <c r="AA1694" i="2"/>
  <c r="AB1694" i="2" s="1"/>
  <c r="AA2607" i="2"/>
  <c r="AB2607" i="2" s="1"/>
  <c r="AA3074" i="2"/>
  <c r="AB3074" i="2" s="1"/>
  <c r="AA700" i="2"/>
  <c r="AB700" i="2" s="1"/>
  <c r="AA1597" i="2"/>
  <c r="AB1597" i="2" s="1"/>
  <c r="AA1128" i="2"/>
  <c r="AB1128" i="2" s="1"/>
  <c r="AA364" i="2"/>
  <c r="AB364" i="2" s="1"/>
  <c r="AA1509" i="2"/>
  <c r="AB1509" i="2" s="1"/>
  <c r="AA775" i="2"/>
  <c r="AB775" i="2" s="1"/>
  <c r="AA641" i="2"/>
  <c r="AB641" i="2" s="1"/>
  <c r="AA1083" i="2"/>
  <c r="AB1083" i="2" s="1"/>
  <c r="AA2635" i="2"/>
  <c r="AB2635" i="2" s="1"/>
  <c r="AA2155" i="2"/>
  <c r="AB2155" i="2" s="1"/>
  <c r="AA1455" i="2"/>
  <c r="AB1455" i="2" s="1"/>
  <c r="AA2946" i="2"/>
  <c r="AB2946" i="2" s="1"/>
  <c r="AA2442" i="2"/>
  <c r="AB2442" i="2" s="1"/>
  <c r="AA1926" i="2"/>
  <c r="AB1926" i="2" s="1"/>
  <c r="AA3101" i="2"/>
  <c r="AB3101" i="2" s="1"/>
  <c r="AA2597" i="2"/>
  <c r="AB2597" i="2" s="1"/>
  <c r="AA2081" i="2"/>
  <c r="AB2081" i="2" s="1"/>
  <c r="AA3340" i="2"/>
  <c r="AB3340" i="2" s="1"/>
  <c r="AA2656" i="2"/>
  <c r="AB2656" i="2" s="1"/>
  <c r="AA1984" i="2"/>
  <c r="AB1984" i="2" s="1"/>
  <c r="AA3183" i="2"/>
  <c r="AB3183" i="2" s="1"/>
  <c r="AA2475" i="2"/>
  <c r="AB2475" i="2" s="1"/>
  <c r="AA3482" i="2"/>
  <c r="AB3482" i="2" s="1"/>
  <c r="AA2414" i="2"/>
  <c r="AB2414" i="2" s="1"/>
  <c r="AA796" i="2"/>
  <c r="AB796" i="2" s="1"/>
  <c r="AA722" i="2"/>
  <c r="AB722" i="2" s="1"/>
  <c r="AA649" i="2"/>
  <c r="AB649" i="2" s="1"/>
  <c r="AA1691" i="2"/>
  <c r="AB1691" i="2" s="1"/>
  <c r="AA1366" i="2"/>
  <c r="AB1366" i="2" s="1"/>
  <c r="AA813" i="2"/>
  <c r="AB813" i="2" s="1"/>
  <c r="AA481" i="2"/>
  <c r="AB481" i="2" s="1"/>
  <c r="AA2079" i="2"/>
  <c r="AB2079" i="2" s="1"/>
  <c r="AA3122" i="2"/>
  <c r="AB3122" i="2" s="1"/>
  <c r="AA2090" i="2"/>
  <c r="AB2090" i="2" s="1"/>
  <c r="AA409" i="2"/>
  <c r="AB409" i="2" s="1"/>
  <c r="AA184" i="2"/>
  <c r="AB184" i="2" s="1"/>
  <c r="AA1476" i="2"/>
  <c r="AB1476" i="2" s="1"/>
  <c r="AA1211" i="2"/>
  <c r="AB1211" i="2" s="1"/>
  <c r="AA682" i="2"/>
  <c r="AB682" i="2" s="1"/>
  <c r="AA1795" i="2"/>
  <c r="AB1795" i="2" s="1"/>
  <c r="AA881" i="2"/>
  <c r="AB881" i="2" s="1"/>
  <c r="AA150" i="2"/>
  <c r="AB150" i="2" s="1"/>
  <c r="AA199" i="2"/>
  <c r="AB199" i="2" s="1"/>
  <c r="AA128" i="2"/>
  <c r="AB128" i="2" s="1"/>
  <c r="AA512" i="2"/>
  <c r="AB512" i="2" s="1"/>
  <c r="AA357" i="2"/>
  <c r="AB357" i="2" s="1"/>
  <c r="AA190" i="2"/>
  <c r="AB190" i="2" s="1"/>
  <c r="AA23" i="2"/>
  <c r="AB23" i="2" s="1"/>
  <c r="AA96" i="2"/>
  <c r="AB96" i="2" s="1"/>
  <c r="AA14" i="2"/>
  <c r="AB14" i="2" s="1"/>
  <c r="AA270" i="2"/>
  <c r="AB270" i="2" s="1"/>
  <c r="AA451" i="2"/>
  <c r="AB451" i="2" s="1"/>
  <c r="AA21" i="2"/>
  <c r="AB21" i="2" s="1"/>
  <c r="AA429" i="2"/>
  <c r="AB429" i="2" s="1"/>
  <c r="AA442" i="2"/>
  <c r="AB442" i="2" s="1"/>
  <c r="AA144" i="2"/>
  <c r="AB144" i="2" s="1"/>
  <c r="AA98" i="2"/>
  <c r="AB98" i="2" s="1"/>
  <c r="AA390" i="2"/>
  <c r="AB390" i="2" s="1"/>
  <c r="AA821" i="2"/>
  <c r="AB821" i="2" s="1"/>
  <c r="AA271" i="2"/>
  <c r="AB271" i="2" s="1"/>
  <c r="AA416" i="2"/>
  <c r="AB416" i="2" s="1"/>
  <c r="AA22" i="2"/>
  <c r="AB22" i="2" s="1"/>
  <c r="AA227" i="2"/>
  <c r="AB227" i="2" s="1"/>
  <c r="AA182" i="2"/>
  <c r="AB182" i="2" s="1"/>
  <c r="AA713" i="2"/>
  <c r="AB713" i="2" s="1"/>
  <c r="AA1097" i="2"/>
  <c r="AB1097" i="2" s="1"/>
  <c r="AA1481" i="2"/>
  <c r="AB1481" i="2" s="1"/>
  <c r="AA1901" i="2"/>
  <c r="AB1901" i="2" s="1"/>
  <c r="AA630" i="2"/>
  <c r="AB630" i="2" s="1"/>
  <c r="AA1014" i="2"/>
  <c r="AB1014" i="2" s="1"/>
  <c r="AA1398" i="2"/>
  <c r="AB1398" i="2" s="1"/>
  <c r="AA467" i="2"/>
  <c r="AB467" i="2" s="1"/>
  <c r="AA871" i="2"/>
  <c r="AB871" i="2" s="1"/>
  <c r="AA1255" i="2"/>
  <c r="AB1255" i="2" s="1"/>
  <c r="AA1639" i="2"/>
  <c r="AB1639" i="2" s="1"/>
  <c r="AA361" i="2"/>
  <c r="AB361" i="2" s="1"/>
  <c r="AA126" i="2"/>
  <c r="AB126" i="2" s="1"/>
  <c r="AA320" i="2"/>
  <c r="AB320" i="2" s="1"/>
  <c r="AA537" i="2"/>
  <c r="AB537" i="2" s="1"/>
  <c r="AA263" i="2"/>
  <c r="AB263" i="2" s="1"/>
  <c r="AA510" i="2"/>
  <c r="AB510" i="2" s="1"/>
  <c r="AA1121" i="2"/>
  <c r="AB1121" i="2" s="1"/>
  <c r="AA1625" i="2"/>
  <c r="AB1625" i="2" s="1"/>
  <c r="AA463" i="2"/>
  <c r="AB463" i="2" s="1"/>
  <c r="AA1002" i="2"/>
  <c r="AB1002" i="2" s="1"/>
  <c r="AA1518" i="2"/>
  <c r="AB1518" i="2" s="1"/>
  <c r="AA739" i="2"/>
  <c r="AB739" i="2" s="1"/>
  <c r="AA1243" i="2"/>
  <c r="AB1243" i="2" s="1"/>
  <c r="AA1759" i="2"/>
  <c r="AB1759" i="2" s="1"/>
  <c r="AA668" i="2"/>
  <c r="AB668" i="2" s="1"/>
  <c r="AA434" i="2"/>
  <c r="AB434" i="2" s="1"/>
  <c r="AA849" i="2"/>
  <c r="AB849" i="2" s="1"/>
  <c r="AA1233" i="2"/>
  <c r="AB1233" i="2" s="1"/>
  <c r="AA1617" i="2"/>
  <c r="AB1617" i="2" s="1"/>
  <c r="AA598" i="2"/>
  <c r="AB598" i="2" s="1"/>
  <c r="AA982" i="2"/>
  <c r="AB982" i="2" s="1"/>
  <c r="AA1390" i="2"/>
  <c r="AB1390" i="2" s="1"/>
  <c r="AA317" i="2"/>
  <c r="AB317" i="2" s="1"/>
  <c r="AA755" i="2"/>
  <c r="AB755" i="2" s="1"/>
  <c r="AA1139" i="2"/>
  <c r="AB1139" i="2" s="1"/>
  <c r="AA1523" i="2"/>
  <c r="AB1523" i="2" s="1"/>
  <c r="AA181" i="2"/>
  <c r="AB181" i="2" s="1"/>
  <c r="AA732" i="2"/>
  <c r="AB732" i="2" s="1"/>
  <c r="AA1116" i="2"/>
  <c r="AB1116" i="2" s="1"/>
  <c r="AA1500" i="2"/>
  <c r="AB1500" i="2" s="1"/>
  <c r="AA577" i="2"/>
  <c r="AB577" i="2" s="1"/>
  <c r="AA961" i="2"/>
  <c r="AB961" i="2" s="1"/>
  <c r="AA1345" i="2"/>
  <c r="AB1345" i="2" s="1"/>
  <c r="AA350" i="2"/>
  <c r="AB350" i="2" s="1"/>
  <c r="AA794" i="2"/>
  <c r="AB794" i="2" s="1"/>
  <c r="AA1178" i="2"/>
  <c r="AB1178" i="2" s="1"/>
  <c r="AA1562" i="2"/>
  <c r="AB1562" i="2" s="1"/>
  <c r="AA664" i="2"/>
  <c r="AB664" i="2" s="1"/>
  <c r="AA1048" i="2"/>
  <c r="AB1048" i="2" s="1"/>
  <c r="AA1650" i="2"/>
  <c r="AB1650" i="2" s="1"/>
  <c r="AA2102" i="2"/>
  <c r="AB2102" i="2" s="1"/>
  <c r="AA235" i="2"/>
  <c r="AB235" i="2" s="1"/>
  <c r="AA525" i="2"/>
  <c r="AB525" i="2" s="1"/>
  <c r="AA204" i="2"/>
  <c r="AB204" i="2" s="1"/>
  <c r="AA569" i="2"/>
  <c r="AB569" i="2" s="1"/>
  <c r="AA1337" i="2"/>
  <c r="AB1337" i="2" s="1"/>
  <c r="AA29" i="2"/>
  <c r="AB29" i="2" s="1"/>
  <c r="AA1086" i="2"/>
  <c r="AB1086" i="2" s="1"/>
  <c r="AA161" i="2"/>
  <c r="AB161" i="2" s="1"/>
  <c r="AA1075" i="2"/>
  <c r="AB1075" i="2" s="1"/>
  <c r="AA1807" i="2"/>
  <c r="AB1807" i="2" s="1"/>
  <c r="AA848" i="2"/>
  <c r="AB848" i="2" s="1"/>
  <c r="AA765" i="2"/>
  <c r="AB765" i="2" s="1"/>
  <c r="AA1269" i="2"/>
  <c r="AB1269" i="2" s="1"/>
  <c r="AA280" i="2"/>
  <c r="AB280" i="2" s="1"/>
  <c r="AA898" i="2"/>
  <c r="AB898" i="2" s="1"/>
  <c r="AA1378" i="2"/>
  <c r="AB1378" i="2" s="1"/>
  <c r="AA587" i="2"/>
  <c r="AB587" i="2" s="1"/>
  <c r="AA1103" i="2"/>
  <c r="AB1103" i="2" s="1"/>
  <c r="AA1607" i="2"/>
  <c r="AB1607" i="2" s="1"/>
  <c r="AA564" i="2"/>
  <c r="AB564" i="2" s="1"/>
  <c r="AA1080" i="2"/>
  <c r="AB1080" i="2" s="1"/>
  <c r="AA1584" i="2"/>
  <c r="AB1584" i="2" s="1"/>
  <c r="AA793" i="2"/>
  <c r="AB793" i="2" s="1"/>
  <c r="AA1309" i="2"/>
  <c r="AB1309" i="2" s="1"/>
  <c r="AA474" i="2"/>
  <c r="AB474" i="2" s="1"/>
  <c r="AA1010" i="2"/>
  <c r="AB1010" i="2" s="1"/>
  <c r="AA1526" i="2"/>
  <c r="AB1526" i="2" s="1"/>
  <c r="AA748" i="2"/>
  <c r="AB748" i="2" s="1"/>
  <c r="AA975" i="2"/>
  <c r="AB975" i="2" s="1"/>
  <c r="AA2066" i="2"/>
  <c r="AB2066" i="2" s="1"/>
  <c r="AA2498" i="2"/>
  <c r="AB2498" i="2" s="1"/>
  <c r="AA2882" i="2"/>
  <c r="AB2882" i="2" s="1"/>
  <c r="AA3254" i="2"/>
  <c r="AB3254" i="2" s="1"/>
  <c r="AA1196" i="2"/>
  <c r="AB1196" i="2" s="1"/>
  <c r="AA1971" i="2"/>
  <c r="AB1971" i="2" s="1"/>
  <c r="AA2355" i="2"/>
  <c r="AB2355" i="2" s="1"/>
  <c r="AA2739" i="2"/>
  <c r="AB2739" i="2" s="1"/>
  <c r="AA3123" i="2"/>
  <c r="AB3123" i="2" s="1"/>
  <c r="AA1347" i="2"/>
  <c r="AB1347" i="2" s="1"/>
  <c r="AA2008" i="2"/>
  <c r="AB2008" i="2" s="1"/>
  <c r="AA2392" i="2"/>
  <c r="AB2392" i="2" s="1"/>
  <c r="AA2776" i="2"/>
  <c r="AB2776" i="2" s="1"/>
  <c r="AA3160" i="2"/>
  <c r="AB3160" i="2" s="1"/>
  <c r="AA1540" i="2"/>
  <c r="AB1540" i="2" s="1"/>
  <c r="AA2057" i="2"/>
  <c r="AB2057" i="2" s="1"/>
  <c r="AA2441" i="2"/>
  <c r="AB2441" i="2" s="1"/>
  <c r="AA2825" i="2"/>
  <c r="AB2825" i="2" s="1"/>
  <c r="AA663" i="2"/>
  <c r="AB663" i="2" s="1"/>
  <c r="AA1900" i="2"/>
  <c r="AB1900" i="2" s="1"/>
  <c r="AA2286" i="2"/>
  <c r="AB2286" i="2" s="1"/>
  <c r="AA2670" i="2"/>
  <c r="AB2670" i="2" s="1"/>
  <c r="AA3054" i="2"/>
  <c r="AB3054" i="2" s="1"/>
  <c r="AA1359" i="2"/>
  <c r="AB1359" i="2" s="1"/>
  <c r="AA2011" i="2"/>
  <c r="AB2011" i="2" s="1"/>
  <c r="AA2359" i="2"/>
  <c r="AB2359" i="2" s="1"/>
  <c r="AA2743" i="2"/>
  <c r="AB2743" i="2" s="1"/>
  <c r="AA939" i="2"/>
  <c r="AB939" i="2" s="1"/>
  <c r="AA1928" i="2"/>
  <c r="AB1928" i="2" s="1"/>
  <c r="AA2312" i="2"/>
  <c r="AB2312" i="2" s="1"/>
  <c r="AA2696" i="2"/>
  <c r="AB2696" i="2" s="1"/>
  <c r="AA555" i="2"/>
  <c r="AB555" i="2" s="1"/>
  <c r="AA1890" i="2"/>
  <c r="AB1890" i="2" s="1"/>
  <c r="AA2277" i="2"/>
  <c r="AB2277" i="2" s="1"/>
  <c r="AA2685" i="2"/>
  <c r="AB2685" i="2" s="1"/>
  <c r="AA3021" i="2"/>
  <c r="AB3021" i="2" s="1"/>
  <c r="AA1419" i="2"/>
  <c r="AB1419" i="2" s="1"/>
  <c r="AA2026" i="2"/>
  <c r="AB2026" i="2" s="1"/>
  <c r="AA2410" i="2"/>
  <c r="AB2410" i="2" s="1"/>
  <c r="AA2842" i="2"/>
  <c r="AB2842" i="2" s="1"/>
  <c r="AA1516" i="2"/>
  <c r="AB1516" i="2" s="1"/>
  <c r="AA2051" i="2"/>
  <c r="AB2051" i="2" s="1"/>
  <c r="AA2435" i="2"/>
  <c r="AB2435" i="2" s="1"/>
  <c r="AA2819" i="2"/>
  <c r="AB2819" i="2" s="1"/>
  <c r="AA1836" i="2"/>
  <c r="AB1836" i="2" s="1"/>
  <c r="AA2233" i="2"/>
  <c r="AB2233" i="2" s="1"/>
  <c r="AA2629" i="2"/>
  <c r="AB2629" i="2" s="1"/>
  <c r="AA3371" i="2"/>
  <c r="AB3371" i="2" s="1"/>
  <c r="AA3767" i="2"/>
  <c r="AB3767" i="2" s="1"/>
  <c r="AA2855" i="2"/>
  <c r="AB2855" i="2" s="1"/>
  <c r="AA104" i="2"/>
  <c r="AB104" i="2" s="1"/>
  <c r="AA370" i="2"/>
  <c r="AB370" i="2" s="1"/>
  <c r="AA218" i="2"/>
  <c r="AB218" i="2" s="1"/>
  <c r="AA1181" i="2"/>
  <c r="AB1181" i="2" s="1"/>
  <c r="AA1278" i="2"/>
  <c r="AB1278" i="2" s="1"/>
  <c r="AA799" i="2"/>
  <c r="AB799" i="2" s="1"/>
  <c r="AA133" i="2"/>
  <c r="AB133" i="2" s="1"/>
  <c r="AA517" i="2"/>
  <c r="AB517" i="2" s="1"/>
  <c r="AA1197" i="2"/>
  <c r="AB1197" i="2" s="1"/>
  <c r="AA368" i="2"/>
  <c r="AB368" i="2" s="1"/>
  <c r="AA191" i="2"/>
  <c r="AB191" i="2" s="1"/>
  <c r="AA833" i="2"/>
  <c r="AB833" i="2" s="1"/>
  <c r="AA1565" i="2"/>
  <c r="AB1565" i="2" s="1"/>
  <c r="AA762" i="2"/>
  <c r="AB762" i="2" s="1"/>
  <c r="AA233" i="2"/>
  <c r="AB233" i="2" s="1"/>
  <c r="AA1111" i="2"/>
  <c r="AB1111" i="2" s="1"/>
  <c r="AA205" i="2"/>
  <c r="AB205" i="2" s="1"/>
  <c r="AA532" i="2"/>
  <c r="AB532" i="2" s="1"/>
  <c r="AA1221" i="2"/>
  <c r="AB1221" i="2" s="1"/>
  <c r="AA470" i="2"/>
  <c r="AB470" i="2" s="1"/>
  <c r="AA1186" i="2"/>
  <c r="AB1186" i="2" s="1"/>
  <c r="AA486" i="2"/>
  <c r="AB486" i="2" s="1"/>
  <c r="AA1199" i="2"/>
  <c r="AB1199" i="2" s="1"/>
  <c r="AA101" i="2"/>
  <c r="AB101" i="2" s="1"/>
  <c r="AA996" i="2"/>
  <c r="AB996" i="2" s="1"/>
  <c r="AA255" i="2"/>
  <c r="AB255" i="2" s="1"/>
  <c r="AA57" i="2"/>
  <c r="AB57" i="2" s="1"/>
  <c r="AA1517" i="2"/>
  <c r="AB1517" i="2" s="1"/>
  <c r="AA1446" i="2"/>
  <c r="AB1446" i="2" s="1"/>
  <c r="AA1675" i="2"/>
  <c r="AB1675" i="2" s="1"/>
  <c r="AA1005" i="2"/>
  <c r="AB1005" i="2" s="1"/>
  <c r="AA622" i="2"/>
  <c r="AB622" i="2" s="1"/>
  <c r="AA1498" i="2"/>
  <c r="AB1498" i="2" s="1"/>
  <c r="AA923" i="2"/>
  <c r="AB923" i="2" s="1"/>
  <c r="AA1835" i="2"/>
  <c r="AB1835" i="2" s="1"/>
  <c r="AA1188" i="2"/>
  <c r="AB1188" i="2" s="1"/>
  <c r="AA781" i="2"/>
  <c r="AB781" i="2" s="1"/>
  <c r="AA1465" i="2"/>
  <c r="AB1465" i="2" s="1"/>
  <c r="AA830" i="2"/>
  <c r="AB830" i="2" s="1"/>
  <c r="AA1502" i="2"/>
  <c r="AB1502" i="2" s="1"/>
  <c r="AA916" i="2"/>
  <c r="AB916" i="2" s="1"/>
  <c r="AA1882" i="2"/>
  <c r="AB1882" i="2" s="1"/>
  <c r="AA2486" i="2"/>
  <c r="AB2486" i="2" s="1"/>
  <c r="AA2990" i="2"/>
  <c r="AB2990" i="2" s="1"/>
  <c r="AA3434" i="2"/>
  <c r="AB3434" i="2" s="1"/>
  <c r="AA1911" i="2"/>
  <c r="AB1911" i="2" s="1"/>
  <c r="AA2427" i="2"/>
  <c r="AB2427" i="2" s="1"/>
  <c r="AA13" i="2"/>
  <c r="AB13" i="2" s="1"/>
  <c r="AA774" i="2"/>
  <c r="AB774" i="2" s="1"/>
  <c r="AA1123" i="2"/>
  <c r="AB1123" i="2" s="1"/>
  <c r="AA547" i="2"/>
  <c r="AB547" i="2" s="1"/>
  <c r="AA1701" i="2"/>
  <c r="AB1701" i="2" s="1"/>
  <c r="AA1234" i="2"/>
  <c r="AB1234" i="2" s="1"/>
  <c r="AA731" i="2"/>
  <c r="AB731" i="2" s="1"/>
  <c r="AA1643" i="2"/>
  <c r="AB1643" i="2" s="1"/>
  <c r="AA984" i="2"/>
  <c r="AB984" i="2" s="1"/>
  <c r="AA589" i="2"/>
  <c r="AB589" i="2" s="1"/>
  <c r="AA1321" i="2"/>
  <c r="AB1321" i="2" s="1"/>
  <c r="AA674" i="2"/>
  <c r="AB674" i="2" s="1"/>
  <c r="AA1358" i="2"/>
  <c r="AB1358" i="2" s="1"/>
  <c r="AA772" i="2"/>
  <c r="AB772" i="2" s="1"/>
  <c r="AA1671" i="2"/>
  <c r="AB1671" i="2" s="1"/>
  <c r="AA2378" i="2"/>
  <c r="AB2378" i="2" s="1"/>
  <c r="AA2894" i="2"/>
  <c r="AB2894" i="2" s="1"/>
  <c r="AA3506" i="2"/>
  <c r="AB3506" i="2" s="1"/>
  <c r="AA1995" i="2"/>
  <c r="AB1995" i="2" s="1"/>
  <c r="AA2511" i="2"/>
  <c r="AB2511" i="2" s="1"/>
  <c r="AA3015" i="2"/>
  <c r="AB3015" i="2" s="1"/>
  <c r="AA1443" i="2"/>
  <c r="AB1443" i="2" s="1"/>
  <c r="AA2164" i="2"/>
  <c r="AB2164" i="2" s="1"/>
  <c r="AA2668" i="2"/>
  <c r="AB2668" i="2" s="1"/>
  <c r="AA3184" i="2"/>
  <c r="AB3184" i="2" s="1"/>
  <c r="AA1809" i="2"/>
  <c r="AB1809" i="2" s="1"/>
  <c r="AA1159" i="2"/>
  <c r="AB1159" i="2" s="1"/>
  <c r="AA4491" i="2"/>
  <c r="AB4491" i="2" s="1"/>
  <c r="AA4277" i="2"/>
  <c r="AB4277" i="2" s="1"/>
  <c r="AA5425" i="2"/>
  <c r="AB5425" i="2" s="1"/>
  <c r="AA6857" i="2"/>
  <c r="AB6857" i="2" s="1"/>
  <c r="AA6824" i="2"/>
  <c r="AB6824" i="2" s="1"/>
  <c r="AA3442" i="2"/>
  <c r="AB3442" i="2" s="1"/>
  <c r="AA5671" i="2"/>
  <c r="AB5671" i="2" s="1"/>
  <c r="AA6786" i="2"/>
  <c r="AB6786" i="2" s="1"/>
  <c r="AA5232" i="2"/>
  <c r="AB5232" i="2" s="1"/>
  <c r="AA6106" i="2"/>
  <c r="AB6106" i="2" s="1"/>
  <c r="AA4817" i="2"/>
  <c r="AB4817" i="2" s="1"/>
  <c r="AA7326" i="2"/>
  <c r="AB7326" i="2" s="1"/>
  <c r="AA7068" i="2"/>
  <c r="AB7068" i="2" s="1"/>
  <c r="AA5982" i="2"/>
  <c r="AB5982" i="2" s="1"/>
  <c r="AA5069" i="2"/>
  <c r="AB5069" i="2" s="1"/>
  <c r="AA7033" i="2"/>
  <c r="AB7033" i="2" s="1"/>
  <c r="AA6124" i="2"/>
  <c r="AB6124" i="2" s="1"/>
  <c r="AA6992" i="2"/>
  <c r="AB6992" i="2" s="1"/>
  <c r="AA6154" i="2"/>
  <c r="AB6154" i="2" s="1"/>
  <c r="AA6132" i="2"/>
  <c r="AB6132" i="2" s="1"/>
  <c r="AA6193" i="2"/>
  <c r="AB6193" i="2" s="1"/>
  <c r="AA5275" i="2"/>
  <c r="AB5275" i="2" s="1"/>
  <c r="AA6255" i="2"/>
  <c r="AB6255" i="2" s="1"/>
  <c r="AA6490" i="2"/>
  <c r="AB6490" i="2" s="1"/>
  <c r="AA6815" i="2"/>
  <c r="AB6815" i="2" s="1"/>
  <c r="AA7058" i="2"/>
  <c r="AB7058" i="2" s="1"/>
  <c r="AA7201" i="2"/>
  <c r="AB7201" i="2" s="1"/>
  <c r="AA7407" i="2"/>
  <c r="AB7407" i="2" s="1"/>
  <c r="AA6014" i="2"/>
  <c r="AB6014" i="2" s="1"/>
  <c r="AA6687" i="2"/>
  <c r="AB6687" i="2" s="1"/>
  <c r="AA6975" i="2"/>
  <c r="AB6975" i="2" s="1"/>
  <c r="AA6194" i="2"/>
  <c r="AB6194" i="2" s="1"/>
  <c r="AA7422" i="2"/>
  <c r="AB7422" i="2" s="1"/>
  <c r="AA7248" i="2"/>
  <c r="AB7248" i="2" s="1"/>
  <c r="AA6803" i="2"/>
  <c r="AB6803" i="2" s="1"/>
  <c r="AA6038" i="2"/>
  <c r="AB6038" i="2" s="1"/>
  <c r="AA6434" i="2"/>
  <c r="AB6434" i="2" s="1"/>
  <c r="AA6375" i="2"/>
  <c r="AB6375" i="2" s="1"/>
  <c r="AA7080" i="2"/>
  <c r="AB7080" i="2" s="1"/>
  <c r="AA7139" i="2"/>
  <c r="AB7139" i="2" s="1"/>
  <c r="AA6889" i="2"/>
  <c r="AB6889" i="2" s="1"/>
  <c r="AA5795" i="2"/>
  <c r="AB5795" i="2" s="1"/>
  <c r="AA7220" i="2"/>
  <c r="AB7220" i="2" s="1"/>
  <c r="AA4602" i="2"/>
  <c r="AB4602" i="2" s="1"/>
  <c r="AA2272" i="2"/>
  <c r="AB2272" i="2" s="1"/>
  <c r="AA2896" i="2"/>
  <c r="AB2896" i="2" s="1"/>
  <c r="AA2559" i="2"/>
  <c r="AB2559" i="2" s="1"/>
  <c r="AA1294" i="2"/>
  <c r="AB1294" i="2" s="1"/>
  <c r="AA690" i="2"/>
  <c r="AB690" i="2" s="1"/>
  <c r="AA3303" i="2"/>
  <c r="AB3303" i="2" s="1"/>
  <c r="AA1343" i="2"/>
  <c r="AB1343" i="2" s="1"/>
  <c r="AA1875" i="2"/>
  <c r="AB1875" i="2" s="1"/>
  <c r="AA2540" i="2"/>
  <c r="AB2540" i="2" s="1"/>
  <c r="AA1828" i="2"/>
  <c r="AB1828" i="2" s="1"/>
  <c r="AA2527" i="2"/>
  <c r="AB2527" i="2" s="1"/>
  <c r="AA1681" i="2"/>
  <c r="AB1681" i="2" s="1"/>
  <c r="AA2706" i="2"/>
  <c r="AB2706" i="2" s="1"/>
  <c r="AA1794" i="2"/>
  <c r="AB1794" i="2" s="1"/>
  <c r="AA2801" i="2"/>
  <c r="AB2801" i="2" s="1"/>
  <c r="AA1899" i="2"/>
  <c r="AB1899" i="2" s="1"/>
  <c r="AA2764" i="2"/>
  <c r="AB2764" i="2" s="1"/>
  <c r="AA1491" i="2"/>
  <c r="AB1491" i="2" s="1"/>
  <c r="AA2271" i="2"/>
  <c r="AB2271" i="2" s="1"/>
  <c r="AA2966" i="2"/>
  <c r="AB2966" i="2" s="1"/>
  <c r="AA527" i="2"/>
  <c r="AB527" i="2" s="1"/>
  <c r="AA1417" i="2"/>
  <c r="AB1417" i="2" s="1"/>
  <c r="AA672" i="2"/>
  <c r="AB672" i="2" s="1"/>
  <c r="AA1630" i="2"/>
  <c r="AB1630" i="2" s="1"/>
  <c r="AA1257" i="2"/>
  <c r="AB1257" i="2" s="1"/>
  <c r="AA359" i="2"/>
  <c r="AB359" i="2" s="1"/>
  <c r="AA194" i="2"/>
  <c r="AB194" i="2" s="1"/>
  <c r="AA541" i="2"/>
  <c r="AB541" i="2" s="1"/>
  <c r="AA2575" i="2"/>
  <c r="AB2575" i="2" s="1"/>
  <c r="AA2095" i="2"/>
  <c r="AB2095" i="2" s="1"/>
  <c r="AA1215" i="2"/>
  <c r="AB1215" i="2" s="1"/>
  <c r="AA2886" i="2"/>
  <c r="AB2886" i="2" s="1"/>
  <c r="AA2370" i="2"/>
  <c r="AB2370" i="2" s="1"/>
  <c r="AA1858" i="2"/>
  <c r="AB1858" i="2" s="1"/>
  <c r="AA3041" i="2"/>
  <c r="AB3041" i="2" s="1"/>
  <c r="AA2525" i="2"/>
  <c r="AB2525" i="2" s="1"/>
  <c r="AA2021" i="2"/>
  <c r="AB2021" i="2" s="1"/>
  <c r="AA3268" i="2"/>
  <c r="AB3268" i="2" s="1"/>
  <c r="AA2572" i="2"/>
  <c r="AB2572" i="2" s="1"/>
  <c r="AA1884" i="2"/>
  <c r="AB1884" i="2" s="1"/>
  <c r="AA3099" i="2"/>
  <c r="AB3099" i="2" s="1"/>
  <c r="AA2343" i="2"/>
  <c r="AB2343" i="2" s="1"/>
  <c r="AA3350" i="2"/>
  <c r="AB3350" i="2" s="1"/>
  <c r="AA2282" i="2"/>
  <c r="AB2282" i="2" s="1"/>
  <c r="AA640" i="2"/>
  <c r="AB640" i="2" s="1"/>
  <c r="AA540" i="2"/>
  <c r="AB540" i="2" s="1"/>
  <c r="AA366" i="2"/>
  <c r="AB366" i="2" s="1"/>
  <c r="AA1463" i="2"/>
  <c r="AB1463" i="2" s="1"/>
  <c r="AA1162" i="2"/>
  <c r="AB1162" i="2" s="1"/>
  <c r="AA450" i="2"/>
  <c r="AB450" i="2" s="1"/>
  <c r="AA1697" i="2"/>
  <c r="AB1697" i="2" s="1"/>
  <c r="AA1947" i="2"/>
  <c r="AB1947" i="2" s="1"/>
  <c r="AA3026" i="2"/>
  <c r="AB3026" i="2" s="1"/>
  <c r="AA1922" i="2"/>
  <c r="AB1922" i="2" s="1"/>
  <c r="AA1550" i="2"/>
  <c r="AB1550" i="2" s="1"/>
  <c r="AA1513" i="2"/>
  <c r="AB1513" i="2" s="1"/>
  <c r="AA1236" i="2"/>
  <c r="AB1236" i="2" s="1"/>
  <c r="AA983" i="2"/>
  <c r="AB983" i="2" s="1"/>
  <c r="AA435" i="2"/>
  <c r="AB435" i="2" s="1"/>
  <c r="AA1339" i="2"/>
  <c r="AB1339" i="2" s="1"/>
  <c r="AA353" i="2"/>
  <c r="AB353" i="2" s="1"/>
  <c r="AA198" i="2"/>
  <c r="AB198" i="2" s="1"/>
  <c r="AA247" i="2"/>
  <c r="AB247" i="2" s="1"/>
  <c r="AA176" i="2"/>
  <c r="AB176" i="2" s="1"/>
  <c r="AA9" i="2"/>
  <c r="AB9" i="2" s="1"/>
  <c r="AA393" i="2"/>
  <c r="AB393" i="2" s="1"/>
  <c r="AA226" i="2"/>
  <c r="AB226" i="2" s="1"/>
  <c r="AA59" i="2"/>
  <c r="AB59" i="2" s="1"/>
  <c r="AA132" i="2"/>
  <c r="AB132" i="2" s="1"/>
  <c r="AA50" i="2"/>
  <c r="AB50" i="2" s="1"/>
  <c r="AA330" i="2"/>
  <c r="AB330" i="2" s="1"/>
  <c r="AA56" i="2"/>
  <c r="AB56" i="2" s="1"/>
  <c r="AA69" i="2"/>
  <c r="AB69" i="2" s="1"/>
  <c r="AA82" i="2"/>
  <c r="AB82" i="2" s="1"/>
  <c r="AA490" i="2"/>
  <c r="AB490" i="2" s="1"/>
  <c r="AA192" i="2"/>
  <c r="AB192" i="2" s="1"/>
  <c r="AA122" i="2"/>
  <c r="AB122" i="2" s="1"/>
  <c r="AA446" i="2"/>
  <c r="AB446" i="2" s="1"/>
  <c r="AA857" i="2"/>
  <c r="AB857" i="2" s="1"/>
  <c r="AA355" i="2"/>
  <c r="AB355" i="2" s="1"/>
  <c r="AA33" i="2"/>
  <c r="AB33" i="2" s="1"/>
  <c r="AA94" i="2"/>
  <c r="AB94" i="2" s="1"/>
  <c r="AA287" i="2"/>
  <c r="AB287" i="2" s="1"/>
  <c r="AA230" i="2"/>
  <c r="AB230" i="2" s="1"/>
  <c r="AA761" i="2"/>
  <c r="AB761" i="2" s="1"/>
  <c r="AA1169" i="2"/>
  <c r="AB1169" i="2" s="1"/>
  <c r="AA1553" i="2"/>
  <c r="AB1553" i="2" s="1"/>
  <c r="AA160" i="2"/>
  <c r="AB160" i="2" s="1"/>
  <c r="AA666" i="2"/>
  <c r="AB666" i="2" s="1"/>
  <c r="AA1050" i="2"/>
  <c r="AB1050" i="2" s="1"/>
  <c r="AA1434" i="2"/>
  <c r="AB1434" i="2" s="1"/>
  <c r="AA515" i="2"/>
  <c r="AB515" i="2" s="1"/>
  <c r="AA907" i="2"/>
  <c r="AB907" i="2" s="1"/>
  <c r="AA1303" i="2"/>
  <c r="AB1303" i="2" s="1"/>
  <c r="AA1687" i="2"/>
  <c r="AB1687" i="2" s="1"/>
  <c r="AA433" i="2"/>
  <c r="AB433" i="2" s="1"/>
  <c r="AA210" i="2"/>
  <c r="AB210" i="2" s="1"/>
  <c r="AA440" i="2"/>
  <c r="AB440" i="2" s="1"/>
  <c r="AA70" i="2"/>
  <c r="AB70" i="2" s="1"/>
  <c r="AA312" i="2"/>
  <c r="AB312" i="2" s="1"/>
  <c r="AA581" i="2"/>
  <c r="AB581" i="2" s="1"/>
  <c r="AA1229" i="2"/>
  <c r="AB1229" i="2" s="1"/>
  <c r="AA1685" i="2"/>
  <c r="AB1685" i="2" s="1"/>
  <c r="AA606" i="2"/>
  <c r="AB606" i="2" s="1"/>
  <c r="AA1062" i="2"/>
  <c r="AB1062" i="2" s="1"/>
  <c r="AA87" i="2"/>
  <c r="AB87" i="2" s="1"/>
  <c r="AA847" i="2"/>
  <c r="AB847" i="2" s="1"/>
  <c r="AA1315" i="2"/>
  <c r="AB1315" i="2" s="1"/>
  <c r="AA1819" i="2"/>
  <c r="AB1819" i="2" s="1"/>
  <c r="AA728" i="2"/>
  <c r="AB728" i="2" s="1"/>
  <c r="AA499" i="2"/>
  <c r="AB499" i="2" s="1"/>
  <c r="AA897" i="2"/>
  <c r="AB897" i="2" s="1"/>
  <c r="AA1281" i="2"/>
  <c r="AB1281" i="2" s="1"/>
  <c r="AA1665" i="2"/>
  <c r="AB1665" i="2" s="1"/>
  <c r="AA646" i="2"/>
  <c r="AB646" i="2" s="1"/>
  <c r="AA1030" i="2"/>
  <c r="AB1030" i="2" s="1"/>
  <c r="AA1426" i="2"/>
  <c r="AB1426" i="2" s="1"/>
  <c r="AA384" i="2"/>
  <c r="AB384" i="2" s="1"/>
  <c r="AA803" i="2"/>
  <c r="AB803" i="2" s="1"/>
  <c r="AA1187" i="2"/>
  <c r="AB1187" i="2" s="1"/>
  <c r="AA1571" i="2"/>
  <c r="AB1571" i="2" s="1"/>
  <c r="AA323" i="2"/>
  <c r="AB323" i="2" s="1"/>
  <c r="AA780" i="2"/>
  <c r="AB780" i="2" s="1"/>
  <c r="AA1164" i="2"/>
  <c r="AB1164" i="2" s="1"/>
  <c r="AA1548" i="2"/>
  <c r="AB1548" i="2" s="1"/>
  <c r="AA625" i="2"/>
  <c r="AB625" i="2" s="1"/>
  <c r="AA1009" i="2"/>
  <c r="AB1009" i="2" s="1"/>
  <c r="AA1393" i="2"/>
  <c r="AB1393" i="2" s="1"/>
  <c r="AA423" i="2"/>
  <c r="AB423" i="2" s="1"/>
  <c r="AA842" i="2"/>
  <c r="AB842" i="2" s="1"/>
  <c r="AA1226" i="2"/>
  <c r="AB1226" i="2" s="1"/>
  <c r="AA121" i="2"/>
  <c r="AB121" i="2" s="1"/>
  <c r="AA712" i="2"/>
  <c r="AB712" i="2" s="1"/>
  <c r="AA1096" i="2"/>
  <c r="AB1096" i="2" s="1"/>
  <c r="AA1725" i="2"/>
  <c r="AB1725" i="2" s="1"/>
  <c r="AA2150" i="2"/>
  <c r="AB2150" i="2" s="1"/>
  <c r="AA367" i="2"/>
  <c r="AB367" i="2" s="1"/>
  <c r="AA106" i="2"/>
  <c r="AB106" i="2" s="1"/>
  <c r="AA336" i="2"/>
  <c r="AB336" i="2" s="1"/>
  <c r="AA677" i="2"/>
  <c r="AB677" i="2" s="1"/>
  <c r="AA1397" i="2"/>
  <c r="AB1397" i="2" s="1"/>
  <c r="AA304" i="2"/>
  <c r="AB304" i="2" s="1"/>
  <c r="AA1146" i="2"/>
  <c r="AB1146" i="2" s="1"/>
  <c r="AA545" i="2"/>
  <c r="AB545" i="2" s="1"/>
  <c r="AA1903" i="2"/>
  <c r="AB1903" i="2" s="1"/>
  <c r="AA41" i="2"/>
  <c r="AB41" i="2" s="1"/>
  <c r="AA825" i="2"/>
  <c r="AB825" i="2" s="1"/>
  <c r="AA1341" i="2"/>
  <c r="AB1341" i="2" s="1"/>
  <c r="AA399" i="2"/>
  <c r="AB399" i="2" s="1"/>
  <c r="AA958" i="2"/>
  <c r="AB958" i="2" s="1"/>
  <c r="AA1438" i="2"/>
  <c r="AB1438" i="2" s="1"/>
  <c r="AA647" i="2"/>
  <c r="AB647" i="2" s="1"/>
  <c r="AA1163" i="2"/>
  <c r="AB1163" i="2" s="1"/>
  <c r="AA1679" i="2"/>
  <c r="AB1679" i="2" s="1"/>
  <c r="AA1824" i="2"/>
  <c r="AB1824" i="2" s="1"/>
  <c r="AA2379" i="2"/>
  <c r="AB2379" i="2" s="1"/>
  <c r="AA2954" i="2"/>
  <c r="AB2954" i="2" s="1"/>
  <c r="AA1024" i="2"/>
  <c r="AB1024" i="2" s="1"/>
  <c r="AA507" i="2"/>
  <c r="AB507" i="2" s="1"/>
  <c r="AA1403" i="2"/>
  <c r="AB1403" i="2" s="1"/>
  <c r="AA383" i="2"/>
  <c r="AB383" i="2" s="1"/>
  <c r="AA812" i="2"/>
  <c r="AB812" i="2" s="1"/>
  <c r="AA2295" i="2"/>
  <c r="AB2295" i="2" s="1"/>
  <c r="AA3038" i="2"/>
  <c r="AB3038" i="2" s="1"/>
  <c r="AA1168" i="2"/>
  <c r="AB1168" i="2" s="1"/>
  <c r="AA662" i="2"/>
  <c r="AB662" i="2" s="1"/>
  <c r="AA1033" i="2"/>
  <c r="AB1033" i="2" s="1"/>
  <c r="AA1595" i="2"/>
  <c r="AB1595" i="2" s="1"/>
  <c r="AA281" i="2"/>
  <c r="AB281" i="2" s="1"/>
  <c r="AA1709" i="2"/>
  <c r="AB1709" i="2" s="1"/>
  <c r="AA2476" i="2"/>
  <c r="AB2476" i="2" s="1"/>
  <c r="AA2955" i="2"/>
  <c r="AB2955" i="2" s="1"/>
  <c r="AA2319" i="2"/>
  <c r="AB2319" i="2" s="1"/>
  <c r="AA2822" i="2"/>
  <c r="AB2822" i="2" s="1"/>
  <c r="AA928" i="2"/>
  <c r="AB928" i="2" s="1"/>
  <c r="AA3052" i="2"/>
  <c r="AB3052" i="2" s="1"/>
  <c r="AA2356" i="2"/>
  <c r="AB2356" i="2" s="1"/>
  <c r="AA1634" i="2"/>
  <c r="AB1634" i="2" s="1"/>
  <c r="AA2895" i="2"/>
  <c r="AB2895" i="2" s="1"/>
  <c r="AA2187" i="2"/>
  <c r="AB2187" i="2" s="1"/>
  <c r="AA980" i="2"/>
  <c r="AB980" i="2" s="1"/>
  <c r="AA2762" i="2"/>
  <c r="AB2762" i="2" s="1"/>
  <c r="AA1982" i="2"/>
  <c r="AB1982" i="2" s="1"/>
  <c r="AA844" i="2"/>
  <c r="AB844" i="2" s="1"/>
  <c r="AA1190" i="2"/>
  <c r="AB1190" i="2" s="1"/>
  <c r="AA1573" i="2"/>
  <c r="AB1573" i="2" s="1"/>
  <c r="AA697" i="2"/>
  <c r="AB697" i="2" s="1"/>
  <c r="AA768" i="2"/>
  <c r="AB768" i="2" s="1"/>
  <c r="AA1067" i="2"/>
  <c r="AB1067" i="2" s="1"/>
  <c r="AA1318" i="2"/>
  <c r="AB1318" i="2" s="1"/>
  <c r="AA1497" i="2"/>
  <c r="AB1497" i="2" s="1"/>
  <c r="AA1771" i="2"/>
  <c r="AB1771" i="2" s="1"/>
  <c r="AA966" i="2"/>
  <c r="AB966" i="2" s="1"/>
  <c r="AA274" i="2"/>
  <c r="AB274" i="2" s="1"/>
  <c r="AA2103" i="2"/>
  <c r="AB2103" i="2" s="1"/>
  <c r="AA3494" i="2"/>
  <c r="AB3494" i="2" s="1"/>
  <c r="AA2870" i="2"/>
  <c r="AB2870" i="2" s="1"/>
  <c r="AA2138" i="2"/>
  <c r="AB2138" i="2" s="1"/>
  <c r="AA988" i="2"/>
  <c r="AB988" i="2" s="1"/>
  <c r="AA1346" i="2"/>
  <c r="AB1346" i="2" s="1"/>
  <c r="AA327" i="2"/>
  <c r="AB327" i="2" s="1"/>
  <c r="AA877" i="2"/>
  <c r="AB877" i="2" s="1"/>
  <c r="AA960" i="2"/>
  <c r="AB960" i="2" s="1"/>
  <c r="AA1259" i="2"/>
  <c r="AB1259" i="2" s="1"/>
  <c r="AA1570" i="2"/>
  <c r="AB1570" i="2" s="1"/>
  <c r="AA316" i="2"/>
  <c r="AB316" i="2" s="1"/>
  <c r="AA752" i="2"/>
  <c r="AB752" i="2" s="1"/>
  <c r="AA39" i="2"/>
  <c r="AB39" i="2" s="1"/>
  <c r="AA1157" i="2"/>
  <c r="AB1157" i="2" s="1"/>
  <c r="AA637" i="2"/>
  <c r="AB637" i="2" s="1"/>
  <c r="AA1092" i="2"/>
  <c r="AB1092" i="2" s="1"/>
  <c r="AA1703" i="2"/>
  <c r="AB1703" i="2" s="1"/>
  <c r="AA767" i="2"/>
  <c r="AB767" i="2" s="1"/>
  <c r="AA1006" i="2"/>
  <c r="AB1006" i="2" s="1"/>
  <c r="AA1389" i="2"/>
  <c r="AB1389" i="2" s="1"/>
  <c r="AA884" i="2"/>
  <c r="AB884" i="2" s="1"/>
  <c r="AA1183" i="2"/>
  <c r="AB1183" i="2" s="1"/>
  <c r="AA1194" i="2"/>
  <c r="AB1194" i="2" s="1"/>
  <c r="AA1385" i="2"/>
  <c r="AB1385" i="2" s="1"/>
  <c r="AA168" i="2"/>
  <c r="AB168" i="2" s="1"/>
  <c r="AA246" i="2"/>
  <c r="AB246" i="2" s="1"/>
  <c r="AA680" i="2"/>
  <c r="AB680" i="2" s="1"/>
  <c r="AA197" i="2"/>
  <c r="AB197" i="2" s="1"/>
  <c r="AA543" i="2"/>
  <c r="AB543" i="2" s="1"/>
  <c r="AA105" i="2"/>
  <c r="AB105" i="2" s="1"/>
  <c r="AA3875" i="2"/>
  <c r="AB3875" i="2" s="1"/>
  <c r="AA2640" i="2"/>
  <c r="AB2640" i="2" s="1"/>
  <c r="AA1981" i="2"/>
  <c r="AB1981" i="2" s="1"/>
  <c r="AA2567" i="2"/>
  <c r="AB2567" i="2" s="1"/>
  <c r="AA1768" i="2"/>
  <c r="AB1768" i="2" s="1"/>
  <c r="AA2530" i="2"/>
  <c r="AB2530" i="2" s="1"/>
  <c r="AA3189" i="2"/>
  <c r="AB3189" i="2" s="1"/>
  <c r="AA2313" i="2"/>
  <c r="AB2313" i="2" s="1"/>
  <c r="AA2792" i="2"/>
  <c r="AB2792" i="2" s="1"/>
  <c r="AA1598" i="2"/>
  <c r="AB1598" i="2" s="1"/>
  <c r="AA2407" i="2"/>
  <c r="AB2407" i="2" s="1"/>
  <c r="AA3150" i="2"/>
  <c r="AB3150" i="2" s="1"/>
  <c r="AA2046" i="2"/>
  <c r="AB2046" i="2" s="1"/>
  <c r="AA2873" i="2"/>
  <c r="AB2873" i="2" s="1"/>
  <c r="AA1729" i="2"/>
  <c r="AB1729" i="2" s="1"/>
  <c r="AA2536" i="2"/>
  <c r="AB2536" i="2" s="1"/>
  <c r="AA1539" i="2"/>
  <c r="AB1539" i="2" s="1"/>
  <c r="AA2451" i="2"/>
  <c r="AB2451" i="2" s="1"/>
  <c r="AA3374" i="2"/>
  <c r="AB3374" i="2" s="1"/>
  <c r="AA2546" i="2"/>
  <c r="AB2546" i="2" s="1"/>
  <c r="AA880" i="2"/>
  <c r="AB880" i="2" s="1"/>
  <c r="AA686" i="2"/>
  <c r="AB686" i="2" s="1"/>
  <c r="AA853" i="2"/>
  <c r="AB853" i="2" s="1"/>
  <c r="AA696" i="2"/>
  <c r="AB696" i="2" s="1"/>
  <c r="AA1534" i="2"/>
  <c r="AB1534" i="2" s="1"/>
  <c r="AA957" i="2"/>
  <c r="AB957" i="2" s="1"/>
  <c r="AA667" i="2"/>
  <c r="AB667" i="2" s="1"/>
  <c r="AA929" i="2"/>
  <c r="AB929" i="2" s="1"/>
  <c r="AA2246" i="2"/>
  <c r="AB2246" i="2" s="1"/>
  <c r="AA373" i="2"/>
  <c r="AB373" i="2" s="1"/>
  <c r="AA1489" i="2"/>
  <c r="AB1489" i="2" s="1"/>
  <c r="AA1260" i="2"/>
  <c r="AB1260" i="2" s="1"/>
  <c r="AA1283" i="2"/>
  <c r="AB1283" i="2" s="1"/>
  <c r="AA1126" i="2"/>
  <c r="AB1126" i="2" s="1"/>
  <c r="AA993" i="2"/>
  <c r="AB993" i="2" s="1"/>
  <c r="AA1435" i="2"/>
  <c r="AB1435" i="2" s="1"/>
  <c r="AA702" i="2"/>
  <c r="AB702" i="2" s="1"/>
  <c r="AA86" i="2"/>
  <c r="AB86" i="2" s="1"/>
  <c r="AA560" i="2"/>
  <c r="AB560" i="2" s="1"/>
  <c r="AA643" i="2"/>
  <c r="AB643" i="2" s="1"/>
  <c r="AA375" i="2"/>
  <c r="AB375" i="2" s="1"/>
  <c r="AA195" i="2"/>
  <c r="AB195" i="2" s="1"/>
  <c r="AA32" i="2"/>
  <c r="AB32" i="2" s="1"/>
  <c r="AA300" i="2"/>
  <c r="AB300" i="2" s="1"/>
  <c r="AA224" i="2"/>
  <c r="AB224" i="2" s="1"/>
  <c r="AA179" i="2"/>
  <c r="AB179" i="2" s="1"/>
  <c r="AA260" i="2"/>
  <c r="AB260" i="2" s="1"/>
  <c r="AA1530" i="2"/>
  <c r="AB1530" i="2" s="1"/>
  <c r="AA1165" i="2"/>
  <c r="AB1165" i="2" s="1"/>
  <c r="AA1611" i="2"/>
  <c r="AB1611" i="2" s="1"/>
  <c r="AA1007" i="2"/>
  <c r="AB1007" i="2" s="1"/>
  <c r="AA1946" i="2"/>
  <c r="AB1946" i="2" s="1"/>
  <c r="AA1674" i="2"/>
  <c r="AB1674" i="2" s="1"/>
  <c r="AA2405" i="2"/>
  <c r="AB2405" i="2" s="1"/>
  <c r="AA2754" i="2"/>
  <c r="AB2754" i="2" s="1"/>
  <c r="AA2959" i="2"/>
  <c r="AB2959" i="2" s="1"/>
  <c r="AA1246" i="2"/>
  <c r="AB1246" i="2" s="1"/>
  <c r="AA2330" i="2"/>
  <c r="AB2330" i="2" s="1"/>
  <c r="AA1695" i="2"/>
  <c r="AB1695" i="2" s="1"/>
  <c r="AA3282" i="2"/>
  <c r="AB3282" i="2" s="1"/>
  <c r="AA1644" i="2"/>
  <c r="AB1644" i="2" s="1"/>
  <c r="AA645" i="2"/>
  <c r="AB645" i="2" s="1"/>
  <c r="AA2813" i="2"/>
  <c r="AB2813" i="2" s="1"/>
  <c r="AA6362" i="2"/>
  <c r="AB6362" i="2" s="1"/>
  <c r="AA6950" i="2"/>
  <c r="AB6950" i="2" s="1"/>
  <c r="AA6395" i="2"/>
  <c r="AB6395" i="2" s="1"/>
  <c r="AA6503" i="2"/>
  <c r="AB6503" i="2" s="1"/>
  <c r="AA6960" i="2"/>
  <c r="AB6960" i="2" s="1"/>
  <c r="AA6540" i="2"/>
  <c r="AB6540" i="2" s="1"/>
  <c r="AA6099" i="2"/>
  <c r="AB6099" i="2" s="1"/>
  <c r="AA5407" i="2"/>
  <c r="AB5407" i="2" s="1"/>
  <c r="AA6307" i="2"/>
  <c r="AB6307" i="2" s="1"/>
  <c r="AA6198" i="2"/>
  <c r="AB6198" i="2" s="1"/>
  <c r="AA5855" i="2"/>
  <c r="AB5855" i="2" s="1"/>
  <c r="AA2368" i="2"/>
  <c r="AB2368" i="2" s="1"/>
  <c r="AA7002" i="2"/>
  <c r="AB7002" i="2" s="1"/>
  <c r="AA6481" i="2"/>
  <c r="AB6481" i="2" s="1"/>
  <c r="AA2960" i="2"/>
  <c r="AB2960" i="2" s="1"/>
  <c r="AA2871" i="2"/>
  <c r="AB2871" i="2" s="1"/>
  <c r="AA2945" i="2"/>
  <c r="AB2945" i="2" s="1"/>
  <c r="AA2610" i="2"/>
  <c r="AB2610" i="2" s="1"/>
  <c r="AA2227" i="2"/>
  <c r="AB2227" i="2" s="1"/>
  <c r="AA1916" i="2"/>
  <c r="AB1916" i="2" s="1"/>
  <c r="AA2828" i="2"/>
  <c r="AB2828" i="2" s="1"/>
  <c r="AA2217" i="2"/>
  <c r="AB2217" i="2" s="1"/>
  <c r="AA2853" i="2"/>
  <c r="AB2853" i="2" s="1"/>
  <c r="AA1323" i="2"/>
  <c r="AB1323" i="2" s="1"/>
  <c r="AA2110" i="2"/>
  <c r="AB2110" i="2" s="1"/>
  <c r="AA2662" i="2"/>
  <c r="AB2662" i="2" s="1"/>
  <c r="AA1100" i="2"/>
  <c r="AB1100" i="2" s="1"/>
  <c r="AA2087" i="2"/>
  <c r="AB2087" i="2" s="1"/>
  <c r="AA2615" i="2"/>
  <c r="AB2615" i="2" s="1"/>
  <c r="AA1707" i="2"/>
  <c r="AB1707" i="2" s="1"/>
  <c r="AA2305" i="2"/>
  <c r="AB2305" i="2" s="1"/>
  <c r="AA2941" i="2"/>
  <c r="AB2941" i="2" s="1"/>
  <c r="AA3695" i="2"/>
  <c r="AB3695" i="2" s="1"/>
  <c r="AA3047" i="2"/>
  <c r="AB3047" i="2" s="1"/>
  <c r="AA3552" i="2"/>
  <c r="AB3552" i="2" s="1"/>
  <c r="AA757" i="2"/>
  <c r="AB757" i="2" s="1"/>
  <c r="AA1871" i="2"/>
  <c r="AB1871" i="2" s="1"/>
  <c r="AA2226" i="2"/>
  <c r="AB2226" i="2" s="1"/>
  <c r="AA2287" i="2"/>
  <c r="AB2287" i="2" s="1"/>
  <c r="AA2300" i="2"/>
  <c r="AB2300" i="2" s="1"/>
  <c r="AA1953" i="2"/>
  <c r="AB1953" i="2" s="1"/>
  <c r="AA2973" i="2"/>
  <c r="AB2973" i="2" s="1"/>
  <c r="AA1862" i="2"/>
  <c r="AB1862" i="2" s="1"/>
  <c r="AA2554" i="2"/>
  <c r="AB2554" i="2" s="1"/>
  <c r="AA1324" i="2"/>
  <c r="AB1324" i="2" s="1"/>
  <c r="AA2315" i="2"/>
  <c r="AB2315" i="2" s="1"/>
  <c r="AA1479" i="2"/>
  <c r="AB1479" i="2" s="1"/>
  <c r="AA2377" i="2"/>
  <c r="AB2377" i="2" s="1"/>
  <c r="AA3397" i="2"/>
  <c r="AB3397" i="2" s="1"/>
  <c r="AA2508" i="2"/>
  <c r="AB2508" i="2" s="1"/>
  <c r="AA3732" i="2"/>
  <c r="AB3732" i="2" s="1"/>
  <c r="AA591" i="2"/>
  <c r="AB591" i="2" s="1"/>
  <c r="AA3373" i="2"/>
  <c r="AB3373" i="2" s="1"/>
  <c r="AA2128" i="2"/>
  <c r="AB2128" i="2" s="1"/>
  <c r="AA1400" i="2"/>
  <c r="AB1400" i="2" s="1"/>
  <c r="AA1311" i="2"/>
  <c r="AB1311" i="2" s="1"/>
  <c r="AA1860" i="2"/>
  <c r="AB1860" i="2" s="1"/>
  <c r="AA699" i="2"/>
  <c r="AB699" i="2" s="1"/>
  <c r="AA2637" i="2"/>
  <c r="AB2637" i="2" s="1"/>
  <c r="AA1167" i="2"/>
  <c r="AB1167" i="2" s="1"/>
  <c r="AA2314" i="2"/>
  <c r="AB2314" i="2" s="1"/>
  <c r="AA2986" i="2"/>
  <c r="AB2986" i="2" s="1"/>
  <c r="AA2075" i="2"/>
  <c r="AB2075" i="2" s="1"/>
  <c r="AA2464" i="2"/>
  <c r="AB2464" i="2" s="1"/>
  <c r="AA1698" i="2"/>
  <c r="AB1698" i="2" s="1"/>
  <c r="AA1160" i="2"/>
  <c r="AB1160" i="2" s="1"/>
  <c r="AA1371" i="2"/>
  <c r="AB1371" i="2" s="1"/>
  <c r="AA2950" i="2"/>
  <c r="AB2950" i="2" s="1"/>
  <c r="AA2639" i="2"/>
  <c r="AB2639" i="2" s="1"/>
  <c r="AA2173" i="2"/>
  <c r="AB2173" i="2" s="1"/>
  <c r="AA2031" i="2"/>
  <c r="AB2031" i="2" s="1"/>
  <c r="AA2850" i="2"/>
  <c r="AB2850" i="2" s="1"/>
  <c r="AA2660" i="2"/>
  <c r="AB2660" i="2" s="1"/>
  <c r="AA3105" i="2"/>
  <c r="AB3105" i="2" s="1"/>
  <c r="AA2674" i="2"/>
  <c r="AB2674" i="2" s="1"/>
  <c r="AA6852" i="2"/>
  <c r="AB6852" i="2" s="1"/>
  <c r="AA2109" i="2"/>
  <c r="AB2109" i="2" s="1"/>
  <c r="AA3327" i="2"/>
  <c r="AB3327" i="2" s="1"/>
  <c r="AA3137" i="2"/>
  <c r="AB3137" i="2" s="1"/>
  <c r="AA2790" i="2"/>
  <c r="AB2790" i="2" s="1"/>
  <c r="AA2371" i="2"/>
  <c r="AB2371" i="2" s="1"/>
  <c r="AA2048" i="2"/>
  <c r="AB2048" i="2" s="1"/>
  <c r="AA2948" i="2"/>
  <c r="AB2948" i="2" s="1"/>
  <c r="AA2325" i="2"/>
  <c r="AB2325" i="2" s="1"/>
  <c r="AA2925" i="2"/>
  <c r="AB2925" i="2" s="1"/>
  <c r="AA1515" i="2"/>
  <c r="AB1515" i="2" s="1"/>
  <c r="AA2170" i="2"/>
  <c r="AB2170" i="2" s="1"/>
  <c r="AA2722" i="2"/>
  <c r="AB2722" i="2" s="1"/>
  <c r="AA1420" i="2"/>
  <c r="AB1420" i="2" s="1"/>
  <c r="AA2159" i="2"/>
  <c r="AB2159" i="2" s="1"/>
  <c r="AA2675" i="2"/>
  <c r="AB2675" i="2" s="1"/>
  <c r="AA1803" i="2"/>
  <c r="AB1803" i="2" s="1"/>
  <c r="AA2365" i="2"/>
  <c r="AB2365" i="2" s="1"/>
  <c r="AA3151" i="2"/>
  <c r="AB3151" i="2" s="1"/>
  <c r="AA3743" i="2"/>
  <c r="AB3743" i="2" s="1"/>
  <c r="AA3152" i="2"/>
  <c r="AB3152" i="2" s="1"/>
  <c r="AA3600" i="2"/>
  <c r="AB3600" i="2" s="1"/>
  <c r="AA1490" i="2"/>
  <c r="AB1490" i="2" s="1"/>
  <c r="AA2189" i="2"/>
  <c r="AB2189" i="2" s="1"/>
  <c r="AA2490" i="2"/>
  <c r="AB2490" i="2" s="1"/>
  <c r="AA2491" i="2"/>
  <c r="AB2491" i="2" s="1"/>
  <c r="AA2432" i="2"/>
  <c r="AB2432" i="2" s="1"/>
  <c r="AA2133" i="2"/>
  <c r="AB2133" i="2" s="1"/>
  <c r="AA3081" i="2"/>
  <c r="AB3081" i="2" s="1"/>
  <c r="AA1966" i="2"/>
  <c r="AB1966" i="2" s="1"/>
  <c r="AA2638" i="2"/>
  <c r="AB2638" i="2" s="1"/>
  <c r="AA1668" i="2"/>
  <c r="AB1668" i="2" s="1"/>
  <c r="AA2387" i="2"/>
  <c r="AB2387" i="2" s="1"/>
  <c r="AA1670" i="2"/>
  <c r="AB1670" i="2" s="1"/>
  <c r="AA2449" i="2"/>
  <c r="AB2449" i="2" s="1"/>
  <c r="AA3515" i="2"/>
  <c r="AB3515" i="2" s="1"/>
  <c r="AA2951" i="2"/>
  <c r="AB2951" i="2" s="1"/>
  <c r="AA3804" i="2"/>
  <c r="AB3804" i="2" s="1"/>
  <c r="AA2088" i="2"/>
  <c r="AB2088" i="2" s="1"/>
  <c r="AA258" i="2"/>
  <c r="AB258" i="2" s="1"/>
  <c r="AA2704" i="2"/>
  <c r="AB2704" i="2" s="1"/>
  <c r="AA1826" i="2"/>
  <c r="AB1826" i="2" s="1"/>
  <c r="AA1873" i="2"/>
  <c r="AB1873" i="2" s="1"/>
  <c r="AA2000" i="2"/>
  <c r="AB2000" i="2" s="1"/>
  <c r="AA1599" i="2"/>
  <c r="AB1599" i="2" s="1"/>
  <c r="AA2745" i="2"/>
  <c r="AB2745" i="2" s="1"/>
  <c r="AA1684" i="2"/>
  <c r="AB1684" i="2" s="1"/>
  <c r="AA2398" i="2"/>
  <c r="AB2398" i="2" s="1"/>
  <c r="AA3070" i="2"/>
  <c r="AB3070" i="2" s="1"/>
  <c r="AA2171" i="2"/>
  <c r="AB2171" i="2" s="1"/>
  <c r="AA1587" i="2"/>
  <c r="AB1587" i="2" s="1"/>
  <c r="AA2239" i="2"/>
  <c r="AB2239" i="2" s="1"/>
  <c r="AA1905" i="2"/>
  <c r="AB1905" i="2" s="1"/>
  <c r="AA1736" i="2"/>
  <c r="AB1736" i="2" s="1"/>
  <c r="AA867" i="2"/>
  <c r="AB867" i="2" s="1"/>
  <c r="AA2759" i="2"/>
  <c r="AB2759" i="2" s="1"/>
  <c r="AA2293" i="2"/>
  <c r="AB2293" i="2" s="1"/>
  <c r="AA1586" i="2"/>
  <c r="AB1586" i="2" s="1"/>
  <c r="AA3258" i="2"/>
  <c r="AB3258" i="2" s="1"/>
  <c r="AA2972" i="2"/>
  <c r="AB2972" i="2" s="1"/>
  <c r="AA1208" i="2"/>
  <c r="AB1208" i="2" s="1"/>
  <c r="AA2982" i="2"/>
  <c r="AB2982" i="2" s="1"/>
  <c r="AA2539" i="2"/>
  <c r="AB2539" i="2" s="1"/>
  <c r="AA2144" i="2"/>
  <c r="AB2144" i="2" s="1"/>
  <c r="AA351" i="2"/>
  <c r="AB351" i="2" s="1"/>
  <c r="AA2409" i="2"/>
  <c r="AB2409" i="2" s="1"/>
  <c r="AA2997" i="2"/>
  <c r="AB2997" i="2" s="1"/>
  <c r="AA1664" i="2"/>
  <c r="AB1664" i="2" s="1"/>
  <c r="AA2242" i="2"/>
  <c r="AB2242" i="2" s="1"/>
  <c r="AA2782" i="2"/>
  <c r="AB2782" i="2" s="1"/>
  <c r="AA1624" i="2"/>
  <c r="AB1624" i="2" s="1"/>
  <c r="AA2231" i="2"/>
  <c r="AB2231" i="2" s="1"/>
  <c r="AA2723" i="2"/>
  <c r="AB2723" i="2" s="1"/>
  <c r="AA1881" i="2"/>
  <c r="AB1881" i="2" s="1"/>
  <c r="AA2413" i="2"/>
  <c r="AB2413" i="2" s="1"/>
  <c r="AA3274" i="2"/>
  <c r="AB3274" i="2" s="1"/>
  <c r="AA3815" i="2"/>
  <c r="AB3815" i="2" s="1"/>
  <c r="AA3238" i="2"/>
  <c r="AB3238" i="2" s="1"/>
  <c r="AA3648" i="2"/>
  <c r="AB3648" i="2" s="1"/>
  <c r="AA3194" i="2"/>
  <c r="AB3194" i="2" s="1"/>
  <c r="AA2453" i="2"/>
  <c r="AB2453" i="2" s="1"/>
  <c r="AA2730" i="2"/>
  <c r="AB2730" i="2" s="1"/>
  <c r="AA2755" i="2"/>
  <c r="AB2755" i="2" s="1"/>
  <c r="AA2576" i="2"/>
  <c r="AB2576" i="2" s="1"/>
  <c r="AA2265" i="2"/>
  <c r="AB2265" i="2" s="1"/>
  <c r="AA3153" i="2"/>
  <c r="AB3153" i="2" s="1"/>
  <c r="AA2062" i="2"/>
  <c r="AB2062" i="2" s="1"/>
  <c r="AA2710" i="2"/>
  <c r="AB2710" i="2" s="1"/>
  <c r="AA1785" i="2"/>
  <c r="AB1785" i="2" s="1"/>
  <c r="AA2495" i="2"/>
  <c r="AB2495" i="2" s="1"/>
  <c r="AA1772" i="2"/>
  <c r="AB1772" i="2" s="1"/>
  <c r="AA2533" i="2"/>
  <c r="AB2533" i="2" s="1"/>
  <c r="AA3587" i="2"/>
  <c r="AB3587" i="2" s="1"/>
  <c r="AA3259" i="2"/>
  <c r="AB3259" i="2" s="1"/>
  <c r="AA3864" i="2"/>
  <c r="AB3864" i="2" s="1"/>
  <c r="AA2652" i="2"/>
  <c r="AB2652" i="2" s="1"/>
  <c r="AA887" i="2"/>
  <c r="AB887" i="2" s="1"/>
  <c r="AA651" i="2"/>
  <c r="AB651" i="2" s="1"/>
  <c r="AA2082" i="2"/>
  <c r="AB2082" i="2" s="1"/>
  <c r="AA2083" i="2"/>
  <c r="AB2083" i="2" s="1"/>
  <c r="AA2180" i="2"/>
  <c r="AB2180" i="2" s="1"/>
  <c r="AA1766" i="2"/>
  <c r="AB1766" i="2" s="1"/>
  <c r="AA2829" i="2"/>
  <c r="AB2829" i="2" s="1"/>
  <c r="AA1800" i="2"/>
  <c r="AB1800" i="2" s="1"/>
  <c r="AA2494" i="2"/>
  <c r="AB2494" i="2" s="1"/>
  <c r="AA1028" i="2"/>
  <c r="AB1028" i="2" s="1"/>
  <c r="AA2255" i="2"/>
  <c r="AB2255" i="2" s="1"/>
  <c r="AA2381" i="2"/>
  <c r="AB2381" i="2" s="1"/>
  <c r="AA2671" i="2"/>
  <c r="AB2671" i="2" s="1"/>
  <c r="AA2229" i="2"/>
  <c r="AB2229" i="2" s="1"/>
  <c r="AA1942" i="2"/>
  <c r="AB1942" i="2" s="1"/>
  <c r="AA1602" i="2"/>
  <c r="AB1602" i="2" s="1"/>
  <c r="AA747" i="2"/>
  <c r="AB747" i="2" s="1"/>
  <c r="AA2389" i="2"/>
  <c r="AB2389" i="2" s="1"/>
  <c r="AA2884" i="2"/>
  <c r="AB2884" i="2" s="1"/>
  <c r="AA1939" i="2"/>
  <c r="AB1939" i="2" s="1"/>
  <c r="AA1622" i="2"/>
  <c r="AB1622" i="2" s="1"/>
  <c r="AA1600" i="2"/>
  <c r="AB1600" i="2" s="1"/>
  <c r="AA3010" i="2"/>
  <c r="AB3010" i="2" s="1"/>
  <c r="AA2687" i="2"/>
  <c r="AB2687" i="2" s="1"/>
  <c r="AA2209" i="2"/>
  <c r="AB2209" i="2" s="1"/>
  <c r="AA3463" i="2"/>
  <c r="AB3463" i="2" s="1"/>
  <c r="AA724" i="2"/>
  <c r="AB724" i="2" s="1"/>
  <c r="AA2373" i="2"/>
  <c r="AB2373" i="2" s="1"/>
  <c r="AA2812" i="2"/>
  <c r="AB2812" i="2" s="1"/>
  <c r="AA1730" i="2"/>
  <c r="AB1730" i="2" s="1"/>
  <c r="AA3126" i="2"/>
  <c r="AB3126" i="2" s="1"/>
  <c r="AA2731" i="2"/>
  <c r="AB2731" i="2" s="1"/>
  <c r="AA2252" i="2"/>
  <c r="AB2252" i="2" s="1"/>
  <c r="AA1316" i="2"/>
  <c r="AB1316" i="2" s="1"/>
  <c r="AA2517" i="2"/>
  <c r="AB2517" i="2" s="1"/>
  <c r="AA3069" i="2"/>
  <c r="AB3069" i="2" s="1"/>
  <c r="AA1752" i="2"/>
  <c r="AB1752" i="2" s="1"/>
  <c r="AA2350" i="2"/>
  <c r="AB2350" i="2" s="1"/>
  <c r="AA2854" i="2"/>
  <c r="AB2854" i="2" s="1"/>
  <c r="AA1737" i="2"/>
  <c r="AB1737" i="2" s="1"/>
  <c r="AA2291" i="2"/>
  <c r="AB2291" i="2" s="1"/>
  <c r="AA2795" i="2"/>
  <c r="AB2795" i="2" s="1"/>
  <c r="AA1957" i="2"/>
  <c r="AB1957" i="2" s="1"/>
  <c r="AA2485" i="2"/>
  <c r="AB2485" i="2" s="1"/>
  <c r="AA3342" i="2"/>
  <c r="AB3342" i="2" s="1"/>
  <c r="AA3887" i="2"/>
  <c r="AB3887" i="2" s="1"/>
  <c r="AA3295" i="2"/>
  <c r="AB3295" i="2" s="1"/>
  <c r="AA3696" i="2"/>
  <c r="AB3696" i="2" s="1"/>
  <c r="AA2655" i="2"/>
  <c r="AB2655" i="2" s="1"/>
  <c r="AA2765" i="2"/>
  <c r="AB2765" i="2" s="1"/>
  <c r="AA2922" i="2"/>
  <c r="AB2922" i="2" s="1"/>
  <c r="AA2995" i="2"/>
  <c r="AB2995" i="2" s="1"/>
  <c r="AA2756" i="2"/>
  <c r="AB2756" i="2" s="1"/>
  <c r="AA2397" i="2"/>
  <c r="AB2397" i="2" s="1"/>
  <c r="AA3225" i="2"/>
  <c r="AB3225" i="2" s="1"/>
  <c r="AA2134" i="2"/>
  <c r="AB2134" i="2" s="1"/>
  <c r="AA2794" i="2"/>
  <c r="AB2794" i="2" s="1"/>
  <c r="AA1893" i="2"/>
  <c r="AB1893" i="2" s="1"/>
  <c r="AA2579" i="2"/>
  <c r="AB2579" i="2" s="1"/>
  <c r="AA1909" i="2"/>
  <c r="AB1909" i="2" s="1"/>
  <c r="AA2617" i="2"/>
  <c r="AB2617" i="2" s="1"/>
  <c r="AA3671" i="2"/>
  <c r="AB3671" i="2" s="1"/>
  <c r="AA3343" i="2"/>
  <c r="AB3343" i="2" s="1"/>
  <c r="AA3912" i="2"/>
  <c r="AB3912" i="2" s="1"/>
  <c r="AA2904" i="2"/>
  <c r="AB2904" i="2" s="1"/>
  <c r="AA1273" i="2"/>
  <c r="AB1273" i="2" s="1"/>
  <c r="AA1937" i="2"/>
  <c r="AB1937" i="2" s="1"/>
  <c r="AA2346" i="2"/>
  <c r="AB2346" i="2" s="1"/>
  <c r="AA2347" i="2"/>
  <c r="AB2347" i="2" s="1"/>
  <c r="AA2324" i="2"/>
  <c r="AB2324" i="2" s="1"/>
  <c r="AA2001" i="2"/>
  <c r="AB2001" i="2" s="1"/>
  <c r="AA2901" i="2"/>
  <c r="AB2901" i="2" s="1"/>
  <c r="AA1892" i="2"/>
  <c r="AB1892" i="2" s="1"/>
  <c r="AA2578" i="2"/>
  <c r="AB2578" i="2" s="1"/>
  <c r="AA1468" i="2"/>
  <c r="AB1468" i="2" s="1"/>
  <c r="AA2327" i="2"/>
  <c r="AB2327" i="2" s="1"/>
  <c r="AA3005" i="2"/>
  <c r="AB3005" i="2" s="1"/>
  <c r="AA1011" i="2"/>
  <c r="AB1011" i="2" s="1"/>
  <c r="AA2481" i="2"/>
  <c r="AB2481" i="2" s="1"/>
  <c r="AA2122" i="2"/>
  <c r="AB2122" i="2" s="1"/>
  <c r="AA1863" i="2"/>
  <c r="AB1863" i="2" s="1"/>
  <c r="AA3220" i="2"/>
  <c r="AB3220" i="2" s="1"/>
  <c r="AA1962" i="2"/>
  <c r="AB1962" i="2" s="1"/>
  <c r="AA293" i="2"/>
  <c r="AB293" i="2" s="1"/>
  <c r="AA2875" i="2"/>
  <c r="AB2875" i="2" s="1"/>
  <c r="AA2384" i="2"/>
  <c r="AB2384" i="2" s="1"/>
  <c r="AA1662" i="2"/>
  <c r="AB1662" i="2" s="1"/>
  <c r="AA2589" i="2"/>
  <c r="AB2589" i="2" s="1"/>
  <c r="AA3117" i="2"/>
  <c r="AB3117" i="2" s="1"/>
  <c r="AA1832" i="2"/>
  <c r="AB1832" i="2" s="1"/>
  <c r="AA2422" i="2"/>
  <c r="AB2422" i="2" s="1"/>
  <c r="AA2914" i="2"/>
  <c r="AB2914" i="2" s="1"/>
  <c r="AA1833" i="2"/>
  <c r="AB1833" i="2" s="1"/>
  <c r="AA2339" i="2"/>
  <c r="AB2339" i="2" s="1"/>
  <c r="AA424" i="2"/>
  <c r="AB424" i="2" s="1"/>
  <c r="AA2077" i="2"/>
  <c r="AB2077" i="2" s="1"/>
  <c r="AA2557" i="2"/>
  <c r="AB2557" i="2" s="1"/>
  <c r="AA3424" i="2"/>
  <c r="AB3424" i="2" s="1"/>
  <c r="AA3935" i="2"/>
  <c r="AB3935" i="2" s="1"/>
  <c r="AA3358" i="2"/>
  <c r="AB3358" i="2" s="1"/>
  <c r="AA3744" i="2"/>
  <c r="AB3744" i="2" s="1"/>
  <c r="AA3231" i="2"/>
  <c r="AB3231" i="2" s="1"/>
  <c r="AA3029" i="2"/>
  <c r="AB3029" i="2" s="1"/>
  <c r="AA3174" i="2"/>
  <c r="AB3174" i="2" s="1"/>
  <c r="AA1264" i="2"/>
  <c r="AB1264" i="2" s="1"/>
  <c r="AA2900" i="2"/>
  <c r="AB2900" i="2" s="1"/>
  <c r="AA2529" i="2"/>
  <c r="AB2529" i="2" s="1"/>
  <c r="AA1023" i="2"/>
  <c r="AB1023" i="2" s="1"/>
  <c r="AA2230" i="2"/>
  <c r="AB2230" i="2" s="1"/>
  <c r="AA2890" i="2"/>
  <c r="AB2890" i="2" s="1"/>
  <c r="AA1979" i="2"/>
  <c r="AB1979" i="2" s="1"/>
  <c r="AA2663" i="2"/>
  <c r="AB2663" i="2" s="1"/>
  <c r="AA1993" i="2"/>
  <c r="AB1993" i="2" s="1"/>
  <c r="AA2352" i="2"/>
  <c r="AB2352" i="2" s="1"/>
  <c r="AA3755" i="2"/>
  <c r="AB3755" i="2" s="1"/>
  <c r="AA3425" i="2"/>
  <c r="AB3425" i="2" s="1"/>
  <c r="AA3960" i="2"/>
  <c r="AB3960" i="2" s="1"/>
  <c r="AA3048" i="2"/>
  <c r="AB3048" i="2" s="1"/>
  <c r="AA1610" i="2"/>
  <c r="AB1610" i="2" s="1"/>
  <c r="AA2237" i="2"/>
  <c r="AB2237" i="2" s="1"/>
  <c r="AA2538" i="2"/>
  <c r="AB2538" i="2" s="1"/>
  <c r="AA2611" i="2"/>
  <c r="AB2611" i="2" s="1"/>
  <c r="AA2468" i="2"/>
  <c r="AB2468" i="2" s="1"/>
  <c r="AA2157" i="2"/>
  <c r="AB2157" i="2" s="1"/>
  <c r="AA3009" i="2"/>
  <c r="AB3009" i="2" s="1"/>
  <c r="AA2002" i="2"/>
  <c r="AB2002" i="2" s="1"/>
  <c r="AA2650" i="2"/>
  <c r="AB2650" i="2" s="1"/>
  <c r="AA1686" i="2"/>
  <c r="AB1686" i="2" s="1"/>
  <c r="AA2423" i="2"/>
  <c r="AB2423" i="2" s="1"/>
  <c r="AA1658" i="2"/>
  <c r="AB1658" i="2" s="1"/>
  <c r="AA1952" i="2"/>
  <c r="AB1952" i="2" s="1"/>
  <c r="AA2697" i="2"/>
  <c r="AB2697" i="2" s="1"/>
  <c r="AA2278" i="2"/>
  <c r="AB2278" i="2" s="1"/>
  <c r="AA2039" i="2"/>
  <c r="AB2039" i="2" s="1"/>
  <c r="AA1690" i="2"/>
  <c r="AB1690" i="2" s="1"/>
  <c r="AA2593" i="2"/>
  <c r="AB2593" i="2" s="1"/>
  <c r="AA2621" i="2"/>
  <c r="AB2621" i="2" s="1"/>
  <c r="AA3067" i="2"/>
  <c r="AB3067" i="2" s="1"/>
  <c r="AA1453" i="2"/>
  <c r="AB1453" i="2" s="1"/>
  <c r="AA2261" i="2"/>
  <c r="AB2261" i="2" s="1"/>
  <c r="AA2274" i="2"/>
  <c r="AB2274" i="2" s="1"/>
  <c r="AA1812" i="2"/>
  <c r="AB1812" i="2" s="1"/>
  <c r="AA1504" i="2"/>
  <c r="AB1504" i="2" s="1"/>
  <c r="AA2588" i="2"/>
  <c r="AB2588" i="2" s="1"/>
  <c r="AA1965" i="2"/>
  <c r="AB1965" i="2" s="1"/>
  <c r="AA2733" i="2"/>
  <c r="AB2733" i="2" s="1"/>
  <c r="AA3237" i="2"/>
  <c r="AB3237" i="2" s="1"/>
  <c r="AA1978" i="2"/>
  <c r="AB1978" i="2" s="1"/>
  <c r="AA2542" i="2"/>
  <c r="AB2542" i="2" s="1"/>
  <c r="AA3046" i="2"/>
  <c r="AB3046" i="2" s="1"/>
  <c r="AA1955" i="2"/>
  <c r="AB1955" i="2" s="1"/>
  <c r="AA2471" i="2"/>
  <c r="AB2471" i="2" s="1"/>
  <c r="AA1431" i="2"/>
  <c r="AB1431" i="2" s="1"/>
  <c r="AA2185" i="2"/>
  <c r="AB2185" i="2" s="1"/>
  <c r="AA1920" i="2"/>
  <c r="AB1920" i="2" s="1"/>
  <c r="AA3551" i="2"/>
  <c r="AB3551" i="2" s="1"/>
  <c r="AA2220" i="2"/>
  <c r="AB2220" i="2" s="1"/>
  <c r="AA3464" i="2"/>
  <c r="AB3464" i="2" s="1"/>
  <c r="AA3840" i="2"/>
  <c r="AB3840" i="2" s="1"/>
  <c r="AA2524" i="2"/>
  <c r="AB2524" i="2" s="1"/>
  <c r="AA1810" i="2"/>
  <c r="AB1810" i="2" s="1"/>
  <c r="AA1779" i="2"/>
  <c r="AB1779" i="2" s="1"/>
  <c r="AA1988" i="2"/>
  <c r="AB1988" i="2" s="1"/>
  <c r="AA1412" i="2"/>
  <c r="AB1412" i="2" s="1"/>
  <c r="AA2817" i="2"/>
  <c r="AB2817" i="2" s="1"/>
  <c r="AA1645" i="2"/>
  <c r="AB1645" i="2" s="1"/>
  <c r="AA2386" i="2"/>
  <c r="AB2386" i="2" s="1"/>
  <c r="AA3058" i="2"/>
  <c r="AB3058" i="2" s="1"/>
  <c r="AA2147" i="2"/>
  <c r="AB2147" i="2" s="1"/>
  <c r="AA2831" i="2"/>
  <c r="AB2831" i="2" s="1"/>
  <c r="AA2137" i="2"/>
  <c r="AB2137" i="2" s="1"/>
  <c r="AA3175" i="2"/>
  <c r="AB3175" i="2" s="1"/>
  <c r="AA3923" i="2"/>
  <c r="AB3923" i="2" s="1"/>
  <c r="AA3612" i="2"/>
  <c r="AB3612" i="2" s="1"/>
  <c r="AA4056" i="2"/>
  <c r="AB4056" i="2" s="1"/>
  <c r="AA3239" i="2"/>
  <c r="AB3239" i="2" s="1"/>
  <c r="AA2715" i="2"/>
  <c r="AB2715" i="2" s="1"/>
  <c r="AA2885" i="2"/>
  <c r="AB2885" i="2" s="1"/>
  <c r="AA2994" i="2"/>
  <c r="AB2994" i="2" s="1"/>
  <c r="AA3007" i="2"/>
  <c r="AB3007" i="2" s="1"/>
  <c r="AA2768" i="2"/>
  <c r="AB2768" i="2" s="1"/>
  <c r="AA2445" i="2"/>
  <c r="AB2445" i="2" s="1"/>
  <c r="AA3165" i="2"/>
  <c r="AB3165" i="2" s="1"/>
  <c r="AA2158" i="2"/>
  <c r="AB2158" i="2" s="1"/>
  <c r="AA2818" i="2"/>
  <c r="AB2818" i="2" s="1"/>
  <c r="AA1919" i="2"/>
  <c r="AB1919" i="2" s="1"/>
  <c r="AA2474" i="2"/>
  <c r="AB2474" i="2" s="1"/>
  <c r="AA2658" i="2"/>
  <c r="AB2658" i="2" s="1"/>
  <c r="AA2564" i="2"/>
  <c r="AB2564" i="2" s="1"/>
  <c r="AA3045" i="2"/>
  <c r="AB3045" i="2" s="1"/>
  <c r="AA2626" i="2"/>
  <c r="AB2626" i="2" s="1"/>
  <c r="AA2375" i="2"/>
  <c r="AB2375" i="2" s="1"/>
  <c r="AA1969" i="2"/>
  <c r="AB1969" i="2" s="1"/>
  <c r="AA1145" i="2"/>
  <c r="AB1145" i="2" s="1"/>
  <c r="AA1886" i="2"/>
  <c r="AB1886" i="2" s="1"/>
  <c r="AA2060" i="2"/>
  <c r="AB2060" i="2" s="1"/>
  <c r="AA2757" i="2"/>
  <c r="AB2757" i="2" s="1"/>
  <c r="AA2326" i="2"/>
  <c r="AB2326" i="2" s="1"/>
  <c r="AA2111" i="2"/>
  <c r="AB2111" i="2" s="1"/>
  <c r="AA1740" i="2"/>
  <c r="AB1740" i="2" s="1"/>
  <c r="AA17" i="2"/>
  <c r="AB17" i="2" s="1"/>
  <c r="AA3911" i="2"/>
  <c r="AB3911" i="2" s="1"/>
  <c r="AA2276" i="2"/>
  <c r="AB2276" i="2" s="1"/>
  <c r="AA892" i="2"/>
  <c r="AB892" i="2" s="1"/>
  <c r="AA2513" i="2"/>
  <c r="AB2513" i="2" s="1"/>
  <c r="AA2466" i="2"/>
  <c r="AB2466" i="2" s="1"/>
  <c r="AA1999" i="2"/>
  <c r="AB1999" i="2" s="1"/>
  <c r="AA1780" i="2"/>
  <c r="AB1780" i="2" s="1"/>
  <c r="AA2720" i="2"/>
  <c r="AB2720" i="2" s="1"/>
  <c r="AA2073" i="2"/>
  <c r="AB2073" i="2" s="1"/>
  <c r="AA2793" i="2"/>
  <c r="AB2793" i="2" s="1"/>
  <c r="AA951" i="2"/>
  <c r="AB951" i="2" s="1"/>
  <c r="AA2050" i="2"/>
  <c r="AB2050" i="2" s="1"/>
  <c r="AA2614" i="2"/>
  <c r="AB2614" i="2" s="1"/>
  <c r="AA723" i="2"/>
  <c r="AB723" i="2" s="1"/>
  <c r="AA2027" i="2"/>
  <c r="AB2027" i="2" s="1"/>
  <c r="AA2543" i="2"/>
  <c r="AB2543" i="2" s="1"/>
  <c r="AA1628" i="2"/>
  <c r="AB1628" i="2" s="1"/>
  <c r="AA2257" i="2"/>
  <c r="AB2257" i="2" s="1"/>
  <c r="AA2712" i="2"/>
  <c r="AB2712" i="2" s="1"/>
  <c r="AA3623" i="2"/>
  <c r="AB3623" i="2" s="1"/>
  <c r="AA2713" i="2"/>
  <c r="AB2713" i="2" s="1"/>
  <c r="AA3503" i="2"/>
  <c r="AB3503" i="2" s="1"/>
  <c r="AA1054" i="2"/>
  <c r="AB1054" i="2" s="1"/>
  <c r="AA3148" i="2"/>
  <c r="AB3148" i="2" s="1"/>
  <c r="AA2022" i="2"/>
  <c r="AB2022" i="2" s="1"/>
  <c r="AA2071" i="2"/>
  <c r="AB2071" i="2" s="1"/>
  <c r="AA2132" i="2"/>
  <c r="AB2132" i="2" s="1"/>
  <c r="AA1750" i="2"/>
  <c r="AB1750" i="2" s="1"/>
  <c r="AA2889" i="2"/>
  <c r="AB2889" i="2" s="1"/>
  <c r="AA1767" i="2"/>
  <c r="AB1767" i="2" s="1"/>
  <c r="AA2458" i="2"/>
  <c r="AB2458" i="2" s="1"/>
  <c r="AA956" i="2"/>
  <c r="AB956" i="2" s="1"/>
  <c r="AA2243" i="2"/>
  <c r="AB2243" i="2" s="1"/>
  <c r="AA1040" i="2"/>
  <c r="AB1040" i="2" s="1"/>
  <c r="AA2221" i="2"/>
  <c r="AB2221" i="2" s="1"/>
  <c r="AA3309" i="2"/>
  <c r="AB3309" i="2" s="1"/>
  <c r="AA408" i="2"/>
  <c r="AB408" i="2" s="1"/>
  <c r="AA3672" i="2"/>
  <c r="AB3672" i="2" s="1"/>
  <c r="AA4104" i="2"/>
  <c r="AB4104" i="2" s="1"/>
  <c r="AA3311" i="2"/>
  <c r="AB3311" i="2" s="1"/>
  <c r="AA475" i="2"/>
  <c r="AB475" i="2" s="1"/>
  <c r="AA3077" i="2"/>
  <c r="AB3077" i="2" s="1"/>
  <c r="AA3234" i="2"/>
  <c r="AB3234" i="2" s="1"/>
  <c r="AA1552" i="2"/>
  <c r="AB1552" i="2" s="1"/>
  <c r="AA2912" i="2"/>
  <c r="AB2912" i="2" s="1"/>
  <c r="AA2541" i="2"/>
  <c r="AB2541" i="2" s="1"/>
  <c r="AA3249" i="2"/>
  <c r="AB3249" i="2" s="1"/>
  <c r="AA2254" i="2"/>
  <c r="AB2254" i="2" s="1"/>
  <c r="AA2902" i="2"/>
  <c r="AB2902" i="2" s="1"/>
  <c r="AA1991" i="2"/>
  <c r="AB1991" i="2" s="1"/>
  <c r="AA3051" i="2"/>
  <c r="AB3051" i="2" s="1"/>
  <c r="AA3114" i="2"/>
  <c r="AB3114" i="2" s="1"/>
  <c r="AA2852" i="2"/>
  <c r="AB2852" i="2" s="1"/>
  <c r="AA3213" i="2"/>
  <c r="AB3213" i="2" s="1"/>
  <c r="AA2770" i="2"/>
  <c r="AB2770" i="2" s="1"/>
  <c r="AA2531" i="2"/>
  <c r="AB2531" i="2" s="1"/>
  <c r="AA2089" i="2"/>
  <c r="AB2089" i="2" s="1"/>
  <c r="AA806" i="2"/>
  <c r="AB806" i="2" s="1"/>
  <c r="AA2358" i="2"/>
  <c r="AB2358" i="2" s="1"/>
  <c r="AA2336" i="2"/>
  <c r="AB2336" i="2" s="1"/>
  <c r="AA2937" i="2"/>
  <c r="AB2937" i="2" s="1"/>
  <c r="AA2506" i="2"/>
  <c r="AB2506" i="2" s="1"/>
  <c r="AA2279" i="2"/>
  <c r="AB2279" i="2" s="1"/>
  <c r="AA1866" i="2"/>
  <c r="AB1866" i="2" s="1"/>
  <c r="AA2784" i="2"/>
  <c r="AB2784" i="2" s="1"/>
  <c r="AA1754" i="2"/>
  <c r="AB1754" i="2" s="1"/>
  <c r="AA3720" i="2"/>
  <c r="AB3720" i="2" s="1"/>
  <c r="AA2796" i="2"/>
  <c r="AB2796" i="2" s="1"/>
  <c r="AA3577" i="2"/>
  <c r="AB3577" i="2" s="1"/>
  <c r="AA3985" i="2"/>
  <c r="AB3985" i="2" s="1"/>
  <c r="AA3240" i="2"/>
  <c r="AB3240" i="2" s="1"/>
  <c r="AA2535" i="2"/>
  <c r="AB2535" i="2" s="1"/>
  <c r="AA2874" i="2"/>
  <c r="AB2874" i="2" s="1"/>
  <c r="AA2684" i="2"/>
  <c r="AB2684" i="2" s="1"/>
  <c r="AA3141" i="2"/>
  <c r="AB3141" i="2" s="1"/>
  <c r="AA2698" i="2"/>
  <c r="AB2698" i="2" s="1"/>
  <c r="AA2459" i="2"/>
  <c r="AB2459" i="2" s="1"/>
  <c r="AA2029" i="2"/>
  <c r="AB2029" i="2" s="1"/>
  <c r="AA3215" i="2"/>
  <c r="AB3215" i="2" s="1"/>
  <c r="AA2903" i="2"/>
  <c r="AB2903" i="2" s="1"/>
  <c r="AA3828" i="2"/>
  <c r="AB3828" i="2" s="1"/>
  <c r="AA3082" i="2"/>
  <c r="AB3082" i="2" s="1"/>
  <c r="AA2673" i="2"/>
  <c r="AB2673" i="2" s="1"/>
  <c r="AA2581" i="2"/>
  <c r="AB2581" i="2" s="1"/>
  <c r="AA3852" i="2"/>
  <c r="AB3852" i="2" s="1"/>
  <c r="AA3613" i="2"/>
  <c r="AB3613" i="2" s="1"/>
  <c r="AA2709" i="2"/>
  <c r="AB2709" i="2" s="1"/>
  <c r="AA2034" i="2"/>
  <c r="AB2034" i="2" s="1"/>
  <c r="AA5898" i="2"/>
  <c r="AB5898" i="2" s="1"/>
  <c r="AA2289" i="2"/>
  <c r="AB2289" i="2" s="1"/>
  <c r="E69" i="8"/>
  <c r="C69" i="8" s="1"/>
  <c r="K177" i="6"/>
  <c r="D90" i="3"/>
  <c r="C90" i="3" s="1"/>
  <c r="AA2661" i="2"/>
  <c r="AB2661" i="2" s="1"/>
  <c r="AA2013" i="2"/>
  <c r="AB2013" i="2" s="1"/>
  <c r="AA2876" i="2"/>
  <c r="AB2876" i="2" s="1"/>
  <c r="AA2192" i="2"/>
  <c r="AB2192" i="2" s="1"/>
  <c r="AA2947" i="2"/>
  <c r="AB2947" i="2" s="1"/>
  <c r="AA1407" i="2"/>
  <c r="AB1407" i="2" s="1"/>
  <c r="AA1914" i="2"/>
  <c r="AB1914" i="2" s="1"/>
  <c r="AA896" i="2"/>
  <c r="AB896" i="2" s="1"/>
  <c r="AA5581" i="2"/>
  <c r="AB5581" i="2" s="1"/>
  <c r="AA4363" i="2"/>
  <c r="AB4363" i="2" s="1"/>
  <c r="AA6442" i="2"/>
  <c r="AB6442" i="2" s="1"/>
  <c r="AA2151" i="2"/>
  <c r="AB2151" i="2" s="1"/>
  <c r="AA2565" i="2"/>
  <c r="AB2565" i="2" s="1"/>
  <c r="AA1917" i="2"/>
  <c r="AB1917" i="2" s="1"/>
  <c r="AA2780" i="2"/>
  <c r="AB2780" i="2" s="1"/>
  <c r="AA2108" i="2"/>
  <c r="AB2108" i="2" s="1"/>
  <c r="AA2815" i="2"/>
  <c r="AB2815" i="2" s="1"/>
  <c r="AA523" i="2"/>
  <c r="AB523" i="2" s="1"/>
  <c r="AA807" i="2"/>
  <c r="AB807" i="2" s="1"/>
  <c r="AA4768" i="2"/>
  <c r="AB4768" i="2" s="1"/>
  <c r="AA6526" i="2"/>
  <c r="AB6526" i="2" s="1"/>
  <c r="AA5742" i="2"/>
  <c r="AB5742" i="2" s="1"/>
  <c r="AA6649" i="2"/>
  <c r="AB6649" i="2" s="1"/>
  <c r="AA1840" i="2"/>
  <c r="AB1840" i="2" s="1"/>
  <c r="AA2858" i="2"/>
  <c r="AB2858" i="2" s="1"/>
  <c r="AA2493" i="2"/>
  <c r="AB2493" i="2" s="1"/>
  <c r="AA1814" i="2"/>
  <c r="AB1814" i="2" s="1"/>
  <c r="AA2708" i="2"/>
  <c r="AB2708" i="2" s="1"/>
  <c r="AA2012" i="2"/>
  <c r="AB2012" i="2" s="1"/>
  <c r="AA2683" i="2"/>
  <c r="AB2683" i="2" s="1"/>
  <c r="AA3066" i="2"/>
  <c r="AB3066" i="2" s="1"/>
  <c r="AA3089" i="2"/>
  <c r="AB3089" i="2" s="1"/>
  <c r="AA6785" i="2"/>
  <c r="AB6785" i="2" s="1"/>
  <c r="AA7272" i="2"/>
  <c r="AB7272" i="2" s="1"/>
  <c r="AA6276" i="2"/>
  <c r="AB6276" i="2" s="1"/>
  <c r="AA6730" i="2"/>
  <c r="AB6730" i="2" s="1"/>
  <c r="AA2421" i="2"/>
  <c r="AB2421" i="2" s="1"/>
  <c r="AA1683" i="2"/>
  <c r="AB1683" i="2" s="1"/>
  <c r="AA2624" i="2"/>
  <c r="AB2624" i="2" s="1"/>
  <c r="AA1940" i="2"/>
  <c r="AB1940" i="2" s="1"/>
  <c r="AA2563" i="2"/>
  <c r="AB2563" i="2" s="1"/>
  <c r="AA2934" i="2"/>
  <c r="AB2934" i="2" s="1"/>
  <c r="AA2501" i="2"/>
  <c r="AB2501" i="2" s="1"/>
  <c r="AA6271" i="2"/>
  <c r="AB6271" i="2" s="1"/>
  <c r="AA5654" i="2"/>
  <c r="AB5654" i="2" s="1"/>
  <c r="AA6171" i="2"/>
  <c r="AB6171" i="2" s="1"/>
  <c r="AA4202" i="2"/>
  <c r="AB4202" i="2" s="1"/>
  <c r="AA1508" i="2"/>
  <c r="AB1508" i="2" s="1"/>
  <c r="AA2528" i="2"/>
  <c r="AB2528" i="2" s="1"/>
  <c r="AA1845" i="2"/>
  <c r="AB1845" i="2" s="1"/>
  <c r="AA2299" i="2"/>
  <c r="AB2299" i="2" s="1"/>
  <c r="AA2802" i="2"/>
  <c r="AB2802" i="2" s="1"/>
  <c r="AA1761" i="2"/>
  <c r="AB1761" i="2" s="1"/>
  <c r="AA5610" i="2"/>
  <c r="AB5610" i="2" s="1"/>
  <c r="AA6998" i="2"/>
  <c r="AB6998" i="2" s="1"/>
  <c r="AA7427" i="2"/>
  <c r="AB7427" i="2" s="1"/>
  <c r="AA7211" i="2"/>
  <c r="AB7211" i="2" s="1"/>
  <c r="AA1088" i="2"/>
  <c r="AB1088" i="2" s="1"/>
  <c r="AA2444" i="2"/>
  <c r="AB2444" i="2" s="1"/>
  <c r="AA1700" i="2"/>
  <c r="AB1700" i="2" s="1"/>
  <c r="AA2167" i="2"/>
  <c r="AB2167" i="2" s="1"/>
  <c r="AA2550" i="2"/>
  <c r="AB2550" i="2" s="1"/>
  <c r="AA2308" i="2"/>
  <c r="AB2308" i="2" s="1"/>
  <c r="AA7125" i="2"/>
  <c r="AB7125" i="2" s="1"/>
  <c r="AA6906" i="2"/>
  <c r="AB6906" i="2" s="1"/>
  <c r="AA6039" i="2"/>
  <c r="AB6039" i="2" s="1"/>
  <c r="AA2753" i="2"/>
  <c r="AB2753" i="2" s="1"/>
  <c r="AA1839" i="2"/>
  <c r="AB1839" i="2" s="1"/>
  <c r="AA1545" i="2"/>
  <c r="AB1545" i="2" s="1"/>
  <c r="AA2205" i="2"/>
  <c r="AB2205" i="2" s="1"/>
  <c r="AA3032" i="2"/>
  <c r="AB3032" i="2" s="1"/>
  <c r="AA2372" i="2"/>
  <c r="AB2372" i="2" s="1"/>
  <c r="AA1312" i="2"/>
  <c r="AB1312" i="2" s="1"/>
  <c r="AA2023" i="2"/>
  <c r="AB2023" i="2" s="1"/>
  <c r="AA2418" i="2"/>
  <c r="AB2418" i="2" s="1"/>
  <c r="AA2811" i="2"/>
  <c r="AB2811" i="2" s="1"/>
  <c r="AA5197" i="2"/>
  <c r="AB5197" i="2" s="1"/>
  <c r="AI2" i="2"/>
  <c r="AI1" i="2" s="1"/>
  <c r="AA6606" i="2"/>
  <c r="AB6606" i="2" s="1"/>
  <c r="AA7367" i="2"/>
  <c r="AB7367" i="2" s="1"/>
  <c r="AA6121" i="2"/>
  <c r="AB6121" i="2" s="1"/>
  <c r="AA6623" i="2"/>
  <c r="AB6623" i="2" s="1"/>
  <c r="AA6959" i="2"/>
  <c r="AB6959" i="2" s="1"/>
  <c r="AA7006" i="2"/>
  <c r="AB7006" i="2" s="1"/>
  <c r="AA7343" i="2"/>
  <c r="AB7343" i="2" s="1"/>
  <c r="AA5987" i="2"/>
  <c r="AB5987" i="2" s="1"/>
  <c r="AA7070" i="2"/>
  <c r="AB7070" i="2" s="1"/>
  <c r="AA7243" i="2"/>
  <c r="AB7243" i="2" s="1"/>
  <c r="AA6875" i="2"/>
  <c r="AB6875" i="2" s="1"/>
  <c r="AA7263" i="2"/>
  <c r="AB7263" i="2" s="1"/>
  <c r="AA7095" i="2"/>
  <c r="AB7095" i="2" s="1"/>
  <c r="AA5923" i="2"/>
  <c r="AB5923" i="2" s="1"/>
  <c r="AA5850" i="2"/>
  <c r="AB5850" i="2" s="1"/>
  <c r="AA4284" i="2"/>
  <c r="AB4284" i="2" s="1"/>
  <c r="AA6858" i="2"/>
  <c r="AB6858" i="2" s="1"/>
  <c r="AA7090" i="2"/>
  <c r="AB7090" i="2" s="1"/>
  <c r="AA6611" i="2"/>
  <c r="AB6611" i="2" s="1"/>
  <c r="AA7344" i="2"/>
  <c r="AB7344" i="2" s="1"/>
  <c r="AA5938" i="2"/>
  <c r="AB5938" i="2" s="1"/>
  <c r="AA5428" i="2"/>
  <c r="AB5428" i="2" s="1"/>
  <c r="AA7317" i="2"/>
  <c r="AB7317" i="2" s="1"/>
  <c r="AA4230" i="2"/>
  <c r="AB4230" i="2" s="1"/>
  <c r="AA6662" i="2"/>
  <c r="AB6662" i="2" s="1"/>
  <c r="AA7130" i="2"/>
  <c r="AB7130" i="2" s="1"/>
  <c r="AA6650" i="2"/>
  <c r="AB6650" i="2" s="1"/>
  <c r="AA7327" i="2"/>
  <c r="AB7327" i="2" s="1"/>
  <c r="AA6890" i="2"/>
  <c r="AB6890" i="2" s="1"/>
  <c r="AA7009" i="2"/>
  <c r="AB7009" i="2" s="1"/>
  <c r="AA4781" i="2"/>
  <c r="AB4781" i="2" s="1"/>
  <c r="AA5878" i="2"/>
  <c r="AB5878" i="2" s="1"/>
  <c r="AA6886" i="2"/>
  <c r="AB6886" i="2" s="1"/>
  <c r="AA6658" i="2"/>
  <c r="AB6658" i="2" s="1"/>
  <c r="AA6539" i="2"/>
  <c r="AB6539" i="2" s="1"/>
  <c r="AA7432" i="2"/>
  <c r="AB7432" i="2" s="1"/>
  <c r="AA7056" i="2"/>
  <c r="AB7056" i="2" s="1"/>
  <c r="AA5991" i="2"/>
  <c r="AB5991" i="2" s="1"/>
  <c r="AA6973" i="2"/>
  <c r="AB6973" i="2" s="1"/>
  <c r="AA6241" i="2"/>
  <c r="AB6241" i="2" s="1"/>
  <c r="AA5345" i="2"/>
  <c r="AB5345" i="2" s="1"/>
  <c r="AA6096" i="2"/>
  <c r="AB6096" i="2" s="1"/>
  <c r="AA4349" i="2"/>
  <c r="AB4349" i="2" s="1"/>
  <c r="AA6262" i="2"/>
  <c r="AB6262" i="2" s="1"/>
  <c r="AA6861" i="2"/>
  <c r="AB6861" i="2" s="1"/>
  <c r="AA4745" i="2"/>
  <c r="AB4745" i="2" s="1"/>
  <c r="AA6463" i="2"/>
  <c r="AB6463" i="2" s="1"/>
  <c r="AA6977" i="2"/>
  <c r="AB6977" i="2" s="1"/>
  <c r="AA5152" i="2"/>
  <c r="AB5152" i="2" s="1"/>
  <c r="AA7414" i="2"/>
  <c r="AB7414" i="2" s="1"/>
  <c r="AA6626" i="2"/>
  <c r="AB6626" i="2" s="1"/>
  <c r="AA5717" i="2"/>
  <c r="AB5717" i="2" s="1"/>
  <c r="AA7046" i="2"/>
  <c r="AB7046" i="2" s="1"/>
  <c r="AA6158" i="2"/>
  <c r="AB6158" i="2" s="1"/>
  <c r="AA6826" i="2"/>
  <c r="AB6826" i="2" s="1"/>
  <c r="AA7434" i="2"/>
  <c r="AB7434" i="2" s="1"/>
  <c r="AA6842" i="2"/>
  <c r="AB6842" i="2" s="1"/>
  <c r="AA7401" i="2"/>
  <c r="AB7401" i="2" s="1"/>
  <c r="AA7134" i="2"/>
  <c r="AB7134" i="2" s="1"/>
  <c r="AA6734" i="2"/>
  <c r="AB6734" i="2" s="1"/>
  <c r="AA5527" i="2"/>
  <c r="AB5527" i="2" s="1"/>
  <c r="AA6834" i="2"/>
  <c r="AB6834" i="2" s="1"/>
  <c r="AA5511" i="2"/>
  <c r="AB5511" i="2" s="1"/>
  <c r="AA7047" i="2"/>
  <c r="AB7047" i="2" s="1"/>
  <c r="AA7426" i="2"/>
  <c r="AB7426" i="2" s="1"/>
  <c r="AA6795" i="2"/>
  <c r="AB6795" i="2" s="1"/>
  <c r="AA7296" i="2"/>
  <c r="AB7296" i="2" s="1"/>
  <c r="AA5857" i="2"/>
  <c r="AB5857" i="2" s="1"/>
  <c r="AA6971" i="2"/>
  <c r="AB6971" i="2" s="1"/>
  <c r="AA7393" i="2"/>
  <c r="AB7393" i="2" s="1"/>
  <c r="AA6754" i="2"/>
  <c r="AB6754" i="2" s="1"/>
  <c r="AA7255" i="2"/>
  <c r="AB7255" i="2" s="1"/>
  <c r="AA6459" i="2"/>
  <c r="AB6459" i="2" s="1"/>
  <c r="AA7119" i="2"/>
  <c r="AB7119" i="2" s="1"/>
  <c r="AA5798" i="2"/>
  <c r="AB5798" i="2" s="1"/>
  <c r="AA6986" i="2"/>
  <c r="AB6986" i="2" s="1"/>
  <c r="AA7322" i="2"/>
  <c r="AB7322" i="2" s="1"/>
  <c r="AA7388" i="2"/>
  <c r="AB7388" i="2" s="1"/>
  <c r="AA6123" i="2"/>
  <c r="AB6123" i="2" s="1"/>
  <c r="AA6925" i="2"/>
  <c r="AB6925" i="2" s="1"/>
  <c r="AA6205" i="2"/>
  <c r="AB6205" i="2" s="1"/>
  <c r="AA5242" i="2"/>
  <c r="AB5242" i="2" s="1"/>
  <c r="AA6228" i="2"/>
  <c r="AB6228" i="2" s="1"/>
  <c r="AA6287" i="2"/>
  <c r="AB6287" i="2" s="1"/>
  <c r="AA7043" i="2"/>
  <c r="AB7043" i="2" s="1"/>
  <c r="AA5998" i="2"/>
  <c r="AB5998" i="2" s="1"/>
  <c r="AA6651" i="2"/>
  <c r="AB6651" i="2" s="1"/>
  <c r="AA6684" i="2"/>
  <c r="AB6684" i="2" s="1"/>
  <c r="AA4" i="2"/>
  <c r="AB4" i="2" s="1"/>
  <c r="AA5844" i="2"/>
  <c r="AB5844" i="2" s="1"/>
  <c r="AA7302" i="2"/>
  <c r="AB7302" i="2" s="1"/>
  <c r="AA6479" i="2"/>
  <c r="AB6479" i="2" s="1"/>
  <c r="AA6339" i="2"/>
  <c r="AB6339" i="2" s="1"/>
  <c r="AA7346" i="2"/>
  <c r="AB7346" i="2" s="1"/>
  <c r="AA6843" i="2"/>
  <c r="AB6843" i="2" s="1"/>
  <c r="AA6483" i="2"/>
  <c r="AB6483" i="2" s="1"/>
  <c r="AA6504" i="2"/>
  <c r="AB6504" i="2" s="1"/>
  <c r="AA5440" i="2"/>
  <c r="AB5440" i="2" s="1"/>
  <c r="AA7230" i="2"/>
  <c r="AB7230" i="2" s="1"/>
  <c r="AA6302" i="2"/>
  <c r="AB6302" i="2" s="1"/>
  <c r="AA7386" i="2"/>
  <c r="AB7386" i="2" s="1"/>
  <c r="AA7202" i="2"/>
  <c r="AB7202" i="2" s="1"/>
  <c r="AA6602" i="2"/>
  <c r="AB6602" i="2" s="1"/>
  <c r="AA6219" i="2"/>
  <c r="AB6219" i="2" s="1"/>
  <c r="AA6324" i="2"/>
  <c r="AB6324" i="2" s="1"/>
  <c r="AA5287" i="2"/>
  <c r="AB5287" i="2" s="1"/>
  <c r="AA3475" i="2"/>
  <c r="AB3475" i="2" s="1"/>
  <c r="AA7400" i="2"/>
  <c r="AB7400" i="2" s="1"/>
  <c r="AA5702" i="2"/>
  <c r="AB5702" i="2" s="1"/>
  <c r="AA7203" i="2"/>
  <c r="AB7203" i="2" s="1"/>
  <c r="AA6567" i="2"/>
  <c r="AB6567" i="2" s="1"/>
  <c r="AA7389" i="2"/>
  <c r="AB7389" i="2" s="1"/>
  <c r="AA6289" i="2"/>
  <c r="AB6289" i="2" s="1"/>
  <c r="AA6358" i="2"/>
  <c r="AB6358" i="2" s="1"/>
  <c r="AA6401" i="2"/>
  <c r="AB6401" i="2" s="1"/>
  <c r="AA5734" i="2"/>
  <c r="AB5734" i="2" s="1"/>
  <c r="AA6579" i="2"/>
  <c r="AB6579" i="2" s="1"/>
  <c r="AA6994" i="2"/>
  <c r="AB6994" i="2" s="1"/>
  <c r="AA6563" i="2"/>
  <c r="AB6563" i="2" s="1"/>
  <c r="AA6670" i="2"/>
  <c r="AB6670" i="2" s="1"/>
  <c r="AA5783" i="2"/>
  <c r="AB5783" i="2" s="1"/>
  <c r="AA6793" i="2"/>
  <c r="AB6793" i="2" s="1"/>
  <c r="AA6073" i="2"/>
  <c r="AB6073" i="2" s="1"/>
  <c r="AA4053" i="2"/>
  <c r="AB4053" i="2" s="1"/>
  <c r="AA5909" i="2"/>
  <c r="AB5909" i="2" s="1"/>
  <c r="AA6155" i="2"/>
  <c r="AB6155" i="2" s="1"/>
  <c r="AA5894" i="2"/>
  <c r="AB5894" i="2" s="1"/>
  <c r="AA6501" i="2"/>
  <c r="AB6501" i="2" s="1"/>
  <c r="AA6848" i="2"/>
  <c r="AB6848" i="2" s="1"/>
  <c r="AA5626" i="2"/>
  <c r="AB5626" i="2" s="1"/>
  <c r="AA6209" i="2"/>
  <c r="AB6209" i="2" s="1"/>
  <c r="AA4815" i="2"/>
  <c r="AB4815" i="2" s="1"/>
  <c r="AA7355" i="2"/>
  <c r="AB7355" i="2" s="1"/>
  <c r="AA6303" i="2"/>
  <c r="AB6303" i="2" s="1"/>
  <c r="AA7246" i="2"/>
  <c r="AB7246" i="2" s="1"/>
  <c r="AA6170" i="2"/>
  <c r="AB6170" i="2" s="1"/>
  <c r="AA7166" i="2"/>
  <c r="AB7166" i="2" s="1"/>
  <c r="AA5990" i="2"/>
  <c r="AB5990" i="2" s="1"/>
  <c r="AA6987" i="2"/>
  <c r="AB6987" i="2" s="1"/>
  <c r="AA7299" i="2"/>
  <c r="AB7299" i="2" s="1"/>
  <c r="AA7338" i="2"/>
  <c r="AB7338" i="2" s="1"/>
  <c r="AA7054" i="2"/>
  <c r="AB7054" i="2" s="1"/>
  <c r="AA6590" i="2"/>
  <c r="AB6590" i="2" s="1"/>
  <c r="AA7247" i="2"/>
  <c r="AB7247" i="2" s="1"/>
  <c r="AA6695" i="2"/>
  <c r="AB6695" i="2" s="1"/>
  <c r="AA7413" i="2"/>
  <c r="AB7413" i="2" s="1"/>
  <c r="AA6855" i="2"/>
  <c r="AB6855" i="2" s="1"/>
  <c r="AA7315" i="2"/>
  <c r="AB7315" i="2" s="1"/>
  <c r="AA6507" i="2"/>
  <c r="AB6507" i="2" s="1"/>
  <c r="AA6996" i="2"/>
  <c r="AB6996" i="2" s="1"/>
  <c r="AA7394" i="2"/>
  <c r="AB7394" i="2" s="1"/>
  <c r="AA6755" i="2"/>
  <c r="AB6755" i="2" s="1"/>
  <c r="AA7274" i="2"/>
  <c r="AB7274" i="2" s="1"/>
  <c r="AA6466" i="2"/>
  <c r="AB6466" i="2" s="1"/>
  <c r="AA7103" i="2"/>
  <c r="AB7103" i="2" s="1"/>
  <c r="AA5619" i="2"/>
  <c r="AB5619" i="2" s="1"/>
  <c r="AA6939" i="2"/>
  <c r="AB6939" i="2" s="1"/>
  <c r="AA7404" i="2"/>
  <c r="AB7404" i="2" s="1"/>
  <c r="AA6779" i="2"/>
  <c r="AB6779" i="2" s="1"/>
  <c r="AA7178" i="2"/>
  <c r="AB7178" i="2" s="1"/>
  <c r="AA7138" i="2"/>
  <c r="AB7138" i="2" s="1"/>
  <c r="AA5952" i="2"/>
  <c r="AB5952" i="2" s="1"/>
  <c r="AA6745" i="2"/>
  <c r="AB6745" i="2" s="1"/>
  <c r="AA6025" i="2"/>
  <c r="AB6025" i="2" s="1"/>
  <c r="AA6266" i="2"/>
  <c r="AB6266" i="2" s="1"/>
  <c r="AA7372" i="2"/>
  <c r="AB7372" i="2" s="1"/>
  <c r="AA6978" i="2"/>
  <c r="AB6978" i="2" s="1"/>
  <c r="AA6225" i="2"/>
  <c r="AB6225" i="2" s="1"/>
  <c r="AA7224" i="2"/>
  <c r="AB7224" i="2" s="1"/>
  <c r="AA5962" i="2"/>
  <c r="AB5962" i="2" s="1"/>
  <c r="AA6910" i="2"/>
  <c r="AB6910" i="2" s="1"/>
  <c r="AA7383" i="2"/>
  <c r="AB7383" i="2" s="1"/>
  <c r="AA7086" i="2"/>
  <c r="AB7086" i="2" s="1"/>
  <c r="AA6267" i="2"/>
  <c r="AB6267" i="2" s="1"/>
  <c r="AA7199" i="2"/>
  <c r="AB7199" i="2" s="1"/>
  <c r="AA5602" i="2"/>
  <c r="AB5602" i="2" s="1"/>
  <c r="AA5747" i="2"/>
  <c r="AB5747" i="2" s="1"/>
  <c r="AA5819" i="2"/>
  <c r="AB5819" i="2" s="1"/>
  <c r="AA6806" i="2"/>
  <c r="AB6806" i="2" s="1"/>
  <c r="AA7282" i="2"/>
  <c r="AB7282" i="2" s="1"/>
  <c r="AA6900" i="2"/>
  <c r="AB6900" i="2" s="1"/>
  <c r="AA6930" i="2"/>
  <c r="AB6930" i="2" s="1"/>
  <c r="AA7057" i="2"/>
  <c r="AB7057" i="2" s="1"/>
  <c r="AA5299" i="2"/>
  <c r="AB5299" i="2" s="1"/>
  <c r="AA5488" i="2"/>
  <c r="AB5488" i="2" s="1"/>
  <c r="AA6655" i="2"/>
  <c r="AB6655" i="2" s="1"/>
  <c r="AA7429" i="2"/>
  <c r="AB7429" i="2" s="1"/>
  <c r="AA6767" i="2"/>
  <c r="AB6767" i="2" s="1"/>
  <c r="AA6902" i="2"/>
  <c r="AB6902" i="2" s="1"/>
  <c r="AA6278" i="2"/>
  <c r="AB6278" i="2" s="1"/>
  <c r="AA7200" i="2"/>
  <c r="AB7200" i="2" s="1"/>
  <c r="AA7267" i="2"/>
  <c r="AB7267" i="2" s="1"/>
  <c r="AA4505" i="2"/>
  <c r="AB4505" i="2" s="1"/>
  <c r="AA6585" i="2"/>
  <c r="AB6585" i="2" s="1"/>
  <c r="AA3562" i="2"/>
  <c r="AB3562" i="2" s="1"/>
  <c r="AA6731" i="2"/>
  <c r="AB6731" i="2" s="1"/>
  <c r="AA7188" i="2"/>
  <c r="AB7188" i="2" s="1"/>
  <c r="AA7291" i="2"/>
  <c r="AB7291" i="2" s="1"/>
  <c r="AA7357" i="2"/>
  <c r="AB7357" i="2" s="1"/>
  <c r="AA6863" i="2"/>
  <c r="AB6863" i="2" s="1"/>
  <c r="AA5530" i="2"/>
  <c r="AB5530" i="2" s="1"/>
  <c r="AA6613" i="2"/>
  <c r="AB6613" i="2" s="1"/>
  <c r="AA5870" i="2"/>
  <c r="AB5870" i="2" s="1"/>
  <c r="AA6636" i="2"/>
  <c r="AB6636" i="2" s="1"/>
  <c r="AA5682" i="2"/>
  <c r="AB5682" i="2" s="1"/>
  <c r="AA5895" i="2"/>
  <c r="AB5895" i="2" s="1"/>
  <c r="AA5381" i="2"/>
  <c r="AB5381" i="2" s="1"/>
  <c r="AA6141" i="2"/>
  <c r="AB6141" i="2" s="1"/>
  <c r="AA6116" i="2"/>
  <c r="AB6116" i="2" s="1"/>
  <c r="AA6414" i="2"/>
  <c r="AB6414" i="2" s="1"/>
  <c r="AA6988" i="2"/>
  <c r="AB6988" i="2" s="1"/>
  <c r="AA4657" i="2"/>
  <c r="AB4657" i="2" s="1"/>
  <c r="AA7154" i="2"/>
  <c r="AB7154" i="2" s="1"/>
  <c r="AA7191" i="2"/>
  <c r="AB7191" i="2" s="1"/>
  <c r="AA6903" i="2"/>
  <c r="AB6903" i="2" s="1"/>
  <c r="AA7332" i="2"/>
  <c r="AB7332" i="2" s="1"/>
  <c r="AA6002" i="2"/>
  <c r="AB6002" i="2" s="1"/>
  <c r="AA7142" i="2"/>
  <c r="AB7142" i="2" s="1"/>
  <c r="AA6530" i="2"/>
  <c r="AB6530" i="2" s="1"/>
  <c r="AA7213" i="2"/>
  <c r="AB7213" i="2" s="1"/>
  <c r="AA7266" i="2"/>
  <c r="AB7266" i="2" s="1"/>
  <c r="AA6958" i="2"/>
  <c r="AB6958" i="2" s="1"/>
  <c r="AA6446" i="2"/>
  <c r="AB6446" i="2" s="1"/>
  <c r="AA7175" i="2"/>
  <c r="AB7175" i="2" s="1"/>
  <c r="AA6551" i="2"/>
  <c r="AB6551" i="2" s="1"/>
  <c r="AA7352" i="2"/>
  <c r="AB7352" i="2" s="1"/>
  <c r="AA6586" i="2"/>
  <c r="AB6586" i="2" s="1"/>
  <c r="AA7170" i="2"/>
  <c r="AB7170" i="2" s="1"/>
  <c r="AA5871" i="2"/>
  <c r="AB5871" i="2" s="1"/>
  <c r="AA6794" i="2"/>
  <c r="AB6794" i="2" s="1"/>
  <c r="AA7259" i="2"/>
  <c r="AB7259" i="2" s="1"/>
  <c r="AA6467" i="2"/>
  <c r="AB6467" i="2" s="1"/>
  <c r="AA7126" i="2"/>
  <c r="AB7126" i="2" s="1"/>
  <c r="AA5635" i="2"/>
  <c r="AB5635" i="2" s="1"/>
  <c r="AA6942" i="2"/>
  <c r="AB6942" i="2" s="1"/>
  <c r="AA7405" i="2"/>
  <c r="AB7405" i="2" s="1"/>
  <c r="AA6746" i="2"/>
  <c r="AB6746" i="2" s="1"/>
  <c r="AA7271" i="2"/>
  <c r="AB7271" i="2" s="1"/>
  <c r="AA6491" i="2"/>
  <c r="AB6491" i="2" s="1"/>
  <c r="AA6984" i="2"/>
  <c r="AB6984" i="2" s="1"/>
  <c r="AA6735" i="2"/>
  <c r="AB6735" i="2" s="1"/>
  <c r="AA5718" i="2"/>
  <c r="AB5718" i="2" s="1"/>
  <c r="AA6565" i="2"/>
  <c r="AB6565" i="2" s="1"/>
  <c r="AA5826" i="2"/>
  <c r="AB5826" i="2" s="1"/>
  <c r="AA6588" i="2"/>
  <c r="AB6588" i="2" s="1"/>
  <c r="AA2298" i="2"/>
  <c r="AB2298" i="2" s="1"/>
  <c r="AA1746" i="2"/>
  <c r="AB1746" i="2" s="1"/>
  <c r="AA2957" i="2"/>
  <c r="AB2957" i="2" s="1"/>
  <c r="AA2321" i="2"/>
  <c r="AB2321" i="2" s="1"/>
  <c r="AA3328" i="2"/>
  <c r="AB3328" i="2" s="1"/>
  <c r="AA1948" i="2"/>
  <c r="AB1948" i="2" s="1"/>
  <c r="AA2463" i="2"/>
  <c r="AB2463" i="2" s="1"/>
  <c r="AA638" i="2"/>
  <c r="AB638" i="2" s="1"/>
  <c r="AA5014" i="2"/>
  <c r="AB5014" i="2" s="1"/>
  <c r="AA4986" i="2"/>
  <c r="AB4986" i="2" s="1"/>
  <c r="AA5177" i="2"/>
  <c r="AB5177" i="2" s="1"/>
  <c r="AA7039" i="2"/>
  <c r="AB7039" i="2" s="1"/>
  <c r="AA6045" i="2"/>
  <c r="AB6045" i="2" s="1"/>
  <c r="AA5129" i="2"/>
  <c r="AB5129" i="2" s="1"/>
  <c r="AA5794" i="2"/>
  <c r="AB5794" i="2" s="1"/>
  <c r="AA6060" i="2"/>
  <c r="AB6060" i="2" s="1"/>
  <c r="AA6385" i="2"/>
  <c r="AB6385" i="2" s="1"/>
  <c r="AA5951" i="2"/>
  <c r="AB5951" i="2" s="1"/>
  <c r="AA6711" i="2"/>
  <c r="AB6711" i="2" s="1"/>
  <c r="AA7127" i="2"/>
  <c r="AB7127" i="2" s="1"/>
  <c r="AA6291" i="2"/>
  <c r="AB6291" i="2" s="1"/>
  <c r="AA6206" i="2"/>
  <c r="AB6206" i="2" s="1"/>
  <c r="AA7307" i="2"/>
  <c r="AB7307" i="2" s="1"/>
  <c r="AA5209" i="2"/>
  <c r="AB5209" i="2" s="1"/>
  <c r="AA5165" i="2"/>
  <c r="AB5165" i="2" s="1"/>
  <c r="AA7221" i="2"/>
  <c r="AB7221" i="2" s="1"/>
  <c r="AA5653" i="2"/>
  <c r="AB5653" i="2" s="1"/>
  <c r="AA7214" i="2"/>
  <c r="AB7214" i="2" s="1"/>
  <c r="AA7284" i="2"/>
  <c r="AB7284" i="2" s="1"/>
  <c r="AA7369" i="2"/>
  <c r="AB7369" i="2" s="1"/>
  <c r="AA7093" i="2"/>
  <c r="AB7093" i="2" s="1"/>
  <c r="AA4373" i="2"/>
  <c r="AB4373" i="2" s="1"/>
  <c r="AA5911" i="2"/>
  <c r="AB5911" i="2" s="1"/>
  <c r="AA6315" i="2"/>
  <c r="AB6315" i="2" s="1"/>
  <c r="AA6351" i="2"/>
  <c r="AB6351" i="2" s="1"/>
  <c r="AA7035" i="2"/>
  <c r="AB7035" i="2" s="1"/>
  <c r="AA2431" i="2"/>
  <c r="AB2431" i="2" s="1"/>
  <c r="AA1887" i="2"/>
  <c r="AB1887" i="2" s="1"/>
  <c r="AA3186" i="2"/>
  <c r="AB3186" i="2" s="1"/>
  <c r="AA2682" i="2"/>
  <c r="AB2682" i="2" s="1"/>
  <c r="AA2166" i="2"/>
  <c r="AB2166" i="2" s="1"/>
  <c r="AA1448" i="2"/>
  <c r="AB1448" i="2" s="1"/>
  <c r="AA2837" i="2"/>
  <c r="AB2837" i="2" s="1"/>
  <c r="AA2129" i="2"/>
  <c r="AB2129" i="2" s="1"/>
  <c r="AA2980" i="2"/>
  <c r="AB2980" i="2" s="1"/>
  <c r="AA1299" i="2"/>
  <c r="AB1299" i="2" s="1"/>
  <c r="AA627" i="2"/>
  <c r="AB627" i="2" s="1"/>
  <c r="AA506" i="2"/>
  <c r="AB506" i="2" s="1"/>
  <c r="AA5772" i="2"/>
  <c r="AB5772" i="2" s="1"/>
  <c r="AA6604" i="2"/>
  <c r="AB6604" i="2" s="1"/>
  <c r="AA6222" i="2"/>
  <c r="AB6222" i="2" s="1"/>
  <c r="AA6656" i="2"/>
  <c r="AB6656" i="2" s="1"/>
  <c r="AA6405" i="2"/>
  <c r="AB6405" i="2" s="1"/>
  <c r="AA5791" i="2"/>
  <c r="AB5791" i="2" s="1"/>
  <c r="AA6107" i="2"/>
  <c r="AB6107" i="2" s="1"/>
  <c r="AA6420" i="2"/>
  <c r="AB6420" i="2" s="1"/>
  <c r="AA4673" i="2"/>
  <c r="AB4673" i="2" s="1"/>
  <c r="AA7140" i="2"/>
  <c r="AB7140" i="2" s="1"/>
  <c r="AA7392" i="2"/>
  <c r="AB7392" i="2" s="1"/>
  <c r="AA6506" i="2"/>
  <c r="AB6506" i="2" s="1"/>
  <c r="AA7210" i="2"/>
  <c r="AB7210" i="2" s="1"/>
  <c r="AA6862" i="2"/>
  <c r="AB6862" i="2" s="1"/>
  <c r="AA6783" i="2"/>
  <c r="AB6783" i="2" s="1"/>
  <c r="AA6443" i="2"/>
  <c r="AB6443" i="2" s="1"/>
  <c r="AA5551" i="2"/>
  <c r="AB5551" i="2" s="1"/>
  <c r="AA5382" i="2"/>
  <c r="AB5382" i="2" s="1"/>
  <c r="AA6433" i="2"/>
  <c r="AB6433" i="2" s="1"/>
  <c r="AA7163" i="2"/>
  <c r="AB7163" i="2" s="1"/>
  <c r="AA7040" i="2"/>
  <c r="AB7040" i="2" s="1"/>
  <c r="AA7042" i="2"/>
  <c r="AB7042" i="2" s="1"/>
  <c r="AA7169" i="2"/>
  <c r="AB7169" i="2" s="1"/>
  <c r="AA6846" i="2"/>
  <c r="AB6846" i="2" s="1"/>
  <c r="AA5815" i="2"/>
  <c r="AB5815" i="2" s="1"/>
  <c r="AA7014" i="2"/>
  <c r="AB7014" i="2" s="1"/>
  <c r="AA6308" i="2"/>
  <c r="AB6308" i="2" s="1"/>
  <c r="AA7370" i="2"/>
  <c r="AB7370" i="2" s="1"/>
  <c r="AA2645" i="2"/>
  <c r="AB2645" i="2" s="1"/>
  <c r="AA1985" i="2"/>
  <c r="AB1985" i="2" s="1"/>
  <c r="AA2644" i="2"/>
  <c r="AB2644" i="2" s="1"/>
  <c r="AA3159" i="2"/>
  <c r="AB3159" i="2" s="1"/>
  <c r="AA2342" i="2"/>
  <c r="AB2342" i="2" s="1"/>
  <c r="AA1583" i="2"/>
  <c r="AB1583" i="2" s="1"/>
  <c r="AA3992" i="2"/>
  <c r="AB3992" i="2" s="1"/>
  <c r="AA6017" i="2"/>
  <c r="AB6017" i="2" s="1"/>
  <c r="AA5309" i="2"/>
  <c r="AB5309" i="2" s="1"/>
  <c r="AA7316" i="2"/>
  <c r="AB7316" i="2" s="1"/>
  <c r="AA6765" i="2"/>
  <c r="AB6765" i="2" s="1"/>
  <c r="AA6178" i="2"/>
  <c r="AB6178" i="2" s="1"/>
  <c r="AA5320" i="2"/>
  <c r="AB5320" i="2" s="1"/>
  <c r="AA6780" i="2"/>
  <c r="AB6780" i="2" s="1"/>
  <c r="AA5925" i="2"/>
  <c r="AB5925" i="2" s="1"/>
  <c r="AA6458" i="2"/>
  <c r="AB6458" i="2" s="1"/>
  <c r="AA6946" i="2"/>
  <c r="AB6946" i="2" s="1"/>
  <c r="AA7425" i="2"/>
  <c r="AB7425" i="2" s="1"/>
  <c r="AA6398" i="2"/>
  <c r="AB6398" i="2" s="1"/>
  <c r="AA7194" i="2"/>
  <c r="AB7194" i="2" s="1"/>
  <c r="AA7310" i="2"/>
  <c r="AB7310" i="2" s="1"/>
  <c r="AA6982" i="2"/>
  <c r="AB6982" i="2" s="1"/>
  <c r="AA4589" i="2"/>
  <c r="AB4589" i="2" s="1"/>
  <c r="AA5405" i="2"/>
  <c r="AB5405" i="2" s="1"/>
  <c r="AA5158" i="2"/>
  <c r="AB5158" i="2" s="1"/>
  <c r="AA7424" i="2"/>
  <c r="AB7424" i="2" s="1"/>
  <c r="AA6144" i="2"/>
  <c r="AB6144" i="2" s="1"/>
  <c r="AA7366" i="2"/>
  <c r="AB7366" i="2" s="1"/>
  <c r="AA5524" i="2"/>
  <c r="AB5524" i="2" s="1"/>
  <c r="AA7331" i="2"/>
  <c r="AB7331" i="2" s="1"/>
  <c r="AA5539" i="2"/>
  <c r="AB5539" i="2" s="1"/>
  <c r="AA7026" i="2"/>
  <c r="AB7026" i="2" s="1"/>
  <c r="AA6610" i="2"/>
  <c r="AB6610" i="2" s="1"/>
  <c r="AA7250" i="2"/>
  <c r="AB7250" i="2" s="1"/>
  <c r="AA7183" i="2"/>
  <c r="AB7183" i="2" s="1"/>
  <c r="AA6635" i="2"/>
  <c r="AB6635" i="2" s="1"/>
  <c r="AA6518" i="2"/>
  <c r="AB6518" i="2" s="1"/>
  <c r="AA6951" i="2"/>
  <c r="AB6951" i="2" s="1"/>
  <c r="AA6841" i="2"/>
  <c r="AB6841" i="2" s="1"/>
  <c r="AA6203" i="2"/>
  <c r="AB6203" i="2" s="1"/>
  <c r="AA3810" i="2"/>
  <c r="AB3810" i="2" s="1"/>
  <c r="AA6338" i="2"/>
  <c r="AB6338" i="2" s="1"/>
  <c r="AV1" i="2"/>
  <c r="M6" i="6" s="1"/>
  <c r="AB2" i="2" l="1"/>
  <c r="AB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C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วันที่ ระบุเป็น
วัน / เดือน / ปี พ.ศ.
เช่น 23/11/2563</t>
        </r>
      </text>
    </comment>
    <comment ref="C5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วันที่ ระบุเป็น
วัน / เดือน / ปี พ.ศ.
เช่น 23/11/2563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  <author>User</author>
  </authors>
  <commentList>
    <comment ref="C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2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3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4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F70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ระบุปี พ.ศ. (4 หลัก)
เช่น 2562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68" authorId="0" shapeId="0" xr:uid="{9A54C45A-7B27-43CF-93ED-AC5E15603F97}">
      <text>
        <r>
          <rPr>
            <b/>
            <sz val="9"/>
            <color indexed="81"/>
            <rFont val="Tahoma"/>
            <family val="2"/>
          </rPr>
          <t>ระบุปี พ.ศ. (4 หลัก)
เช่น 2562</t>
        </r>
      </text>
    </comment>
  </commentList>
</comments>
</file>

<file path=xl/sharedStrings.xml><?xml version="1.0" encoding="utf-8"?>
<sst xmlns="http://schemas.openxmlformats.org/spreadsheetml/2006/main" count="39799" uniqueCount="7499">
  <si>
    <t>ข้อแนะนำ</t>
  </si>
  <si>
    <t>ไฟล์ (file) แบบฟอร์มจดทะเบียนเป็นวิสาหกิจเพื่อสังคมนี้ ประกอบไปด้วยส่วนต่างๆ ดังนี้</t>
  </si>
  <si>
    <t>ลำดับ</t>
  </si>
  <si>
    <t>แผ่นงาน</t>
  </si>
  <si>
    <t>รายละเอียด</t>
  </si>
  <si>
    <t>หมายเหตุ</t>
  </si>
  <si>
    <t>๑-๒</t>
  </si>
  <si>
    <t>ข้อมูลทั่วไป ๑-๒</t>
  </si>
  <si>
    <t>ชื่อ ที่อยู่ของกิจการ กรรมการผู้มีอำนาจลงนามผูกพัน ประเภทวิสาหกิจเพื่อสังคม และมติหรือข้อตกลงให้จดทะเบียนเป็นวิสาหกิจเพื่อสังคม และข้อมูลอื่นๆ ของกิจการ</t>
  </si>
  <si>
    <t>ให้กรอกข้อมูล เฉพาะในช่องสีเหลือง ให้ครบถ้วน</t>
  </si>
  <si>
    <t>ข้อมูลการดำเนินงานของกิจการ</t>
  </si>
  <si>
    <t>รายละเอียดของกิจการและแผนดำเนินกิจการ ให้เป็นไปตามวัตถุประสงค์เพื่อสังคม การกำกับดูแลกิจการที่ดี สรุปรายได้และกำไร</t>
  </si>
  <si>
    <t>รายการเอกสารแนบ</t>
  </si>
  <si>
    <t>รายการเอกสารเพื่อเป็นหลักฐานประกอบการขอจดทะเบียนเป็นวิสาหกิจเพื่อสังคม</t>
  </si>
  <si>
    <t>จัดเตรียมเอกสาร และลงนาม รับรองสำเนาถูกต้อง พร้อมประทับตรานิติบุคคล (ถ้ามี) แล้วทำเป็นไฟล์ PDF ทั้งหมด</t>
  </si>
  <si>
    <t>แบบคำขอจดทะเบียน</t>
  </si>
  <si>
    <t>แบบคำขอจดทะเบียนเป็นวิสาหกิจเพื่อสังคม (สวส. ๐๑-๐๒) เพื่อใช้ยื่นขอการจดทะเบียน</t>
  </si>
  <si>
    <t>พิมพ์ (Print) และลงนาม พร้อมประทับตรานิติบุคคล (ถ้ามี) แล้วทำเป็นไฟล์ PDF</t>
  </si>
  <si>
    <t>ให้ทำการกรอกข้อมูลลงใน "๑. ข้อมูลทั่วไป" จนถึง "๓. ข้อมูลการดำเนินงานของกิจการ" (เฉพาะในส่วนช่องสีเหลืองเท่านั้น) ให้ครบถ้วน</t>
  </si>
  <si>
    <r>
      <t>จัดเตรียมเอกสารและหลักฐานต่างๆ เพื่อใช้ประกอบการพิจารณาขอจดทะเบียนใน</t>
    </r>
    <r>
      <rPr>
        <i/>
        <u/>
        <sz val="11"/>
        <color theme="1"/>
        <rFont val="Calibri"/>
        <family val="2"/>
        <scheme val="minor"/>
      </rPr>
      <t>รูปแบบไฟล์ PDF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22"/>
        <scheme val="minor"/>
      </rPr>
      <t>(ตามที่ระบุใน "๔. รายการเอกสารแนบ")</t>
    </r>
  </si>
  <si>
    <t>โดยลงนาม รับรองสำเนาถูกต้อง พร้อมประทับตรานิติบุคคล (ถ้ามี)</t>
  </si>
  <si>
    <t>พิมพ์ (Print) แผ่นงาน "๕.แบบคำขอจดทะเบียน" แล้วลงนาม พร้อมประทับตรานิติบุคคล (ถ้ามี) รับรอง แล้วทำเป็นไฟล์ PDF</t>
  </si>
  <si>
    <t>นำส่งไฟล์เพื่อประกอบการพิจารณา ดังต่อไปนี้</t>
  </si>
  <si>
    <t>-</t>
  </si>
  <si>
    <t>ไฟล์ (file MS Excel) แบบคำขอจดทะเบียนเป็นวิสาหกิจเพื่อสังคมนี้ ที่กรอกข้อมูลครบถ้วนแล้ว</t>
  </si>
  <si>
    <t>ไฟล์ (file PDF) เอกสารและหลักฐานต่างๆ ที่ได้ลงนาม รับรองสำเนาถูกต้อง พร้อมประทับตรานิติบุคคล (ถ้ามี)</t>
  </si>
  <si>
    <t xml:space="preserve">(ตามที่ระบุใน "๔. รายการเอกสารแนบ") </t>
  </si>
  <si>
    <t>ไฟล์ (file PDF) "๕.แบบคำขอจดทะเบียน" ที่ได้ลงนาม พร้อมประทับตรานิติบุคคล (ถ้ามี)</t>
  </si>
  <si>
    <t>โดยส่งมาที่ email : se_registration@osep.mail.go.th</t>
  </si>
  <si>
    <t>ข้อมูลทั่วไป ๑</t>
  </si>
  <si>
    <t>เขียนที่</t>
  </si>
  <si>
    <t>ประเภทกิจการ</t>
  </si>
  <si>
    <t>ชื่อกิจการ</t>
  </si>
  <si>
    <t>โดย   คำนำหน้า</t>
  </si>
  <si>
    <t xml:space="preserve">        ชื่อ นามสกุล</t>
  </si>
  <si>
    <t>ทะเบียนนิติบุคคลเลขที่</t>
  </si>
  <si>
    <t>วันที่จดทะเบียน</t>
  </si>
  <si>
    <t>ที่ตั้งสำนักงานใหญ่เลขที่</t>
  </si>
  <si>
    <t>ถนน</t>
  </si>
  <si>
    <t>จังหวัด</t>
  </si>
  <si>
    <t>เขต/อำภอ</t>
  </si>
  <si>
    <t>แขวง/ตำบล</t>
  </si>
  <si>
    <t>รหัสไปรษณีย์</t>
  </si>
  <si>
    <t>หมายเลขโทรศัพท์</t>
  </si>
  <si>
    <t>หมายเลขโทรสาร (ถ้ามี)</t>
  </si>
  <si>
    <t>เว็บไซต์ (website)</t>
  </si>
  <si>
    <t>ชื่อผู้ติดต่อ</t>
  </si>
  <si>
    <t>หมายเลขโทรศัพท์มือถือ</t>
  </si>
  <si>
    <t>อีเมล (email)</t>
  </si>
  <si>
    <t>โดยกิจการที่ขอรับรอง "ต้อง" มีคุณสมบัติพื้นฐานครบทั้ง 3 ข้อ ดังต่อไปนี้</t>
  </si>
  <si>
    <t>เป็นองค์กรที่จดทะเบียนเป็นนิติบุคคลตามกฎหมายไทย</t>
  </si>
  <si>
    <t>เป็นองค์กรที่มีเป้าหมายในการแก้ไขปัญหาหรือพัฒนาสังคม สิ่งแวดล้อมให้ดีขึ้น</t>
  </si>
  <si>
    <t>(โดยมีการระบุเป้าหมายดังกล่าวไว้ในเอกสารการจัดตั้งหรือเอกสารที่เผยแพร่ต่อสาธารณะ)</t>
  </si>
  <si>
    <t xml:space="preserve">มีการดำเนินกิจการไม่น้อยกว่า 1 ปี </t>
  </si>
  <si>
    <t>รายชื่อกรรมการผู้มีอำนาจลงนามผูกพัน</t>
  </si>
  <si>
    <t>ชื่อ นามสกุล</t>
  </si>
  <si>
    <t>ตำแหน่ง</t>
  </si>
  <si>
    <t xml:space="preserve">๑. ประเภทวิสาหกิจเพื่อสังคม </t>
  </si>
  <si>
    <t>วิสาหกิจเพื่อสังคมที่ไม่ประสงค์จะแบ่งปันกำไร</t>
  </si>
  <si>
    <t>วิสาหกิจเพื่อสังคมที่ประสงค์จะแบ่งปันกำไร</t>
  </si>
  <si>
    <t xml:space="preserve">๒. มติหรือข้อตกลงให้จดทะเบียนเป็นวิสาหกิจเพื่อสังคม (เลือกอย่างใดอย่างหนึ่ง)
</t>
  </si>
  <si>
    <t>เมื่อวันที่</t>
  </si>
  <si>
    <t>ข้อมูลทั่วไป ๒</t>
  </si>
  <si>
    <t>ประเภทธุรกิจหลักขององค์กรของท่าน</t>
  </si>
  <si>
    <t>องค์กรของท่านอยู่ในอุตสาหกรรมใดเป็นหลัก</t>
  </si>
  <si>
    <t>องค์กรของท่านมีจำนวนการจ้างงานพนักงานทั้งหมดกี่คน</t>
  </si>
  <si>
    <t>องค์กรของท่าน มีการจ้างงานบุคคลประเภทเหล่านี้หรือไม่ (ถ้ามี ระบุจำนวนคน)</t>
  </si>
  <si>
    <t>จำนวนคน</t>
  </si>
  <si>
    <t>ผู้ที่มีความบกพร่องทางการเรียนรู้, ออทิสติก, ดาวน์ซินโดรม</t>
  </si>
  <si>
    <t>ผู้พิการทางร่างกาย</t>
  </si>
  <si>
    <t>ผู้ที่มีอาการป่วยทางจิต หรือมีปัญหาสุขภาพจิต</t>
  </si>
  <si>
    <t>ผู้ที่มีอาการป่วยเรื้อรัง</t>
  </si>
  <si>
    <t>สตรียากไร้ สตรีด้อยโอกาส</t>
  </si>
  <si>
    <t>ผู้สูงอายุ</t>
  </si>
  <si>
    <t>คนไร้บ้าน</t>
  </si>
  <si>
    <t>อดีตผู้กระทำผิด หรือ ผู้กำลังจะพ้นโทษ</t>
  </si>
  <si>
    <t>ผู้ติดสุรา หรือ ติดยา</t>
  </si>
  <si>
    <t>ผู้ลี้ภัย หรือ ผู้แสวงหาที่ลี้ภัย</t>
  </si>
  <si>
    <t>ทหารผ่านศึก หรือ อดีตทหาร</t>
  </si>
  <si>
    <t>ชาวเขา</t>
  </si>
  <si>
    <t>เกษตรกร</t>
  </si>
  <si>
    <t>๓. รายละเอียดของกิจการและแผนการดำเนินกิจการให้เป็นไปตามวัตถุประสงค์เพื่อสังคม</t>
  </si>
  <si>
    <t>๓.๑ กลุ่มที่ได้รับผลประโยชน์ (Beneficiaries) และจำนวนผู้ที่ได้รับผลประโยชน์ทั้งหมด (ถ้ามี)</t>
  </si>
  <si>
    <t>โปรดเขียนบรรยายหรือเขียนแยกเป็นข้อ ๆ  (ไม่เกิน ๓๐๐ คำ)</t>
  </si>
  <si>
    <t xml:space="preserve">๓.๒ กิจกรรมที่เกี่ยวข้องกับกลุ่มที่ได้รับผลประโยชน์หลักข้างต้น </t>
  </si>
  <si>
    <t>โปรดเขียนบรรยายหรือเขียนแยกเป็นข้อ ๆ  (ไม่เกิน ๕๐๐ คำ)</t>
  </si>
  <si>
    <t>๓.๓ ผลผลิต (Output) – ผลที่เกิดจากกิจกรรมข้างต้นในระยะสั้น</t>
  </si>
  <si>
    <t>๓.๔ ผลลัพธ์ที่เกิดขึ้น (Outcome) – ผลที่เกิดจากผลผลิตข้างต้นอีกต่อหนึ่ง ซึ่งสอดคล้องกับวัตถุประสงค์ของกิจการ</t>
  </si>
  <si>
    <t xml:space="preserve">หมายเหตุ : </t>
  </si>
  <si>
    <t>สามารถแนบเอกสารเพิ่มเติมเพื่ออธิบายรายละเอียด หรือหากมีรายละเอียดในรายงานผลการดำเนินงานประจำปี สามารถอ้างอิงหน้าที่เกี่ยวข้องได้</t>
  </si>
  <si>
    <t>๔. การกำกับดูแลกิจการที่ดีตามประกาศคณะกรรมการส่งเสริมวิสาหกิจเพื่อสังคม เรื่อง การกำกับดูแลกิจการที่ดี พ.ศ. ๒๕๖๒ (ต้องมี ๔ ข้อแรก)</t>
  </si>
  <si>
    <t>มีนโยบายต่อต้านการทุจริตทุกรูปแบบ และมีการดำเนินการที่ไม่เกี่ยวข้องกับการประพฤติมิชอบหรือการติดสินบนใดๆ</t>
  </si>
  <si>
    <t>มีการดำเนินการเกี่ยวกับการกำกับดูแลกิจการที่ดีตามที่กฎหมาย หลักเกณฑ์ หลักปฏิบัติ หรือแนวทางที่เกี่ยวข้องกำหนด รวมถึงการจัดประชุมคณะกรรมการ การจัดประชุมผู้ถือหุ้น การสอบบัญชี การเสียภาษีอย่างถูกต้อง เป็นต้น</t>
  </si>
  <si>
    <t>มีระบบการควบคุมภายในและการบริหารความเสี่ยงที่เหมาะสม มีการบริหารงานที่สุจริต โปร่งใส และเชื่อถือได้</t>
  </si>
  <si>
    <t>มีการเปิดเผยข้อมูลเกี่ยวกับกิจการ รายงานผลการดำเนินงาน และรายงานทางการเงินที่ถูกต้องเพียงพอ แก่สาธารณะชนอย่างสม่ำเสมอประจำทุกปี
(มีลงนามรับรองโดยผู้ตรวจสอบบัญชี *** กิจการที่เปิดใหม่ ยังไม่มีผู้เซ็นต์รับรอง แต่ก้ออนุโลมให้ แต่หาก auditor note เอาไว้ ต้องเรียกมาคุยพิจารณาให้ดี)</t>
  </si>
  <si>
    <t>อื่นๆ (ถ้ามี) เช่น เคยได้รับรางวัลที่เกี่บวกับธรรมาภิบาล (ที่เกี่ยวข้องกับการกำกับดูแลกิจการหรือระบบธรรมาภิบาล ทั้งนี้ โปรดชี้แจงเพิ่มเติมในเอกสารแนบ)</t>
  </si>
  <si>
    <t>๕. ตารางสรุปสัดส่วนรายได้และกำไรที่ใช้ดำเนินการเพื่อบรรลุเป้าหมายทางสังคม (ให้กิจการที่ขอจดทะเบียนอ้างอิงจากงบการรเงินปีล่าสุด)</t>
  </si>
  <si>
    <t xml:space="preserve">อ้างอิงจากงบการเงินปี พ.ศ. </t>
  </si>
  <si>
    <t>จำนวน (บาท)</t>
  </si>
  <si>
    <t>แหล่งรายได้ต่อปี</t>
  </si>
  <si>
    <t>จากการขายสินค้า</t>
  </si>
  <si>
    <t>จากการให้บริการ</t>
  </si>
  <si>
    <t>จากเงินอุดหนุน (Grant)</t>
  </si>
  <si>
    <t>จากเงินบริจาค (Donation)</t>
  </si>
  <si>
    <t>อื่น ๆ (เช่น ดอกเบี้ย)</t>
  </si>
  <si>
    <t xml:space="preserve">รวม </t>
  </si>
  <si>
    <t xml:space="preserve">* รวมรายได้จากการดำเนินการ </t>
  </si>
  <si>
    <t>(๗) = (๖) - (๔)</t>
  </si>
  <si>
    <t>รายจ่ายทั้งหมดต่อปี</t>
  </si>
  <si>
    <t>กำไรสุทธิ</t>
  </si>
  <si>
    <t xml:space="preserve">ขยายกิจการ/ลงทุนเพิ่มในกิจการของตนเอง </t>
  </si>
  <si>
    <t xml:space="preserve">นำผลกำไรไปใช้เพื่อสังคม </t>
  </si>
  <si>
    <t xml:space="preserve">ปันผลกำไร </t>
  </si>
  <si>
    <t>หมายเหตุ : * รวมรายได้จากการดำเนินการ หมายถึง รายได้ที่ไม่รวมเงินบริจาคหรือเงินให้เปล่าจากการสนับสนุนภายนอก</t>
  </si>
  <si>
    <t>หนึ่งในลักษณะของกิจการ ที่จะจดทะเบียนเป็นวิสาหกิจเพื่อสังคม ต้องมีลักษณะ ตาม พรบ.วิสาหกิจเพื่อสังคม 2562 มาตรา 5 (2) : มีรายได้ไม่น้อยกว่าร้อยละห้าสิบมาจากการจำหน่ายสินค้าหรือการบริการ  เว้นแต่กิจการที่ไม่ประสงค์จะแบ่งปันกำไรให้แก่ผู้เป็นหุ้นส่วนหรือผู้ถือหุ้น อาจมีรายได้น้อยกว่าร้อยละห้าสิบมาจากการจำหน่ายสินค้าหรือการบริการ  ทั้งนี้  ตามหลักเกณฑ์ วิธีการ และเงื่อนไขที่คณะกรรมการประกาศกำหนด</t>
  </si>
  <si>
    <t>เอกสารเพื่อเป็นหลักฐานประกอบการพิจารณา การขอจดทะเบียนเป็นวิสาหกิจเพื่อสังคม</t>
  </si>
  <si>
    <t>** เอกสารแนบทุกรายการ ต้องลงนาม รับรองสำเนาถูกต้อง และ/หรือ ประทับตรานิติบุคคล (ถ้ามี) **</t>
  </si>
  <si>
    <t>เอกสารเพื่อเป็นหลักฐานประกอบการพิจารณา (จำเป็นต้องมีทุกรายการ) ได้แก่</t>
  </si>
  <si>
    <r>
      <t xml:space="preserve">หนังสือรับรองการจดทะเบียนนิติบุคคล </t>
    </r>
    <r>
      <rPr>
        <vertAlign val="superscript"/>
        <sz val="11"/>
        <color theme="2" tint="-0.499984740745262"/>
        <rFont val="Calibri"/>
        <family val="2"/>
        <scheme val="minor"/>
      </rPr>
      <t>(1)</t>
    </r>
  </si>
  <si>
    <t>ชื่อและที่อยู่กรรมการของนิติบุคคล</t>
  </si>
  <si>
    <t>ชื่อและที่อยู่ของผู้มีอำนาจทำการแทนนิติบุคคล</t>
  </si>
  <si>
    <t>ชื่อและที่อยู่หุ้นส่วนของนิติบุคคล</t>
  </si>
  <si>
    <t xml:space="preserve">ชื่อหุ้นส่วน กรรมการ และผู้ถือหุ้นตั้งแต่ร้อยละ ๒๕ ขึ้นไปของนิติบุคคล </t>
  </si>
  <si>
    <r>
      <t xml:space="preserve">งบการเงินย้อนหลังอย่างน้อย ๑ ปี </t>
    </r>
    <r>
      <rPr>
        <vertAlign val="superscript"/>
        <sz val="11"/>
        <color theme="2" tint="-0.499984740745262"/>
        <rFont val="Calibri"/>
        <family val="2"/>
        <scheme val="minor"/>
      </rPr>
      <t>(2)</t>
    </r>
  </si>
  <si>
    <r>
      <t>มติของที่ประชุมใหญ่ผู้ถือหุ้น  ข้อตกลงของผู้เป็นหุ้นส่วนทุกคนหรือมติของคณะกรรมการของนิติบุคคล</t>
    </r>
    <r>
      <rPr>
        <vertAlign val="superscript"/>
        <sz val="11"/>
        <color theme="2" tint="-0.499984740745262"/>
        <rFont val="Calibri"/>
        <family val="2"/>
        <scheme val="minor"/>
      </rPr>
      <t xml:space="preserve"> (3)</t>
    </r>
  </si>
  <si>
    <t>หนังสือแสดงเจตนารมณ์การจัดตั้งวิสาหกิจเพื่อสังคม</t>
  </si>
  <si>
    <r>
      <t xml:space="preserve">รายงานผลการดำเนินงานประจำปีย้อนหลังอย่างน้อย ๑ ปี </t>
    </r>
    <r>
      <rPr>
        <vertAlign val="superscript"/>
        <sz val="11"/>
        <color theme="2" tint="-0.499984740745262"/>
        <rFont val="Calibri"/>
        <family val="2"/>
        <scheme val="minor"/>
      </rPr>
      <t>(4)</t>
    </r>
  </si>
  <si>
    <r>
      <t xml:space="preserve">แผนการดำเนินกิจการเพื่อให้เป็นไปตามวัตถุประสงค์เพื่อสังคม </t>
    </r>
    <r>
      <rPr>
        <vertAlign val="superscript"/>
        <sz val="11"/>
        <color theme="2" tint="-0.499984740745262"/>
        <rFont val="Calibri"/>
        <family val="2"/>
        <scheme val="minor"/>
      </rPr>
      <t>(5)</t>
    </r>
  </si>
  <si>
    <t>ภาพกิจกรรมต่าง ๆ ที่เกี่ยวกับการดำเนินกิจการเพื่อสังคมของกิจการที่ขอรับรอง</t>
  </si>
  <si>
    <t>หนังสือบริคณห์สนธิ (ถ้ามี)</t>
  </si>
  <si>
    <t>ใบอนุญาตประกอบกิจการในกรณีเป็นกิจการที่ต้องได้รับใบอนุญาตประกอบกิจการ
ตามกฎหมาย (ถ้ามี)</t>
  </si>
  <si>
    <t>(1) ต้องระบุวัตถุประสงค์เพื่อสังคมให้ชัดเจน ในหนังสือรับรองการจดทะเบียนนิติบุคคล</t>
  </si>
  <si>
    <t>(2) วิสาหกิจเพื่อสังคมที่ประสงค์จะแบ่งปันกำไรให้แก่ผู้เป็นหุ้นส่วนหรือผู้ถือหุ้น จะต้องมีรายได้ไม่น้อยกว่า 50% มาจากการจำหน่ายสินค้าหรือบริการ เว้นแต่กิจการไม่ประสงค์จะแบ่งกำไรแก่ผู้เป็นหุ้นส่วนหรือผู้ถือหุ้น อาจมีรายได้น้อยกว่า 50% มาจากการจำหน่ายสินค้าหรือการบริการ</t>
  </si>
  <si>
    <t>(3) มติของที่ประชุมใหญ่ผู้ถือหุ้น ข้อตกลงของผู้เป็นหุ้นส่วนทุกคน หรือมติของคณะกรรมการของนิติบุคคล 
ให้จดทะเบียนเป็นวิสาหกิจเพื่อสังคม</t>
  </si>
  <si>
    <t>แบบ สวส.  ๐๑</t>
  </si>
  <si>
    <t>แบบคำขอจดทะเบียนเป็นวิสาหกิจเพื่อสังคม</t>
  </si>
  <si>
    <t>วันที่</t>
  </si>
  <si>
    <t>เรื่อง</t>
  </si>
  <si>
    <t>คำขอจดทะเบียนเป็นวิสาหกิจเพื่อสังคม</t>
  </si>
  <si>
    <t>เรียน</t>
  </si>
  <si>
    <t>ผู้อำนวยการสำนักงานส่งเสริมวิสาหกิจเพื่อสังคม</t>
  </si>
  <si>
    <t xml:space="preserve">ข้าพเจ้า (ชื่อกิจการ)      </t>
  </si>
  <si>
    <t>โดย</t>
  </si>
  <si>
    <t>ซึ่งจดทะเบียนเป็นนิติบุคคลเลขที่</t>
  </si>
  <si>
    <t xml:space="preserve">ที่ตั้งสำนักงานใหญ่ เลขที่ </t>
  </si>
  <si>
    <t>แขวง</t>
  </si>
  <si>
    <t>เขต</t>
  </si>
  <si>
    <t xml:space="preserve">หมายเลขโทรสาร </t>
  </si>
  <si>
    <t>อีเมล</t>
  </si>
  <si>
    <t>เว็บไซต์</t>
  </si>
  <si>
    <t>มีความประสงค์ขอให้สำนักงานส่งเสสริมวิสาหกิจเพื่อสังคม รับจดทะเบียนเป็นวิสาหกิจเพื่อสังคม</t>
  </si>
  <si>
    <t xml:space="preserve">ตามพระราชบัญญัติส่งเสริมวิสาหกิจเพื่อสังคม พ.ศ. ๒๕๖๒ </t>
  </si>
  <si>
    <t>โดยกิจการที่ขอรับรองมีคุณสมบัติพื้นฐานครบทั้ง ๓ ข้อดังต่อไปนี้</t>
  </si>
  <si>
    <t>เป็นองค์กรที่จดทะเบียนเป็นนิติบัคคลตามกฎหมายไทย</t>
  </si>
  <si>
    <t>เป็นองค์กรที่มีเป้าหมายในการแก้ไขปัญหาหรือพันาสังคม สิ่งแวดล้อมให้ดีขึ้น</t>
  </si>
  <si>
    <t>(โดยมีการระบุเป้าหมายดังกล่าว ไว้ในเอกสารจัดตั้งหรือเอกสารที่เผยแพร่ต่อสาธารณะขน)</t>
  </si>
  <si>
    <t>มีการดำเนินกิจการไม่น้อยกว่า ๑ ปี</t>
  </si>
  <si>
    <t>พร้อมหนังสือนี้ ได้แนบท้ายคำขอจดทะเบียนเป็นวิสาหกิจเพื่อสังคม พร้อมสำเนาหลักฐาน</t>
  </si>
  <si>
    <t>ประกอบการพิจารณา ได้แก่</t>
  </si>
  <si>
    <t>หนังสือรับรองการจดทะเบียนนิติบุคคล</t>
  </si>
  <si>
    <t xml:space="preserve">งบการเงินย้อนหลังอย่างน้อย ๑ ปี </t>
  </si>
  <si>
    <t xml:space="preserve">มติที่ประชุมใหญ่ผู้ถือหุ้น ข้อตกลงของผู้เป็นหุ้นส่วนทุกคนหรือมติของคณะกรรมการของนิติบุคคล
</t>
  </si>
  <si>
    <t xml:space="preserve">รายงานผลการดำเนินงานประจำปีย้อนหลังอย่างน้อย ๑ ปี </t>
  </si>
  <si>
    <t xml:space="preserve">แผนการดำเนินกิจการเพื่อให้เป็นไปตามวัตถุประสงค์เพื่อสังคม </t>
  </si>
  <si>
    <t>ใบอนุญาตประกอบกิจการในกรณีเป็นกิจการที่ต้องได้รับใบอนุญาตประกอบกิจการ</t>
  </si>
  <si>
    <t>ข้าพเจ้าขอรับรองว่า ข้อความข้างต้นพร้อมเอกสารหลักฐานที่แนบมาทั้งหมดเป็นความจริงทุกประการ</t>
  </si>
  <si>
    <t>จึงเรียนมาเพื่อโปรดพิจารณา</t>
  </si>
  <si>
    <t>ขอแสดงความนับถือ</t>
  </si>
  <si>
    <t>ตราประทับนิติบุคคล (ถ้ามี)</t>
  </si>
  <si>
    <t>ลงชื่อ</t>
  </si>
  <si>
    <t>(</t>
  </si>
  <si>
    <t>)</t>
  </si>
  <si>
    <t>(กรรมการผู้มีอำนาจลงนามผูกพัน)</t>
  </si>
  <si>
    <t>ผู้สมัครจะต้องเก็บหลักฐานต่างๆ ตามที่ยื่นขอจดทะเบียน ในกรณีที่มีการขอตรวจสอบเพิ่มเติม 
สอบถามข้อมูลเพิ่มเติมได้ที่ สำนักงานส่งเสริมวิสาหกิจเพื่อสังคม อาคารมหานครยิบซั่ม 
ชั้น 12B เลขที่ 539/2 ถนนศรีอยุธยา แขวงพญาไท เขตราชเทวี กทม 10400 
หมายเลขโทรศัพท์  02-246-2344-8, email : se_registration@osep.mail.go.th</t>
  </si>
  <si>
    <t>แบบ สวส. ๐๒</t>
  </si>
  <si>
    <t>ส่วนที่ ๑ ข้อมูลเกี่ยวกับนิติบุคคลที่ยื่นขอจดทะเบียนวิสาหกิจเพื่อสังคม</t>
  </si>
  <si>
    <t>๑. ประเภทวิสาหกิจเพื่อสังคม</t>
  </si>
  <si>
    <t>วิสาหกิจเพื่อสังคมที่่ประสงค์จะแบ่งปันกำไร</t>
  </si>
  <si>
    <t>มติที่ประชุมใหญ่ผู้ถือหุ้น</t>
  </si>
  <si>
    <t>ข้อตกลงของผู้เป็นหุ้นส่วนทุกคน</t>
  </si>
  <si>
    <t>มติคณะกรรมการของนิติบุคคล</t>
  </si>
  <si>
    <t>๓.๔ ผลลัพธ์ที่เกิดขึ้น (Outcome)</t>
  </si>
  <si>
    <t>– ผลที่เกิดจากผลผลิตข้างต้นอีกต่อหนึ่ง ซึ่งสอดคล้องกับวัตถุประสงค์ของกิจการ</t>
  </si>
  <si>
    <t>สามารถแนบเอกสารเพิ่มเติมเพื่ออธิบายรายละเอียด หรือหากมีรายละเอียดในรายงานผลการดำเนินงานประจำปี สามารถอ้างอิงหน้าที่เกี่ยวข้องได้โดยไม่ต้องกรอกรายละเอียดข้างต้น</t>
  </si>
  <si>
    <t xml:space="preserve">๔ การกำกับดูแลกิจการที่ดีตามประกาศคณะกรรมการส่งเสริมวิสาหกิจเพื่อสังคม </t>
  </si>
  <si>
    <t>เรื่อง การกำกับดูแลกิจการที่ดี พ.ศ. ๒๕๖๒ (ต้องมี ๔ ข้อแรก)</t>
  </si>
  <si>
    <t xml:space="preserve">ส่วนที่ ๒ </t>
  </si>
  <si>
    <t xml:space="preserve">๕ ตารางสรุปสัดส่วนรายได้และกำไรที่ใช้ดำเนินการเพื่อบรรลุเป้าหมายทางสังคม </t>
  </si>
  <si>
    <t>(ให้กิจการที่ขอจดทะเบียนอ้างอิงจากงบการรเงินปีล่าสุด)</t>
  </si>
  <si>
    <r>
      <t>หมายเหตุ :</t>
    </r>
    <r>
      <rPr>
        <sz val="11"/>
        <color theme="1"/>
        <rFont val="Calibri"/>
        <family val="2"/>
        <scheme val="minor"/>
      </rPr>
      <t xml:space="preserve"> </t>
    </r>
  </si>
  <si>
    <t>รวมรายได้จากการดำเนินการ หมายถึง รายได้ที่ไม่รวมเงินบริจาค</t>
  </si>
  <si>
    <t>หรือเงินให้เปล่าจากการสนับสนุนภายนอก</t>
  </si>
  <si>
    <t>InputData</t>
  </si>
  <si>
    <t>เลขที่</t>
  </si>
  <si>
    <t>เป็นองค์กรจดทะเบียนนิติบุคคล</t>
  </si>
  <si>
    <t>เป็นองค์กรมีเป้าหมายแก้ไขปัญหาสังคม</t>
  </si>
  <si>
    <t>ดำเนินกิจการมาไม่น้อยกว่า 1 ปี</t>
  </si>
  <si>
    <t>รายชื่อกรรมการ 1</t>
  </si>
  <si>
    <t>รายชื่อกรรมการ 2</t>
  </si>
  <si>
    <t>รายชื่อกรรมการ 3</t>
  </si>
  <si>
    <t>ประเภทวิสาหกิจเพื่อสังคม</t>
  </si>
  <si>
    <t>มติ/ข้อตกลงให้จดทะเบียน</t>
  </si>
  <si>
    <t>วันที่ลงมติ/ข้อตกลง</t>
  </si>
  <si>
    <t>วัตถุประสงค์หลัก</t>
  </si>
  <si>
    <t>วัตถุประสงค์หลัก อื่นๆ</t>
  </si>
  <si>
    <t>ประเภทธุรกิจหลัก</t>
  </si>
  <si>
    <t>อุตสาหกรรม</t>
  </si>
  <si>
    <t>อุตสาหกรรม อื่นๆ</t>
  </si>
  <si>
    <t>จำนวนการจ้างพนักงาน</t>
  </si>
  <si>
    <t>๓.๑ กลุ่มที่ได้รับผลประโยชน์</t>
  </si>
  <si>
    <t>๓.๒ กิจกรรมที่เกี่ยวข้อง</t>
  </si>
  <si>
    <t>๓.๓ ผลผลิต (Output)</t>
  </si>
  <si>
    <t>มีนโยบายต่อต้านการทุจริตทุกรูปแบบ</t>
  </si>
  <si>
    <t>มีกการกำกับดูแลกิจการที่ดี</t>
  </si>
  <si>
    <t>มีการควบคุมภายใน+บริหารความเสี่ยง</t>
  </si>
  <si>
    <t>มีการเปิดเผยข้อมูลกิจการ</t>
  </si>
  <si>
    <t>อื่นๆ (ถ้ามี)</t>
  </si>
  <si>
    <t>งบการเงินปี</t>
  </si>
  <si>
    <t>บุคคลธรรมดา</t>
  </si>
  <si>
    <t>วัน</t>
  </si>
  <si>
    <t>กลุ่มบุคคลหรือชุมชน</t>
  </si>
  <si>
    <t>เดือน</t>
  </si>
  <si>
    <t>Prefix</t>
  </si>
  <si>
    <t>Suffix</t>
  </si>
  <si>
    <t>คำนำหน้า</t>
  </si>
  <si>
    <t>นิติบุคคคล</t>
  </si>
  <si>
    <t>Chk</t>
  </si>
  <si>
    <t>Sort</t>
  </si>
  <si>
    <t>No</t>
  </si>
  <si>
    <t>PostCode</t>
  </si>
  <si>
    <t>ตำบล</t>
  </si>
  <si>
    <t>อำเภอ</t>
  </si>
  <si>
    <t>อำเภอ&amp;จังหวัด</t>
  </si>
  <si>
    <t>ตำบล&amp;อำเภอ&amp;จังหวัด</t>
  </si>
  <si>
    <t>ภาค</t>
  </si>
  <si>
    <t>ตำบล List</t>
  </si>
  <si>
    <t>อำเภอ List</t>
  </si>
  <si>
    <t>ปี พ.ศ.</t>
  </si>
  <si>
    <t>ข้อตกลงให้จดทะเบียนเ</t>
  </si>
  <si>
    <t>วัตถุประสงค์กิจการ</t>
  </si>
  <si>
    <t>จำนวนพนักงาน</t>
  </si>
  <si>
    <t>ประเภทธุรกิจ</t>
  </si>
  <si>
    <t>บริษัทจำกัด</t>
  </si>
  <si>
    <t>บริษัท</t>
  </si>
  <si>
    <t>จำกัด</t>
  </si>
  <si>
    <t>นาย</t>
  </si>
  <si>
    <t>สำเนาบัตรประจำตัวประชาชนหรือเอกสารประจำตัวอย่างอื่นที่ทางราชการออกให้ของเจ้าของ</t>
  </si>
  <si>
    <t>พระบรมมหาราชวัง</t>
  </si>
  <si>
    <t>พระนคร</t>
  </si>
  <si>
    <t>กรุงเทพมหานคร</t>
  </si>
  <si>
    <t>พระนครกรุงเทพมหานคร</t>
  </si>
  <si>
    <t>กลาง</t>
  </si>
  <si>
    <t>เกาะลันตา</t>
  </si>
  <si>
    <t>กระบี่</t>
  </si>
  <si>
    <t>มกราคม</t>
  </si>
  <si>
    <t>ไม่เกิน 5 คน</t>
  </si>
  <si>
    <t>บริษัทมหาชนจำกัด</t>
  </si>
  <si>
    <t>(มหาขน) จำกัด</t>
  </si>
  <si>
    <t>นาง</t>
  </si>
  <si>
    <t>กลุ่มบุคคล</t>
  </si>
  <si>
    <t>รายชื่อคณะบุคคล</t>
  </si>
  <si>
    <t>วังบูรพาภิรมย์</t>
  </si>
  <si>
    <t>เขาพนม</t>
  </si>
  <si>
    <t>กุมภาพันธ์</t>
  </si>
  <si>
    <t>แฟชั่น</t>
  </si>
  <si>
    <t>6-30 คน</t>
  </si>
  <si>
    <t>ห้างหุ้นส่วนจำกัด</t>
  </si>
  <si>
    <t>นางสาว</t>
  </si>
  <si>
    <t>สำเนามติหรือข้อตกลงซึ่งมอบหมายให้บุคคลหนึ่งบุคคลใดมาจดแจ้งเป็นกลุ่มกิจการเพื่อสังคม</t>
  </si>
  <si>
    <t>วัดราชบพิธ</t>
  </si>
  <si>
    <t>คลองท่อม</t>
  </si>
  <si>
    <t>กาญจนบุรี</t>
  </si>
  <si>
    <t>มีนาคม</t>
  </si>
  <si>
    <t>31-50 คน</t>
  </si>
  <si>
    <t>ห้างหุ้นส่วนสามัญนิติบุคคล</t>
  </si>
  <si>
    <t>สำเนาบัตรประจำตัวหรือเอกสารประจำตัวอย่างอื่นที่ทางราชการออกให้ของบุคคล ซึ่งได้รับมอบหมายให้มาจดแจ้งเป็นกลุ่มกิจการเพื่อสังคม</t>
  </si>
  <si>
    <t>สำราญราษฎร์</t>
  </si>
  <si>
    <t>ปลายพระยา</t>
  </si>
  <si>
    <t>กาฬสินธุ์</t>
  </si>
  <si>
    <t>เมษายน</t>
  </si>
  <si>
    <t>ส่งเสริมด้านการศึกษาและการเรียนรู้</t>
  </si>
  <si>
    <t>การก่อสร้าง</t>
  </si>
  <si>
    <t>51-100 คน</t>
  </si>
  <si>
    <t>มูลนิธิ</t>
  </si>
  <si>
    <t>สำเนาหลักฐานการจดทะเบียนตามกฎหมาย (ถ้ามี)</t>
  </si>
  <si>
    <t>ศาลเจ้าพ่อเสือ</t>
  </si>
  <si>
    <t>เมืองกระบี่</t>
  </si>
  <si>
    <t>กำแพงเพชร</t>
  </si>
  <si>
    <t>พฤษภาคม</t>
  </si>
  <si>
    <t>101-200 คน</t>
  </si>
  <si>
    <t>สมาคม</t>
  </si>
  <si>
    <t>ชุมชน</t>
  </si>
  <si>
    <t>เสาชิงช้า</t>
  </si>
  <si>
    <t>ลำทับ</t>
  </si>
  <si>
    <t>ขอนแก่น</t>
  </si>
  <si>
    <t>มิถุนายน</t>
  </si>
  <si>
    <t>201 คนขึ้นไป</t>
  </si>
  <si>
    <t>สหกรณ์</t>
  </si>
  <si>
    <t>บวรนิเวศ</t>
  </si>
  <si>
    <t>เหนือคลอง</t>
  </si>
  <si>
    <t>จันทบุรี</t>
  </si>
  <si>
    <t>กรกฎาคม</t>
  </si>
  <si>
    <t>สหภาพแรงงาน</t>
  </si>
  <si>
    <t>ตลาดยอด</t>
  </si>
  <si>
    <t>อ่าวลึก</t>
  </si>
  <si>
    <t>ฉะเชิงเทรา</t>
  </si>
  <si>
    <t>สิงหาคม</t>
  </si>
  <si>
    <t>วิสาหกิจชุมชน</t>
  </si>
  <si>
    <t>ชนะสงคราม</t>
  </si>
  <si>
    <t>คลองเตย</t>
  </si>
  <si>
    <t>ชลบุรี</t>
  </si>
  <si>
    <t>กันยายน</t>
  </si>
  <si>
    <t>นิติบุคคล</t>
  </si>
  <si>
    <t>สำเนาหนังสือรับรองการจดทะเบียนนิติบุคคล วัตถุประสงค์ของนิติบุคคล รายชื่อผู้มีอำนาจลงนามผูกพันนิติบุคคล</t>
  </si>
  <si>
    <t>บ้านพานถม</t>
  </si>
  <si>
    <t>คลองสาน</t>
  </si>
  <si>
    <t>ชัยนาท</t>
  </si>
  <si>
    <t>ตุลาคม</t>
  </si>
  <si>
    <t>การผลิต</t>
  </si>
  <si>
    <t>สำเนาบัตรประจำตัวประชาชนหรือเอกสารประจำตัวอย่างอื่นที่ทางราชการออกให้ของผู้มีอำนาจลงนามผูกพันนิติบุคคล</t>
  </si>
  <si>
    <t>บางขุนพรหม</t>
  </si>
  <si>
    <t>คลองสามวา</t>
  </si>
  <si>
    <t>ชัยภูมิ</t>
  </si>
  <si>
    <t>พฤศจิกายน</t>
  </si>
  <si>
    <t>การศึกษา</t>
  </si>
  <si>
    <t>สำเนามติหรือข้อตกลงให้จดแจ้งเป็นกลุ่มกิจการเพื่อสังคม</t>
  </si>
  <si>
    <t>วัดสามพระยา</t>
  </si>
  <si>
    <t>คันนายาว</t>
  </si>
  <si>
    <t>ชุมพร</t>
  </si>
  <si>
    <t>ธันวาคม</t>
  </si>
  <si>
    <t>การสร้างอาชีพและการจ้างงาน</t>
  </si>
  <si>
    <t>ดุสิต</t>
  </si>
  <si>
    <t>ดุสิตกรุงเทพมหานคร</t>
  </si>
  <si>
    <t>จตุจักร</t>
  </si>
  <si>
    <t>เชียงราย</t>
  </si>
  <si>
    <t>วชิรพยาบาล</t>
  </si>
  <si>
    <t>จอมทอง</t>
  </si>
  <si>
    <t>เชียงใหม่</t>
  </si>
  <si>
    <t>สวนจิตรลดา</t>
  </si>
  <si>
    <t>ดอนเมือง</t>
  </si>
  <si>
    <t>ตรัง</t>
  </si>
  <si>
    <t>อื่นๆ โปรดระบุ</t>
  </si>
  <si>
    <t>สี่แยกมหานาค</t>
  </si>
  <si>
    <t>ดินแดง</t>
  </si>
  <si>
    <t>ตราด</t>
  </si>
  <si>
    <t>ถนนนครไชยศรี</t>
  </si>
  <si>
    <t>ตาก</t>
  </si>
  <si>
    <t>พลังงาน เทคโนโลยีสะอาด และสิ่งแวดล้อม</t>
  </si>
  <si>
    <t>กระทุ่มราย</t>
  </si>
  <si>
    <t>หนองจอก</t>
  </si>
  <si>
    <t>หนองจอกกรุงเทพมหานคร</t>
  </si>
  <si>
    <t>ตลิ่งชัน</t>
  </si>
  <si>
    <t>นครนายก</t>
  </si>
  <si>
    <t>ภาพยนตร์ ดนตรี วีดีโอและภาพถ่าย สิ่งพิมพ์ เกมส์</t>
  </si>
  <si>
    <t>ทวีวัฒนา</t>
  </si>
  <si>
    <t>นครปฐม</t>
  </si>
  <si>
    <t>ศิลปะ หัตถกรรม</t>
  </si>
  <si>
    <t>คลองสิบ</t>
  </si>
  <si>
    <t>ทุ่งครุ</t>
  </si>
  <si>
    <t>นครพนม</t>
  </si>
  <si>
    <t>ศิลปะการแสดง</t>
  </si>
  <si>
    <t>คลองสิบสอง</t>
  </si>
  <si>
    <t>ธนบุรี</t>
  </si>
  <si>
    <t>นครราชสีมา</t>
  </si>
  <si>
    <t>สถาปัตยกรรมและการออกแบบภายใน</t>
  </si>
  <si>
    <t>โคกแฝด</t>
  </si>
  <si>
    <t>บางกอกน้อย</t>
  </si>
  <si>
    <t>นครศรีธรรมราช</t>
  </si>
  <si>
    <t>สุขภาพและบริการด้านสังคม</t>
  </si>
  <si>
    <t>คู้ฝั่งเหนือ</t>
  </si>
  <si>
    <t>บางกอกใหญ่</t>
  </si>
  <si>
    <t>นครสวรรค์</t>
  </si>
  <si>
    <t>อาหารและโภชนาการ</t>
  </si>
  <si>
    <t>ลำผักชี</t>
  </si>
  <si>
    <t>บางกะปิ</t>
  </si>
  <si>
    <t>นนทบุรี</t>
  </si>
  <si>
    <t>ลำต้อยติ่ง</t>
  </si>
  <si>
    <t>บางขุนเทียน</t>
  </si>
  <si>
    <t>นราธิวาส</t>
  </si>
  <si>
    <t>มหาพฤฒาราม</t>
  </si>
  <si>
    <t>บางรัก</t>
  </si>
  <si>
    <t>บางรักกรุงเทพมหานคร</t>
  </si>
  <si>
    <t>บางเขน</t>
  </si>
  <si>
    <t>น่าน</t>
  </si>
  <si>
    <t>สีลม</t>
  </si>
  <si>
    <t>บางคอแหลม</t>
  </si>
  <si>
    <t>บึงกาฬ</t>
  </si>
  <si>
    <t>สุริยวงศ์</t>
  </si>
  <si>
    <t>บางแค</t>
  </si>
  <si>
    <t>บุรีรัมย์</t>
  </si>
  <si>
    <t>บางซื่อ</t>
  </si>
  <si>
    <t>ปทุมธานี</t>
  </si>
  <si>
    <t>สี่พระยา</t>
  </si>
  <si>
    <t>บางนา</t>
  </si>
  <si>
    <t>ประจวบคีรีขันธ์</t>
  </si>
  <si>
    <t>อนุสาวรีย์</t>
  </si>
  <si>
    <t>บางเขนกรุงเทพมหานคร</t>
  </si>
  <si>
    <t>บางบอน</t>
  </si>
  <si>
    <t>ปราจีนบุรี</t>
  </si>
  <si>
    <t>ท่าแร้ง</t>
  </si>
  <si>
    <t>บางพลัด</t>
  </si>
  <si>
    <t>ปัตตานี</t>
  </si>
  <si>
    <t>คลองจั่น</t>
  </si>
  <si>
    <t>บางกะปิกรุงเทพมหานคร</t>
  </si>
  <si>
    <t>พระนครศรีอยุธยา</t>
  </si>
  <si>
    <t>หัวหมาก</t>
  </si>
  <si>
    <t>บึงกุ่ม</t>
  </si>
  <si>
    <t>พะเยา</t>
  </si>
  <si>
    <t>รองเมือง</t>
  </si>
  <si>
    <t>ปทุมวัน</t>
  </si>
  <si>
    <t>ปทุมวันกรุงเทพมหานคร</t>
  </si>
  <si>
    <t>พังงา</t>
  </si>
  <si>
    <t>วังใหม่</t>
  </si>
  <si>
    <t>ประเวศ</t>
  </si>
  <si>
    <t>พัทลุง</t>
  </si>
  <si>
    <t>ป้อมปราบศัตรูพ่าย</t>
  </si>
  <si>
    <t>พิจิตร</t>
  </si>
  <si>
    <t>ลุมพินี</t>
  </si>
  <si>
    <t>พญาไท</t>
  </si>
  <si>
    <t>พิษณุโลก</t>
  </si>
  <si>
    <t>ป้อมปราบ</t>
  </si>
  <si>
    <t>ป้อมปราบศัตรูพ่ายกรุงเทพมหานคร</t>
  </si>
  <si>
    <t>พระโขนง</t>
  </si>
  <si>
    <t>เพชรบุรี</t>
  </si>
  <si>
    <t>วัดเทพศิรินทร์</t>
  </si>
  <si>
    <t>เพชรบูรณ์</t>
  </si>
  <si>
    <t>คลองมหานาค</t>
  </si>
  <si>
    <t>ภาษีเจริญ</t>
  </si>
  <si>
    <t>แพร่</t>
  </si>
  <si>
    <t>บ้านบาตร</t>
  </si>
  <si>
    <t>มีนบุรี</t>
  </si>
  <si>
    <t>ภูเก็ต</t>
  </si>
  <si>
    <t>วัดโสมนัส</t>
  </si>
  <si>
    <t>ยานนาวา</t>
  </si>
  <si>
    <t>มหาสารคาม</t>
  </si>
  <si>
    <t>บางจาก</t>
  </si>
  <si>
    <t>พระโขนงกรุงเทพมหานคร</t>
  </si>
  <si>
    <t>ราชเทวี</t>
  </si>
  <si>
    <t>มุกดาหาร</t>
  </si>
  <si>
    <t>พระโขนงใต้</t>
  </si>
  <si>
    <t>ราษฎร์บูรณะ</t>
  </si>
  <si>
    <t>แม่ฮ่องสอน</t>
  </si>
  <si>
    <t>มีนบุรีกรุงเทพมหานคร</t>
  </si>
  <si>
    <t>ลาดกระบัง</t>
  </si>
  <si>
    <t>ยโสธร</t>
  </si>
  <si>
    <t>แสนแสบ</t>
  </si>
  <si>
    <t>ลาดพร้าว</t>
  </si>
  <si>
    <t>ยะลา</t>
  </si>
  <si>
    <t>ลาดกระบังกรุงเทพมหานคร</t>
  </si>
  <si>
    <t>วังทองหลาง</t>
  </si>
  <si>
    <t>ร้อยเอ็ด</t>
  </si>
  <si>
    <t>คลองสองต้นนุ่น</t>
  </si>
  <si>
    <t>วัฒนา</t>
  </si>
  <si>
    <t>ระนอง</t>
  </si>
  <si>
    <t>คลองสามประเวศ</t>
  </si>
  <si>
    <t>สวนหลวง</t>
  </si>
  <si>
    <t>ระยอง</t>
  </si>
  <si>
    <t>ลำปลาทิว</t>
  </si>
  <si>
    <t>สะพานสูง</t>
  </si>
  <si>
    <t>ราชบุรี</t>
  </si>
  <si>
    <t>ทับยาว</t>
  </si>
  <si>
    <t>สัมพันธวงศ์</t>
  </si>
  <si>
    <t>ลพบุรี</t>
  </si>
  <si>
    <t>ขุมทอง</t>
  </si>
  <si>
    <t>สาทร</t>
  </si>
  <si>
    <t>ลำปาง</t>
  </si>
  <si>
    <t>ช่องนนทรี</t>
  </si>
  <si>
    <t>ยานนาวากรุงเทพมหานคร</t>
  </si>
  <si>
    <t>สายไหม</t>
  </si>
  <si>
    <t>ลำพูน</t>
  </si>
  <si>
    <t>บางโพงพาง</t>
  </si>
  <si>
    <t>หนองแขม</t>
  </si>
  <si>
    <t>เลย</t>
  </si>
  <si>
    <t>จักรวรรดิ</t>
  </si>
  <si>
    <t>สัมพันธวงศ์กรุงเทพมหานคร</t>
  </si>
  <si>
    <t>ศรีสะเกษ</t>
  </si>
  <si>
    <t>หลักสี่</t>
  </si>
  <si>
    <t>สกลนคร</t>
  </si>
  <si>
    <t>ตลาดน้อย</t>
  </si>
  <si>
    <t>ห้วยขวาง</t>
  </si>
  <si>
    <t>สงขลา</t>
  </si>
  <si>
    <t>สามเสนใน</t>
  </si>
  <si>
    <t>พญาไทกรุงเทพมหานคร</t>
  </si>
  <si>
    <t>ด่านมะขามเตี้ย</t>
  </si>
  <si>
    <t>สตูล</t>
  </si>
  <si>
    <t>ทองผาภูมิ</t>
  </si>
  <si>
    <t>สมุทรปราการ</t>
  </si>
  <si>
    <t>วัดกัลยาณ์</t>
  </si>
  <si>
    <t>ธนบุรีกรุงเทพมหานคร</t>
  </si>
  <si>
    <t>ท่าม่วง</t>
  </si>
  <si>
    <t>สมุทรสงคราม</t>
  </si>
  <si>
    <t>หิรัญรูจี</t>
  </si>
  <si>
    <t>ท่ามะกา</t>
  </si>
  <si>
    <t>สมุทรสาคร</t>
  </si>
  <si>
    <t>บางยี่เรือ</t>
  </si>
  <si>
    <t>ไทรโยค</t>
  </si>
  <si>
    <t>สระแก้ว</t>
  </si>
  <si>
    <t>บุคคโล</t>
  </si>
  <si>
    <t>บ่อพลอย</t>
  </si>
  <si>
    <t>สระบุรี</t>
  </si>
  <si>
    <t>ตลาดพลู</t>
  </si>
  <si>
    <t>พนมทวน</t>
  </si>
  <si>
    <t>สิงห์บุรี</t>
  </si>
  <si>
    <t>ดาวคะนอง</t>
  </si>
  <si>
    <t>เมืองกาญจนบุรี</t>
  </si>
  <si>
    <t>สุโขทัย</t>
  </si>
  <si>
    <t>สำเหร่</t>
  </si>
  <si>
    <t>เลาขวัญ</t>
  </si>
  <si>
    <t>สุพรรณบุรี</t>
  </si>
  <si>
    <t>วัดอรุณ</t>
  </si>
  <si>
    <t>บางกอกใหญ่กรุงเทพมหานคร</t>
  </si>
  <si>
    <t>ศรีสวัสดิ์</t>
  </si>
  <si>
    <t>สุราษฎร์ธานี</t>
  </si>
  <si>
    <t>วัดท่าพระ</t>
  </si>
  <si>
    <t>สังขละบุรี</t>
  </si>
  <si>
    <t>สุรินทร์</t>
  </si>
  <si>
    <t>ห้วยขวางกรุงเทพมหานคร</t>
  </si>
  <si>
    <t>หนองปรือ</t>
  </si>
  <si>
    <t>หนองคาย</t>
  </si>
  <si>
    <t>ห้วยกระเจา</t>
  </si>
  <si>
    <t>หนองบัวลำภู</t>
  </si>
  <si>
    <t>สามเสนนอก</t>
  </si>
  <si>
    <t>กมลาไสย</t>
  </si>
  <si>
    <t>อ่างทอง</t>
  </si>
  <si>
    <t>สมเด็จเจ้าพระยา</t>
  </si>
  <si>
    <t>คลองสานกรุงเทพมหานคร</t>
  </si>
  <si>
    <t>กุฉินารายณ์</t>
  </si>
  <si>
    <t>อำนาจเจริญ</t>
  </si>
  <si>
    <t>เขาวง</t>
  </si>
  <si>
    <t>อุดรธานี</t>
  </si>
  <si>
    <t>บางลำภูล่าง</t>
  </si>
  <si>
    <t>คำม่วง</t>
  </si>
  <si>
    <t>อุตรดิตถ์</t>
  </si>
  <si>
    <t>คลองต้นไทร</t>
  </si>
  <si>
    <t>ฆ้องชัย</t>
  </si>
  <si>
    <t>อุทัยธานี</t>
  </si>
  <si>
    <t>คลองชักพระ</t>
  </si>
  <si>
    <t>ตลิ่งชันกรุงเทพมหานคร</t>
  </si>
  <si>
    <t>ดอนจาน</t>
  </si>
  <si>
    <t>อุบลราชธานี</t>
  </si>
  <si>
    <t>ท่าคันโท</t>
  </si>
  <si>
    <t>ฉิมพลี</t>
  </si>
  <si>
    <t>นาคู</t>
  </si>
  <si>
    <t>บางพรม</t>
  </si>
  <si>
    <t>นามน</t>
  </si>
  <si>
    <t>บางระมาด</t>
  </si>
  <si>
    <t>เมืองกาฬสินธุ์</t>
  </si>
  <si>
    <t>บางเชือกหนัง</t>
  </si>
  <si>
    <t>ยางตลาด</t>
  </si>
  <si>
    <t>ศิริราช</t>
  </si>
  <si>
    <t>บางกอกน้อยกรุงเทพมหานคร</t>
  </si>
  <si>
    <t>ร่องคำ</t>
  </si>
  <si>
    <t>บ้านช่างหล่อ</t>
  </si>
  <si>
    <t>สมเด็จ</t>
  </si>
  <si>
    <t>บางขุนนนท์</t>
  </si>
  <si>
    <t>สหัสขันธ์</t>
  </si>
  <si>
    <t>บางขุนศรี</t>
  </si>
  <si>
    <t>สามชัย</t>
  </si>
  <si>
    <t>อรุณอมรินทร์</t>
  </si>
  <si>
    <t>หนองกุงศรี</t>
  </si>
  <si>
    <t>ท่าข้าม</t>
  </si>
  <si>
    <t>บางขุนเทียนกรุงเทพมหานคร</t>
  </si>
  <si>
    <t>ห้วยผึ้ง</t>
  </si>
  <si>
    <t>แสมดำ</t>
  </si>
  <si>
    <t>ห้วยเม็ก</t>
  </si>
  <si>
    <t>บางหว้า</t>
  </si>
  <si>
    <t>ภาษีเจริญกรุงเทพมหานคร</t>
  </si>
  <si>
    <t>โกสัมพีนคร</t>
  </si>
  <si>
    <t>บางด้วน</t>
  </si>
  <si>
    <t>ขาณุวรลักษบุรี</t>
  </si>
  <si>
    <t>คลองขลุง</t>
  </si>
  <si>
    <t>บางแวก</t>
  </si>
  <si>
    <t>คลองลาน</t>
  </si>
  <si>
    <t>คลองขวาง</t>
  </si>
  <si>
    <t>ทรายทองวัฒนา</t>
  </si>
  <si>
    <t>ปากคลองภาษีเจริญ</t>
  </si>
  <si>
    <t>ไทรงาม</t>
  </si>
  <si>
    <t>คูหาสวรรค์</t>
  </si>
  <si>
    <t>บึงสามัคคี</t>
  </si>
  <si>
    <t>หนองแขมกรุงเทพมหานคร</t>
  </si>
  <si>
    <t>ปางศิลาทอง</t>
  </si>
  <si>
    <t>หนองค้างพลู</t>
  </si>
  <si>
    <t>พรานกระต่าย</t>
  </si>
  <si>
    <t>ราษฎร์บูรณะกรุงเทพมหานคร</t>
  </si>
  <si>
    <t>เมืองกำแพงเพชร</t>
  </si>
  <si>
    <t>บางปะกอก</t>
  </si>
  <si>
    <t>ลานกระบือ</t>
  </si>
  <si>
    <t>บางพลัดกรุงเทพมหานคร</t>
  </si>
  <si>
    <t>กระนวน</t>
  </si>
  <si>
    <t>บางอ้อ</t>
  </si>
  <si>
    <t>เขาสวนกวาง</t>
  </si>
  <si>
    <t>บางบำหรุ</t>
  </si>
  <si>
    <t>โคกโพธิ์ไชย</t>
  </si>
  <si>
    <t>บางยี่ขัน</t>
  </si>
  <si>
    <t>ชนบท</t>
  </si>
  <si>
    <t>ดินแดงกรุงเทพมหานคร</t>
  </si>
  <si>
    <t>ชุมแพ</t>
  </si>
  <si>
    <t>รัชดาภิเษก</t>
  </si>
  <si>
    <t>ซำสูง</t>
  </si>
  <si>
    <t>คลองกุ่ม</t>
  </si>
  <si>
    <t>บึงกุ่มกรุงเทพมหานคร</t>
  </si>
  <si>
    <t>น้ำพอง</t>
  </si>
  <si>
    <t>นวมินทร์</t>
  </si>
  <si>
    <t>โนนศิลา</t>
  </si>
  <si>
    <t>นวลจันทร์</t>
  </si>
  <si>
    <t>บ้านไผ่</t>
  </si>
  <si>
    <t>ทุ่งวัดดอน</t>
  </si>
  <si>
    <t>สาทรกรุงเทพมหานคร</t>
  </si>
  <si>
    <t>บ้านฝาง</t>
  </si>
  <si>
    <t>บ้านแฮด</t>
  </si>
  <si>
    <t>ทุ่งมหาเมฆ</t>
  </si>
  <si>
    <t>เปือยน้อย</t>
  </si>
  <si>
    <t>บางซื่อกรุงเทพมหานคร</t>
  </si>
  <si>
    <t>พระยืน</t>
  </si>
  <si>
    <t>วงศ์สว่าง</t>
  </si>
  <si>
    <t>พล</t>
  </si>
  <si>
    <t>ลาดยาว</t>
  </si>
  <si>
    <t>จตุจักรกรุงเทพมหานคร</t>
  </si>
  <si>
    <t>ภูผาม่าน</t>
  </si>
  <si>
    <t>เสนานิคม</t>
  </si>
  <si>
    <t>ภูเวียง</t>
  </si>
  <si>
    <t>จันทรเกษม</t>
  </si>
  <si>
    <t>มัญจาคีรี</t>
  </si>
  <si>
    <t>จอมพล</t>
  </si>
  <si>
    <t>เมืองขอนแก่น</t>
  </si>
  <si>
    <t>เวียงเก่า</t>
  </si>
  <si>
    <t>บางคอแหลมกรุงเทพมหานคร</t>
  </si>
  <si>
    <t>แวงน้อย</t>
  </si>
  <si>
    <t>วัดพระยาไกร</t>
  </si>
  <si>
    <t>แวงใหญ่</t>
  </si>
  <si>
    <t>บางโคล่</t>
  </si>
  <si>
    <t>สีชมพู</t>
  </si>
  <si>
    <t>ประเวศกรุงเทพมหานคร</t>
  </si>
  <si>
    <t>หนองนาคำ</t>
  </si>
  <si>
    <t>หนองบอน</t>
  </si>
  <si>
    <t>หนองเรือ</t>
  </si>
  <si>
    <t>ดอกไม้</t>
  </si>
  <si>
    <t>หนองสองห้อง</t>
  </si>
  <si>
    <t>คลองเตยกรุงเทพมหานคร</t>
  </si>
  <si>
    <t>อุบลรัตน์</t>
  </si>
  <si>
    <t>คลองตัน</t>
  </si>
  <si>
    <t>แก่งหางแมว</t>
  </si>
  <si>
    <t>ขลุง</t>
  </si>
  <si>
    <t>สวนหลวงกรุงเทพมหานคร</t>
  </si>
  <si>
    <t>เขาคิชฌกูฏ</t>
  </si>
  <si>
    <t>อ่อนนุช</t>
  </si>
  <si>
    <t>ท่าใหม่</t>
  </si>
  <si>
    <t>พัฒนาการ</t>
  </si>
  <si>
    <t>นายายอาม</t>
  </si>
  <si>
    <t>จอมทองกรุงเทพมหานคร</t>
  </si>
  <si>
    <t>โป่งน้ำร้อน</t>
  </si>
  <si>
    <t>บางค้อ</t>
  </si>
  <si>
    <t>มะขาม</t>
  </si>
  <si>
    <t>บางมด</t>
  </si>
  <si>
    <t>เมืองจันทบุรี</t>
  </si>
  <si>
    <t>สอยดาว</t>
  </si>
  <si>
    <t>สีกัน</t>
  </si>
  <si>
    <t>ดอนเมืองกรุงเทพมหานคร</t>
  </si>
  <si>
    <t>แหลมสิงห์</t>
  </si>
  <si>
    <t>คลองเขื่อน</t>
  </si>
  <si>
    <t>สนามบิน</t>
  </si>
  <si>
    <t>ท่าตะเกียบ</t>
  </si>
  <si>
    <t>ทุ่งพญาไท</t>
  </si>
  <si>
    <t>ราชเทวีกรุงเทพมหานคร</t>
  </si>
  <si>
    <t>บางคล้า</t>
  </si>
  <si>
    <t>ถนนพญาไท</t>
  </si>
  <si>
    <t>บางน้ำเปรี้ยว</t>
  </si>
  <si>
    <t>ถนนเพชรบุรี</t>
  </si>
  <si>
    <t>บางปะกง</t>
  </si>
  <si>
    <t>มักกะสัน</t>
  </si>
  <si>
    <t>บ้านโพธิ์</t>
  </si>
  <si>
    <t>ลาดพร้าวกรุงเทพมหานคร</t>
  </si>
  <si>
    <t>แปลงยาว</t>
  </si>
  <si>
    <t>จรเข้บัว</t>
  </si>
  <si>
    <t>พนมสารคาม</t>
  </si>
  <si>
    <t>คลองเตยเหนือ</t>
  </si>
  <si>
    <t>วัฒนากรุงเทพมหานคร</t>
  </si>
  <si>
    <t>เมืองฉะเชิงเทรา</t>
  </si>
  <si>
    <t>คลองตันเหนือ</t>
  </si>
  <si>
    <t>ราชสาส์น</t>
  </si>
  <si>
    <t>พระโขนงเหนือ</t>
  </si>
  <si>
    <t>สนามชัยเขต</t>
  </si>
  <si>
    <t>บางแคกรุงเทพมหานคร</t>
  </si>
  <si>
    <t>เกาะจันทร์</t>
  </si>
  <si>
    <t>บางแคเหนือ</t>
  </si>
  <si>
    <t>เกาะสีชัง</t>
  </si>
  <si>
    <t>บางไผ่</t>
  </si>
  <si>
    <t>บ่อทอง</t>
  </si>
  <si>
    <t>หลักสอง</t>
  </si>
  <si>
    <t>บางละมุง</t>
  </si>
  <si>
    <t>ทุ่งสองห้อง</t>
  </si>
  <si>
    <t>หลักสี่กรุงเทพมหานคร</t>
  </si>
  <si>
    <t>บ้านบึง</t>
  </si>
  <si>
    <t>ตลาดบางเขน</t>
  </si>
  <si>
    <t>พนัสนิคม</t>
  </si>
  <si>
    <t>สายไหมกรุงเทพมหานคร</t>
  </si>
  <si>
    <t>พานทอง</t>
  </si>
  <si>
    <t>ออเงิน</t>
  </si>
  <si>
    <t>เมืองชลบุรี</t>
  </si>
  <si>
    <t>คลองถนน</t>
  </si>
  <si>
    <t>ศรีราชา</t>
  </si>
  <si>
    <t>คันนายาวกรุงเทพมหานคร</t>
  </si>
  <si>
    <t>สัตหีบ</t>
  </si>
  <si>
    <t>รามอินทรา</t>
  </si>
  <si>
    <t>หนองใหญ่</t>
  </si>
  <si>
    <t>สะพานสูงกรุงเทพมหานคร</t>
  </si>
  <si>
    <t>เนินขาม</t>
  </si>
  <si>
    <t>ราษฎร์พัฒนา</t>
  </si>
  <si>
    <t>มโนรมย์</t>
  </si>
  <si>
    <t>ทับช้าง</t>
  </si>
  <si>
    <t>เมืองชัยนาท</t>
  </si>
  <si>
    <t>วังทองหลางกรุงเทพมหานคร</t>
  </si>
  <si>
    <t>วัดสิงห์</t>
  </si>
  <si>
    <t>สะพานสอง</t>
  </si>
  <si>
    <t>สรรคบุรี</t>
  </si>
  <si>
    <t>คลองเจ้าคุณสิงห์</t>
  </si>
  <si>
    <t>สรรพยา</t>
  </si>
  <si>
    <t>พลับพลา</t>
  </si>
  <si>
    <t>หนองมะโมง</t>
  </si>
  <si>
    <t>สามวาตะวันตก</t>
  </si>
  <si>
    <t>คลองสามวากรุงเทพมหานคร</t>
  </si>
  <si>
    <t>หันคา</t>
  </si>
  <si>
    <t>สามวาตะวันออก</t>
  </si>
  <si>
    <t>เกษตรสมบูรณ์</t>
  </si>
  <si>
    <t>บางชัน</t>
  </si>
  <si>
    <t>แก้งคร้อ</t>
  </si>
  <si>
    <t>ทรายกองดิน</t>
  </si>
  <si>
    <t>คอนสวรรค์</t>
  </si>
  <si>
    <t>ทรายกองดินใต้</t>
  </si>
  <si>
    <t>คอนสาร</t>
  </si>
  <si>
    <t>บางนาเหนือ</t>
  </si>
  <si>
    <t>บางนากรุงเทพมหานคร</t>
  </si>
  <si>
    <t>จัตุรัส</t>
  </si>
  <si>
    <t>บางนาใต้</t>
  </si>
  <si>
    <t>ซับใหญ่</t>
  </si>
  <si>
    <t>ทวีวัฒนากรุงเทพมหานคร</t>
  </si>
  <si>
    <t>เทพสถิต</t>
  </si>
  <si>
    <t>ศาลาธรรมสพน์</t>
  </si>
  <si>
    <t>เนินสง่า</t>
  </si>
  <si>
    <t>ทุ่งครุกรุงเทพมหานคร</t>
  </si>
  <si>
    <t>บ้านเขว้า</t>
  </si>
  <si>
    <t>บ้านแท่น</t>
  </si>
  <si>
    <t>บางบอนเหนือ</t>
  </si>
  <si>
    <t>บางบอนกรุงเทพมหานคร</t>
  </si>
  <si>
    <t>บำเหน็จณรงค์</t>
  </si>
  <si>
    <t>บางบอนใต้</t>
  </si>
  <si>
    <t>ภักดีชุมพล</t>
  </si>
  <si>
    <t>คลองบางพราน</t>
  </si>
  <si>
    <t>ภูเขียว</t>
  </si>
  <si>
    <t>คลองบางบอน</t>
  </si>
  <si>
    <t>เมืองชัยภูมิ</t>
  </si>
  <si>
    <t>ปากน้ำ</t>
  </si>
  <si>
    <t>เมืองสมุทรปราการ</t>
  </si>
  <si>
    <t>เมืองสมุทรปราการสมุทรปราการ</t>
  </si>
  <si>
    <t>หนองบัวแดง</t>
  </si>
  <si>
    <t>สำโรงเหนือ</t>
  </si>
  <si>
    <t>หนองบัวระเหว</t>
  </si>
  <si>
    <t>บางเมือง</t>
  </si>
  <si>
    <t>ท่าแซะ</t>
  </si>
  <si>
    <t>ท้ายบ้าน</t>
  </si>
  <si>
    <t>ทุ่งตะโก</t>
  </si>
  <si>
    <t>บางปูใหม่</t>
  </si>
  <si>
    <t>ปะทิว</t>
  </si>
  <si>
    <t>แพรกษา</t>
  </si>
  <si>
    <t>พะโต๊ะ</t>
  </si>
  <si>
    <t>บางโปรง</t>
  </si>
  <si>
    <t>เมืองชุมพร</t>
  </si>
  <si>
    <t>บางปู</t>
  </si>
  <si>
    <t>ละแม</t>
  </si>
  <si>
    <t>สวี</t>
  </si>
  <si>
    <t>บางเมืองใหม่</t>
  </si>
  <si>
    <t>หลังสวน</t>
  </si>
  <si>
    <t>เทพารักษ์</t>
  </si>
  <si>
    <t>ขุนตาล</t>
  </si>
  <si>
    <t>ท้ายบ้านใหม่</t>
  </si>
  <si>
    <t>เชียงของ</t>
  </si>
  <si>
    <t>แพรกษาใหม่</t>
  </si>
  <si>
    <t>เชียงแสน</t>
  </si>
  <si>
    <t>บางบ่อ</t>
  </si>
  <si>
    <t>บางบ่อสมุทรปราการ</t>
  </si>
  <si>
    <t>ดอยหลวง</t>
  </si>
  <si>
    <t>บ้านระกาศ</t>
  </si>
  <si>
    <t>เทิง</t>
  </si>
  <si>
    <t>บางพลีน้อย</t>
  </si>
  <si>
    <t>ป่าแดด</t>
  </si>
  <si>
    <t>บางเพรียง</t>
  </si>
  <si>
    <t>พญาเม็งราย</t>
  </si>
  <si>
    <t>คลองด่าน</t>
  </si>
  <si>
    <t>พาน</t>
  </si>
  <si>
    <t>คลองสวน</t>
  </si>
  <si>
    <t>เมืองเชียงราย</t>
  </si>
  <si>
    <t>เปร็ง</t>
  </si>
  <si>
    <t>แม่จัน</t>
  </si>
  <si>
    <t>คลองนิยมยาตรา</t>
  </si>
  <si>
    <t>แม่ฟ้าหลวง</t>
  </si>
  <si>
    <t>บางพลีใหญ่</t>
  </si>
  <si>
    <t>บางพลี</t>
  </si>
  <si>
    <t>บางพลีสมุทรปราการ</t>
  </si>
  <si>
    <t>แม่ลาว</t>
  </si>
  <si>
    <t>บางแก้ว</t>
  </si>
  <si>
    <t>แม่สรวย</t>
  </si>
  <si>
    <t>บางปลา</t>
  </si>
  <si>
    <t>แม่สาย</t>
  </si>
  <si>
    <t>บางโฉลง</t>
  </si>
  <si>
    <t>เวียงแก่น</t>
  </si>
  <si>
    <t>ราชาเทวะ</t>
  </si>
  <si>
    <t>เวียงชัย</t>
  </si>
  <si>
    <t>เวียงเชียงรุ้ง</t>
  </si>
  <si>
    <t>ตลาด</t>
  </si>
  <si>
    <t>พระประแดง</t>
  </si>
  <si>
    <t>พระประแดงสมุทรปราการ</t>
  </si>
  <si>
    <t>เวียงป่าเป้า</t>
  </si>
  <si>
    <t>บางพึ่ง</t>
  </si>
  <si>
    <t>กัลยาณิวัฒนา</t>
  </si>
  <si>
    <t>บางครุ</t>
  </si>
  <si>
    <t>เชียงดาว</t>
  </si>
  <si>
    <t>บางหญ้าแพรก</t>
  </si>
  <si>
    <t>ไชยปราการ</t>
  </si>
  <si>
    <t>บางหัวเสือ</t>
  </si>
  <si>
    <t>ดอยเต่า</t>
  </si>
  <si>
    <t>สำโรงใต้</t>
  </si>
  <si>
    <t>ดอยสะเก็ด</t>
  </si>
  <si>
    <t>บางยอ</t>
  </si>
  <si>
    <t>ดอยหล่อ</t>
  </si>
  <si>
    <t>บางกะเจ้า</t>
  </si>
  <si>
    <t>ฝาง</t>
  </si>
  <si>
    <t>บางน้ำผึ้ง</t>
  </si>
  <si>
    <t>พร้าว</t>
  </si>
  <si>
    <t>บางกระสอบ</t>
  </si>
  <si>
    <t>เมืองเชียงใหม่</t>
  </si>
  <si>
    <t>บางกอบัว</t>
  </si>
  <si>
    <t>แม่แจ่ม</t>
  </si>
  <si>
    <t>ทรงคนอง</t>
  </si>
  <si>
    <t>แม่แตง</t>
  </si>
  <si>
    <t>สำโรง</t>
  </si>
  <si>
    <t>แม่ริม</t>
  </si>
  <si>
    <t>สำโรงกลาง</t>
  </si>
  <si>
    <t>แม่วาง</t>
  </si>
  <si>
    <t>นาเกลือ</t>
  </si>
  <si>
    <t>พระสมุทรเจดีย์</t>
  </si>
  <si>
    <t>พระสมุทรเจดีย์สมุทรปราการ</t>
  </si>
  <si>
    <t>แม่ออน</t>
  </si>
  <si>
    <t>บ้านคลองสวน</t>
  </si>
  <si>
    <t>แม่อาย</t>
  </si>
  <si>
    <t>แหลมฟ้าผ่า</t>
  </si>
  <si>
    <t>เวียงแหง</t>
  </si>
  <si>
    <t>ปากคลองบางปลากด</t>
  </si>
  <si>
    <t>สะเมิง</t>
  </si>
  <si>
    <t>ในคลองบางปลากด</t>
  </si>
  <si>
    <t>สันกำแพง</t>
  </si>
  <si>
    <t>บางเสาธง</t>
  </si>
  <si>
    <t>บางเสาธงสมุทรปราการ</t>
  </si>
  <si>
    <t>สันทราย</t>
  </si>
  <si>
    <t>ศีรษะจรเข้น้อย</t>
  </si>
  <si>
    <t>สันป่าตอง</t>
  </si>
  <si>
    <t>ศีรษะจรเข้ใหญ่</t>
  </si>
  <si>
    <t>สารภี</t>
  </si>
  <si>
    <t>สวนใหญ่</t>
  </si>
  <si>
    <t>เมืองนนทบุรี</t>
  </si>
  <si>
    <t>เมืองนนทบุรีนนทบุรี</t>
  </si>
  <si>
    <t>หางดง</t>
  </si>
  <si>
    <t>ตลาดขวัญ</t>
  </si>
  <si>
    <t>อมก๋อย</t>
  </si>
  <si>
    <t>ฮอด</t>
  </si>
  <si>
    <t>บางกระสอ</t>
  </si>
  <si>
    <t>กันตัง</t>
  </si>
  <si>
    <t>ท่าทราย</t>
  </si>
  <si>
    <t>นาโยง</t>
  </si>
  <si>
    <t>ปะเหลียน</t>
  </si>
  <si>
    <t>บางศรีเมือง</t>
  </si>
  <si>
    <t>เมืองตรัง</t>
  </si>
  <si>
    <t>บางกร่าง</t>
  </si>
  <si>
    <t>ย่านตาขาว</t>
  </si>
  <si>
    <t>ไทรม้า</t>
  </si>
  <si>
    <t>รัษฎา</t>
  </si>
  <si>
    <t>บางรักน้อย</t>
  </si>
  <si>
    <t>วังวิเศษ</t>
  </si>
  <si>
    <t>วัดชลอ</t>
  </si>
  <si>
    <t>บางกรวย</t>
  </si>
  <si>
    <t>บางกรวยนนทบุรี</t>
  </si>
  <si>
    <t>สิเกา</t>
  </si>
  <si>
    <t>ห้วยยอด</t>
  </si>
  <si>
    <t>บางสีทอง</t>
  </si>
  <si>
    <t>หาดสำราญ</t>
  </si>
  <si>
    <t>บางขนุน</t>
  </si>
  <si>
    <t>เกาะกูด</t>
  </si>
  <si>
    <t>บางขุนกอง</t>
  </si>
  <si>
    <t>เกาะช้าง</t>
  </si>
  <si>
    <t>บางคูเวียง</t>
  </si>
  <si>
    <t>เขาสมิง</t>
  </si>
  <si>
    <t>มหาสวัสดิ์</t>
  </si>
  <si>
    <t>คลองใหญ่</t>
  </si>
  <si>
    <t>ปลายบาง</t>
  </si>
  <si>
    <t>บ่อไร่</t>
  </si>
  <si>
    <t>ศาลากลาง</t>
  </si>
  <si>
    <t>เมืองตราด</t>
  </si>
  <si>
    <t>บางม่วง</t>
  </si>
  <si>
    <t>บางใหญ่</t>
  </si>
  <si>
    <t>บางใหญ่นนทบุรี</t>
  </si>
  <si>
    <t>แหลมงอบ</t>
  </si>
  <si>
    <t>บางแม่นาง</t>
  </si>
  <si>
    <t>ท่าสองยาง</t>
  </si>
  <si>
    <t>บางเลน</t>
  </si>
  <si>
    <t>บ้านตาก</t>
  </si>
  <si>
    <t>เสาธงหิน</t>
  </si>
  <si>
    <t>พบพระ</t>
  </si>
  <si>
    <t>เมืองตาก</t>
  </si>
  <si>
    <t>บ้านใหม่</t>
  </si>
  <si>
    <t>แม่ระมาด</t>
  </si>
  <si>
    <t>โสนลอย</t>
  </si>
  <si>
    <t>บางบัวทอง</t>
  </si>
  <si>
    <t>บางบัวทองนนทบุรี</t>
  </si>
  <si>
    <t>แม่สอด</t>
  </si>
  <si>
    <t>วังเจ้า</t>
  </si>
  <si>
    <t>บางรักใหญ่</t>
  </si>
  <si>
    <t>สามเงา</t>
  </si>
  <si>
    <t>บางคูรัด</t>
  </si>
  <si>
    <t>อุ้มผาง</t>
  </si>
  <si>
    <t>ละหาร</t>
  </si>
  <si>
    <t>บ้านนา</t>
  </si>
  <si>
    <t>ลำโพ</t>
  </si>
  <si>
    <t>ปากพลี</t>
  </si>
  <si>
    <t>พิมลราช</t>
  </si>
  <si>
    <t>เมืองนครนายก</t>
  </si>
  <si>
    <t>บางรักพัฒนา</t>
  </si>
  <si>
    <t>องครักษ์</t>
  </si>
  <si>
    <t>ไทรน้อย</t>
  </si>
  <si>
    <t>ไทรน้อยนนทบุรี</t>
  </si>
  <si>
    <t>กำแพงแสน</t>
  </si>
  <si>
    <t>ราษฎร์นิยม</t>
  </si>
  <si>
    <t>ดอนตูม</t>
  </si>
  <si>
    <t>หนองเพรางาย</t>
  </si>
  <si>
    <t>นครชัยศรี</t>
  </si>
  <si>
    <t>ไทรใหญ่</t>
  </si>
  <si>
    <t>ขุนศรี</t>
  </si>
  <si>
    <t>พุทธมณฑล</t>
  </si>
  <si>
    <t>เมืองนครปฐม</t>
  </si>
  <si>
    <t>สามพราน</t>
  </si>
  <si>
    <t>ปากเกร็ด</t>
  </si>
  <si>
    <t>ปากเกร็ดนนทบุรี</t>
  </si>
  <si>
    <t>ท่าอุเทน</t>
  </si>
  <si>
    <t>บางตลาด</t>
  </si>
  <si>
    <t>ธาตุพนม</t>
  </si>
  <si>
    <t>นาแก</t>
  </si>
  <si>
    <t>บางพูด</t>
  </si>
  <si>
    <t>นาทม</t>
  </si>
  <si>
    <t>บางตะไนย์</t>
  </si>
  <si>
    <t>นาหว้า</t>
  </si>
  <si>
    <t>คลองพระอุดม</t>
  </si>
  <si>
    <t>บ้านแพง</t>
  </si>
  <si>
    <t>ท่าอิฐ</t>
  </si>
  <si>
    <t>ปลาปาก</t>
  </si>
  <si>
    <t>เกาะเกร็ด</t>
  </si>
  <si>
    <t>โพนสวรรค์</t>
  </si>
  <si>
    <t>อ้อมเกร็ด</t>
  </si>
  <si>
    <t>เมืองนครพนม</t>
  </si>
  <si>
    <t>คลองข่อย</t>
  </si>
  <si>
    <t>เรณูนคร</t>
  </si>
  <si>
    <t>บางพลับ</t>
  </si>
  <si>
    <t>วังยาง</t>
  </si>
  <si>
    <t>คลองเกลือ</t>
  </si>
  <si>
    <t>ศรีสงคราม</t>
  </si>
  <si>
    <t>บางปรอก</t>
  </si>
  <si>
    <t>เมืองปทุมธานี</t>
  </si>
  <si>
    <t>เมืองปทุมธานีปทุมธานี</t>
  </si>
  <si>
    <t>แก้งสนามนาง</t>
  </si>
  <si>
    <t>ขามทะเลสอ</t>
  </si>
  <si>
    <t>บ้านกลาง</t>
  </si>
  <si>
    <t>ขามสะแกแสง</t>
  </si>
  <si>
    <t>บ้านฉาง</t>
  </si>
  <si>
    <t>คง</t>
  </si>
  <si>
    <t>บ้านกระแชง</t>
  </si>
  <si>
    <t>ครบุรี</t>
  </si>
  <si>
    <t>บางขะแยง</t>
  </si>
  <si>
    <t>จักราช</t>
  </si>
  <si>
    <t>บางคูวัด</t>
  </si>
  <si>
    <t>เฉลิมพระเกียรติ</t>
  </si>
  <si>
    <t>บางหลวง</t>
  </si>
  <si>
    <t>ชุมพวง</t>
  </si>
  <si>
    <t>บางเดื่อ</t>
  </si>
  <si>
    <t>โชคชัย</t>
  </si>
  <si>
    <t>ด่านขุนทด</t>
  </si>
  <si>
    <t>บางพูน</t>
  </si>
  <si>
    <t>บางกะดี</t>
  </si>
  <si>
    <t>โนนแดง</t>
  </si>
  <si>
    <t>สวนพริกไทย</t>
  </si>
  <si>
    <t>โนนไทย</t>
  </si>
  <si>
    <t>หลักหก</t>
  </si>
  <si>
    <t>โนนสูง</t>
  </si>
  <si>
    <t>คลองหนึ่ง</t>
  </si>
  <si>
    <t>คลองหลวง</t>
  </si>
  <si>
    <t>คลองหลวงปทุมธานี</t>
  </si>
  <si>
    <t>บัวลาย</t>
  </si>
  <si>
    <t>คลองสอง</t>
  </si>
  <si>
    <t>บัวใหญ่</t>
  </si>
  <si>
    <t>คลองสาม</t>
  </si>
  <si>
    <t>บ้านเหลื่อม</t>
  </si>
  <si>
    <t>คลองสี่</t>
  </si>
  <si>
    <t>ประทาย</t>
  </si>
  <si>
    <t>คลองห้า</t>
  </si>
  <si>
    <t>ปักธงชัย</t>
  </si>
  <si>
    <t>คลองหก</t>
  </si>
  <si>
    <t>ปากช่อง</t>
  </si>
  <si>
    <t>คลองเจ็ด</t>
  </si>
  <si>
    <t>พระทองคำ</t>
  </si>
  <si>
    <t>ประชาธิปัตย์</t>
  </si>
  <si>
    <t>ธัญบุรี</t>
  </si>
  <si>
    <t>ธัญบุรีปทุมธานี</t>
  </si>
  <si>
    <t>พิมาย</t>
  </si>
  <si>
    <t>บึงยี่โถ</t>
  </si>
  <si>
    <t>เมืองนครราชสีมา</t>
  </si>
  <si>
    <t>รังสิต</t>
  </si>
  <si>
    <t>เมืองยาง</t>
  </si>
  <si>
    <t>ลำผักกูด</t>
  </si>
  <si>
    <t>ลำทะเมนชัย</t>
  </si>
  <si>
    <t>บึงสนั่น</t>
  </si>
  <si>
    <t>วังน้ำเขียว</t>
  </si>
  <si>
    <t>บึงน้ำรักษ์</t>
  </si>
  <si>
    <t>สีคิ้ว</t>
  </si>
  <si>
    <t>บึงบา</t>
  </si>
  <si>
    <t>หนองเสือ</t>
  </si>
  <si>
    <t>หนองเสือปทุมธานี</t>
  </si>
  <si>
    <t>สีดา</t>
  </si>
  <si>
    <t>บึงบอน</t>
  </si>
  <si>
    <t>สูงเนิน</t>
  </si>
  <si>
    <t>บึงกาสาม</t>
  </si>
  <si>
    <t>เสิงสาง</t>
  </si>
  <si>
    <t>บึงชำอ้อ</t>
  </si>
  <si>
    <t>หนองบุญมาก</t>
  </si>
  <si>
    <t>หนองสามวัง</t>
  </si>
  <si>
    <t>ห้วยแถลง</t>
  </si>
  <si>
    <t>ศาลาครุ</t>
  </si>
  <si>
    <t>ขนอม</t>
  </si>
  <si>
    <t>นพรัตน์</t>
  </si>
  <si>
    <t>จุฬาภรณ์</t>
  </si>
  <si>
    <t>ระแหง</t>
  </si>
  <si>
    <t>ลาดหลุมแก้ว</t>
  </si>
  <si>
    <t>ลาดหลุมแก้วปทุมธานี</t>
  </si>
  <si>
    <t>ฉวาง</t>
  </si>
  <si>
    <t>คูบางหลวง</t>
  </si>
  <si>
    <t>ชะอวด</t>
  </si>
  <si>
    <t>คูขวาง</t>
  </si>
  <si>
    <t>ช้างกลาง</t>
  </si>
  <si>
    <t>เชียรใหญ่</t>
  </si>
  <si>
    <t>บ่อเงิน</t>
  </si>
  <si>
    <t>ถ้ำพรรณรา</t>
  </si>
  <si>
    <t>หน้าไม้</t>
  </si>
  <si>
    <t>ท่าศาลา</t>
  </si>
  <si>
    <t>คูคต</t>
  </si>
  <si>
    <t>ลำลูกกา</t>
  </si>
  <si>
    <t>ลำลูกกาปทุมธานี</t>
  </si>
  <si>
    <t>ทุ่งสง</t>
  </si>
  <si>
    <t>ลาดสวาย</t>
  </si>
  <si>
    <t>ทุ่งใหญ่</t>
  </si>
  <si>
    <t>บึงคำพร้อย</t>
  </si>
  <si>
    <t>นบพิตำ</t>
  </si>
  <si>
    <t>นาบอน</t>
  </si>
  <si>
    <t>บึงทองหลาง</t>
  </si>
  <si>
    <t>บางขัน</t>
  </si>
  <si>
    <t>ลำไทร</t>
  </si>
  <si>
    <t>ปากพนัง</t>
  </si>
  <si>
    <t>บึงคอไห</t>
  </si>
  <si>
    <t>พรหมคีรี</t>
  </si>
  <si>
    <t>พืชอุดม</t>
  </si>
  <si>
    <t>พระพรหม</t>
  </si>
  <si>
    <t>บางเตย</t>
  </si>
  <si>
    <t>สามโคก</t>
  </si>
  <si>
    <t>สามโคกปทุมธานี</t>
  </si>
  <si>
    <t>พิปูน</t>
  </si>
  <si>
    <t>คลองควาย</t>
  </si>
  <si>
    <t>เมืองนครศรีธรรมราช</t>
  </si>
  <si>
    <t>ร่อนพิบูลย์</t>
  </si>
  <si>
    <t>กระแชง</t>
  </si>
  <si>
    <t>ลานสกา</t>
  </si>
  <si>
    <t>บางโพธิ์เหนือ</t>
  </si>
  <si>
    <t>สิชล</t>
  </si>
  <si>
    <t>เชียงรากใหญ่</t>
  </si>
  <si>
    <t>หัวไทร</t>
  </si>
  <si>
    <t>บ้านปทุม</t>
  </si>
  <si>
    <t>เก้าเลี้ยว</t>
  </si>
  <si>
    <t>บ้านงิ้ว</t>
  </si>
  <si>
    <t>โกรกพระ</t>
  </si>
  <si>
    <t>เชียงรากน้อย</t>
  </si>
  <si>
    <t>ชุมตาบง</t>
  </si>
  <si>
    <t>บางกระบือ</t>
  </si>
  <si>
    <t>ชุมแสง</t>
  </si>
  <si>
    <t>ท้ายเกาะ</t>
  </si>
  <si>
    <t>ตากฟ้า</t>
  </si>
  <si>
    <t>ประตูชัย</t>
  </si>
  <si>
    <t>พระนครศรีอยุธยาพระนครศรีอยุธยา</t>
  </si>
  <si>
    <t>ตาคลี</t>
  </si>
  <si>
    <t>กะมัง</t>
  </si>
  <si>
    <t>ท่าตะโก</t>
  </si>
  <si>
    <t>หอรัตนไชย</t>
  </si>
  <si>
    <t>บรรพตพิสัย</t>
  </si>
  <si>
    <t>หัวรอ</t>
  </si>
  <si>
    <t>พยุหะคีรี</t>
  </si>
  <si>
    <t>ท่าวาสุกรี</t>
  </si>
  <si>
    <t>ไพศาลี</t>
  </si>
  <si>
    <t>ไผ่ลิง</t>
  </si>
  <si>
    <t>เมืองนครสวรรค์</t>
  </si>
  <si>
    <t>ปากกราน</t>
  </si>
  <si>
    <t>แม่เปิน</t>
  </si>
  <si>
    <t>ภูเขาทอง</t>
  </si>
  <si>
    <t>แม่วงก์</t>
  </si>
  <si>
    <t>สำเภาล่ม</t>
  </si>
  <si>
    <t>สวนพริก</t>
  </si>
  <si>
    <t>หนองบัว</t>
  </si>
  <si>
    <t>คลองตะเคียน</t>
  </si>
  <si>
    <t>วัดตูม</t>
  </si>
  <si>
    <t>หันตรา</t>
  </si>
  <si>
    <t>ลุมพลี</t>
  </si>
  <si>
    <t>บ้านเกาะ</t>
  </si>
  <si>
    <t>คลองสวนพลู</t>
  </si>
  <si>
    <t>จะแนะ</t>
  </si>
  <si>
    <t>คลองสระบัว</t>
  </si>
  <si>
    <t>เจาะไอร้อง</t>
  </si>
  <si>
    <t>เกาะเรียน</t>
  </si>
  <si>
    <t>ตากใบ</t>
  </si>
  <si>
    <t>บ้านป้อม</t>
  </si>
  <si>
    <t>บาเจาะ</t>
  </si>
  <si>
    <t>บ้านรุน</t>
  </si>
  <si>
    <t>เมืองนราธิวาส</t>
  </si>
  <si>
    <t>ท่าเรือ</t>
  </si>
  <si>
    <t>ท่าเรือพระนครศรีอยุธยา</t>
  </si>
  <si>
    <t>ยี่งอ</t>
  </si>
  <si>
    <t>จำปา</t>
  </si>
  <si>
    <t>ระแงะ</t>
  </si>
  <si>
    <t>ท่าหลวง</t>
  </si>
  <si>
    <t>รือเสาะ</t>
  </si>
  <si>
    <t>บ้านร่อม</t>
  </si>
  <si>
    <t>แว้ง</t>
  </si>
  <si>
    <t>ศาลาลอย</t>
  </si>
  <si>
    <t>ศรีสาคร</t>
  </si>
  <si>
    <t>วังแดง</t>
  </si>
  <si>
    <t>สุคิริน</t>
  </si>
  <si>
    <t>โพธิ์เอน</t>
  </si>
  <si>
    <t>สุไหงโก-ลก</t>
  </si>
  <si>
    <t>ปากท่า</t>
  </si>
  <si>
    <t>สุไหงปาดี</t>
  </si>
  <si>
    <t>หนองขนาก</t>
  </si>
  <si>
    <t>ท่าเจ้าสนุก</t>
  </si>
  <si>
    <t>เชียงกลาง</t>
  </si>
  <si>
    <t>นครหลวง</t>
  </si>
  <si>
    <t>นครหลวงพระนครศรีอยุธยา</t>
  </si>
  <si>
    <t>ท่าวังผา</t>
  </si>
  <si>
    <t>ท่าช้าง</t>
  </si>
  <si>
    <t>ทุ่งช้าง</t>
  </si>
  <si>
    <t>บ่อโพง</t>
  </si>
  <si>
    <t>นาน้อย</t>
  </si>
  <si>
    <t>บ้านชุ้ง</t>
  </si>
  <si>
    <t>นาหมื่น</t>
  </si>
  <si>
    <t>ปากจั่น</t>
  </si>
  <si>
    <t>บ่อเกลือ</t>
  </si>
  <si>
    <t>บางระกำ</t>
  </si>
  <si>
    <t>บ้านหลวง</t>
  </si>
  <si>
    <t>บางพระครู</t>
  </si>
  <si>
    <t>ปัว</t>
  </si>
  <si>
    <t>แม่ลา</t>
  </si>
  <si>
    <t>ภูเพียง</t>
  </si>
  <si>
    <t>หนองปลิง</t>
  </si>
  <si>
    <t>เมืองน่าน</t>
  </si>
  <si>
    <t>คลองสะแก</t>
  </si>
  <si>
    <t>แม่จริม</t>
  </si>
  <si>
    <t>สามไถ</t>
  </si>
  <si>
    <t>เวียงสา</t>
  </si>
  <si>
    <t>พระนอน</t>
  </si>
  <si>
    <t>สองแคว</t>
  </si>
  <si>
    <t>บางไทร</t>
  </si>
  <si>
    <t>บางไทรพระนครศรีอยุธยา</t>
  </si>
  <si>
    <t>สันติสุข</t>
  </si>
  <si>
    <t>เซกา</t>
  </si>
  <si>
    <t>สนามชัย</t>
  </si>
  <si>
    <t>โซ่พิสัย</t>
  </si>
  <si>
    <t>บ้านแป้ง</t>
  </si>
  <si>
    <t>บึงโขงหลง</t>
  </si>
  <si>
    <t>บุ่งคล้า</t>
  </si>
  <si>
    <t>บางยี่โท</t>
  </si>
  <si>
    <t>ปากคาด</t>
  </si>
  <si>
    <t>แคออก</t>
  </si>
  <si>
    <t>พรเจริญ</t>
  </si>
  <si>
    <t>แคตก</t>
  </si>
  <si>
    <t>เมืองบึงกาฬ</t>
  </si>
  <si>
    <t>ช่างเหล็ก</t>
  </si>
  <si>
    <t>ศรีวิไล</t>
  </si>
  <si>
    <t>กระสัง</t>
  </si>
  <si>
    <t>บ้านกลึง</t>
  </si>
  <si>
    <t>คูเมือง</t>
  </si>
  <si>
    <t>ช้างน้อย</t>
  </si>
  <si>
    <t>แคนดง</t>
  </si>
  <si>
    <t>ห่อหมก</t>
  </si>
  <si>
    <t>ไผ่พระ</t>
  </si>
  <si>
    <t>ชำนิ</t>
  </si>
  <si>
    <t>กกแก้วบูรพา</t>
  </si>
  <si>
    <t>นางรอง</t>
  </si>
  <si>
    <t>ไม้ตรา</t>
  </si>
  <si>
    <t>นาโพธิ์</t>
  </si>
  <si>
    <t>บ้านม้า</t>
  </si>
  <si>
    <t>โนนดินแดง</t>
  </si>
  <si>
    <t>โนนสุวรรณ</t>
  </si>
  <si>
    <t>ราชคราม</t>
  </si>
  <si>
    <t>บ้านกรวด</t>
  </si>
  <si>
    <t>ช้างใหญ่</t>
  </si>
  <si>
    <t>บ้านด่าน</t>
  </si>
  <si>
    <t>โพแตง</t>
  </si>
  <si>
    <t>บ้านใหม่ไชยพจน์</t>
  </si>
  <si>
    <t>ประโคนชัย</t>
  </si>
  <si>
    <t>โคกช้าง</t>
  </si>
  <si>
    <t>ปะคำ</t>
  </si>
  <si>
    <t>บางบาล</t>
  </si>
  <si>
    <t>บางบาลพระนครศรีอยุธยา</t>
  </si>
  <si>
    <t>พลับพลาชัย</t>
  </si>
  <si>
    <t>วัดยม</t>
  </si>
  <si>
    <t>พุทไธสง</t>
  </si>
  <si>
    <t>เมืองบุรีรัมย์</t>
  </si>
  <si>
    <t>สะพานไทย</t>
  </si>
  <si>
    <t>ละหานทราย</t>
  </si>
  <si>
    <t>มหาพราหมณ์</t>
  </si>
  <si>
    <t>ลำปลายมาศ</t>
  </si>
  <si>
    <t>กบเจา</t>
  </si>
  <si>
    <t>สตึก</t>
  </si>
  <si>
    <t>บ้านคลัง</t>
  </si>
  <si>
    <t>หนองกี่</t>
  </si>
  <si>
    <t>พระขาว</t>
  </si>
  <si>
    <t>หนองหงส์</t>
  </si>
  <si>
    <t>น้ำเต้า</t>
  </si>
  <si>
    <t>ห้วยราช</t>
  </si>
  <si>
    <t>ทางช้าง</t>
  </si>
  <si>
    <t>วัดตะกู</t>
  </si>
  <si>
    <t>บางหลวงโดด</t>
  </si>
  <si>
    <t>บางหัก</t>
  </si>
  <si>
    <t>บางชะนี</t>
  </si>
  <si>
    <t>บ้านกุ่ม</t>
  </si>
  <si>
    <t>บ้านเลน</t>
  </si>
  <si>
    <t>บางปะอิน</t>
  </si>
  <si>
    <t>บางปะอินพระนครศรีอยุธยา</t>
  </si>
  <si>
    <t>กุยบุรี</t>
  </si>
  <si>
    <t>ทับสะแก</t>
  </si>
  <si>
    <t>บ้านโพ</t>
  </si>
  <si>
    <t>บางสะพาน</t>
  </si>
  <si>
    <t>บ้านกรด</t>
  </si>
  <si>
    <t>บางสะพานน้อย</t>
  </si>
  <si>
    <t>บางกระสั้น</t>
  </si>
  <si>
    <t>ปราณบุรี</t>
  </si>
  <si>
    <t>คลองจิก</t>
  </si>
  <si>
    <t>เมืองประจวบคีรีขันธ์</t>
  </si>
  <si>
    <t>บ้านหว้า</t>
  </si>
  <si>
    <t>สามร้อยยอด</t>
  </si>
  <si>
    <t>หัวหิน</t>
  </si>
  <si>
    <t>บางประแดง</t>
  </si>
  <si>
    <t>กบินทร์บุรี</t>
  </si>
  <si>
    <t>สามเรือน</t>
  </si>
  <si>
    <t>นาดี</t>
  </si>
  <si>
    <t>เกาะเกิด</t>
  </si>
  <si>
    <t>บ้านสร้าง</t>
  </si>
  <si>
    <t>บ้านพลับ</t>
  </si>
  <si>
    <t>ประจันตคาม</t>
  </si>
  <si>
    <t>เมืองปราจีนบุรี</t>
  </si>
  <si>
    <t>คุ้งลาน</t>
  </si>
  <si>
    <t>ศรีมหาโพธิ</t>
  </si>
  <si>
    <t>ศรีมโหสถ</t>
  </si>
  <si>
    <t>กะพ้อ</t>
  </si>
  <si>
    <t>ตลาดเกรียบ</t>
  </si>
  <si>
    <t>โคกโพธิ์</t>
  </si>
  <si>
    <t>ขนอนหลวง</t>
  </si>
  <si>
    <t>ทุ่งยางแดง</t>
  </si>
  <si>
    <t>บางปะหัน</t>
  </si>
  <si>
    <t>บางปะหันพระนครศรีอยุธยา</t>
  </si>
  <si>
    <t>ปะนาเระ</t>
  </si>
  <si>
    <t>ขยาย</t>
  </si>
  <si>
    <t>มายอ</t>
  </si>
  <si>
    <t>เมืองปัตตานี</t>
  </si>
  <si>
    <t>เสาธง</t>
  </si>
  <si>
    <t>แม่ลาน</t>
  </si>
  <si>
    <t>ทางกลาง</t>
  </si>
  <si>
    <t>ไม้แก่น</t>
  </si>
  <si>
    <t>บางเพลิง</t>
  </si>
  <si>
    <t>ยะรัง</t>
  </si>
  <si>
    <t>หันสัง</t>
  </si>
  <si>
    <t>ยะหริ่ง</t>
  </si>
  <si>
    <t>บางนางร้า</t>
  </si>
  <si>
    <t>สายบุรี</t>
  </si>
  <si>
    <t>ตานิม</t>
  </si>
  <si>
    <t>หนองจิก</t>
  </si>
  <si>
    <t>ทับน้ำ</t>
  </si>
  <si>
    <t>ขวัญเมือง</t>
  </si>
  <si>
    <t>บางซ้าย</t>
  </si>
  <si>
    <t>บ้านลี่</t>
  </si>
  <si>
    <t>โพธิ์สามต้น</t>
  </si>
  <si>
    <t>พุทเลา</t>
  </si>
  <si>
    <t>ตาลเอน</t>
  </si>
  <si>
    <t>บ้านขล้อ</t>
  </si>
  <si>
    <t>บ้านแพรก</t>
  </si>
  <si>
    <t>ผักไห่</t>
  </si>
  <si>
    <t>ผักไห่พระนครศรีอยุธยา</t>
  </si>
  <si>
    <t>อมฤต</t>
  </si>
  <si>
    <t>บ้านแค</t>
  </si>
  <si>
    <t>ภาชี</t>
  </si>
  <si>
    <t>ลาดน้ำเค็ม</t>
  </si>
  <si>
    <t>มหาราช</t>
  </si>
  <si>
    <t>ตาลาน</t>
  </si>
  <si>
    <t>ลาดบัวหลวง</t>
  </si>
  <si>
    <t>ท่าดินแดง</t>
  </si>
  <si>
    <t>วังน้อย</t>
  </si>
  <si>
    <t>ดอนลาน</t>
  </si>
  <si>
    <t>เสนา</t>
  </si>
  <si>
    <t>อุทัย</t>
  </si>
  <si>
    <t>กุฎี</t>
  </si>
  <si>
    <t>จุน</t>
  </si>
  <si>
    <t>ลำตะเคียน</t>
  </si>
  <si>
    <t>เชียงคำ</t>
  </si>
  <si>
    <t>เชียงม่วน</t>
  </si>
  <si>
    <t>ดอกคำใต้</t>
  </si>
  <si>
    <t>หนองน้ำใหญ่</t>
  </si>
  <si>
    <t>ปง</t>
  </si>
  <si>
    <t>ลาดชิด</t>
  </si>
  <si>
    <t>ภูกามยาว</t>
  </si>
  <si>
    <t>หน้าโคก</t>
  </si>
  <si>
    <t>ภูซาง</t>
  </si>
  <si>
    <t>บ้านใหญ่</t>
  </si>
  <si>
    <t>เมืองพะเยา</t>
  </si>
  <si>
    <t>ภาชีพระนครศรีอยุธยา</t>
  </si>
  <si>
    <t>แม่ใจ</t>
  </si>
  <si>
    <t>โคกม่วง</t>
  </si>
  <si>
    <t>กะปง</t>
  </si>
  <si>
    <t>ระโสม</t>
  </si>
  <si>
    <t>เกาะยาว</t>
  </si>
  <si>
    <t>หนองน้ำใส</t>
  </si>
  <si>
    <t>คุระบุรี</t>
  </si>
  <si>
    <t>ดอนหญ้านาง</t>
  </si>
  <si>
    <t>ตะกั่วทุ่ง</t>
  </si>
  <si>
    <t>ไผ่ล้อม</t>
  </si>
  <si>
    <t>ตะกั่วป่า</t>
  </si>
  <si>
    <t>กระจิว</t>
  </si>
  <si>
    <t>ทับปุด</t>
  </si>
  <si>
    <t>พระแก้ว</t>
  </si>
  <si>
    <t>ท้ายเหมือง</t>
  </si>
  <si>
    <t>ลาดบัวหลวงพระนครศรีอยุธยา</t>
  </si>
  <si>
    <t>เมืองพังงา</t>
  </si>
  <si>
    <t>หลักชัย</t>
  </si>
  <si>
    <t>กงหรา</t>
  </si>
  <si>
    <t>สามเมือง</t>
  </si>
  <si>
    <t>เขาชัยสน</t>
  </si>
  <si>
    <t>พระยาบันลือ</t>
  </si>
  <si>
    <t>ควนขนุน</t>
  </si>
  <si>
    <t>สิงหนาท</t>
  </si>
  <si>
    <t>ตะโหมด</t>
  </si>
  <si>
    <t>คู้สลอด</t>
  </si>
  <si>
    <t>คลองพระยาบันลือ</t>
  </si>
  <si>
    <t>ปากพะยูน</t>
  </si>
  <si>
    <t>ลำตาเสา</t>
  </si>
  <si>
    <t>วังน้อยพระนครศรีอยุธยา</t>
  </si>
  <si>
    <t>ป่าบอน</t>
  </si>
  <si>
    <t>บ่อตาโล่</t>
  </si>
  <si>
    <t>ป่าพะยอม</t>
  </si>
  <si>
    <t>เมืองพัทลุง</t>
  </si>
  <si>
    <t>ศรีนครินทร์</t>
  </si>
  <si>
    <t>สนับทึบ</t>
  </si>
  <si>
    <t>ศรีบรรพต</t>
  </si>
  <si>
    <t>พยอม</t>
  </si>
  <si>
    <t>ดงเจริญ</t>
  </si>
  <si>
    <t>หันตะเภา</t>
  </si>
  <si>
    <t>ตะพานหิน</t>
  </si>
  <si>
    <t>วังจุฬา</t>
  </si>
  <si>
    <t>ทับคล้อ</t>
  </si>
  <si>
    <t>ข้าวงาม</t>
  </si>
  <si>
    <t>บางมูลนาก</t>
  </si>
  <si>
    <t>ชะแมบ</t>
  </si>
  <si>
    <t>บึงนาราง</t>
  </si>
  <si>
    <t>เสนาพระนครศรีอยุธยา</t>
  </si>
  <si>
    <t>โพทะเล</t>
  </si>
  <si>
    <t>บ้านแพน</t>
  </si>
  <si>
    <t>โพธิ์ประทับช้าง</t>
  </si>
  <si>
    <t>เจ้าเจ็ด</t>
  </si>
  <si>
    <t>เมืองพิจิตร</t>
  </si>
  <si>
    <t>สามกอ</t>
  </si>
  <si>
    <t>วชิรบารมี</t>
  </si>
  <si>
    <t>บางนมโค</t>
  </si>
  <si>
    <t>วังทรายพูน</t>
  </si>
  <si>
    <t>หัวเวียง</t>
  </si>
  <si>
    <t>สากเหล็ก</t>
  </si>
  <si>
    <t>มารวิชัย</t>
  </si>
  <si>
    <t>สามง่าม</t>
  </si>
  <si>
    <t>ชาติตระการ</t>
  </si>
  <si>
    <t>รางจรเข้</t>
  </si>
  <si>
    <t>นครไทย</t>
  </si>
  <si>
    <t>บ้านกระทุ่ม</t>
  </si>
  <si>
    <t>เนินมะปราง</t>
  </si>
  <si>
    <t>บ้านแถว</t>
  </si>
  <si>
    <t>บางกระทุ่ม</t>
  </si>
  <si>
    <t>ชายนา</t>
  </si>
  <si>
    <t>สามตุ่ม</t>
  </si>
  <si>
    <t>พรหมพิราม</t>
  </si>
  <si>
    <t>ลาดงา</t>
  </si>
  <si>
    <t>เมืองพิษณุโลก</t>
  </si>
  <si>
    <t>ดอนทอง</t>
  </si>
  <si>
    <t>วังทอง</t>
  </si>
  <si>
    <t>วัดโบสถ์</t>
  </si>
  <si>
    <t>เจ้าเสด็จ</t>
  </si>
  <si>
    <t>แก่งกระจาน</t>
  </si>
  <si>
    <t>บางซ้ายพระนครศรีอยุธยา</t>
  </si>
  <si>
    <t>เขาย้อย</t>
  </si>
  <si>
    <t>แก้วฟ้า</t>
  </si>
  <si>
    <t>ชะอำ</t>
  </si>
  <si>
    <t>เต่าเล่า</t>
  </si>
  <si>
    <t>ท่ายาง</t>
  </si>
  <si>
    <t>ปลายกลัด</t>
  </si>
  <si>
    <t>บ้านลาด</t>
  </si>
  <si>
    <t>เทพมงคล</t>
  </si>
  <si>
    <t>บ้านแหลม</t>
  </si>
  <si>
    <t>วังพัฒนา</t>
  </si>
  <si>
    <t>เมืองเพชรบุรี</t>
  </si>
  <si>
    <t>คานหาม</t>
  </si>
  <si>
    <t>อุทัยพระนครศรีอยุธยา</t>
  </si>
  <si>
    <t>หนองหญ้าปล้อง</t>
  </si>
  <si>
    <t>บ้านช้าง</t>
  </si>
  <si>
    <t>เขาค้อ</t>
  </si>
  <si>
    <t>สามบัณฑิต</t>
  </si>
  <si>
    <t>ชนแดน</t>
  </si>
  <si>
    <t>บ้านหีบ</t>
  </si>
  <si>
    <t>น้ำหนาว</t>
  </si>
  <si>
    <t>หนองไม้ซุง</t>
  </si>
  <si>
    <t>บึงสามพัน</t>
  </si>
  <si>
    <t>เมืองเพชรบูรณ์</t>
  </si>
  <si>
    <t>วังโป่ง</t>
  </si>
  <si>
    <t>หนองน้ำส้ม</t>
  </si>
  <si>
    <t>วิเชียรบุรี</t>
  </si>
  <si>
    <t>โพสาวหาญ</t>
  </si>
  <si>
    <t>ศรีเทพ</t>
  </si>
  <si>
    <t>ธนู</t>
  </si>
  <si>
    <t>หนองไผ่</t>
  </si>
  <si>
    <t>ข้าวเม่า</t>
  </si>
  <si>
    <t>หล่มเก่า</t>
  </si>
  <si>
    <t>หัวไผ่</t>
  </si>
  <si>
    <t>มหาราชพระนครศรีอยุธยา</t>
  </si>
  <si>
    <t>หล่มสัก</t>
  </si>
  <si>
    <t>กะทุ่ม</t>
  </si>
  <si>
    <t>เด่นชัย</t>
  </si>
  <si>
    <t>เมืองแพร่</t>
  </si>
  <si>
    <t>ร้องกวาง</t>
  </si>
  <si>
    <t>ลอง</t>
  </si>
  <si>
    <t>โรงช้าง</t>
  </si>
  <si>
    <t>วังชิ้น</t>
  </si>
  <si>
    <t>เจ้าปลุก</t>
  </si>
  <si>
    <t>สอง</t>
  </si>
  <si>
    <t>พิตเพียน</t>
  </si>
  <si>
    <t>สูงเม่น</t>
  </si>
  <si>
    <t>หนองม่วงไข่</t>
  </si>
  <si>
    <t>บ้านขวาง</t>
  </si>
  <si>
    <t>กะทู้</t>
  </si>
  <si>
    <t>ท่าตอ</t>
  </si>
  <si>
    <t>ถลาง</t>
  </si>
  <si>
    <t>เมืองภูเก็ต</t>
  </si>
  <si>
    <t>บ้านแพรกพระนครศรีอยุธยา</t>
  </si>
  <si>
    <t>กันทรวิชัย</t>
  </si>
  <si>
    <t>กุดรัง</t>
  </si>
  <si>
    <t>สำพะเนียง</t>
  </si>
  <si>
    <t>แกดำ</t>
  </si>
  <si>
    <t>คลองน้อย</t>
  </si>
  <si>
    <t>โกสุมพิสัย</t>
  </si>
  <si>
    <t>สองห้อง</t>
  </si>
  <si>
    <t>ชื่นชม</t>
  </si>
  <si>
    <t>ตลาดหลวง</t>
  </si>
  <si>
    <t>เมืองอ่างทอง</t>
  </si>
  <si>
    <t>เมืองอ่างทองอ่างทอง</t>
  </si>
  <si>
    <t>เชียงยืน</t>
  </si>
  <si>
    <t>นาเชือก</t>
  </si>
  <si>
    <t>ศาลาแดง</t>
  </si>
  <si>
    <t>นาดูน</t>
  </si>
  <si>
    <t>ป่างิ้ว</t>
  </si>
  <si>
    <t>บรบือ</t>
  </si>
  <si>
    <t>บ้านแห</t>
  </si>
  <si>
    <t>พยัคฆภูมิพิสัย</t>
  </si>
  <si>
    <t>ตลาดกรวด</t>
  </si>
  <si>
    <t>เมืองมหาสารคาม</t>
  </si>
  <si>
    <t>มหาดไทย</t>
  </si>
  <si>
    <t>ยางสีสุราช</t>
  </si>
  <si>
    <t>บ้านอิฐ</t>
  </si>
  <si>
    <t>วาปีปทุม</t>
  </si>
  <si>
    <t>คำชะอี</t>
  </si>
  <si>
    <t>จำปาหล่อ</t>
  </si>
  <si>
    <t>ดงหลวง</t>
  </si>
  <si>
    <t>โพสะ</t>
  </si>
  <si>
    <t>ดอนตาล</t>
  </si>
  <si>
    <t>บ้านรี</t>
  </si>
  <si>
    <t>นิคมคำสร้อย</t>
  </si>
  <si>
    <t>คลองวัว</t>
  </si>
  <si>
    <t>เมืองมุกดาหาร</t>
  </si>
  <si>
    <t>ย่านซื่อ</t>
  </si>
  <si>
    <t>หนองสูง</t>
  </si>
  <si>
    <t>จรเข้ร้อง</t>
  </si>
  <si>
    <t>ไชโย</t>
  </si>
  <si>
    <t>ไชโยอ่างทอง</t>
  </si>
  <si>
    <t>หว้านใหญ่</t>
  </si>
  <si>
    <t>ไชยภูมิ</t>
  </si>
  <si>
    <t>ขุนยวม</t>
  </si>
  <si>
    <t>ชัยฤทธิ์</t>
  </si>
  <si>
    <t>ปางมะผ้า</t>
  </si>
  <si>
    <t>เทวราช</t>
  </si>
  <si>
    <t>ปาย</t>
  </si>
  <si>
    <t>ราชสถิตย์</t>
  </si>
  <si>
    <t>เมืองแม่ฮ่องสอน</t>
  </si>
  <si>
    <t>แม่ลาน้อย</t>
  </si>
  <si>
    <t>หลักฟ้า</t>
  </si>
  <si>
    <t>แม่สะเรียง</t>
  </si>
  <si>
    <t>ชะไว</t>
  </si>
  <si>
    <t>สบเมย</t>
  </si>
  <si>
    <t>ตรีณรงค์</t>
  </si>
  <si>
    <t>กุดชุม</t>
  </si>
  <si>
    <t>บางปลากด</t>
  </si>
  <si>
    <t>ป่าโมก</t>
  </si>
  <si>
    <t>ป่าโมกอ่างทอง</t>
  </si>
  <si>
    <t>ค้อวัง</t>
  </si>
  <si>
    <t>คำเขื่อนแก้ว</t>
  </si>
  <si>
    <t>สายทอง</t>
  </si>
  <si>
    <t>ทรายมูล</t>
  </si>
  <si>
    <t>ไทยเจริญ</t>
  </si>
  <si>
    <t>บางเสด็จ</t>
  </si>
  <si>
    <t>ป่าติ้ว</t>
  </si>
  <si>
    <t>นรสิงห์</t>
  </si>
  <si>
    <t>มหาชนะชัย</t>
  </si>
  <si>
    <t>เอกราช</t>
  </si>
  <si>
    <t>เมืองยโสธร</t>
  </si>
  <si>
    <t>โผงเผง</t>
  </si>
  <si>
    <t>เลิงนกทา</t>
  </si>
  <si>
    <t>อ่างแก้ว</t>
  </si>
  <si>
    <t>โพธิ์ทอง</t>
  </si>
  <si>
    <t>โพธิ์ทองอ่างทอง</t>
  </si>
  <si>
    <t>กรงปินัง</t>
  </si>
  <si>
    <t>อินทประมูล</t>
  </si>
  <si>
    <t>กาบัง</t>
  </si>
  <si>
    <t>ธารโต</t>
  </si>
  <si>
    <t>หนองแม่ไก่</t>
  </si>
  <si>
    <t>บันนังสตา</t>
  </si>
  <si>
    <t>รำมะสัก</t>
  </si>
  <si>
    <t>เบตง</t>
  </si>
  <si>
    <t>เมืองยะลา</t>
  </si>
  <si>
    <t>โพธิ์รังนก</t>
  </si>
  <si>
    <t>ยะหา</t>
  </si>
  <si>
    <t>รามัน</t>
  </si>
  <si>
    <t>โคกพุทรา</t>
  </si>
  <si>
    <t>เกษตรวิสัย</t>
  </si>
  <si>
    <t>ยางช้าย</t>
  </si>
  <si>
    <t>จตุรพักตรพิมาน</t>
  </si>
  <si>
    <t>บ่อแร่</t>
  </si>
  <si>
    <t>จังหาร</t>
  </si>
  <si>
    <t>ทางพระ</t>
  </si>
  <si>
    <t>เชียงขวัญ</t>
  </si>
  <si>
    <t>ทุ่งเขาหลวง</t>
  </si>
  <si>
    <t>บางเจ้าฉ่า</t>
  </si>
  <si>
    <t>ธวัชบุรี</t>
  </si>
  <si>
    <t>คำหยาด</t>
  </si>
  <si>
    <t>ปทุมรัตต์</t>
  </si>
  <si>
    <t>แสวงหา</t>
  </si>
  <si>
    <t>แสวงหาอ่างทอง</t>
  </si>
  <si>
    <t>พนมไพร</t>
  </si>
  <si>
    <t>ศรีพราน</t>
  </si>
  <si>
    <t>โพธิ์ชัย</t>
  </si>
  <si>
    <t>บ้านพราน</t>
  </si>
  <si>
    <t>โพนทราย</t>
  </si>
  <si>
    <t>วังน้ำเย็น</t>
  </si>
  <si>
    <t>โพนทอง</t>
  </si>
  <si>
    <t>สีบัวทอง</t>
  </si>
  <si>
    <t>เมยวดี</t>
  </si>
  <si>
    <t>ห้วยไผ่</t>
  </si>
  <si>
    <t>เมืองร้อยเอ็ด</t>
  </si>
  <si>
    <t>จำลอง</t>
  </si>
  <si>
    <t>เมืองสรวง</t>
  </si>
  <si>
    <t>ไผ่จำศีล</t>
  </si>
  <si>
    <t>วิเศษชัยชาญ</t>
  </si>
  <si>
    <t>วิเศษชัยชาญอ่างทอง</t>
  </si>
  <si>
    <t>ศรีสมเด็จ</t>
  </si>
  <si>
    <t>ศาลเจ้าโรงทอง</t>
  </si>
  <si>
    <t>สุวรรณภูมิ</t>
  </si>
  <si>
    <t>ไผ่ดำพัฒนา</t>
  </si>
  <si>
    <t>เสลภูมิ</t>
  </si>
  <si>
    <t>สาวร้องไห้</t>
  </si>
  <si>
    <t>หนองพอก</t>
  </si>
  <si>
    <t>หนองฮี</t>
  </si>
  <si>
    <t>ยี่ล้น</t>
  </si>
  <si>
    <t>อาจสามารถ</t>
  </si>
  <si>
    <t>บางจัก</t>
  </si>
  <si>
    <t>กระบุรี</t>
  </si>
  <si>
    <t>ห้วยคันแหลน</t>
  </si>
  <si>
    <t>กะเปอร์</t>
  </si>
  <si>
    <t>คลองขนาก</t>
  </si>
  <si>
    <t>เมืองระนอง</t>
  </si>
  <si>
    <t>ไผ่วง</t>
  </si>
  <si>
    <t>ละอุ่น</t>
  </si>
  <si>
    <t>สี่ร้อย</t>
  </si>
  <si>
    <t>สุขสำราญ</t>
  </si>
  <si>
    <t>ม่วงเตี้ย</t>
  </si>
  <si>
    <t>แกลง</t>
  </si>
  <si>
    <t>หัวตะพาน</t>
  </si>
  <si>
    <t>เขาชะเมา</t>
  </si>
  <si>
    <t>หลักแก้ว</t>
  </si>
  <si>
    <t>นิคมพัฒนา</t>
  </si>
  <si>
    <t>ตลาดใหม่</t>
  </si>
  <si>
    <t>บ้านค่าย</t>
  </si>
  <si>
    <t>สามโก้</t>
  </si>
  <si>
    <t>สามโก้อ่างทอง</t>
  </si>
  <si>
    <t>ราษฎรพัฒนา</t>
  </si>
  <si>
    <t>ปลวกแดง</t>
  </si>
  <si>
    <t>อบทม</t>
  </si>
  <si>
    <t>เมืองระยอง</t>
  </si>
  <si>
    <t>โพธิ์ม่วงพันธ์</t>
  </si>
  <si>
    <t>วังจันทร์</t>
  </si>
  <si>
    <t>มงคลธรรมนิมิต</t>
  </si>
  <si>
    <t>จอมบึง</t>
  </si>
  <si>
    <t>ทะเลชุบศร</t>
  </si>
  <si>
    <t>เมืองลพบุรี</t>
  </si>
  <si>
    <t>เมืองลพบุรีลพบุรี</t>
  </si>
  <si>
    <t>ดำเนินสะดวก</t>
  </si>
  <si>
    <t>ท่าหิน</t>
  </si>
  <si>
    <t>บางแพ</t>
  </si>
  <si>
    <t>กกโก</t>
  </si>
  <si>
    <t>บ้านคา</t>
  </si>
  <si>
    <t>โก่งธนู</t>
  </si>
  <si>
    <t>บ้านโป่ง</t>
  </si>
  <si>
    <t>เขาพระงาม</t>
  </si>
  <si>
    <t>ปากท่อ</t>
  </si>
  <si>
    <t>เขาสามยอด</t>
  </si>
  <si>
    <t>โพธาราม</t>
  </si>
  <si>
    <t>โคกกะเทียม</t>
  </si>
  <si>
    <t>เมืองราชบุรี</t>
  </si>
  <si>
    <t>โคกลำพาน</t>
  </si>
  <si>
    <t>วัดเพลง</t>
  </si>
  <si>
    <t>โคกตูม</t>
  </si>
  <si>
    <t>สวนผึ้ง</t>
  </si>
  <si>
    <t>งิ้วราย</t>
  </si>
  <si>
    <t>โคกเจริญ</t>
  </si>
  <si>
    <t>ดอนโพธิ์</t>
  </si>
  <si>
    <t>โคกสำโรง</t>
  </si>
  <si>
    <t>ตะลุง</t>
  </si>
  <si>
    <t>ชัยบาดาล</t>
  </si>
  <si>
    <t>ท่าแค</t>
  </si>
  <si>
    <t>ท่าวุ้ง</t>
  </si>
  <si>
    <t>นิคมสร้างตนเอง</t>
  </si>
  <si>
    <t>บ้านหมี่</t>
  </si>
  <si>
    <t>บางขันหมาก</t>
  </si>
  <si>
    <t>พัฒนานิคม</t>
  </si>
  <si>
    <t>บ้านข่อย</t>
  </si>
  <si>
    <t>ท้ายตลาด</t>
  </si>
  <si>
    <t>ลำสนธิ</t>
  </si>
  <si>
    <t>ป่าตาล</t>
  </si>
  <si>
    <t>สระโบสถ์</t>
  </si>
  <si>
    <t>พรหมมาสตร์</t>
  </si>
  <si>
    <t>หนองม่วง</t>
  </si>
  <si>
    <t>โพธิ์เก้าต้น</t>
  </si>
  <si>
    <t>เกาะคา</t>
  </si>
  <si>
    <t>โพธิ์ตรุ</t>
  </si>
  <si>
    <t>งาว</t>
  </si>
  <si>
    <t>สี่คลอง</t>
  </si>
  <si>
    <t>แจ้ห่ม</t>
  </si>
  <si>
    <t>ถนนใหญ่</t>
  </si>
  <si>
    <t>เถิน</t>
  </si>
  <si>
    <t>พัฒนานิคมลพบุรี</t>
  </si>
  <si>
    <t>เมืองปาน</t>
  </si>
  <si>
    <t>ช่องสาริกา</t>
  </si>
  <si>
    <t>เมืองลำปาง</t>
  </si>
  <si>
    <t>มะนาวหวาน</t>
  </si>
  <si>
    <t>แม่ทะ</t>
  </si>
  <si>
    <t>ดีลัง</t>
  </si>
  <si>
    <t>แม่พริก</t>
  </si>
  <si>
    <t>โคกสลุง</t>
  </si>
  <si>
    <t>แม่เมาะ</t>
  </si>
  <si>
    <t>ชอนน้อย</t>
  </si>
  <si>
    <t>วังเหนือ</t>
  </si>
  <si>
    <t>สบปราบ</t>
  </si>
  <si>
    <t>ห้วยขุนราม</t>
  </si>
  <si>
    <t>เสริมงาม</t>
  </si>
  <si>
    <t>น้ำสุด</t>
  </si>
  <si>
    <t>ห้างฉัตร</t>
  </si>
  <si>
    <t>โคกสำโรงลพบุรี</t>
  </si>
  <si>
    <t>ทุ่งหัวช้าง</t>
  </si>
  <si>
    <t>เกาะแก้ว</t>
  </si>
  <si>
    <t>บ้านธิ</t>
  </si>
  <si>
    <t>ถลุงเหล็ก</t>
  </si>
  <si>
    <t>บ้านโฮ่ง</t>
  </si>
  <si>
    <t>หลุมข้าว</t>
  </si>
  <si>
    <t>ป่าซาง</t>
  </si>
  <si>
    <t>ห้วยโป่ง</t>
  </si>
  <si>
    <t>เมืองลำพูน</t>
  </si>
  <si>
    <t>คลองเกตุ</t>
  </si>
  <si>
    <t>แม่ทา</t>
  </si>
  <si>
    <t>สะแกราบ</t>
  </si>
  <si>
    <t>ลี้</t>
  </si>
  <si>
    <t>เพนียด</t>
  </si>
  <si>
    <t>เวียงหนองล่อง</t>
  </si>
  <si>
    <t>วังเพลิง</t>
  </si>
  <si>
    <t>เชียงคาน</t>
  </si>
  <si>
    <t>ดงมะรุม</t>
  </si>
  <si>
    <t>ด่านซ้าย</t>
  </si>
  <si>
    <t>วังขอนขว้าง</t>
  </si>
  <si>
    <t>ท่าลี่</t>
  </si>
  <si>
    <t>วังจั่น</t>
  </si>
  <si>
    <t>นาด้วง</t>
  </si>
  <si>
    <t>นาแห้ว</t>
  </si>
  <si>
    <t>ลำนารายณ์</t>
  </si>
  <si>
    <t>ชัยบาดาลลพบุรี</t>
  </si>
  <si>
    <t>ปากชม</t>
  </si>
  <si>
    <t>ชัยนารายณ์</t>
  </si>
  <si>
    <t>ผาขาว</t>
  </si>
  <si>
    <t>ศิลาทิพย์</t>
  </si>
  <si>
    <t>ภูกระดึง</t>
  </si>
  <si>
    <t>ห้วยหิน</t>
  </si>
  <si>
    <t>ภูเรือ</t>
  </si>
  <si>
    <t>ม่วงค่อม</t>
  </si>
  <si>
    <t>ภูหลวง</t>
  </si>
  <si>
    <t>บัวชุม</t>
  </si>
  <si>
    <t>เมืองเลย</t>
  </si>
  <si>
    <t>ท่าดินดำ</t>
  </si>
  <si>
    <t>วังสะพุง</t>
  </si>
  <si>
    <t>มะกอกหวาน</t>
  </si>
  <si>
    <t>หนองหิน</t>
  </si>
  <si>
    <t>ซับตะเคียน</t>
  </si>
  <si>
    <t>เอราวัณ</t>
  </si>
  <si>
    <t>นาโสม</t>
  </si>
  <si>
    <t>กันทรลักษ์</t>
  </si>
  <si>
    <t>หนองยายโต๊ะ</t>
  </si>
  <si>
    <t>กันทรารมย์</t>
  </si>
  <si>
    <t>เกาะรัง</t>
  </si>
  <si>
    <t>ขุขันธ์</t>
  </si>
  <si>
    <t>ท่ามะนาว</t>
  </si>
  <si>
    <t>ขุนหาญ</t>
  </si>
  <si>
    <t>นิคมลำนารายณ์</t>
  </si>
  <si>
    <t>น้ำเกลี้ยง</t>
  </si>
  <si>
    <t>โนนคูณ</t>
  </si>
  <si>
    <t>บ้านใหม่สามัคคี</t>
  </si>
  <si>
    <t>บึงบูรพ์</t>
  </si>
  <si>
    <t>เขาแหลม</t>
  </si>
  <si>
    <t>เบญจลักษ์</t>
  </si>
  <si>
    <t>ท่าวุ้งลพบุรี</t>
  </si>
  <si>
    <t>ปรางค์กู่</t>
  </si>
  <si>
    <t>บางคู้</t>
  </si>
  <si>
    <t>พยุห์</t>
  </si>
  <si>
    <t>โพตลาดแก้ว</t>
  </si>
  <si>
    <t>โพธิ์ศรีสุวรรณ</t>
  </si>
  <si>
    <t>บางลี่</t>
  </si>
  <si>
    <t>ไพรบึง</t>
  </si>
  <si>
    <t>บางงา</t>
  </si>
  <si>
    <t>ภูสิงห์</t>
  </si>
  <si>
    <t>โคกสลุด</t>
  </si>
  <si>
    <t>เมืองจันทร์</t>
  </si>
  <si>
    <t>เขาสมอคอน</t>
  </si>
  <si>
    <t>เมืองศรีสะเกษ</t>
  </si>
  <si>
    <t>หัวสำโรง</t>
  </si>
  <si>
    <t>ยางชุมน้อย</t>
  </si>
  <si>
    <t>ลาดสาลี่</t>
  </si>
  <si>
    <t>ราษีไศล</t>
  </si>
  <si>
    <t>บ้านเบิก</t>
  </si>
  <si>
    <t>วังหิน</t>
  </si>
  <si>
    <t>มุจลินท์</t>
  </si>
  <si>
    <t>ศรีรัตนะ</t>
  </si>
  <si>
    <t>ไผ่ใหญ่</t>
  </si>
  <si>
    <t>บ้านหมี่ลพบุรี</t>
  </si>
  <si>
    <t>ศิลาลาด</t>
  </si>
  <si>
    <t>บ้านทราย</t>
  </si>
  <si>
    <t>ห้วยทับทัน</t>
  </si>
  <si>
    <t>บ้านกล้วย</t>
  </si>
  <si>
    <t>อุทุมพรพิสัย</t>
  </si>
  <si>
    <t>ดงพลับ</t>
  </si>
  <si>
    <t>กุดบาก</t>
  </si>
  <si>
    <t>บ้านชี</t>
  </si>
  <si>
    <t>กุสุมาลย์</t>
  </si>
  <si>
    <t>พุคา</t>
  </si>
  <si>
    <t>คำตากล้า</t>
  </si>
  <si>
    <t>หินปัก</t>
  </si>
  <si>
    <t>โคกศรีสุพรรณ</t>
  </si>
  <si>
    <t>เจริญศิลป์</t>
  </si>
  <si>
    <t>หนองทรายขาว</t>
  </si>
  <si>
    <t>เต่างอย</t>
  </si>
  <si>
    <t>บางกะพี้</t>
  </si>
  <si>
    <t>นิคมน้ำอูน</t>
  </si>
  <si>
    <t>หนองเต่า</t>
  </si>
  <si>
    <t>บ้านม่วง</t>
  </si>
  <si>
    <t>พรรณานิคม</t>
  </si>
  <si>
    <t>บางขาม</t>
  </si>
  <si>
    <t>พังโคน</t>
  </si>
  <si>
    <t>ดอนดึง</t>
  </si>
  <si>
    <t>โพนนาแก้ว</t>
  </si>
  <si>
    <t>ชอนม่วง</t>
  </si>
  <si>
    <t>ภูพาน</t>
  </si>
  <si>
    <t>หนองกระเบียน</t>
  </si>
  <si>
    <t>เมืองสกลนคร</t>
  </si>
  <si>
    <t>สายห้วยแก้ว</t>
  </si>
  <si>
    <t>วานรนิวาส</t>
  </si>
  <si>
    <t>มหาสอน</t>
  </si>
  <si>
    <t>วาริชภูมิ</t>
  </si>
  <si>
    <t>สว่างแดนดิน</t>
  </si>
  <si>
    <t>เชียงงา</t>
  </si>
  <si>
    <t>ส่องดาว</t>
  </si>
  <si>
    <t>หนองเมือง</t>
  </si>
  <si>
    <t>อากาศอำนวย</t>
  </si>
  <si>
    <t>สนามแจง</t>
  </si>
  <si>
    <t>กระแสสินธุ์</t>
  </si>
  <si>
    <t>ท่าหลวงลพบุรี</t>
  </si>
  <si>
    <t>คลองหอยโข่ง</t>
  </si>
  <si>
    <t>แก่งผักกูด</t>
  </si>
  <si>
    <t>ควนเนียง</t>
  </si>
  <si>
    <t>ซับจำปา</t>
  </si>
  <si>
    <t>จะนะ</t>
  </si>
  <si>
    <t>หนองผักแว่น</t>
  </si>
  <si>
    <t>เทพา</t>
  </si>
  <si>
    <t>ทะเลวังวัด</t>
  </si>
  <si>
    <t>นาทวี</t>
  </si>
  <si>
    <t>หัวลำ</t>
  </si>
  <si>
    <t>นาหม่อม</t>
  </si>
  <si>
    <t>สระโบสถ์ลพบุรี</t>
  </si>
  <si>
    <t>บางกล่ำ</t>
  </si>
  <si>
    <t>มหาโพธิ</t>
  </si>
  <si>
    <t>เมืองสงขลา</t>
  </si>
  <si>
    <t>ทุ่งท่าช้าง</t>
  </si>
  <si>
    <t>ระโนด</t>
  </si>
  <si>
    <t>ห้วยใหญ่</t>
  </si>
  <si>
    <t>รัตภูมิ</t>
  </si>
  <si>
    <t>นิยมชัย</t>
  </si>
  <si>
    <t>สทิงพระ</t>
  </si>
  <si>
    <t>โคกเจริญลพบุรี</t>
  </si>
  <si>
    <t>สะเดา</t>
  </si>
  <si>
    <t>ยางราก</t>
  </si>
  <si>
    <t>สะบ้าย้อย</t>
  </si>
  <si>
    <t>หนองมะค่า</t>
  </si>
  <si>
    <t>สิงหนคร</t>
  </si>
  <si>
    <t>หาดใหญ่</t>
  </si>
  <si>
    <t>โคกแสมสาร</t>
  </si>
  <si>
    <t>ควนกาหลง</t>
  </si>
  <si>
    <t>ลำสนธิลพบุรี</t>
  </si>
  <si>
    <t>ควนโดน</t>
  </si>
  <si>
    <t>ซับสมบูรณ์</t>
  </si>
  <si>
    <t>ท่าแพ</t>
  </si>
  <si>
    <t>หนองรี</t>
  </si>
  <si>
    <t>ทุ่งหว้า</t>
  </si>
  <si>
    <t>กุดตาเพชร</t>
  </si>
  <si>
    <t>มะนัง</t>
  </si>
  <si>
    <t>เขารวก</t>
  </si>
  <si>
    <t>เมืองสตูล</t>
  </si>
  <si>
    <t>เขาน้อย</t>
  </si>
  <si>
    <t>ละงู</t>
  </si>
  <si>
    <t>หนองม่วงลพบุรี</t>
  </si>
  <si>
    <t>ดงดินแดง</t>
  </si>
  <si>
    <t>ชอนสมบูรณ์</t>
  </si>
  <si>
    <t>ยางโทน</t>
  </si>
  <si>
    <t>ชอนสารเดช</t>
  </si>
  <si>
    <t>บางพุทรา</t>
  </si>
  <si>
    <t>เมืองสิงห์บุรี</t>
  </si>
  <si>
    <t>เมืองสิงห์บุรีสิงห์บุรี</t>
  </si>
  <si>
    <t>บางคนที</t>
  </si>
  <si>
    <t>บางมัญ</t>
  </si>
  <si>
    <t>เมืองสมุทรสงคราม</t>
  </si>
  <si>
    <t>โพกรวม</t>
  </si>
  <si>
    <t>อัมพวา</t>
  </si>
  <si>
    <t>ม่วงหมู่</t>
  </si>
  <si>
    <t>กระทุ่มแบน</t>
  </si>
  <si>
    <t>บ้านแพ้ว</t>
  </si>
  <si>
    <t>ต้นโพธิ์</t>
  </si>
  <si>
    <t>เมืองสมุทรสาคร</t>
  </si>
  <si>
    <t>จักรสีห์</t>
  </si>
  <si>
    <t>เขาฉกรรจ์</t>
  </si>
  <si>
    <t>คลองหาด</t>
  </si>
  <si>
    <t>สิงห์</t>
  </si>
  <si>
    <t>บางระจัน</t>
  </si>
  <si>
    <t>บางระจันสิงห์บุรี</t>
  </si>
  <si>
    <t>โคกสูง</t>
  </si>
  <si>
    <t>ไม้ดัด</t>
  </si>
  <si>
    <t>ตาพระยา</t>
  </si>
  <si>
    <t>เชิงกลัด</t>
  </si>
  <si>
    <t>เมืองสระแก้ว</t>
  </si>
  <si>
    <t>โพชนไก่</t>
  </si>
  <si>
    <t>วังสมบูรณ์</t>
  </si>
  <si>
    <t>บ้านจ่า</t>
  </si>
  <si>
    <t>วัฒนานคร</t>
  </si>
  <si>
    <t>พักทัน</t>
  </si>
  <si>
    <t>อรัญประเทศ</t>
  </si>
  <si>
    <t>สระแจง</t>
  </si>
  <si>
    <t>แก่งคอย</t>
  </si>
  <si>
    <t>ค่ายบางระจัน</t>
  </si>
  <si>
    <t>ค่ายบางระจันสิงห์บุรี</t>
  </si>
  <si>
    <t>ดอนพุด</t>
  </si>
  <si>
    <t>โพสังโฆ</t>
  </si>
  <si>
    <t>บ้านหมอ</t>
  </si>
  <si>
    <t>พระพุทธบาท</t>
  </si>
  <si>
    <t>คอทราย</t>
  </si>
  <si>
    <t>มวกเหล็ก</t>
  </si>
  <si>
    <t>หนองกระทุ่ม</t>
  </si>
  <si>
    <t>เมืองสระบุรี</t>
  </si>
  <si>
    <t>พระงาม</t>
  </si>
  <si>
    <t>พรหมบุรี</t>
  </si>
  <si>
    <t>พรหมบุรีสิงห์บุรี</t>
  </si>
  <si>
    <t>วังม่วง</t>
  </si>
  <si>
    <t>วิหารแดง</t>
  </si>
  <si>
    <t>บางน้ำเชี่ยว</t>
  </si>
  <si>
    <t>เสาไห้</t>
  </si>
  <si>
    <t>บ้านหม้อ</t>
  </si>
  <si>
    <t>หนองแค</t>
  </si>
  <si>
    <t>หนองแซง</t>
  </si>
  <si>
    <t>หัวป่า</t>
  </si>
  <si>
    <t>หนองโดน</t>
  </si>
  <si>
    <t>ถอนสมอ</t>
  </si>
  <si>
    <t>ท่าช้างสิงห์บุรี</t>
  </si>
  <si>
    <t>โพประจักษ์</t>
  </si>
  <si>
    <t>วิหารขาว</t>
  </si>
  <si>
    <t>พิกุลทอง</t>
  </si>
  <si>
    <t>อินทร์บุรี</t>
  </si>
  <si>
    <t>อินทร์บุรีสิงห์บุรี</t>
  </si>
  <si>
    <t>ประศุก</t>
  </si>
  <si>
    <t>กงไกรลาศ</t>
  </si>
  <si>
    <t>ทับยา</t>
  </si>
  <si>
    <t>คีรีมาศ</t>
  </si>
  <si>
    <t>ทุ่งเสลี่ยม</t>
  </si>
  <si>
    <t>ชีน้ำร้าย</t>
  </si>
  <si>
    <t>บ้านด่านลานหอย</t>
  </si>
  <si>
    <t>ท่างาม</t>
  </si>
  <si>
    <t>เมืองสุโขทัย</t>
  </si>
  <si>
    <t>น้ำตาล</t>
  </si>
  <si>
    <t>ศรีนคร</t>
  </si>
  <si>
    <t>ทองเอน</t>
  </si>
  <si>
    <t>ศรีสัชนาลัย</t>
  </si>
  <si>
    <t>ห้วยชัน</t>
  </si>
  <si>
    <t>ศรีสำโรง</t>
  </si>
  <si>
    <t>สวรรคโลก</t>
  </si>
  <si>
    <t>ในเมือง</t>
  </si>
  <si>
    <t>เมืองชัยนาทชัยนาท</t>
  </si>
  <si>
    <t>ดอนเจดีย์</t>
  </si>
  <si>
    <t>ด่านช้าง</t>
  </si>
  <si>
    <t>ท่าชัย</t>
  </si>
  <si>
    <t>เดิมบางนางบวช</t>
  </si>
  <si>
    <t>บางปลาม้า</t>
  </si>
  <si>
    <t>เขาท่าพระ</t>
  </si>
  <si>
    <t>เมืองสุพรรณบุรี</t>
  </si>
  <si>
    <t>หาดท่าเสา</t>
  </si>
  <si>
    <t>ศรีประจันต์</t>
  </si>
  <si>
    <t>ธรรมามูล</t>
  </si>
  <si>
    <t>สองพี่น้อง</t>
  </si>
  <si>
    <t>เสือโฮก</t>
  </si>
  <si>
    <t>สามชุก</t>
  </si>
  <si>
    <t>นางลือ</t>
  </si>
  <si>
    <t>หนองหญ้าไซ</t>
  </si>
  <si>
    <t>คุ้งสำเภา</t>
  </si>
  <si>
    <t>มโนรมย์ชัยนาท</t>
  </si>
  <si>
    <t>อู่ทอง</t>
  </si>
  <si>
    <t>วัดโคก</t>
  </si>
  <si>
    <t>กาญจนดิษฐ์</t>
  </si>
  <si>
    <t>ศิลาดาน</t>
  </si>
  <si>
    <t>เกาะพะงัน</t>
  </si>
  <si>
    <t>ท่าฉนวน</t>
  </si>
  <si>
    <t>เกาะสมุย</t>
  </si>
  <si>
    <t>หางน้ำสาคร</t>
  </si>
  <si>
    <t>คีรีรัฐนิคม</t>
  </si>
  <si>
    <t>ไร่พัฒนา</t>
  </si>
  <si>
    <t>เคียนซา</t>
  </si>
  <si>
    <t>อู่ตะเภา</t>
  </si>
  <si>
    <t>ชัยบุรี</t>
  </si>
  <si>
    <t>วัดสิงห์ชัยนาท</t>
  </si>
  <si>
    <t>ไชยา</t>
  </si>
  <si>
    <t>มะขามเฒ่า</t>
  </si>
  <si>
    <t>ดอนสัก</t>
  </si>
  <si>
    <t>หนองน้อย</t>
  </si>
  <si>
    <t>ท่าฉาง</t>
  </si>
  <si>
    <t>ท่าชนะ</t>
  </si>
  <si>
    <t>หนองขุ่น</t>
  </si>
  <si>
    <t>บ้านตาขุน</t>
  </si>
  <si>
    <t>บ้านนาเดิม</t>
  </si>
  <si>
    <t>วังหมัน</t>
  </si>
  <si>
    <t>บ้านนาสาร</t>
  </si>
  <si>
    <t>สรรพยาชัยนาท</t>
  </si>
  <si>
    <t>พนม</t>
  </si>
  <si>
    <t>ตลุก</t>
  </si>
  <si>
    <t>พระแสง</t>
  </si>
  <si>
    <t>เขาแก้ว</t>
  </si>
  <si>
    <t>พุนพิน</t>
  </si>
  <si>
    <t>โพนางดำตก</t>
  </si>
  <si>
    <t>เมืองสุราษฎร์ธานี</t>
  </si>
  <si>
    <t>โพนางดำออก</t>
  </si>
  <si>
    <t>วิภาวดี</t>
  </si>
  <si>
    <t>เวียงสระ</t>
  </si>
  <si>
    <t>หาดอาษา</t>
  </si>
  <si>
    <t>กาบเชิง</t>
  </si>
  <si>
    <t>แพรกศรีราชา</t>
  </si>
  <si>
    <t>สรรคบุรีชัยนาท</t>
  </si>
  <si>
    <t>เขวาสินรินทร์</t>
  </si>
  <si>
    <t>เที่ยงแท้</t>
  </si>
  <si>
    <t>จอมพระ</t>
  </si>
  <si>
    <t>ห้วยกรด</t>
  </si>
  <si>
    <t>ชุมพลบุรี</t>
  </si>
  <si>
    <t>โพงาม</t>
  </si>
  <si>
    <t>ท่าตูม</t>
  </si>
  <si>
    <t>บางขุด</t>
  </si>
  <si>
    <t>โนนนารายณ์</t>
  </si>
  <si>
    <t>ดงคอน</t>
  </si>
  <si>
    <t>บัวเชด</t>
  </si>
  <si>
    <t>ดอนกำ</t>
  </si>
  <si>
    <t>ปราสาท</t>
  </si>
  <si>
    <t>ห้วยกรดพัฒนา</t>
  </si>
  <si>
    <t>พนมดงรัก</t>
  </si>
  <si>
    <t>หันคาชัยนาท</t>
  </si>
  <si>
    <t>เมืองสุรินทร์</t>
  </si>
  <si>
    <t>บ้านเชี่ยน</t>
  </si>
  <si>
    <t>รัตนบุรี</t>
  </si>
  <si>
    <t>ไพรนกยูง</t>
  </si>
  <si>
    <t>ลำดวน</t>
  </si>
  <si>
    <t>ศรีณรงค์</t>
  </si>
  <si>
    <t>ห้วยงู</t>
  </si>
  <si>
    <t>ศีขรภูมิ</t>
  </si>
  <si>
    <t>วังไก่เถื่อน</t>
  </si>
  <si>
    <t>สนม</t>
  </si>
  <si>
    <t>เด่นใหญ่</t>
  </si>
  <si>
    <t>สังขะ</t>
  </si>
  <si>
    <t>สามง่ามท่าโบสถ์</t>
  </si>
  <si>
    <t>สำโรงทาบ</t>
  </si>
  <si>
    <t>หนองมะโมงชัยนาท</t>
  </si>
  <si>
    <t>ท่าบ่อ</t>
  </si>
  <si>
    <t>วังตะเคียน</t>
  </si>
  <si>
    <t>เฝ้าไร่</t>
  </si>
  <si>
    <t>สะพานหิน</t>
  </si>
  <si>
    <t>โพธิ์ตาก</t>
  </si>
  <si>
    <t>กุดจอก</t>
  </si>
  <si>
    <t>โพนพิสัย</t>
  </si>
  <si>
    <t>เนินขามชัยนาท</t>
  </si>
  <si>
    <t>เมืองหนองคาย</t>
  </si>
  <si>
    <t>กะบกเตี้ย</t>
  </si>
  <si>
    <t>รัตนวาปี</t>
  </si>
  <si>
    <t>สุขเดือนห้า</t>
  </si>
  <si>
    <t>ศรีเชียงใหม่</t>
  </si>
  <si>
    <t>ปากเพรียว</t>
  </si>
  <si>
    <t>เมืองสระบุรีสระบุรี</t>
  </si>
  <si>
    <t>สระใคร</t>
  </si>
  <si>
    <t>ดาวเรือง</t>
  </si>
  <si>
    <t>สังคม</t>
  </si>
  <si>
    <t>นาโฉง</t>
  </si>
  <si>
    <t>นากลาง</t>
  </si>
  <si>
    <t>โคกสว่าง</t>
  </si>
  <si>
    <t>นาวัง</t>
  </si>
  <si>
    <t>หนองโน</t>
  </si>
  <si>
    <t>โนนสัง</t>
  </si>
  <si>
    <t>หนองยาว</t>
  </si>
  <si>
    <t>เมืองหนองบัวลำภู</t>
  </si>
  <si>
    <t>ปากข้าวสาร</t>
  </si>
  <si>
    <t>ศรีบุญเรือง</t>
  </si>
  <si>
    <t>หนองปลาไหล</t>
  </si>
  <si>
    <t>สุวรรณคูหา</t>
  </si>
  <si>
    <t>กุดนกเปล้า</t>
  </si>
  <si>
    <t>ตะกุด</t>
  </si>
  <si>
    <t>แก่งคอยสระบุรี</t>
  </si>
  <si>
    <t>ทับกวาง</t>
  </si>
  <si>
    <t>ตาลเดี่ยว</t>
  </si>
  <si>
    <t>ห้วยแห้ง</t>
  </si>
  <si>
    <t>ท่าคล้อ</t>
  </si>
  <si>
    <t>ชานุมาน</t>
  </si>
  <si>
    <t>หินซ้อน</t>
  </si>
  <si>
    <t>ปทุมราชวงศา</t>
  </si>
  <si>
    <t>บ้านธาตุ</t>
  </si>
  <si>
    <t>พนา</t>
  </si>
  <si>
    <t>บ้านป่า</t>
  </si>
  <si>
    <t>เมืองอำนาจเจริญ</t>
  </si>
  <si>
    <t>ลืออำนาจ</t>
  </si>
  <si>
    <t>ชะอม</t>
  </si>
  <si>
    <t>เสนางคนิคม</t>
  </si>
  <si>
    <t>สองคอน</t>
  </si>
  <si>
    <t>เตาปูน</t>
  </si>
  <si>
    <t>กุดจับ</t>
  </si>
  <si>
    <t>ชำผักแพว</t>
  </si>
  <si>
    <t>กุมภวาปี</t>
  </si>
  <si>
    <t>ท่ามะปราง</t>
  </si>
  <si>
    <t>กู่แก้ว</t>
  </si>
  <si>
    <t>หนองแคสระบุรี</t>
  </si>
  <si>
    <t>ไชยวาน</t>
  </si>
  <si>
    <t>กุ่มหัก</t>
  </si>
  <si>
    <t>ทุ่งฝน</t>
  </si>
  <si>
    <t>คชสิทธิ์</t>
  </si>
  <si>
    <t>นายูง</t>
  </si>
  <si>
    <t>น้ำโสม</t>
  </si>
  <si>
    <t>โคกแย้</t>
  </si>
  <si>
    <t>โนนสะอาด</t>
  </si>
  <si>
    <t>บัวลอย</t>
  </si>
  <si>
    <t>บ้านดุง</t>
  </si>
  <si>
    <t>ไผ่ต่ำ</t>
  </si>
  <si>
    <t>บ้านผือ</t>
  </si>
  <si>
    <t>ประจักษ์ศิลปาคม</t>
  </si>
  <si>
    <t>ห้วยขมิ้น</t>
  </si>
  <si>
    <t>พิบูลย์รักษ์</t>
  </si>
  <si>
    <t>ห้วยทราย</t>
  </si>
  <si>
    <t>เพ็ญ</t>
  </si>
  <si>
    <t>หนองไข่น้ำ</t>
  </si>
  <si>
    <t>เมืองอุดรธานี</t>
  </si>
  <si>
    <t>วังสามหมอ</t>
  </si>
  <si>
    <t>ศรีธาตุ</t>
  </si>
  <si>
    <t>หนองจรเข้</t>
  </si>
  <si>
    <t>สร้างคอม</t>
  </si>
  <si>
    <t>หนองนาก</t>
  </si>
  <si>
    <t>หนองวัวซอ</t>
  </si>
  <si>
    <t>หนองปลาหมอ</t>
  </si>
  <si>
    <t>หนองแสง</t>
  </si>
  <si>
    <t>หนองหาน</t>
  </si>
  <si>
    <t>หนองโรง</t>
  </si>
  <si>
    <t>ตรอน</t>
  </si>
  <si>
    <t>หนองหมู</t>
  </si>
  <si>
    <t>วิหารแดงสระบุรี</t>
  </si>
  <si>
    <t>ทองแสนขัน</t>
  </si>
  <si>
    <t>บ้านลำ</t>
  </si>
  <si>
    <t>ท่าปลา</t>
  </si>
  <si>
    <t>คลองเรือ</t>
  </si>
  <si>
    <t>น้ำปาด</t>
  </si>
  <si>
    <t>บ้านโคก</t>
  </si>
  <si>
    <t>หนองสรวง</t>
  </si>
  <si>
    <t>พิชัย</t>
  </si>
  <si>
    <t>เจริญธรรม</t>
  </si>
  <si>
    <t>ฟากท่า</t>
  </si>
  <si>
    <t>หนองแซงสระบุรี</t>
  </si>
  <si>
    <t>เมืองอุตรดิตถ์</t>
  </si>
  <si>
    <t>หนองควายโซ</t>
  </si>
  <si>
    <t>ลับแล</t>
  </si>
  <si>
    <t>หนองหัวโพ</t>
  </si>
  <si>
    <t>ทัพทัน</t>
  </si>
  <si>
    <t>หนองสีดา</t>
  </si>
  <si>
    <t>บ้านไร่</t>
  </si>
  <si>
    <t>หนองกบ</t>
  </si>
  <si>
    <t>เมืองอุทัยธานี</t>
  </si>
  <si>
    <t>ไก่เส่า</t>
  </si>
  <si>
    <t>ลานสัก</t>
  </si>
  <si>
    <t>โคกสะอาด</t>
  </si>
  <si>
    <t>สว่างอารมณ์</t>
  </si>
  <si>
    <t>ม่วงหวาน</t>
  </si>
  <si>
    <t>หนองขาหย่าง</t>
  </si>
  <si>
    <t>เขาดิน</t>
  </si>
  <si>
    <t>หนองฉาง</t>
  </si>
  <si>
    <t>บ้านหมอสระบุรี</t>
  </si>
  <si>
    <t>ห้วยคต</t>
  </si>
  <si>
    <t>บางโขมด</t>
  </si>
  <si>
    <t>กุดข้าวปุ้น</t>
  </si>
  <si>
    <t>สร่างโศก</t>
  </si>
  <si>
    <t>เขมราฐ</t>
  </si>
  <si>
    <t>เขื่องใน</t>
  </si>
  <si>
    <t>หรเทพ</t>
  </si>
  <si>
    <t>โขงเจียม</t>
  </si>
  <si>
    <t>โคกใหญ่</t>
  </si>
  <si>
    <t>ดอนมดแดง</t>
  </si>
  <si>
    <t>ไผ่ขวาง</t>
  </si>
  <si>
    <t>เดชอุดม</t>
  </si>
  <si>
    <t>บ้านครัว</t>
  </si>
  <si>
    <t>ตระการพืชผล</t>
  </si>
  <si>
    <t>ตาลสุม</t>
  </si>
  <si>
    <t>ดอนพุดสระบุรี</t>
  </si>
  <si>
    <t>ทุ่งศรีอุดม</t>
  </si>
  <si>
    <t>ไผ่หลิ่ว</t>
  </si>
  <si>
    <t>นาจะหลวย</t>
  </si>
  <si>
    <t>นาตาล</t>
  </si>
  <si>
    <t>ดงตะงาว</t>
  </si>
  <si>
    <t>นาเยีย</t>
  </si>
  <si>
    <t>หนองโดนสระบุรี</t>
  </si>
  <si>
    <t>น้ำขุ่น</t>
  </si>
  <si>
    <t>บ้านกลับ</t>
  </si>
  <si>
    <t>น้ำยืน</t>
  </si>
  <si>
    <t>บุณฑริก</t>
  </si>
  <si>
    <t>บ้านโปร่ง</t>
  </si>
  <si>
    <t>พิบูลมังสาหาร</t>
  </si>
  <si>
    <t>พระพุทธบาทสระบุรี</t>
  </si>
  <si>
    <t>โพธิ์ไทร</t>
  </si>
  <si>
    <t>ขุนโขลน</t>
  </si>
  <si>
    <t>ม่วงสามสิบ</t>
  </si>
  <si>
    <t>ธารเกษม</t>
  </si>
  <si>
    <t>เมืองอุบลราชธานี</t>
  </si>
  <si>
    <t>นายาว</t>
  </si>
  <si>
    <t>วารินชำราบ</t>
  </si>
  <si>
    <t>พุคำจาน</t>
  </si>
  <si>
    <t>ศรีเมืองใหม่</t>
  </si>
  <si>
    <t>สว่างวีระวงศ์</t>
  </si>
  <si>
    <t>ห้วยป่าหวาย</t>
  </si>
  <si>
    <t>พุกร่าง</t>
  </si>
  <si>
    <t>สิรินธร</t>
  </si>
  <si>
    <t>หนองแก</t>
  </si>
  <si>
    <t>เหล่าเสือโก้ก</t>
  </si>
  <si>
    <t>เสาไห้สระบุรี</t>
  </si>
  <si>
    <t>บ้านยาง</t>
  </si>
  <si>
    <t>หัวปลวก</t>
  </si>
  <si>
    <t>งิ้วงาม</t>
  </si>
  <si>
    <t>ศาลารีไทย</t>
  </si>
  <si>
    <t>ต้นตาล</t>
  </si>
  <si>
    <t>พระยาทด</t>
  </si>
  <si>
    <t>ม่วงงาม</t>
  </si>
  <si>
    <t>เริงราง</t>
  </si>
  <si>
    <t>เมืองเก่า</t>
  </si>
  <si>
    <t>สวนดอกไม้</t>
  </si>
  <si>
    <t>มวกเหล็กสระบุรี</t>
  </si>
  <si>
    <t>มิตรภาพ</t>
  </si>
  <si>
    <t>หนองย่างเสือ</t>
  </si>
  <si>
    <t>ลำสมพุง</t>
  </si>
  <si>
    <t>ลำพญากลาง</t>
  </si>
  <si>
    <t>ซับสนุ่น</t>
  </si>
  <si>
    <t>แสลงพัน</t>
  </si>
  <si>
    <t>วังม่วงสระบุรี</t>
  </si>
  <si>
    <t>คำพราน</t>
  </si>
  <si>
    <t>เขาดินพัฒนา</t>
  </si>
  <si>
    <t>เฉลิมพระเกียรติสระบุรี</t>
  </si>
  <si>
    <t>บ้านแก้ง</t>
  </si>
  <si>
    <t>ผึ้งรวง</t>
  </si>
  <si>
    <t>พุแค</t>
  </si>
  <si>
    <t>ห้วยบง</t>
  </si>
  <si>
    <t>หน้าพระลาน</t>
  </si>
  <si>
    <t>บางปลาสร้อย</t>
  </si>
  <si>
    <t>เมืองชลบุรีชลบุรี</t>
  </si>
  <si>
    <t>ตะวันออก</t>
  </si>
  <si>
    <t>มะขามหย่ง</t>
  </si>
  <si>
    <t>บ้านโขด</t>
  </si>
  <si>
    <t>แสนสุข</t>
  </si>
  <si>
    <t>บ้านสวน</t>
  </si>
  <si>
    <t>นาป่า</t>
  </si>
  <si>
    <t>หนองข้างคอก</t>
  </si>
  <si>
    <t>ดอนหัวฬ่อ</t>
  </si>
  <si>
    <t>หนองไม้แดง</t>
  </si>
  <si>
    <t>บางทราย</t>
  </si>
  <si>
    <t>คลองตำหรุ</t>
  </si>
  <si>
    <t>เหมือง</t>
  </si>
  <si>
    <t>บ้านปึก</t>
  </si>
  <si>
    <t>ห้วยกะปิ</t>
  </si>
  <si>
    <t>เสม็ด</t>
  </si>
  <si>
    <t>อ่างศิลา</t>
  </si>
  <si>
    <t>สำนักบก</t>
  </si>
  <si>
    <t>บ้านบึงชลบุรี</t>
  </si>
  <si>
    <t>คลองกิ่ว</t>
  </si>
  <si>
    <t>มาบไผ่</t>
  </si>
  <si>
    <t>หนองซ้ำซาก</t>
  </si>
  <si>
    <t>หนองบอนแดง</t>
  </si>
  <si>
    <t>หนองชาก</t>
  </si>
  <si>
    <t>หนองอิรุณ</t>
  </si>
  <si>
    <t>หนองไผ่แก้ว</t>
  </si>
  <si>
    <t>หนองใหญ่ชลบุรี</t>
  </si>
  <si>
    <t>คลองพลู</t>
  </si>
  <si>
    <t>หนองเสือช้าง</t>
  </si>
  <si>
    <t>ห้างสูง</t>
  </si>
  <si>
    <t>เขาซก</t>
  </si>
  <si>
    <t>บางละมุงชลบุรี</t>
  </si>
  <si>
    <t>โป่ง</t>
  </si>
  <si>
    <t>เขาไม้แก้ว</t>
  </si>
  <si>
    <t>ตะเคียนเตี้ย</t>
  </si>
  <si>
    <t>พานทองชลบุรี</t>
  </si>
  <si>
    <t>หนองตำลึง</t>
  </si>
  <si>
    <t>มาบโป่ง</t>
  </si>
  <si>
    <t>หนองกะขะ</t>
  </si>
  <si>
    <t>หนองหงษ์</t>
  </si>
  <si>
    <t>โคกขี้หนอน</t>
  </si>
  <si>
    <t>บ้านเก่า</t>
  </si>
  <si>
    <t>หน้าประดู่</t>
  </si>
  <si>
    <t>บางนาง</t>
  </si>
  <si>
    <t>เกาะลอย</t>
  </si>
  <si>
    <t>พนัสนิคมชลบุรี</t>
  </si>
  <si>
    <t>หน้าพระธาตุ</t>
  </si>
  <si>
    <t>วัดหลวง</t>
  </si>
  <si>
    <t>บ้านเซิด</t>
  </si>
  <si>
    <t>นาเริก</t>
  </si>
  <si>
    <t>หมอนนาง</t>
  </si>
  <si>
    <t>สระสี่เหลี่ยม</t>
  </si>
  <si>
    <t>กุฎโง้ง</t>
  </si>
  <si>
    <t>หัวถนน</t>
  </si>
  <si>
    <t>หนองขยาด</t>
  </si>
  <si>
    <t>ทุ่งขวาง</t>
  </si>
  <si>
    <t>หนองเหียง</t>
  </si>
  <si>
    <t>นาวังหิน</t>
  </si>
  <si>
    <t>โคกเพลาะ</t>
  </si>
  <si>
    <t>ไร่หลักทอง</t>
  </si>
  <si>
    <t>นามะตูม</t>
  </si>
  <si>
    <t>ศรีราชาชลบุรี</t>
  </si>
  <si>
    <t>สุรศักดิ์</t>
  </si>
  <si>
    <t>ทุ่งสุขลา</t>
  </si>
  <si>
    <t>บึง</t>
  </si>
  <si>
    <t>หนองขาม</t>
  </si>
  <si>
    <t>เขาคันทรง</t>
  </si>
  <si>
    <t>บางพระ</t>
  </si>
  <si>
    <t>บ่อวิน</t>
  </si>
  <si>
    <t>ท่าเทววงษ์</t>
  </si>
  <si>
    <t>เกาะสีชังชลบุรี</t>
  </si>
  <si>
    <t>สัตหีบชลบุรี</t>
  </si>
  <si>
    <t>นาจอมเทียน</t>
  </si>
  <si>
    <t>พลูตาหลวง</t>
  </si>
  <si>
    <t>บางเสร่</t>
  </si>
  <si>
    <t>แสมสาร</t>
  </si>
  <si>
    <t>บ่อทองชลบุรี</t>
  </si>
  <si>
    <t>วัดสุวรรณ</t>
  </si>
  <si>
    <t>บ่อกวางทอง</t>
  </si>
  <si>
    <t>ธาตุทอง</t>
  </si>
  <si>
    <t>เกษตรสุวรรณ</t>
  </si>
  <si>
    <t>พลวงทอง</t>
  </si>
  <si>
    <t>เกาะจันทร์ชลบุรี</t>
  </si>
  <si>
    <t>ท่าบุญมี</t>
  </si>
  <si>
    <t>ท่าประดู่</t>
  </si>
  <si>
    <t>เมืองระยองระยอง</t>
  </si>
  <si>
    <t>เชิงเนิน</t>
  </si>
  <si>
    <t>ตะพง</t>
  </si>
  <si>
    <t>เพ</t>
  </si>
  <si>
    <t>บ้านแลง</t>
  </si>
  <si>
    <t>นาตาขวัญ</t>
  </si>
  <si>
    <t>เนินพระ</t>
  </si>
  <si>
    <t>กะเฉด</t>
  </si>
  <si>
    <t>ทับมา</t>
  </si>
  <si>
    <t>น้ำคอก</t>
  </si>
  <si>
    <t>มาบตาพุด</t>
  </si>
  <si>
    <t>สำนักทอง</t>
  </si>
  <si>
    <t>สำนักท้อน</t>
  </si>
  <si>
    <t>บ้านฉางระยอง</t>
  </si>
  <si>
    <t>พลา</t>
  </si>
  <si>
    <t>ทางเกวียน</t>
  </si>
  <si>
    <t>แกลงระยอง</t>
  </si>
  <si>
    <t>วังหว้า</t>
  </si>
  <si>
    <t>ชากโดน</t>
  </si>
  <si>
    <t>เนินฆ้อ</t>
  </si>
  <si>
    <t>กร่ำ</t>
  </si>
  <si>
    <t>ชากพง</t>
  </si>
  <si>
    <t>กระแสบน</t>
  </si>
  <si>
    <t>ทุ่งควายกิน</t>
  </si>
  <si>
    <t>กองดิน</t>
  </si>
  <si>
    <t>คลองปูน</t>
  </si>
  <si>
    <t>พังราด</t>
  </si>
  <si>
    <t>ปากน้ำกระแส</t>
  </si>
  <si>
    <t>ห้วยยาง</t>
  </si>
  <si>
    <t>สองสลึง</t>
  </si>
  <si>
    <t>วังจันทร์ระยอง</t>
  </si>
  <si>
    <t>ป่ายุบใน</t>
  </si>
  <si>
    <t>พลงตาเอี่ยม</t>
  </si>
  <si>
    <t>บ้านค่ายระยอง</t>
  </si>
  <si>
    <t>หนองละลอก</t>
  </si>
  <si>
    <t>หนองตะพาน</t>
  </si>
  <si>
    <t>ตาขัน</t>
  </si>
  <si>
    <t>บางบุตร</t>
  </si>
  <si>
    <t>ชากบก</t>
  </si>
  <si>
    <t>ปลวกแดงระยอง</t>
  </si>
  <si>
    <t>ตาสิทธิ์</t>
  </si>
  <si>
    <t>แม่น้ำคู้</t>
  </si>
  <si>
    <t>มาบยางพร</t>
  </si>
  <si>
    <t>หนองไร่</t>
  </si>
  <si>
    <t>น้ำเป็น</t>
  </si>
  <si>
    <t>เขาชะเมาระยอง</t>
  </si>
  <si>
    <t>ห้วยทับมอญ</t>
  </si>
  <si>
    <t>ชำฆ้อ</t>
  </si>
  <si>
    <t>นิคมพัฒนาระยอง</t>
  </si>
  <si>
    <t>มาบข่า</t>
  </si>
  <si>
    <t>พนานิคม</t>
  </si>
  <si>
    <t>มะขามคู่</t>
  </si>
  <si>
    <t>เมืองจันทบุรีจันทบุรี</t>
  </si>
  <si>
    <t>วัดใหม่</t>
  </si>
  <si>
    <t>คลองนารายณ์</t>
  </si>
  <si>
    <t>เกาะขวาง</t>
  </si>
  <si>
    <t>คมบาง</t>
  </si>
  <si>
    <t>จันทนิมิต</t>
  </si>
  <si>
    <t>บางกะจะ</t>
  </si>
  <si>
    <t>แสลง</t>
  </si>
  <si>
    <t>ขลุงจันทบุรี</t>
  </si>
  <si>
    <t>บ่อ</t>
  </si>
  <si>
    <t>เกวียนหัก</t>
  </si>
  <si>
    <t>ตะปอน</t>
  </si>
  <si>
    <t>วันยาว</t>
  </si>
  <si>
    <t>ซึ้ง</t>
  </si>
  <si>
    <t>มาบไพ</t>
  </si>
  <si>
    <t>วังสรรพรส</t>
  </si>
  <si>
    <t>ตรอกนอง</t>
  </si>
  <si>
    <t>ตกพรม</t>
  </si>
  <si>
    <t>บ่อเวฬุ</t>
  </si>
  <si>
    <t>ท่าใหม่จันทบุรี</t>
  </si>
  <si>
    <t>ยายร้า</t>
  </si>
  <si>
    <t>สีพยา</t>
  </si>
  <si>
    <t>บ่อพุ</t>
  </si>
  <si>
    <t>พลอยแหวน</t>
  </si>
  <si>
    <t>เขาวัว</t>
  </si>
  <si>
    <t>เขาบายศรี</t>
  </si>
  <si>
    <t>ทุ่งเบญจา</t>
  </si>
  <si>
    <t>รำพัน</t>
  </si>
  <si>
    <t>โขมง</t>
  </si>
  <si>
    <t>ตะกาดเง้า</t>
  </si>
  <si>
    <t>คลองขุด</t>
  </si>
  <si>
    <t>ทับไทร</t>
  </si>
  <si>
    <t>โป่งน้ำร้อนจันทบุรี</t>
  </si>
  <si>
    <t>หนองตาคง</t>
  </si>
  <si>
    <t>เทพนิมิต</t>
  </si>
  <si>
    <t>มะขามจันทบุรี</t>
  </si>
  <si>
    <t>ปัถวี</t>
  </si>
  <si>
    <t>วังแซ้ม</t>
  </si>
  <si>
    <t>ฉมัน</t>
  </si>
  <si>
    <t>อ่างคีรี</t>
  </si>
  <si>
    <t>ปากน้ำแหลมสิงห์</t>
  </si>
  <si>
    <t>แหลมสิงห์จันทบุรี</t>
  </si>
  <si>
    <t>เกาะเปริด</t>
  </si>
  <si>
    <t>หนองชิ่ม</t>
  </si>
  <si>
    <t>พลิ้ว</t>
  </si>
  <si>
    <t>คลองน้ำเค็ม</t>
  </si>
  <si>
    <t>บางสระเก้า</t>
  </si>
  <si>
    <t>บางกะไชย</t>
  </si>
  <si>
    <t>ปะตง</t>
  </si>
  <si>
    <t>สอยดาวจันทบุรี</t>
  </si>
  <si>
    <t>ทุ่งขนาน</t>
  </si>
  <si>
    <t>ทรายขาว</t>
  </si>
  <si>
    <t>สะตอน</t>
  </si>
  <si>
    <t>แก่งหางแมวจันทบุรี</t>
  </si>
  <si>
    <t>ขุนซ่อง</t>
  </si>
  <si>
    <t>สามพี่น้อง</t>
  </si>
  <si>
    <t>พวา</t>
  </si>
  <si>
    <t>เขาวงกต</t>
  </si>
  <si>
    <t>นายายอามจันทบุรี</t>
  </si>
  <si>
    <t>วังโตนด</t>
  </si>
  <si>
    <t>กระแจะ</t>
  </si>
  <si>
    <t>สนามไชย</t>
  </si>
  <si>
    <t>ช้างข้าม</t>
  </si>
  <si>
    <t>ชากไทย</t>
  </si>
  <si>
    <t>เขาคิชฌกูฏจันทบุรี</t>
  </si>
  <si>
    <t>พลวง</t>
  </si>
  <si>
    <t>ตะเคียนทอง</t>
  </si>
  <si>
    <t>จันทเขลม</t>
  </si>
  <si>
    <t>เมืองตราดตราด</t>
  </si>
  <si>
    <t>หนองเสม็ด</t>
  </si>
  <si>
    <t>หนองโสน</t>
  </si>
  <si>
    <t>หนองคันทรง</t>
  </si>
  <si>
    <t>ห้วงน้ำขาว</t>
  </si>
  <si>
    <t>อ่าวใหญ่</t>
  </si>
  <si>
    <t>วังกระแจะ</t>
  </si>
  <si>
    <t>ห้วยแร้ง</t>
  </si>
  <si>
    <t>เนินทราย</t>
  </si>
  <si>
    <t>ท่าพริก</t>
  </si>
  <si>
    <t>ท่ากุ่ม</t>
  </si>
  <si>
    <t>ตะกาง</t>
  </si>
  <si>
    <t>ชำราก</t>
  </si>
  <si>
    <t>แหลมกลัด</t>
  </si>
  <si>
    <t>คลองใหญ่ตราด</t>
  </si>
  <si>
    <t>ไม้รูด</t>
  </si>
  <si>
    <t>หาดเล็ก</t>
  </si>
  <si>
    <t>เขาสมิงตราด</t>
  </si>
  <si>
    <t>แสนตุ้ง</t>
  </si>
  <si>
    <t>ท่าโสม</t>
  </si>
  <si>
    <t>สะตอ</t>
  </si>
  <si>
    <t>ประณีต</t>
  </si>
  <si>
    <t>ทุ่งนนทรี</t>
  </si>
  <si>
    <t>บ่อไร่ตราด</t>
  </si>
  <si>
    <t>ช้างทูน</t>
  </si>
  <si>
    <t>ด่านชุมพล</t>
  </si>
  <si>
    <t>นนทรีย์</t>
  </si>
  <si>
    <t>แหลมงอบตราด</t>
  </si>
  <si>
    <t>น้ำเชี่ยว</t>
  </si>
  <si>
    <t>บางปิด</t>
  </si>
  <si>
    <t>เกาะหมาก</t>
  </si>
  <si>
    <t>เกาะกูดตราด</t>
  </si>
  <si>
    <t>เกาะช้างตราด</t>
  </si>
  <si>
    <t>เกาะช้างใต้</t>
  </si>
  <si>
    <t>หน้าเมือง</t>
  </si>
  <si>
    <t>เมืองฉะเชิงเทราฉะเชิงเทรา</t>
  </si>
  <si>
    <t>ท่าไข่</t>
  </si>
  <si>
    <t>คลองนา</t>
  </si>
  <si>
    <t>บางตีนเป็ด</t>
  </si>
  <si>
    <t>คลองจุกกระเฌอ</t>
  </si>
  <si>
    <t>บางขวัญ</t>
  </si>
  <si>
    <t>คลองนครเนื่องเขต</t>
  </si>
  <si>
    <t>โสธร</t>
  </si>
  <si>
    <t>บางกะไห</t>
  </si>
  <si>
    <t>หนามแดง</t>
  </si>
  <si>
    <t>คลองเปรง</t>
  </si>
  <si>
    <t>คลองอุดมชลจร</t>
  </si>
  <si>
    <t>คลองหลวงแพ่ง</t>
  </si>
  <si>
    <t>บางคล้าฉะเชิงเทรา</t>
  </si>
  <si>
    <t>บางสวน</t>
  </si>
  <si>
    <t>บางกระเจ็ด</t>
  </si>
  <si>
    <t>ท่าทองหลาง</t>
  </si>
  <si>
    <t>สาวชะโงก</t>
  </si>
  <si>
    <t>เสม็ดเหนือ</t>
  </si>
  <si>
    <t>เสม็ดใต้</t>
  </si>
  <si>
    <t>บางน้ำเปรี้ยวฉะเชิงเทรา</t>
  </si>
  <si>
    <t>บางขนาก</t>
  </si>
  <si>
    <t>สิงโตทอง</t>
  </si>
  <si>
    <t>หมอนทอง</t>
  </si>
  <si>
    <t>ดอนเกาะกา</t>
  </si>
  <si>
    <t>โยธะกา</t>
  </si>
  <si>
    <t>ดอนฉิมพลี</t>
  </si>
  <si>
    <t>โพรงอากาศ</t>
  </si>
  <si>
    <t>บางปะกงฉะเชิงเทรา</t>
  </si>
  <si>
    <t>ท่าสะอ้าน</t>
  </si>
  <si>
    <t>บางวัว</t>
  </si>
  <si>
    <t>บางสมัคร</t>
  </si>
  <si>
    <t>บางผึ้ง</t>
  </si>
  <si>
    <t>บางเกลือ</t>
  </si>
  <si>
    <t>สองคลอง</t>
  </si>
  <si>
    <t>พิมพา</t>
  </si>
  <si>
    <t>หอมศีล</t>
  </si>
  <si>
    <t>บ้านโพธิ์ฉะเชิงเทรา</t>
  </si>
  <si>
    <t>เกาะไร่</t>
  </si>
  <si>
    <t>คลองบ้านโพธิ์</t>
  </si>
  <si>
    <t>คลองประเวศ</t>
  </si>
  <si>
    <t>ดอนทราย</t>
  </si>
  <si>
    <t>เทพราช</t>
  </si>
  <si>
    <t>ท่าพลับ</t>
  </si>
  <si>
    <t>หนองตีนนก</t>
  </si>
  <si>
    <t>บางซ่อน</t>
  </si>
  <si>
    <t>บางกรูด</t>
  </si>
  <si>
    <t>แหลมประดู่</t>
  </si>
  <si>
    <t>ลาดขวาง</t>
  </si>
  <si>
    <t>สนามจันทร์</t>
  </si>
  <si>
    <t>แสนภูดาษ</t>
  </si>
  <si>
    <t>สิบเอ็ดศอก</t>
  </si>
  <si>
    <t>เกาะขนุน</t>
  </si>
  <si>
    <t>พนมสารคามฉะเชิงเทรา</t>
  </si>
  <si>
    <t>บ้านซ่อง</t>
  </si>
  <si>
    <t>ท่าถ่าน</t>
  </si>
  <si>
    <t>หนองแหน</t>
  </si>
  <si>
    <t>เขาหินซ้อน</t>
  </si>
  <si>
    <t>บางคา</t>
  </si>
  <si>
    <t>ราชสาส์นฉะเชิงเทรา</t>
  </si>
  <si>
    <t>เมืองใหม่</t>
  </si>
  <si>
    <t>ดงน้อย</t>
  </si>
  <si>
    <t>คู้ยายหมี</t>
  </si>
  <si>
    <t>สนามชัยเขตฉะเชิงเทรา</t>
  </si>
  <si>
    <t>ท่ากระดาน</t>
  </si>
  <si>
    <t>ทุ่งพระยา</t>
  </si>
  <si>
    <t>ลาดกระทิง</t>
  </si>
  <si>
    <t>แปลงยาวฉะเชิงเทรา</t>
  </si>
  <si>
    <t>วังเย็น</t>
  </si>
  <si>
    <t>หนองไม้แก่น</t>
  </si>
  <si>
    <t>ท่าตะเกียบฉะเชิงเทรา</t>
  </si>
  <si>
    <t>คลองตะเกรา</t>
  </si>
  <si>
    <t>ก้อนแก้ว</t>
  </si>
  <si>
    <t>คลองเขื่อนฉะเชิงเทรา</t>
  </si>
  <si>
    <t>บางเล่า</t>
  </si>
  <si>
    <t>บางโรง</t>
  </si>
  <si>
    <t>เมืองปราจีนบุรีปราจีนบุรี</t>
  </si>
  <si>
    <t>รอบเมือง</t>
  </si>
  <si>
    <t>บางเดชะ</t>
  </si>
  <si>
    <t>บางบริบูรณ์</t>
  </si>
  <si>
    <t>ดงพระราม</t>
  </si>
  <si>
    <t>บ้านพระ</t>
  </si>
  <si>
    <t>โคกไม้ลาย</t>
  </si>
  <si>
    <t>ไม้เค็ด</t>
  </si>
  <si>
    <t>ดงขี้เหล็ก</t>
  </si>
  <si>
    <t>เนินหอม</t>
  </si>
  <si>
    <t>โนนห้อม</t>
  </si>
  <si>
    <t>กบินทร์</t>
  </si>
  <si>
    <t>กบินทร์บุรีปราจีนบุรี</t>
  </si>
  <si>
    <t>วังดาล</t>
  </si>
  <si>
    <t>นนทรี</t>
  </si>
  <si>
    <t>ย่านรี</t>
  </si>
  <si>
    <t>หาดนางแก้ว</t>
  </si>
  <si>
    <t>ลาดตะเคียน</t>
  </si>
  <si>
    <t>นาแขม</t>
  </si>
  <si>
    <t>วังท่าช้าง</t>
  </si>
  <si>
    <t>นาดีปราจีนบุรี</t>
  </si>
  <si>
    <t>สำพันตา</t>
  </si>
  <si>
    <t>ทุ่งโพธิ์</t>
  </si>
  <si>
    <t>แก่งดินสอ</t>
  </si>
  <si>
    <t>บุพราหมณ์</t>
  </si>
  <si>
    <t>บ้านสร้างปราจีนบุรี</t>
  </si>
  <si>
    <t>บางกระเบา</t>
  </si>
  <si>
    <t>บางยาง</t>
  </si>
  <si>
    <t>บางแตน</t>
  </si>
  <si>
    <t>บางพลวง</t>
  </si>
  <si>
    <t>บางปลาร้า</t>
  </si>
  <si>
    <t>กระทุ่มแพ้ว</t>
  </si>
  <si>
    <t>ประจันตคามปราจีนบุรี</t>
  </si>
  <si>
    <t>บ้านหอย</t>
  </si>
  <si>
    <t>ดงบัง</t>
  </si>
  <si>
    <t>คำโตนด</t>
  </si>
  <si>
    <t>บุฝ้าย</t>
  </si>
  <si>
    <t>หนองแก้ว</t>
  </si>
  <si>
    <t>โพธิ์งาม</t>
  </si>
  <si>
    <t>ศรีมหาโพธิปราจีนบุรี</t>
  </si>
  <si>
    <t>สัมพันธ์</t>
  </si>
  <si>
    <t>บ้านทาม</t>
  </si>
  <si>
    <t>บางกุ้ง</t>
  </si>
  <si>
    <t>ดงกระทงยาม</t>
  </si>
  <si>
    <t>หนองโพรง</t>
  </si>
  <si>
    <t>หัวหว้า</t>
  </si>
  <si>
    <t>หาดยาง</t>
  </si>
  <si>
    <t>กรอกสมบูรณ์</t>
  </si>
  <si>
    <t>โคกปีบ</t>
  </si>
  <si>
    <t>ศรีมโหสถปราจีนบุรี</t>
  </si>
  <si>
    <t>โคกไทย</t>
  </si>
  <si>
    <t>คู้ลำพัน</t>
  </si>
  <si>
    <t>ไผ่ชะเลือด</t>
  </si>
  <si>
    <t>เมืองนครนายกนครนายก</t>
  </si>
  <si>
    <t>วังกระโจม</t>
  </si>
  <si>
    <t>ดอนยอ</t>
  </si>
  <si>
    <t>ศรีจุฬา</t>
  </si>
  <si>
    <t>ดงละคร</t>
  </si>
  <si>
    <t>ศรีนาวา</t>
  </si>
  <si>
    <t>สาริกา</t>
  </si>
  <si>
    <t>หินตั้ง</t>
  </si>
  <si>
    <t>เขาพระ</t>
  </si>
  <si>
    <t>พรหมณี</t>
  </si>
  <si>
    <t>เกาะหวาย</t>
  </si>
  <si>
    <t>ปากพลีนครนายก</t>
  </si>
  <si>
    <t>เกาะโพธิ์</t>
  </si>
  <si>
    <t>โคกกรวด</t>
  </si>
  <si>
    <t>นาหินลาด</t>
  </si>
  <si>
    <t>บ้านนานครนายก</t>
  </si>
  <si>
    <t>บ้านพร้าว</t>
  </si>
  <si>
    <t>บ้านพริก</t>
  </si>
  <si>
    <t>อาษา</t>
  </si>
  <si>
    <t>ทองหลาง</t>
  </si>
  <si>
    <t>พิกุลออก</t>
  </si>
  <si>
    <t>ป่าขะ</t>
  </si>
  <si>
    <t>เขาเพิ่ม</t>
  </si>
  <si>
    <t>ศรีกะอาง</t>
  </si>
  <si>
    <t>พระอาจารย์</t>
  </si>
  <si>
    <t>องครักษ์นครนายก</t>
  </si>
  <si>
    <t>บึงศาล</t>
  </si>
  <si>
    <t>ศีรษะกระบือ</t>
  </si>
  <si>
    <t>โพธิ์แทน</t>
  </si>
  <si>
    <t>บางสมบูรณ์</t>
  </si>
  <si>
    <t>บางลูกเสือ</t>
  </si>
  <si>
    <t>ชุมพล</t>
  </si>
  <si>
    <t>เมืองสระแก้วสระแก้ว</t>
  </si>
  <si>
    <t>ศาลาลำดวน</t>
  </si>
  <si>
    <t>โคกปี่ฆ้อง</t>
  </si>
  <si>
    <t>ท่าแยก</t>
  </si>
  <si>
    <t>ท่าเกษม</t>
  </si>
  <si>
    <t>สระขวัญ</t>
  </si>
  <si>
    <t>คลองหาดสระแก้ว</t>
  </si>
  <si>
    <t>ไทยอุดม</t>
  </si>
  <si>
    <t>ซับมะกรูด</t>
  </si>
  <si>
    <t>ไทรเดี่ยว</t>
  </si>
  <si>
    <t>คลองไก่เถื่อน</t>
  </si>
  <si>
    <t>เบญจขร</t>
  </si>
  <si>
    <t>ไทรทอง</t>
  </si>
  <si>
    <t>ตาพระยาสระแก้ว</t>
  </si>
  <si>
    <t>ทัพเสด็จ</t>
  </si>
  <si>
    <t>ทัพราช</t>
  </si>
  <si>
    <t>ทัพไทย</t>
  </si>
  <si>
    <t>โคคลาน</t>
  </si>
  <si>
    <t>วังน้ำเย็นสระแก้ว</t>
  </si>
  <si>
    <t>ตาหลังใน</t>
  </si>
  <si>
    <t>คลองหินปูน</t>
  </si>
  <si>
    <t>ทุ่งมหาเจริญ</t>
  </si>
  <si>
    <t>วัฒนานครสระแก้ว</t>
  </si>
  <si>
    <t>ท่าเกวียน</t>
  </si>
  <si>
    <t>ผักขะ</t>
  </si>
  <si>
    <t>โนนหมากเค็ง</t>
  </si>
  <si>
    <t>ช่องกุ่ม</t>
  </si>
  <si>
    <t>หนองแวง</t>
  </si>
  <si>
    <t>แซร์ออ</t>
  </si>
  <si>
    <t>หนองหมากฝ้าย</t>
  </si>
  <si>
    <t>หนองตะเคียนบอน</t>
  </si>
  <si>
    <t>ห้วยโจด</t>
  </si>
  <si>
    <t>อรัญประเทศสระแก้ว</t>
  </si>
  <si>
    <t>เมืองไผ่</t>
  </si>
  <si>
    <t>หันทราย</t>
  </si>
  <si>
    <t>คลองน้ำใส</t>
  </si>
  <si>
    <t>ป่าไร่</t>
  </si>
  <si>
    <t>ทับพริก</t>
  </si>
  <si>
    <t>บ้านใหม่หนองไทร</t>
  </si>
  <si>
    <t>ผ่านศึก</t>
  </si>
  <si>
    <t>หนองสังข์</t>
  </si>
  <si>
    <t>คลองทับจันทร์</t>
  </si>
  <si>
    <t>ฟากห้วย</t>
  </si>
  <si>
    <t>เขาฉกรรจ์สระแก้ว</t>
  </si>
  <si>
    <t>หนองหว้า</t>
  </si>
  <si>
    <t>พระเพลิง</t>
  </si>
  <si>
    <t>เขาสามสิบ</t>
  </si>
  <si>
    <t>โคกสูงสระแก้ว</t>
  </si>
  <si>
    <t>โนนหมากมุ่น</t>
  </si>
  <si>
    <t>วังสมบูรณ์สระแก้ว</t>
  </si>
  <si>
    <t>เมืองนครราชสีมานครราชสีมา</t>
  </si>
  <si>
    <t>ตะวันออกเฉียงเหนือ</t>
  </si>
  <si>
    <t>โพธิ์กลาง</t>
  </si>
  <si>
    <t>หนองจะบก</t>
  </si>
  <si>
    <t>มะเริง</t>
  </si>
  <si>
    <t>หนองระเวียง</t>
  </si>
  <si>
    <t>ปรุใหญ่</t>
  </si>
  <si>
    <t>หมื่นไวย</t>
  </si>
  <si>
    <t>พลกรัง</t>
  </si>
  <si>
    <t>หนองไผ่ล้อม</t>
  </si>
  <si>
    <t>หัวทะเล</t>
  </si>
  <si>
    <t>พุดซา</t>
  </si>
  <si>
    <t>จอหอ</t>
  </si>
  <si>
    <t>ไชยมงคล</t>
  </si>
  <si>
    <t>หนองบัวศาลา</t>
  </si>
  <si>
    <t>สุรนารี</t>
  </si>
  <si>
    <t>สีมุม</t>
  </si>
  <si>
    <t>พะเนา</t>
  </si>
  <si>
    <t>แชะ</t>
  </si>
  <si>
    <t>ครบุรีนครราชสีมา</t>
  </si>
  <si>
    <t>เฉลียง</t>
  </si>
  <si>
    <t>โคกกระชาย</t>
  </si>
  <si>
    <t>จระเข้หิน</t>
  </si>
  <si>
    <t>มาบตะโกเอน</t>
  </si>
  <si>
    <t>อรพิมพ์</t>
  </si>
  <si>
    <t>ลำเพียก</t>
  </si>
  <si>
    <t>ครบุรีใต้</t>
  </si>
  <si>
    <t>ตะแบกบาน</t>
  </si>
  <si>
    <t>สระว่านพระยา</t>
  </si>
  <si>
    <t>เสิงสางนครราชสีมา</t>
  </si>
  <si>
    <t>สระตะเคียน</t>
  </si>
  <si>
    <t>โนนสมบูรณ์</t>
  </si>
  <si>
    <t>กุดโบสถ์</t>
  </si>
  <si>
    <t>สุขไพบูลย์</t>
  </si>
  <si>
    <t>บ้านราษฎร์</t>
  </si>
  <si>
    <t>เมืองคง</t>
  </si>
  <si>
    <t>คงนครราชสีมา</t>
  </si>
  <si>
    <t>คูขาด</t>
  </si>
  <si>
    <t>เทพาลัย</t>
  </si>
  <si>
    <t>ตาจั่น</t>
  </si>
  <si>
    <t>บ้านปรางค์</t>
  </si>
  <si>
    <t>หนองมะนาว</t>
  </si>
  <si>
    <t>โนนเต็ง</t>
  </si>
  <si>
    <t>ดอนใหญ่</t>
  </si>
  <si>
    <t>ขามสมบูรณ์</t>
  </si>
  <si>
    <t>บ้านเหลื่อมนครราชสีมา</t>
  </si>
  <si>
    <t>วังโพธิ์</t>
  </si>
  <si>
    <t>โคกกระเบื้อง</t>
  </si>
  <si>
    <t>ช่อระกา</t>
  </si>
  <si>
    <t>จักราชนครราชสีมา</t>
  </si>
  <si>
    <t>สีสุก</t>
  </si>
  <si>
    <t>หนองพลวง</t>
  </si>
  <si>
    <t>ศรีละกอ</t>
  </si>
  <si>
    <t>คลองเมือง</t>
  </si>
  <si>
    <t>หินโคน</t>
  </si>
  <si>
    <t>กระโทก</t>
  </si>
  <si>
    <t>โชคชัยนครราชสีมา</t>
  </si>
  <si>
    <t>ท่าอ่าง</t>
  </si>
  <si>
    <t>ทุ่งอรุณ</t>
  </si>
  <si>
    <t>ท่าลาดขาว</t>
  </si>
  <si>
    <t>ท่าจะหลุง</t>
  </si>
  <si>
    <t>ท่าเยี่ยม</t>
  </si>
  <si>
    <t>ละลมใหม่พัฒนา</t>
  </si>
  <si>
    <t>ด่านเกวียน</t>
  </si>
  <si>
    <t>กุดพิมาน</t>
  </si>
  <si>
    <t>ด่านขุนทดนครราชสีมา</t>
  </si>
  <si>
    <t>ด่านนอก</t>
  </si>
  <si>
    <t>ด่านใน</t>
  </si>
  <si>
    <t>ตะเคียน</t>
  </si>
  <si>
    <t>บ้านแปรง</t>
  </si>
  <si>
    <t>พันชนะ</t>
  </si>
  <si>
    <t>สระจรเข้</t>
  </si>
  <si>
    <t>หนองกราด</t>
  </si>
  <si>
    <t>หนองบัวตะเกียด</t>
  </si>
  <si>
    <t>หนองบัวละคร</t>
  </si>
  <si>
    <t>หินดาด</t>
  </si>
  <si>
    <t>โนนเมืองพัฒนา</t>
  </si>
  <si>
    <t>หนองไทร</t>
  </si>
  <si>
    <t>โนนไทยนครราชสีมา</t>
  </si>
  <si>
    <t>ด่านจาก</t>
  </si>
  <si>
    <t>กำปัง</t>
  </si>
  <si>
    <t>ค้างพลู</t>
  </si>
  <si>
    <t>บ้านวัง</t>
  </si>
  <si>
    <t>บัลลังก์</t>
  </si>
  <si>
    <t>สายออ</t>
  </si>
  <si>
    <t>ถนนโพธิ์</t>
  </si>
  <si>
    <t>มะค่า</t>
  </si>
  <si>
    <t>โนนสูงนครราชสีมา</t>
  </si>
  <si>
    <t>ใหม่</t>
  </si>
  <si>
    <t>โตนด</t>
  </si>
  <si>
    <t>บิง</t>
  </si>
  <si>
    <t>ดอนชมพู</t>
  </si>
  <si>
    <t>ธารปราสาท</t>
  </si>
  <si>
    <t>พลสงคราม</t>
  </si>
  <si>
    <t>จันอัด</t>
  </si>
  <si>
    <t>ขามเฒ่า</t>
  </si>
  <si>
    <t>ด่านคล้า</t>
  </si>
  <si>
    <t>ลำคอหงษ์</t>
  </si>
  <si>
    <t>เมืองปราสาท</t>
  </si>
  <si>
    <t>ดอนหวาย</t>
  </si>
  <si>
    <t>ลำมูล</t>
  </si>
  <si>
    <t>ขามสะแกแสงนครราชสีมา</t>
  </si>
  <si>
    <t>โนนเมือง</t>
  </si>
  <si>
    <t>เมืองนาท</t>
  </si>
  <si>
    <t>ชีวึก</t>
  </si>
  <si>
    <t>พะงาด</t>
  </si>
  <si>
    <t>หนองหัวฟาน</t>
  </si>
  <si>
    <t>เมืองเกษตร</t>
  </si>
  <si>
    <t>บัวใหญ่นครราชสีมา</t>
  </si>
  <si>
    <t>เสมาใหญ่</t>
  </si>
  <si>
    <t>ดอนตะหนิน</t>
  </si>
  <si>
    <t>หนองบัวสะอาด</t>
  </si>
  <si>
    <t>โนนทองหลาง</t>
  </si>
  <si>
    <t>ขุนทอง</t>
  </si>
  <si>
    <t>หนองแจ้งใหญ่</t>
  </si>
  <si>
    <t>ประทายนครราชสีมา</t>
  </si>
  <si>
    <t>วังไม้แดง</t>
  </si>
  <si>
    <t>ตลาดไทร</t>
  </si>
  <si>
    <t>หนองค่าย</t>
  </si>
  <si>
    <t>หันห้วยทราย</t>
  </si>
  <si>
    <t>ดอนมัน</t>
  </si>
  <si>
    <t>นางรำ</t>
  </si>
  <si>
    <t>โนนเพ็ด</t>
  </si>
  <si>
    <t>ทุ่งสว่าง</t>
  </si>
  <si>
    <t>โคกกลาง</t>
  </si>
  <si>
    <t>เมืองโดน</t>
  </si>
  <si>
    <t>เมืองปัก</t>
  </si>
  <si>
    <t>ปักธงชัยนครราชสีมา</t>
  </si>
  <si>
    <t>ตะคุ</t>
  </si>
  <si>
    <t>ตะขบ</t>
  </si>
  <si>
    <t>นกออก</t>
  </si>
  <si>
    <t>ดอน</t>
  </si>
  <si>
    <t>ตูม</t>
  </si>
  <si>
    <t>งิ้ว</t>
  </si>
  <si>
    <t>สะแกราช</t>
  </si>
  <si>
    <t>ลำนางแก้ว</t>
  </si>
  <si>
    <t>ธงชัยเหนือ</t>
  </si>
  <si>
    <t>สุขเกษม</t>
  </si>
  <si>
    <t>เกษมทรัพย์</t>
  </si>
  <si>
    <t>บ่อปลาทอง</t>
  </si>
  <si>
    <t>พิมายนครราชสีมา</t>
  </si>
  <si>
    <t>สัมฤทธิ์</t>
  </si>
  <si>
    <t>โบสถ์</t>
  </si>
  <si>
    <t>กระเบื้องใหญ่</t>
  </si>
  <si>
    <t>รังกาใหญ่</t>
  </si>
  <si>
    <t>ชีวาน</t>
  </si>
  <si>
    <t>กระชอน</t>
  </si>
  <si>
    <t>ดงใหญ่</t>
  </si>
  <si>
    <t>ธารละหลอด</t>
  </si>
  <si>
    <t>ห้วยแถลงนครราชสีมา</t>
  </si>
  <si>
    <t>ทับสวาย</t>
  </si>
  <si>
    <t>เมืองพลับพลา</t>
  </si>
  <si>
    <t>หลุ่งตะเคียน</t>
  </si>
  <si>
    <t>กงรถ</t>
  </si>
  <si>
    <t>หลุ่งประดู่</t>
  </si>
  <si>
    <t>ตะโก</t>
  </si>
  <si>
    <t>ห้วยแคน</t>
  </si>
  <si>
    <t>ชุมพวงนครราชสีมา</t>
  </si>
  <si>
    <t>ประสุข</t>
  </si>
  <si>
    <t>ท่าลาด</t>
  </si>
  <si>
    <t>สาหร่าย</t>
  </si>
  <si>
    <t>โนนรัง</t>
  </si>
  <si>
    <t>หนองหลัก</t>
  </si>
  <si>
    <t>โนนตูม</t>
  </si>
  <si>
    <t>โนนยอ</t>
  </si>
  <si>
    <t>สูงเนินนครราชสีมา</t>
  </si>
  <si>
    <t>เสมา</t>
  </si>
  <si>
    <t>โคราช</t>
  </si>
  <si>
    <t>บุ่งขี้เหล็ก</t>
  </si>
  <si>
    <t>โนนค่า</t>
  </si>
  <si>
    <t>โค้งยาง</t>
  </si>
  <si>
    <t>มะเกลือเก่า</t>
  </si>
  <si>
    <t>มะเกลือใหม่</t>
  </si>
  <si>
    <t>หนองตะไก้</t>
  </si>
  <si>
    <t>กุดจิก</t>
  </si>
  <si>
    <t>ขามทะเลสอนครราชสีมา</t>
  </si>
  <si>
    <t>โป่งแดง</t>
  </si>
  <si>
    <t>พันดุง</t>
  </si>
  <si>
    <t>บึงอ้อ</t>
  </si>
  <si>
    <t>สีคิ้วนครราชสีมา</t>
  </si>
  <si>
    <t>บ้านหัน</t>
  </si>
  <si>
    <t>กฤษณา</t>
  </si>
  <si>
    <t>ลาดบัวขาว</t>
  </si>
  <si>
    <t>หนองหญ้าขาว</t>
  </si>
  <si>
    <t>กุดน้อย</t>
  </si>
  <si>
    <t>วังโรงใหญ่</t>
  </si>
  <si>
    <t>คลองไผ่</t>
  </si>
  <si>
    <t>หนองบัวน้อย</t>
  </si>
  <si>
    <t>ปากช่องนครราชสีมา</t>
  </si>
  <si>
    <t>กลางดง</t>
  </si>
  <si>
    <t>จันทึก</t>
  </si>
  <si>
    <t>วังกะทะ</t>
  </si>
  <si>
    <t>หมูสี</t>
  </si>
  <si>
    <t>หนองสาหร่าย</t>
  </si>
  <si>
    <t>ขนงพระ</t>
  </si>
  <si>
    <t>โป่งตาลอง</t>
  </si>
  <si>
    <t>คลองม่วง</t>
  </si>
  <si>
    <t>หนองน้ำแดง</t>
  </si>
  <si>
    <t>วังไทร</t>
  </si>
  <si>
    <t>พญาเย็น</t>
  </si>
  <si>
    <t>หนองบุนนาก</t>
  </si>
  <si>
    <t>หนองบุญมากนครราชสีมา</t>
  </si>
  <si>
    <t>หนองหัวแรต</t>
  </si>
  <si>
    <t>แหลมทอง</t>
  </si>
  <si>
    <t>ลุงเขว้า</t>
  </si>
  <si>
    <t>หนองไม้ไผ่</t>
  </si>
  <si>
    <t>แก้งสนามนางนครราชสีมา</t>
  </si>
  <si>
    <t>โนนสำราญ</t>
  </si>
  <si>
    <t>บึงพะไล</t>
  </si>
  <si>
    <t>บึงสำโรง</t>
  </si>
  <si>
    <t>โนนแดงนครราชสีมา</t>
  </si>
  <si>
    <t>โนนตาเถร</t>
  </si>
  <si>
    <t>ดอนยาวใหญ่</t>
  </si>
  <si>
    <t>วังน้ำเขียวนครราชสีมา</t>
  </si>
  <si>
    <t>วังหมี</t>
  </si>
  <si>
    <t>ระเริง</t>
  </si>
  <si>
    <t>อุดมทรัพย์</t>
  </si>
  <si>
    <t>ไทยสามัคคี</t>
  </si>
  <si>
    <t>สำนักตะคร้อ</t>
  </si>
  <si>
    <t>เทพารักษ์นครราชสีมา</t>
  </si>
  <si>
    <t>บึงปรือ</t>
  </si>
  <si>
    <t>วังยายทอง</t>
  </si>
  <si>
    <t>เมืองยางนครราชสีมา</t>
  </si>
  <si>
    <t>กระเบื้องนอก</t>
  </si>
  <si>
    <t>ละหานปลาค้าว</t>
  </si>
  <si>
    <t>โนนอุดม</t>
  </si>
  <si>
    <t>สระพระ</t>
  </si>
  <si>
    <t>พระทองคำนครราชสีมา</t>
  </si>
  <si>
    <t>มาบกราด</t>
  </si>
  <si>
    <t>พังเทียม</t>
  </si>
  <si>
    <t>ทัพรั้ง</t>
  </si>
  <si>
    <t>หนองหอย</t>
  </si>
  <si>
    <t>ขุย</t>
  </si>
  <si>
    <t>ลำทะเมนชัยนครราชสีมา</t>
  </si>
  <si>
    <t>ช่องแมว</t>
  </si>
  <si>
    <t>ไพล</t>
  </si>
  <si>
    <t>เมืองพะไล</t>
  </si>
  <si>
    <t>บัวลายนครราชสีมา</t>
  </si>
  <si>
    <t>โนนจาน</t>
  </si>
  <si>
    <t>สีดานครราชสีมา</t>
  </si>
  <si>
    <t>โนนประดู่</t>
  </si>
  <si>
    <t>หนองตาดใหญ่</t>
  </si>
  <si>
    <t>ช้างทอง</t>
  </si>
  <si>
    <t>เฉลิมพระเกียรตินครราชสีมา</t>
  </si>
  <si>
    <t>พระพุทธ</t>
  </si>
  <si>
    <t>หนองงูเหลือม</t>
  </si>
  <si>
    <t>หนองยาง</t>
  </si>
  <si>
    <t>เมืองบุรีรัมย์บุรีรัมย์</t>
  </si>
  <si>
    <t>อิสาณ</t>
  </si>
  <si>
    <t>บ้านบัว</t>
  </si>
  <si>
    <t>สะแกโพรง</t>
  </si>
  <si>
    <t>สวายจีก</t>
  </si>
  <si>
    <t>พระครู</t>
  </si>
  <si>
    <t>หนองตาด</t>
  </si>
  <si>
    <t>ลุมปุ๊ก</t>
  </si>
  <si>
    <t>บัวทอง</t>
  </si>
  <si>
    <t>ชุมเห็ด</t>
  </si>
  <si>
    <t>หลักเขต</t>
  </si>
  <si>
    <t>สะแกซำ</t>
  </si>
  <si>
    <t>กลันทา</t>
  </si>
  <si>
    <t>เมืองฝาง</t>
  </si>
  <si>
    <t>คูเมืองบุรีรัมย์</t>
  </si>
  <si>
    <t>ปะเคียบ</t>
  </si>
  <si>
    <t>บ้านแพ</t>
  </si>
  <si>
    <t>พรสำราญ</t>
  </si>
  <si>
    <t>หินเหล็กไฟ</t>
  </si>
  <si>
    <t>ตูมใหญ่</t>
  </si>
  <si>
    <t>หนองขมาร</t>
  </si>
  <si>
    <t>กระสังบุรีรัมย์</t>
  </si>
  <si>
    <t>สองชั้น</t>
  </si>
  <si>
    <t>หนองเต็ง</t>
  </si>
  <si>
    <t>บ้านปรือ</t>
  </si>
  <si>
    <t>ห้วยสำราญ</t>
  </si>
  <si>
    <t>ศรีภูมิ</t>
  </si>
  <si>
    <t>นางรองบุรีรัมย์</t>
  </si>
  <si>
    <t>หนองโบสถ์</t>
  </si>
  <si>
    <t>หนองกง</t>
  </si>
  <si>
    <t>ถนนหัก</t>
  </si>
  <si>
    <t>ก้านเหลือง</t>
  </si>
  <si>
    <t>บ้านสิงห์</t>
  </si>
  <si>
    <t>ลำไทรโยง</t>
  </si>
  <si>
    <t>ทรัพย์พระยา</t>
  </si>
  <si>
    <t>หนองยายพิมพ์</t>
  </si>
  <si>
    <t>ทุ่งแสงทอง</t>
  </si>
  <si>
    <t>หนองกี่บุรีรัมย์</t>
  </si>
  <si>
    <t>เย้ยปราสาท</t>
  </si>
  <si>
    <t>ดอนอะราง</t>
  </si>
  <si>
    <t>ทุ่งกระตาดพัฒนา</t>
  </si>
  <si>
    <t>ทุ่งกระเต็น</t>
  </si>
  <si>
    <t>ท่าโพธิ์ชัย</t>
  </si>
  <si>
    <t>บุกระสัง</t>
  </si>
  <si>
    <t>ละหานทรายบุรีรัมย์</t>
  </si>
  <si>
    <t>ตาจง</t>
  </si>
  <si>
    <t>สำโรงใหม่</t>
  </si>
  <si>
    <t>หนองตะครอง</t>
  </si>
  <si>
    <t>โคกว่าน</t>
  </si>
  <si>
    <t>ประโคนชัยบุรีรัมย์</t>
  </si>
  <si>
    <t>แสลงโทน</t>
  </si>
  <si>
    <t>บ้านไทร</t>
  </si>
  <si>
    <t>ละเวี้ย</t>
  </si>
  <si>
    <t>จรเข้มาก</t>
  </si>
  <si>
    <t>ปังกู</t>
  </si>
  <si>
    <t>โคกย่าง</t>
  </si>
  <si>
    <t>โคกม้า</t>
  </si>
  <si>
    <t>ไพศาล</t>
  </si>
  <si>
    <t>ตะโกตาพิ</t>
  </si>
  <si>
    <t>เขาคอก</t>
  </si>
  <si>
    <t>โคกมะขาม</t>
  </si>
  <si>
    <t>ประทัดบุ</t>
  </si>
  <si>
    <t>สี่เหลี่ยม</t>
  </si>
  <si>
    <t>บ้านกรวดบุรีรัมย์</t>
  </si>
  <si>
    <t>โนนเจริญ</t>
  </si>
  <si>
    <t>หนองไม้งาม</t>
  </si>
  <si>
    <t>สายตะกู</t>
  </si>
  <si>
    <t>หินลาด</t>
  </si>
  <si>
    <t>บึงเจริญ</t>
  </si>
  <si>
    <t>จันทบเพชร</t>
  </si>
  <si>
    <t>เขาดินเหนือ</t>
  </si>
  <si>
    <t>พุทไธสงบุรีรัมย์</t>
  </si>
  <si>
    <t>มะเฟือง</t>
  </si>
  <si>
    <t>บ้านจาน</t>
  </si>
  <si>
    <t>บ้านเป้า</t>
  </si>
  <si>
    <t>บ้านแวง</t>
  </si>
  <si>
    <t>หายโศก</t>
  </si>
  <si>
    <t>ลำปลายมาศบุรีรัมย์</t>
  </si>
  <si>
    <t>หนองคู</t>
  </si>
  <si>
    <t>ทะเมนชัย</t>
  </si>
  <si>
    <t>ตลาดโพธิ์</t>
  </si>
  <si>
    <t>หนองกะทิง</t>
  </si>
  <si>
    <t>เมืองแฝก</t>
  </si>
  <si>
    <t>ผไทรินทร์</t>
  </si>
  <si>
    <t>โคกล่าม</t>
  </si>
  <si>
    <t>หนองบัวโคก</t>
  </si>
  <si>
    <t>บุโพธิ์</t>
  </si>
  <si>
    <t>สตึกบุรีรัมย์</t>
  </si>
  <si>
    <t>นิคม</t>
  </si>
  <si>
    <t>ทุ่งวัง</t>
  </si>
  <si>
    <t>เมืองแก</t>
  </si>
  <si>
    <t>ร่อนทอง</t>
  </si>
  <si>
    <t>ดอนมนต์</t>
  </si>
  <si>
    <t>สะแก</t>
  </si>
  <si>
    <t>ปะคำบุรีรัมย์</t>
  </si>
  <si>
    <t>โคกมะม่วง</t>
  </si>
  <si>
    <t>หูทำนบ</t>
  </si>
  <si>
    <t>นาโพธิ์บุรีรัมย์</t>
  </si>
  <si>
    <t>บ้านคู</t>
  </si>
  <si>
    <t>บ้านดู่</t>
  </si>
  <si>
    <t>ดอนกอก</t>
  </si>
  <si>
    <t>ศรีสว่าง</t>
  </si>
  <si>
    <t>หนองหงส์บุรีรัมย์</t>
  </si>
  <si>
    <t>หนองชัยศรี</t>
  </si>
  <si>
    <t>เสาเดียว</t>
  </si>
  <si>
    <t>เมืองฝ้าย</t>
  </si>
  <si>
    <t>สระทอง</t>
  </si>
  <si>
    <t>จันดุม</t>
  </si>
  <si>
    <t>พลับพลาชัยบุรีรัมย์</t>
  </si>
  <si>
    <t>โคกขมิ้น</t>
  </si>
  <si>
    <t>ป่าชัน</t>
  </si>
  <si>
    <t>ห้วยราชบุรีรัมย์</t>
  </si>
  <si>
    <t>สามแวง</t>
  </si>
  <si>
    <t>ตาเสา</t>
  </si>
  <si>
    <t>บ้านตะโก</t>
  </si>
  <si>
    <t>สนวน</t>
  </si>
  <si>
    <t>โคกเหล็ก</t>
  </si>
  <si>
    <t>เมืองโพธิ์</t>
  </si>
  <si>
    <t>ห้วยราชา</t>
  </si>
  <si>
    <t>โนนสุวรรณบุรีรัมย์</t>
  </si>
  <si>
    <t>ทุ่งจังหัน</t>
  </si>
  <si>
    <t>โกรกแก้ว</t>
  </si>
  <si>
    <t>ดงอีจาน</t>
  </si>
  <si>
    <t>ชำนิบุรีรัมย์</t>
  </si>
  <si>
    <t>หนองปล่อง</t>
  </si>
  <si>
    <t>ช่อผกา</t>
  </si>
  <si>
    <t>ละลวด</t>
  </si>
  <si>
    <t>โคกสนวน</t>
  </si>
  <si>
    <t>บ้านใหม่ไชยพจน์บุรีรัมย์</t>
  </si>
  <si>
    <t>แดงใหญ่</t>
  </si>
  <si>
    <t>กู่สวนแตง</t>
  </si>
  <si>
    <t>หนองเยือง</t>
  </si>
  <si>
    <t>โนนดินแดงบุรีรัมย์</t>
  </si>
  <si>
    <t>ส้มป่อย</t>
  </si>
  <si>
    <t>ลำนางรอง</t>
  </si>
  <si>
    <t>บ้านด่านบุรีรัมย์</t>
  </si>
  <si>
    <t>โนนขวาง</t>
  </si>
  <si>
    <t>แคนดงบุรีรัมย์</t>
  </si>
  <si>
    <t>ดงพลอง</t>
  </si>
  <si>
    <t>สระบัว</t>
  </si>
  <si>
    <t>หัวฝาย</t>
  </si>
  <si>
    <t>เจริญสุข</t>
  </si>
  <si>
    <t>เฉลิมพระเกียรติบุรีรัมย์</t>
  </si>
  <si>
    <t>ตาเป๊ก</t>
  </si>
  <si>
    <t>อีสานเขต</t>
  </si>
  <si>
    <t>ถาวร</t>
  </si>
  <si>
    <t>ยายแย้มวัฒนา</t>
  </si>
  <si>
    <t>เมืองสุรินทร์สุรินทร์</t>
  </si>
  <si>
    <t>ตั้งใจ</t>
  </si>
  <si>
    <t>เพี้ยราม</t>
  </si>
  <si>
    <t>ท่าสว่าง</t>
  </si>
  <si>
    <t>สลักได</t>
  </si>
  <si>
    <t>ตาอ็อง</t>
  </si>
  <si>
    <t>แกใหญ่</t>
  </si>
  <si>
    <t>นอกเมือง</t>
  </si>
  <si>
    <t>คอโค</t>
  </si>
  <si>
    <t>สวาย</t>
  </si>
  <si>
    <t>เฉนียง</t>
  </si>
  <si>
    <t>เทนมีย์</t>
  </si>
  <si>
    <t>นาบัว</t>
  </si>
  <si>
    <t>เมืองที</t>
  </si>
  <si>
    <t>ราม</t>
  </si>
  <si>
    <t>บุฤาษี</t>
  </si>
  <si>
    <t>ตระแสง</t>
  </si>
  <si>
    <t>แสลงพันธ์</t>
  </si>
  <si>
    <t>กาเกาะ</t>
  </si>
  <si>
    <t>ชุมพลบุรีสุรินทร์</t>
  </si>
  <si>
    <t>นาหนองไผ่</t>
  </si>
  <si>
    <t>ไพรขลา</t>
  </si>
  <si>
    <t>ยะวึก</t>
  </si>
  <si>
    <t>เมืองบัว</t>
  </si>
  <si>
    <t>สระขุด</t>
  </si>
  <si>
    <t>กระเบื้อง</t>
  </si>
  <si>
    <t>ท่าตูมสุรินทร์</t>
  </si>
  <si>
    <t>กระโพ</t>
  </si>
  <si>
    <t>พรมเทพ</t>
  </si>
  <si>
    <t>โพนครก</t>
  </si>
  <si>
    <t>บะ</t>
  </si>
  <si>
    <t>บัวโคก</t>
  </si>
  <si>
    <t>หนองเมธี</t>
  </si>
  <si>
    <t>ทุ่งกุลา</t>
  </si>
  <si>
    <t>จอมพระสุรินทร์</t>
  </si>
  <si>
    <t>เมืองลีง</t>
  </si>
  <si>
    <t>กระหาด</t>
  </si>
  <si>
    <t>บุแกรง</t>
  </si>
  <si>
    <t>หนองสนิท</t>
  </si>
  <si>
    <t>ลุ่มระวี</t>
  </si>
  <si>
    <t>เป็นสุข</t>
  </si>
  <si>
    <t>กังแอน</t>
  </si>
  <si>
    <t>ปราสาทสุรินทร์</t>
  </si>
  <si>
    <t>ทมอ</t>
  </si>
  <si>
    <t>ปรือ</t>
  </si>
  <si>
    <t>ทุ่งมน</t>
  </si>
  <si>
    <t>ตาเบา</t>
  </si>
  <si>
    <t>โคกยาง</t>
  </si>
  <si>
    <t>โชคนาสาม</t>
  </si>
  <si>
    <t>เชื้อเพลิง</t>
  </si>
  <si>
    <t>ปราสาททนง</t>
  </si>
  <si>
    <t>ตานี</t>
  </si>
  <si>
    <t>บ้านพลวง</t>
  </si>
  <si>
    <t>กันตวจระมวล</t>
  </si>
  <si>
    <t>สมุด</t>
  </si>
  <si>
    <t>กาบเชิงสุรินทร์</t>
  </si>
  <si>
    <t>คูตัน</t>
  </si>
  <si>
    <t>ด่าน</t>
  </si>
  <si>
    <t>แนงมุด</t>
  </si>
  <si>
    <t>โคกตะเคียน</t>
  </si>
  <si>
    <t>รัตนบุรีสุรินทร์</t>
  </si>
  <si>
    <t>ธาตุ</t>
  </si>
  <si>
    <t>แก</t>
  </si>
  <si>
    <t>ดอนแรด</t>
  </si>
  <si>
    <t>หนองบัวทอง</t>
  </si>
  <si>
    <t>หนองบัวบาน</t>
  </si>
  <si>
    <t>ไผ่</t>
  </si>
  <si>
    <t>เบิด</t>
  </si>
  <si>
    <t>น้ำเขียว</t>
  </si>
  <si>
    <t>กุดขาคีม</t>
  </si>
  <si>
    <t>ยางสว่าง</t>
  </si>
  <si>
    <t>ทับใหญ่</t>
  </si>
  <si>
    <t>สนมสุรินทร์</t>
  </si>
  <si>
    <t>โพนโก</t>
  </si>
  <si>
    <t>หนองระฆัง</t>
  </si>
  <si>
    <t>นานวน</t>
  </si>
  <si>
    <t>แคน</t>
  </si>
  <si>
    <t>หัวงัว</t>
  </si>
  <si>
    <t>หนองอียอ</t>
  </si>
  <si>
    <t>ระแงง</t>
  </si>
  <si>
    <t>ศีขรภูมิสุรินทร์</t>
  </si>
  <si>
    <t>ตรึม</t>
  </si>
  <si>
    <t>จารพัต</t>
  </si>
  <si>
    <t>ยาง</t>
  </si>
  <si>
    <t>แตล</t>
  </si>
  <si>
    <t>คาละแมะ</t>
  </si>
  <si>
    <t>หนองเหล็ก</t>
  </si>
  <si>
    <t>หนองขวาว</t>
  </si>
  <si>
    <t>ช่างปี่</t>
  </si>
  <si>
    <t>กุดหวาย</t>
  </si>
  <si>
    <t>ขวาวใหญ่</t>
  </si>
  <si>
    <t>นารุ่ง</t>
  </si>
  <si>
    <t>ตรมไพร</t>
  </si>
  <si>
    <t>ผักไหม</t>
  </si>
  <si>
    <t>สังขะสุรินทร์</t>
  </si>
  <si>
    <t>ขอนแตก</t>
  </si>
  <si>
    <t>ดม</t>
  </si>
  <si>
    <t>บ้านจารย์</t>
  </si>
  <si>
    <t>กระเทียม</t>
  </si>
  <si>
    <t>สะกาด</t>
  </si>
  <si>
    <t>ตาตุม</t>
  </si>
  <si>
    <t>ทับทัน</t>
  </si>
  <si>
    <t>ตาคง</t>
  </si>
  <si>
    <t>บ้านชบ</t>
  </si>
  <si>
    <t>เทพรักษา</t>
  </si>
  <si>
    <t>ลำดวนสุรินทร์</t>
  </si>
  <si>
    <t>โชคเหนือ</t>
  </si>
  <si>
    <t>อู่โลก</t>
  </si>
  <si>
    <t>ตรำดม</t>
  </si>
  <si>
    <t>ตระเปียงเตีย</t>
  </si>
  <si>
    <t>สำโรงทาบสุรินทร์</t>
  </si>
  <si>
    <t>กระออม</t>
  </si>
  <si>
    <t>หนองฮะ</t>
  </si>
  <si>
    <t>ศรีสุข</t>
  </si>
  <si>
    <t>หมื่นศรี</t>
  </si>
  <si>
    <t>เสม็จ</t>
  </si>
  <si>
    <t>สะโน</t>
  </si>
  <si>
    <t>ประดู่</t>
  </si>
  <si>
    <t>บัวเชดสุรินทร์</t>
  </si>
  <si>
    <t>จรัส</t>
  </si>
  <si>
    <t>ตาวัง</t>
  </si>
  <si>
    <t>อาโพน</t>
  </si>
  <si>
    <t>สำเภาลูน</t>
  </si>
  <si>
    <t>บักได</t>
  </si>
  <si>
    <t>พนมดงรักสุรินทร์</t>
  </si>
  <si>
    <t>จีกแดก</t>
  </si>
  <si>
    <t>ตาเมียง</t>
  </si>
  <si>
    <t>ณรงค์</t>
  </si>
  <si>
    <t>ศรีณรงค์สุรินทร์</t>
  </si>
  <si>
    <t>แจนแวน</t>
  </si>
  <si>
    <t>ตรวจ</t>
  </si>
  <si>
    <t>เขวาสินรินทร์สุรินทร์</t>
  </si>
  <si>
    <t>ตากูก</t>
  </si>
  <si>
    <t>ปราสาททอง</t>
  </si>
  <si>
    <t>บ้านแร่</t>
  </si>
  <si>
    <t>หนองหลวง</t>
  </si>
  <si>
    <t>โนนนารายณ์สุรินทร์</t>
  </si>
  <si>
    <t>คำผง</t>
  </si>
  <si>
    <t>โนน</t>
  </si>
  <si>
    <t>ระเวียง</t>
  </si>
  <si>
    <t>หนองเทพ</t>
  </si>
  <si>
    <t>เมืองเหนือ</t>
  </si>
  <si>
    <t>เมืองศรีสะเกษศรีสะเกษ</t>
  </si>
  <si>
    <t>เมืองใต้</t>
  </si>
  <si>
    <t>คูซอด</t>
  </si>
  <si>
    <t>ซำ</t>
  </si>
  <si>
    <t>จาน</t>
  </si>
  <si>
    <t>ตะดอบ</t>
  </si>
  <si>
    <t>หนองครก</t>
  </si>
  <si>
    <t>โพนข่า</t>
  </si>
  <si>
    <t>โพนค้อ</t>
  </si>
  <si>
    <t>โพนเขวา</t>
  </si>
  <si>
    <t>หญ้าปล้อง</t>
  </si>
  <si>
    <t>ทุ่ม</t>
  </si>
  <si>
    <t>หนองไฮ</t>
  </si>
  <si>
    <t>น้ำคำ</t>
  </si>
  <si>
    <t>โพธิ์</t>
  </si>
  <si>
    <t>หมากเขียบ</t>
  </si>
  <si>
    <t>ยางชุมน้อยศรีสะเกษ</t>
  </si>
  <si>
    <t>ลิ้นฟ้า</t>
  </si>
  <si>
    <t>คอนกาม</t>
  </si>
  <si>
    <t>กุดเมืองฮาม</t>
  </si>
  <si>
    <t>ยางชุมใหญ่</t>
  </si>
  <si>
    <t>ดูน</t>
  </si>
  <si>
    <t>กันทรารมย์ศรีสะเกษ</t>
  </si>
  <si>
    <t>หนองหัวช้าง</t>
  </si>
  <si>
    <t>ทาม</t>
  </si>
  <si>
    <t>ละทาย</t>
  </si>
  <si>
    <t>เมืองน้อย</t>
  </si>
  <si>
    <t>อีปาด</t>
  </si>
  <si>
    <t>บัวน้อย</t>
  </si>
  <si>
    <t>ดู่</t>
  </si>
  <si>
    <t>ผักแพว</t>
  </si>
  <si>
    <t>คำเนียม</t>
  </si>
  <si>
    <t>บึงมะลู</t>
  </si>
  <si>
    <t>กันทรลักษ์ศรีสะเกษ</t>
  </si>
  <si>
    <t>กุดเสลา</t>
  </si>
  <si>
    <t>เมือง</t>
  </si>
  <si>
    <t>สังเม็ก</t>
  </si>
  <si>
    <t>น้ำอ้อม</t>
  </si>
  <si>
    <t>ละลาย</t>
  </si>
  <si>
    <t>รุง</t>
  </si>
  <si>
    <t>ตระกาจ</t>
  </si>
  <si>
    <t>จานใหญ่</t>
  </si>
  <si>
    <t>ภูเงิน</t>
  </si>
  <si>
    <t>ชำ</t>
  </si>
  <si>
    <t>หนองหญ้าลาด</t>
  </si>
  <si>
    <t>เสาธงชัย</t>
  </si>
  <si>
    <t>ขนุน</t>
  </si>
  <si>
    <t>สวนกล้วย</t>
  </si>
  <si>
    <t>เวียงเหนือ</t>
  </si>
  <si>
    <t>ภูผาหมอก</t>
  </si>
  <si>
    <t>ขุขันธ์ศรีสะเกษ</t>
  </si>
  <si>
    <t>จะกง</t>
  </si>
  <si>
    <t>ใจดี</t>
  </si>
  <si>
    <t>ดองกำเม็ด</t>
  </si>
  <si>
    <t>โสน</t>
  </si>
  <si>
    <t>ปรือใหญ่</t>
  </si>
  <si>
    <t>สะเดาใหญ่</t>
  </si>
  <si>
    <t>ตาอุด</t>
  </si>
  <si>
    <t>ห้วยเหนือ</t>
  </si>
  <si>
    <t>ห้วยใต้</t>
  </si>
  <si>
    <t>หัวเสือ</t>
  </si>
  <si>
    <t>โคกเพชร</t>
  </si>
  <si>
    <t>สำโรงตาเจ็น</t>
  </si>
  <si>
    <t>ลมศักดิ์</t>
  </si>
  <si>
    <t>หนองฉลอง</t>
  </si>
  <si>
    <t>ศรีตระกูล</t>
  </si>
  <si>
    <t>ศรีสะอาด</t>
  </si>
  <si>
    <t>ไพรบึงศรีสะเกษ</t>
  </si>
  <si>
    <t>ปราสาทเยอ</t>
  </si>
  <si>
    <t>สำโรงพลัน</t>
  </si>
  <si>
    <t>สุขสวัสดิ์</t>
  </si>
  <si>
    <t>โนนปูน</t>
  </si>
  <si>
    <t>ปรางค์กู่ศรีสะเกษ</t>
  </si>
  <si>
    <t>กู่</t>
  </si>
  <si>
    <t>หนองเชียงทูน</t>
  </si>
  <si>
    <t>สมอ</t>
  </si>
  <si>
    <t>โพธิ์ศรี</t>
  </si>
  <si>
    <t>สำโรงปราสาท</t>
  </si>
  <si>
    <t>พิมายเหนือ</t>
  </si>
  <si>
    <t>สิ</t>
  </si>
  <si>
    <t>ขุนหาญศรีสะเกษ</t>
  </si>
  <si>
    <t>บักดอง</t>
  </si>
  <si>
    <t>พราน</t>
  </si>
  <si>
    <t>โพธิ์วงศ์</t>
  </si>
  <si>
    <t>ไพร</t>
  </si>
  <si>
    <t>กระหวัน</t>
  </si>
  <si>
    <t>กันทรอม</t>
  </si>
  <si>
    <t>ภูฝ้าย</t>
  </si>
  <si>
    <t>โพธิ์กระสังข์</t>
  </si>
  <si>
    <t>ห้วยจันทร์</t>
  </si>
  <si>
    <t>ราษีไศลศรีสะเกษ</t>
  </si>
  <si>
    <t>เมืองแคน</t>
  </si>
  <si>
    <t>จิกสังข์ทอง</t>
  </si>
  <si>
    <t>หนองอึ่ง</t>
  </si>
  <si>
    <t>บัวหุ่ง</t>
  </si>
  <si>
    <t>หนองหมี</t>
  </si>
  <si>
    <t>หว้านคำ</t>
  </si>
  <si>
    <t>สร้างปี่</t>
  </si>
  <si>
    <t>กำแพง</t>
  </si>
  <si>
    <t>อุทุมพรพิสัยศรีสะเกษ</t>
  </si>
  <si>
    <t>อี่หล่ำ</t>
  </si>
  <si>
    <t>ทุ่งไชย</t>
  </si>
  <si>
    <t>แขม</t>
  </si>
  <si>
    <t>ขะยูง</t>
  </si>
  <si>
    <t>ตาเกษ</t>
  </si>
  <si>
    <t>หัวช้าง</t>
  </si>
  <si>
    <t>รังแร้ง</t>
  </si>
  <si>
    <t>แต้</t>
  </si>
  <si>
    <t>แข้</t>
  </si>
  <si>
    <t>ปะอาว</t>
  </si>
  <si>
    <t>หนองห้าง</t>
  </si>
  <si>
    <t>สระกำแพงใหญ่</t>
  </si>
  <si>
    <t>โคกหล่าม</t>
  </si>
  <si>
    <t>โคกจาน</t>
  </si>
  <si>
    <t>เป๊าะ</t>
  </si>
  <si>
    <t>บึงบูรพ์ศรีสะเกษ</t>
  </si>
  <si>
    <t>ห้วยทับทันศรีสะเกษ</t>
  </si>
  <si>
    <t>เมืองหลวง</t>
  </si>
  <si>
    <t>กล้วยกว้าง</t>
  </si>
  <si>
    <t>จานแสนไชย</t>
  </si>
  <si>
    <t>โนนค้อ</t>
  </si>
  <si>
    <t>โนนคูณศรีสะเกษ</t>
  </si>
  <si>
    <t>บก</t>
  </si>
  <si>
    <t>หนองกุง</t>
  </si>
  <si>
    <t>เหล่ากวาง</t>
  </si>
  <si>
    <t>ศรีแก้ว</t>
  </si>
  <si>
    <t>ศรีรัตนะศรีสะเกษ</t>
  </si>
  <si>
    <t>พิงพวย</t>
  </si>
  <si>
    <t>สระเยาว์</t>
  </si>
  <si>
    <t>เสื่องข้าว</t>
  </si>
  <si>
    <t>ศรีโนนงาม</t>
  </si>
  <si>
    <t>สะพุง</t>
  </si>
  <si>
    <t>น้ำเกลี้ยงศรีสะเกษ</t>
  </si>
  <si>
    <t>ละเอาะ</t>
  </si>
  <si>
    <t>ตองปิด</t>
  </si>
  <si>
    <t>เขิน</t>
  </si>
  <si>
    <t>รุ่งระวี</t>
  </si>
  <si>
    <t>คูบ</t>
  </si>
  <si>
    <t>บุสูง</t>
  </si>
  <si>
    <t>วังหินศรีสะเกษ</t>
  </si>
  <si>
    <t>ดวนใหญ่</t>
  </si>
  <si>
    <t>บ่อแก้ว</t>
  </si>
  <si>
    <t>ศรีสำราญ</t>
  </si>
  <si>
    <t>โพนยาง</t>
  </si>
  <si>
    <t>โคกตาล</t>
  </si>
  <si>
    <t>ภูสิงห์ศรีสะเกษ</t>
  </si>
  <si>
    <t>ห้วยตามอญ</t>
  </si>
  <si>
    <t>ห้วยตึ๊กชู</t>
  </si>
  <si>
    <t>ละลม</t>
  </si>
  <si>
    <t>ตะเคียนราม</t>
  </si>
  <si>
    <t>ดงรัก</t>
  </si>
  <si>
    <t>ไพรพัฒนา</t>
  </si>
  <si>
    <t>เมืองจันทร์ศรีสะเกษ</t>
  </si>
  <si>
    <t>ตาโกน</t>
  </si>
  <si>
    <t>เสียว</t>
  </si>
  <si>
    <t>เบญจลักษ์ศรีสะเกษ</t>
  </si>
  <si>
    <t>หนองฮาง</t>
  </si>
  <si>
    <t>พยุห์ศรีสะเกษ</t>
  </si>
  <si>
    <t>พรหมสวัสดิ์</t>
  </si>
  <si>
    <t>ตำแย</t>
  </si>
  <si>
    <t>โนนเพ็ก</t>
  </si>
  <si>
    <t>หนองค้า</t>
  </si>
  <si>
    <t>โดด</t>
  </si>
  <si>
    <t>โพธิ์ศรีสุวรรณศรีสะเกษ</t>
  </si>
  <si>
    <t>หนองม้า</t>
  </si>
  <si>
    <t>ผือใหญ่</t>
  </si>
  <si>
    <t>อีเซ</t>
  </si>
  <si>
    <t>กุง</t>
  </si>
  <si>
    <t>ศิลาลาดศรีสะเกษ</t>
  </si>
  <si>
    <t>คลีกลิ้ง</t>
  </si>
  <si>
    <t>หนองบัวดง</t>
  </si>
  <si>
    <t>โจดม่วง</t>
  </si>
  <si>
    <t>เมืองอุบลราชธานีอุบลราชธานี</t>
  </si>
  <si>
    <t>หัวเรือ</t>
  </si>
  <si>
    <t>หนองขอน</t>
  </si>
  <si>
    <t>ปทุม</t>
  </si>
  <si>
    <t>ขามใหญ่</t>
  </si>
  <si>
    <t>แจระแม</t>
  </si>
  <si>
    <t>หนองบ่อ</t>
  </si>
  <si>
    <t>ไร่น้อย</t>
  </si>
  <si>
    <t>กระโสบ</t>
  </si>
  <si>
    <t>กุดลาด</t>
  </si>
  <si>
    <t>ขี้เหล็ก</t>
  </si>
  <si>
    <t>นาคำ</t>
  </si>
  <si>
    <t>ศรีเมืองใหม่อุบลราชธานี</t>
  </si>
  <si>
    <t>แก้งกอก</t>
  </si>
  <si>
    <t>เอือดใหญ่</t>
  </si>
  <si>
    <t>วาริน</t>
  </si>
  <si>
    <t>ลาดควาย</t>
  </si>
  <si>
    <t>สงยาง</t>
  </si>
  <si>
    <t>ตะบ่าย</t>
  </si>
  <si>
    <t>คำไหล</t>
  </si>
  <si>
    <t>หนามแท่ง</t>
  </si>
  <si>
    <t>นาเลิน</t>
  </si>
  <si>
    <t>โขงเจียมอุบลราชธานี</t>
  </si>
  <si>
    <t>นาโพธิ์กลาง</t>
  </si>
  <si>
    <t>หนองแสงใหญ่</t>
  </si>
  <si>
    <t>เขื่องในอุบลราชธานี</t>
  </si>
  <si>
    <t>สร้างถ่อ</t>
  </si>
  <si>
    <t>ค้อทอง</t>
  </si>
  <si>
    <t>ก่อเอ้</t>
  </si>
  <si>
    <t>หัวดอน</t>
  </si>
  <si>
    <t>ชีทวน</t>
  </si>
  <si>
    <t>ท่าไห</t>
  </si>
  <si>
    <t>นาคำใหญ่</t>
  </si>
  <si>
    <t>แดงหม้อ</t>
  </si>
  <si>
    <t>ธาตุน้อย</t>
  </si>
  <si>
    <t>บ้านไทย</t>
  </si>
  <si>
    <t>บ้านกอก</t>
  </si>
  <si>
    <t>กลางใหญ่</t>
  </si>
  <si>
    <t>ยางขี้นก</t>
  </si>
  <si>
    <t>สหธาตุ</t>
  </si>
  <si>
    <t>หนองเหล่า</t>
  </si>
  <si>
    <t>เขมราฐอุบลราชธานี</t>
  </si>
  <si>
    <t>ขามป้อม</t>
  </si>
  <si>
    <t>เจียด</t>
  </si>
  <si>
    <t>หนองผือ</t>
  </si>
  <si>
    <t>นาแวง</t>
  </si>
  <si>
    <t>แก้งเหนือ</t>
  </si>
  <si>
    <t>หนองนกทา</t>
  </si>
  <si>
    <t>หนองสิม</t>
  </si>
  <si>
    <t>หัวนา</t>
  </si>
  <si>
    <t>เมืองเดช</t>
  </si>
  <si>
    <t>เดชอุดมอุบลราชธานี</t>
  </si>
  <si>
    <t>นาส่วง</t>
  </si>
  <si>
    <t>นาเจริญ</t>
  </si>
  <si>
    <t>ทุ่งเทิง</t>
  </si>
  <si>
    <t>สมสะอาด</t>
  </si>
  <si>
    <t>กุดประทาย</t>
  </si>
  <si>
    <t>ตบหู</t>
  </si>
  <si>
    <t>แก้ง</t>
  </si>
  <si>
    <t>ท่าโพธิ์ศรี</t>
  </si>
  <si>
    <t>บัวงาม</t>
  </si>
  <si>
    <t>คำครั่ง</t>
  </si>
  <si>
    <t>นากระแซง</t>
  </si>
  <si>
    <t>โพนงาม</t>
  </si>
  <si>
    <t>ป่าโมง</t>
  </si>
  <si>
    <t>นาจะหลวยอุบลราชธานี</t>
  </si>
  <si>
    <t>พรสวรรค์</t>
  </si>
  <si>
    <t>บ้านตูม</t>
  </si>
  <si>
    <t>โสกแสง</t>
  </si>
  <si>
    <t>โนนสวรรค์</t>
  </si>
  <si>
    <t>โซง</t>
  </si>
  <si>
    <t>น้ำยืนอุบลราชธานี</t>
  </si>
  <si>
    <t>โดมประดิษฐ์</t>
  </si>
  <si>
    <t>บุเปือย</t>
  </si>
  <si>
    <t>สีวิเชียร</t>
  </si>
  <si>
    <t>ยางใหญ่</t>
  </si>
  <si>
    <t>เก่าขาม</t>
  </si>
  <si>
    <t>บุณฑริกอุบลราชธานี</t>
  </si>
  <si>
    <t>ห้วยข่า</t>
  </si>
  <si>
    <t>คอแลน</t>
  </si>
  <si>
    <t>หนองสะโน</t>
  </si>
  <si>
    <t>บ้านแมด</t>
  </si>
  <si>
    <t>ขุหลุ</t>
  </si>
  <si>
    <t>ตระการพืชผลอุบลราชธานี</t>
  </si>
  <si>
    <t>กระเดียน</t>
  </si>
  <si>
    <t>เกษม</t>
  </si>
  <si>
    <t>กุศกร</t>
  </si>
  <si>
    <t>ขามเปี้ย</t>
  </si>
  <si>
    <t>คอนสาย</t>
  </si>
  <si>
    <t>นาพิน</t>
  </si>
  <si>
    <t>นาสะไม</t>
  </si>
  <si>
    <t>โนนกุง</t>
  </si>
  <si>
    <t>ตระการ</t>
  </si>
  <si>
    <t>ตากแดด</t>
  </si>
  <si>
    <t>ไหล่ทุ่ง</t>
  </si>
  <si>
    <t>เป้า</t>
  </si>
  <si>
    <t>เซเป็ด</t>
  </si>
  <si>
    <t>สะพือ</t>
  </si>
  <si>
    <t>ถ้ำแข้</t>
  </si>
  <si>
    <t>ห้วยฝ้ายพัฒนา</t>
  </si>
  <si>
    <t>กุดยาลวน</t>
  </si>
  <si>
    <t>บ้านแดง</t>
  </si>
  <si>
    <t>คำเจริญ</t>
  </si>
  <si>
    <t>ข้าวปุ้น</t>
  </si>
  <si>
    <t>กุดข้าวปุ้นอุบลราชธานี</t>
  </si>
  <si>
    <t>โนนสวาง</t>
  </si>
  <si>
    <t>แก่งเค็ง</t>
  </si>
  <si>
    <t>กาบิน</t>
  </si>
  <si>
    <t>หนองทันน้ำ</t>
  </si>
  <si>
    <t>ม่วงสามสิบอุบลราชธานี</t>
  </si>
  <si>
    <t>เหล่าบก</t>
  </si>
  <si>
    <t>ดุมใหญ่</t>
  </si>
  <si>
    <t>หนองช้างใหญ่</t>
  </si>
  <si>
    <t>เตย</t>
  </si>
  <si>
    <t>ยางสักกระโพหลุ่ม</t>
  </si>
  <si>
    <t>หนองไข่นก</t>
  </si>
  <si>
    <t>ยางโยภาพ</t>
  </si>
  <si>
    <t>นาเลิง</t>
  </si>
  <si>
    <t>โพนแพง</t>
  </si>
  <si>
    <t>วารินชำราบอุบลราชธานี</t>
  </si>
  <si>
    <t>โนนโหนน</t>
  </si>
  <si>
    <t>สระสมิง</t>
  </si>
  <si>
    <t>คำน้ำแซบ</t>
  </si>
  <si>
    <t>บุ่งหวาย</t>
  </si>
  <si>
    <t>คำขวาง</t>
  </si>
  <si>
    <t>โพธิ์ใหญ่</t>
  </si>
  <si>
    <t>หนองกินเพล</t>
  </si>
  <si>
    <t>โนนผึ้ง</t>
  </si>
  <si>
    <t>เมืองศรีไค</t>
  </si>
  <si>
    <t>ห้วยขะยุง</t>
  </si>
  <si>
    <t>บุ่งไหม</t>
  </si>
  <si>
    <t>พิบูล</t>
  </si>
  <si>
    <t>พิบูลมังสาหารอุบลราชธานี</t>
  </si>
  <si>
    <t>กุดชมภู</t>
  </si>
  <si>
    <t>ดอนจิก</t>
  </si>
  <si>
    <t>โนนกลาง</t>
  </si>
  <si>
    <t>ระเว</t>
  </si>
  <si>
    <t>ไร่ใต้</t>
  </si>
  <si>
    <t>หนองบัวฮี</t>
  </si>
  <si>
    <t>โนนกาหลง</t>
  </si>
  <si>
    <t>บ้านแขม</t>
  </si>
  <si>
    <t>ตาลสุมอุบลราชธานี</t>
  </si>
  <si>
    <t>จิกเทิง</t>
  </si>
  <si>
    <t>นาคาย</t>
  </si>
  <si>
    <t>คำหว้า</t>
  </si>
  <si>
    <t>โพธิ์ไทรอุบลราชธานี</t>
  </si>
  <si>
    <t>ม่วงใหญ่</t>
  </si>
  <si>
    <t>เหล่างาม</t>
  </si>
  <si>
    <t>สำโรงอุบลราชธานี</t>
  </si>
  <si>
    <t>โคกก่อง</t>
  </si>
  <si>
    <t>ค้อน้อย</t>
  </si>
  <si>
    <t>โนนกาเล็น</t>
  </si>
  <si>
    <t>บอน</t>
  </si>
  <si>
    <t>ดอนมดแดงอุบลราชธานี</t>
  </si>
  <si>
    <t>เหล่าแดง</t>
  </si>
  <si>
    <t>ท่าเมือง</t>
  </si>
  <si>
    <t>คำไฮใหญ่</t>
  </si>
  <si>
    <t>คันไร่</t>
  </si>
  <si>
    <t>สิรินธรอุบลราชธานี</t>
  </si>
  <si>
    <t>ช่องเม็ก</t>
  </si>
  <si>
    <t>โนนก่อ</t>
  </si>
  <si>
    <t>นิคมสร้างตนเองลำโดมน้อย</t>
  </si>
  <si>
    <t>ฝางคำ</t>
  </si>
  <si>
    <t>หนองอ้ม</t>
  </si>
  <si>
    <t>ทุ่งศรีอุดมอุบลราชธานี</t>
  </si>
  <si>
    <t>นาเกษม</t>
  </si>
  <si>
    <t>กุดเรือ</t>
  </si>
  <si>
    <t>โคกชำแระ</t>
  </si>
  <si>
    <t>นาห่อม</t>
  </si>
  <si>
    <t>นาเยียอุบลราชธานี</t>
  </si>
  <si>
    <t>นาเรือง</t>
  </si>
  <si>
    <t>นาตาลอุบลราชธานี</t>
  </si>
  <si>
    <t>พะลาน</t>
  </si>
  <si>
    <t>กองโพน</t>
  </si>
  <si>
    <t>พังเคน</t>
  </si>
  <si>
    <t>เหล่าเสือโก้กอุบลราชธานี</t>
  </si>
  <si>
    <t>โพนเมือง</t>
  </si>
  <si>
    <t>แพงใหญ่</t>
  </si>
  <si>
    <t>หนองบก</t>
  </si>
  <si>
    <t>แก่งโดม</t>
  </si>
  <si>
    <t>สว่างวีระวงศ์อุบลราชธานี</t>
  </si>
  <si>
    <t>บุ่งมะแลง</t>
  </si>
  <si>
    <t>สว่าง</t>
  </si>
  <si>
    <t>ตาเกา</t>
  </si>
  <si>
    <t>น้ำขุ่นอุบลราชธานี</t>
  </si>
  <si>
    <t>ไพบูลย์</t>
  </si>
  <si>
    <t>เมืองยโสธรยโสธร</t>
  </si>
  <si>
    <t>น้ำคำใหญ่</t>
  </si>
  <si>
    <t>ตาดทอง</t>
  </si>
  <si>
    <t>สำราญ</t>
  </si>
  <si>
    <t>ค้อเหนือ</t>
  </si>
  <si>
    <t>ดู่ทุ่ง</t>
  </si>
  <si>
    <t>เดิด</t>
  </si>
  <si>
    <t>ขั้นไดใหญ่</t>
  </si>
  <si>
    <t>ทุ่งแต้</t>
  </si>
  <si>
    <t>นาสะไมย์</t>
  </si>
  <si>
    <t>เขื่องคำ</t>
  </si>
  <si>
    <t>ขุมเงิน</t>
  </si>
  <si>
    <t>ทุ่งนางโอก</t>
  </si>
  <si>
    <t>หนองเป็ด</t>
  </si>
  <si>
    <t>ทรายมูลยโสธร</t>
  </si>
  <si>
    <t>ดู่ลาด</t>
  </si>
  <si>
    <t>ดงมะไฟ</t>
  </si>
  <si>
    <t>นาเวียง</t>
  </si>
  <si>
    <t>กุดชุมยโสธร</t>
  </si>
  <si>
    <t>โนนเปือย</t>
  </si>
  <si>
    <t>กำแมด</t>
  </si>
  <si>
    <t>นาโส่</t>
  </si>
  <si>
    <t>ห้วยแก้ง</t>
  </si>
  <si>
    <t>คำน้ำสร้าง</t>
  </si>
  <si>
    <t>ลุมพุก</t>
  </si>
  <si>
    <t>คำเขื่อนแก้วยโสธร</t>
  </si>
  <si>
    <t>ย่อ</t>
  </si>
  <si>
    <t>สงเปือย</t>
  </si>
  <si>
    <t>โพนทัน</t>
  </si>
  <si>
    <t>ดงแคนใหญ่</t>
  </si>
  <si>
    <t>กู่จาน</t>
  </si>
  <si>
    <t>กุดกุง</t>
  </si>
  <si>
    <t>เหล่าไฮ</t>
  </si>
  <si>
    <t>แคนน้อย</t>
  </si>
  <si>
    <t>ป่าติ้วยโสธร</t>
  </si>
  <si>
    <t>กระจาย</t>
  </si>
  <si>
    <t>โคกนาโก</t>
  </si>
  <si>
    <t>เชียงเพ็ง</t>
  </si>
  <si>
    <t>ศรีฐาน</t>
  </si>
  <si>
    <t>ฟ้าหยาด</t>
  </si>
  <si>
    <t>มหาชนะชัยยโสธร</t>
  </si>
  <si>
    <t>หัวเมือง</t>
  </si>
  <si>
    <t>ผือฮี</t>
  </si>
  <si>
    <t>บากเรือ</t>
  </si>
  <si>
    <t>ม่วง</t>
  </si>
  <si>
    <t>โนนทราย</t>
  </si>
  <si>
    <t>บึงแก</t>
  </si>
  <si>
    <t>พระเสาร์</t>
  </si>
  <si>
    <t>ฟ้าห่วน</t>
  </si>
  <si>
    <t>ค้อวังยโสธร</t>
  </si>
  <si>
    <t>กุดน้ำใส</t>
  </si>
  <si>
    <t>บุ่งค้า</t>
  </si>
  <si>
    <t>เลิงนกทายโสธร</t>
  </si>
  <si>
    <t>สวาท</t>
  </si>
  <si>
    <t>ห้องแซง</t>
  </si>
  <si>
    <t>สามัคคี</t>
  </si>
  <si>
    <t>กุดเชียงหมี</t>
  </si>
  <si>
    <t>สามแยก</t>
  </si>
  <si>
    <t>กุดแห่</t>
  </si>
  <si>
    <t>โคกสำราญ</t>
  </si>
  <si>
    <t>สร้างมิ่ง</t>
  </si>
  <si>
    <t>ไทยเจริญยโสธร</t>
  </si>
  <si>
    <t>ส้มผ่อ</t>
  </si>
  <si>
    <t>คำเตย</t>
  </si>
  <si>
    <t>คำไผ่</t>
  </si>
  <si>
    <t>เมืองชัยภูมิชัยภูมิ</t>
  </si>
  <si>
    <t>นาฝาย</t>
  </si>
  <si>
    <t>กุดตุ้ม</t>
  </si>
  <si>
    <t>ชีลอง</t>
  </si>
  <si>
    <t>บ้านเล่า</t>
  </si>
  <si>
    <t>นาเสียว</t>
  </si>
  <si>
    <t>หนองนาแซง</t>
  </si>
  <si>
    <t>ลาดใหญ่</t>
  </si>
  <si>
    <t>ท่าหินโงม</t>
  </si>
  <si>
    <t>ห้วยต้อน</t>
  </si>
  <si>
    <t>ซับสีทอง</t>
  </si>
  <si>
    <t>บ้านเขว้าชัยภูมิ</t>
  </si>
  <si>
    <t>ตลาดแร้ง</t>
  </si>
  <si>
    <t>ลุ่มลำชี</t>
  </si>
  <si>
    <t>ชีบน</t>
  </si>
  <si>
    <t>ภูแลนคา</t>
  </si>
  <si>
    <t>คอนสวรรค์ชัยภูมิ</t>
  </si>
  <si>
    <t>ยางหวาย</t>
  </si>
  <si>
    <t>ช่องสามหมอ</t>
  </si>
  <si>
    <t>ห้วยไร่</t>
  </si>
  <si>
    <t>บ้านโสก</t>
  </si>
  <si>
    <t>โคกมั่งงอย</t>
  </si>
  <si>
    <t>เกษตรสมบูรณ์ชัยภูมิ</t>
  </si>
  <si>
    <t>บ้านเดื่อ</t>
  </si>
  <si>
    <t>กุดเลาะ</t>
  </si>
  <si>
    <t>โนนกอก</t>
  </si>
  <si>
    <t>สระโพนทอง</t>
  </si>
  <si>
    <t>หนองข่า</t>
  </si>
  <si>
    <t>หนองโพนงาม</t>
  </si>
  <si>
    <t>โนนทอง</t>
  </si>
  <si>
    <t>หนองบัวแดงชัยภูมิ</t>
  </si>
  <si>
    <t>กุดชุมแสง</t>
  </si>
  <si>
    <t>ถ้ำวัวแดง</t>
  </si>
  <si>
    <t>นางแดด</t>
  </si>
  <si>
    <t>ท่าใหญ่</t>
  </si>
  <si>
    <t>วังชมภู</t>
  </si>
  <si>
    <t>จัตุรัสชัยภูมิ</t>
  </si>
  <si>
    <t>บ้านขาม</t>
  </si>
  <si>
    <t>ละหาน</t>
  </si>
  <si>
    <t>หนองบัวใหญ่</t>
  </si>
  <si>
    <t>บ้านชวน</t>
  </si>
  <si>
    <t>บำเหน็จณรงค์ชัยภูมิ</t>
  </si>
  <si>
    <t>บ้านเพชร</t>
  </si>
  <si>
    <t>บ้านตาล</t>
  </si>
  <si>
    <t>โคกเริงรมย์</t>
  </si>
  <si>
    <t>เกาะมะนาว</t>
  </si>
  <si>
    <t>โคกเพชรพัฒนา</t>
  </si>
  <si>
    <t>หนองบัวระเหวชัยภูมิ</t>
  </si>
  <si>
    <t>วังตะเฆ่</t>
  </si>
  <si>
    <t>ห้วยแย้</t>
  </si>
  <si>
    <t>โสกปลาดุก</t>
  </si>
  <si>
    <t>วะตะแบก</t>
  </si>
  <si>
    <t>เทพสถิตชัยภูมิ</t>
  </si>
  <si>
    <t>ห้วยยายจิ๋ว</t>
  </si>
  <si>
    <t>นายางกลัก</t>
  </si>
  <si>
    <t>โป่งนก</t>
  </si>
  <si>
    <t>ผักปัง</t>
  </si>
  <si>
    <t>ภูเขียวชัยภูมิ</t>
  </si>
  <si>
    <t>กวางโจน</t>
  </si>
  <si>
    <t>หนองคอนไทย</t>
  </si>
  <si>
    <t>กุดยม</t>
  </si>
  <si>
    <t>หนองตูม</t>
  </si>
  <si>
    <t>โอโล</t>
  </si>
  <si>
    <t>บ้านดอน</t>
  </si>
  <si>
    <t>บ้านแท่นชัยภูมิ</t>
  </si>
  <si>
    <t>สามสวน</t>
  </si>
  <si>
    <t>สระพัง</t>
  </si>
  <si>
    <t>บ้านเต่า</t>
  </si>
  <si>
    <t>แก้งคร้อชัยภูมิ</t>
  </si>
  <si>
    <t>นาหนองทุ่ม</t>
  </si>
  <si>
    <t>หลุบคา</t>
  </si>
  <si>
    <t>โคกกุง</t>
  </si>
  <si>
    <t>เก่าย่าดี</t>
  </si>
  <si>
    <t>ท่ามะไฟหวาน</t>
  </si>
  <si>
    <t>คอนสารชัยภูมิ</t>
  </si>
  <si>
    <t>ทุ่งพระ</t>
  </si>
  <si>
    <t>ทุ่งลุยลาย</t>
  </si>
  <si>
    <t>ทุ่งนาเลา</t>
  </si>
  <si>
    <t>ดงกลาง</t>
  </si>
  <si>
    <t>บ้านเจียง</t>
  </si>
  <si>
    <t>ภักดีชุมพลชัยภูมิ</t>
  </si>
  <si>
    <t>เจาทอง</t>
  </si>
  <si>
    <t>หนองฉิม</t>
  </si>
  <si>
    <t>เนินสง่าชัยภูมิ</t>
  </si>
  <si>
    <t>ตาเนิน</t>
  </si>
  <si>
    <t>กะฮาด</t>
  </si>
  <si>
    <t>รังงาม</t>
  </si>
  <si>
    <t>ซับใหญ่ชัยภูมิ</t>
  </si>
  <si>
    <t>ท่ากูบ</t>
  </si>
  <si>
    <t>ตะโกทอง</t>
  </si>
  <si>
    <t>บุ่ง</t>
  </si>
  <si>
    <t>เมืองอำนาจเจริญอำนาจเจริญ</t>
  </si>
  <si>
    <t>ไก่คำ</t>
  </si>
  <si>
    <t>นาจิก</t>
  </si>
  <si>
    <t>ปลาค้าว</t>
  </si>
  <si>
    <t>เหล่าพรวน</t>
  </si>
  <si>
    <t>สร้างนกทา</t>
  </si>
  <si>
    <t>คึมใหญ่</t>
  </si>
  <si>
    <t>นาผือ</t>
  </si>
  <si>
    <t>น้ำปลีก</t>
  </si>
  <si>
    <t>นาหมอม้า</t>
  </si>
  <si>
    <t>โนนโพธิ์</t>
  </si>
  <si>
    <t>โนนหนามแท่ง</t>
  </si>
  <si>
    <t>หนองมะแซว</t>
  </si>
  <si>
    <t>กุดปลาดุก</t>
  </si>
  <si>
    <t>ดอนเมย</t>
  </si>
  <si>
    <t>นายม</t>
  </si>
  <si>
    <t>นาแต้</t>
  </si>
  <si>
    <t>ชานุมานอำนาจเจริญ</t>
  </si>
  <si>
    <t>โคกสาร</t>
  </si>
  <si>
    <t>โคกก่ง</t>
  </si>
  <si>
    <t>ป่าก่อ</t>
  </si>
  <si>
    <t>ปทุมราชวงศาอำนาจเจริญ</t>
  </si>
  <si>
    <t>คำโพน</t>
  </si>
  <si>
    <t>ลือ</t>
  </si>
  <si>
    <t>ห้วย</t>
  </si>
  <si>
    <t>โนนงาม</t>
  </si>
  <si>
    <t>นาป่าแซง</t>
  </si>
  <si>
    <t>พนาอำนาจเจริญ</t>
  </si>
  <si>
    <t>จานลาน</t>
  </si>
  <si>
    <t>ไม้กลอน</t>
  </si>
  <si>
    <t>พระเหลา</t>
  </si>
  <si>
    <t>เสนางคนิคมอำนาจเจริญ</t>
  </si>
  <si>
    <t>ไร่สีสุก</t>
  </si>
  <si>
    <t>หนองสามสี</t>
  </si>
  <si>
    <t>หัวตะพานอำนาจเจริญ</t>
  </si>
  <si>
    <t>คำพระ</t>
  </si>
  <si>
    <t>เค็งใหญ่</t>
  </si>
  <si>
    <t>โพนเมืองน้อย</t>
  </si>
  <si>
    <t>สร้างถ่อน้อย</t>
  </si>
  <si>
    <t>จิกดู่</t>
  </si>
  <si>
    <t>รัตนวารี</t>
  </si>
  <si>
    <t>อำนาจ</t>
  </si>
  <si>
    <t>ลืออำนาจอำนาจเจริญ</t>
  </si>
  <si>
    <t>ดงมะยาง</t>
  </si>
  <si>
    <t>เปือย</t>
  </si>
  <si>
    <t>ไร่ขี</t>
  </si>
  <si>
    <t>แมด</t>
  </si>
  <si>
    <t>เมืองบึงกาฬบึงกาฬ</t>
  </si>
  <si>
    <t>โนนสว่าง</t>
  </si>
  <si>
    <t>หอคำ</t>
  </si>
  <si>
    <t>หนองเลิง</t>
  </si>
  <si>
    <t>นาสวรรค์</t>
  </si>
  <si>
    <t>ไคสี</t>
  </si>
  <si>
    <t>ชัยพร</t>
  </si>
  <si>
    <t>วิศิษฐ์</t>
  </si>
  <si>
    <t>คำนาดี</t>
  </si>
  <si>
    <t>โป่งเปือย</t>
  </si>
  <si>
    <t>ศรีชมภู</t>
  </si>
  <si>
    <t>พรเจริญบึงกาฬ</t>
  </si>
  <si>
    <t>ป่าแฝก</t>
  </si>
  <si>
    <t>โซ่</t>
  </si>
  <si>
    <t>โซ่พิสัยบึงกาฬ</t>
  </si>
  <si>
    <t>หนองพันทา</t>
  </si>
  <si>
    <t>คำแก้ว</t>
  </si>
  <si>
    <t>บัวตูม</t>
  </si>
  <si>
    <t>ถ้ำเจริญ</t>
  </si>
  <si>
    <t>เหล่าทอง</t>
  </si>
  <si>
    <t>เซกาบึงกาฬ</t>
  </si>
  <si>
    <t>ซาง</t>
  </si>
  <si>
    <t>ท่ากกแดง</t>
  </si>
  <si>
    <t>บ้านต้อง</t>
  </si>
  <si>
    <t>ป่งไฮ</t>
  </si>
  <si>
    <t>น้ำจั้น</t>
  </si>
  <si>
    <t>ท่าสะอาด</t>
  </si>
  <si>
    <t>หนองทุ่ม</t>
  </si>
  <si>
    <t>โสกก่าม</t>
  </si>
  <si>
    <t>ปากคาดบึงกาฬ</t>
  </si>
  <si>
    <t>หนองยอง</t>
  </si>
  <si>
    <t>นากั้ง</t>
  </si>
  <si>
    <t>สมสนุก</t>
  </si>
  <si>
    <t>นาดง</t>
  </si>
  <si>
    <t>บึงโขงหลงบึงกาฬ</t>
  </si>
  <si>
    <t>โพธิ์หมากแข้ง</t>
  </si>
  <si>
    <t>ท่าดอกคำ</t>
  </si>
  <si>
    <t>ศรีวิไลบึงกาฬ</t>
  </si>
  <si>
    <t>ชุมภูพร</t>
  </si>
  <si>
    <t>นาแสง</t>
  </si>
  <si>
    <t>นาสะแบง</t>
  </si>
  <si>
    <t>นาสิงห์</t>
  </si>
  <si>
    <t>บุ่งคล้าบึงกาฬ</t>
  </si>
  <si>
    <t>หนองเดิ่น</t>
  </si>
  <si>
    <t>โคกกว้าง</t>
  </si>
  <si>
    <t>เมืองหนองบัวลำภูหนองบัวลำภู</t>
  </si>
  <si>
    <t>หนองภัยศูนย์</t>
  </si>
  <si>
    <t>หนองสวรรค์</t>
  </si>
  <si>
    <t>นามะเฟือง</t>
  </si>
  <si>
    <t>โนนขมิ้น</t>
  </si>
  <si>
    <t>ลำภู</t>
  </si>
  <si>
    <t>โนนทัน</t>
  </si>
  <si>
    <t>นาคำไฮ</t>
  </si>
  <si>
    <t>ป่าไม้งาม</t>
  </si>
  <si>
    <t>นากลางหนองบัวลำภู</t>
  </si>
  <si>
    <t>กุดดินจี่</t>
  </si>
  <si>
    <t>ฝั่งแดง</t>
  </si>
  <si>
    <t>เก่ากลอย</t>
  </si>
  <si>
    <t>อุทัยสวรรค์</t>
  </si>
  <si>
    <t>ดงสวรรค์</t>
  </si>
  <si>
    <t>โนนสังหนองบัวลำภู</t>
  </si>
  <si>
    <t>บ้านถิ่น</t>
  </si>
  <si>
    <t>กุดดู่</t>
  </si>
  <si>
    <t>บ้านค้อ</t>
  </si>
  <si>
    <t>ปางกู่</t>
  </si>
  <si>
    <t>ศรีบุญเรืองหนองบัวลำภู</t>
  </si>
  <si>
    <t>หนองบัวใต้</t>
  </si>
  <si>
    <t>กุดสะเทียน</t>
  </si>
  <si>
    <t>นากอก</t>
  </si>
  <si>
    <t>ยางหล่อ</t>
  </si>
  <si>
    <t>โนนม่วง</t>
  </si>
  <si>
    <t>หนองกุงแก้ว</t>
  </si>
  <si>
    <t>ทรายทอง</t>
  </si>
  <si>
    <t>หันนางาม</t>
  </si>
  <si>
    <t>นาสี</t>
  </si>
  <si>
    <t>สุวรรณคูหาหนองบัวลำภู</t>
  </si>
  <si>
    <t>นาด่าน</t>
  </si>
  <si>
    <t>บุญทัน</t>
  </si>
  <si>
    <t>กุดผึ้ง</t>
  </si>
  <si>
    <t>นาเหล่า</t>
  </si>
  <si>
    <t>นาวังหนองบัวลำภู</t>
  </si>
  <si>
    <t>วังปลาป้อม</t>
  </si>
  <si>
    <t>เทพคีรี</t>
  </si>
  <si>
    <t>เมืองขอนแก่นขอนแก่น</t>
  </si>
  <si>
    <t>โคกสี</t>
  </si>
  <si>
    <t>ท่าพระ</t>
  </si>
  <si>
    <t>บ้านทุ่ม</t>
  </si>
  <si>
    <t>พระลับ</t>
  </si>
  <si>
    <t>สาวะถี</t>
  </si>
  <si>
    <t>ดอนช้าง</t>
  </si>
  <si>
    <t>ดอนหัน</t>
  </si>
  <si>
    <t>ศิลา</t>
  </si>
  <si>
    <t>บ้านเป็ด</t>
  </si>
  <si>
    <t>บึงเนียม</t>
  </si>
  <si>
    <t>โนนท่อน</t>
  </si>
  <si>
    <t>บ้านฝางขอนแก่น</t>
  </si>
  <si>
    <t>ป่าหวายนั่ง</t>
  </si>
  <si>
    <t>โนนฆ้อง</t>
  </si>
  <si>
    <t>บ้านเหล่า</t>
  </si>
  <si>
    <t>ป่ามะนาว</t>
  </si>
  <si>
    <t>โคกงาม</t>
  </si>
  <si>
    <t>พระยืนขอนแก่น</t>
  </si>
  <si>
    <t>พระบุ</t>
  </si>
  <si>
    <t>บ้านโต้น</t>
  </si>
  <si>
    <t>หนองเรือขอนแก่น</t>
  </si>
  <si>
    <t>บ้านเม็ง</t>
  </si>
  <si>
    <t>บ้านกง</t>
  </si>
  <si>
    <t>ยางคำ</t>
  </si>
  <si>
    <t>จระเข้</t>
  </si>
  <si>
    <t>กุดกว้าง</t>
  </si>
  <si>
    <t>ชุมแพขอนแก่น</t>
  </si>
  <si>
    <t>โนนหัน</t>
  </si>
  <si>
    <t>ขัวเรียง</t>
  </si>
  <si>
    <t>ไชยสอ</t>
  </si>
  <si>
    <t>วังหินลาด</t>
  </si>
  <si>
    <t>นาเพียง</t>
  </si>
  <si>
    <t>หนองเขียด</t>
  </si>
  <si>
    <t>หนองเสาเล้า</t>
  </si>
  <si>
    <t>สีชมพูขอนแก่น</t>
  </si>
  <si>
    <t>นาจาน</t>
  </si>
  <si>
    <t>วังเพิ่ม</t>
  </si>
  <si>
    <t>ซำยาง</t>
  </si>
  <si>
    <t>หนองแดง</t>
  </si>
  <si>
    <t>ดงลาน</t>
  </si>
  <si>
    <t>บริบูรณ์</t>
  </si>
  <si>
    <t>ภูห่าน</t>
  </si>
  <si>
    <t>น้ำพองขอนแก่น</t>
  </si>
  <si>
    <t>วังชัย</t>
  </si>
  <si>
    <t>สะอาด</t>
  </si>
  <si>
    <t>บัวเงิน</t>
  </si>
  <si>
    <t>ท่ากระเสริม</t>
  </si>
  <si>
    <t>พังทุย</t>
  </si>
  <si>
    <t>อุบลรัตน์ขอนแก่น</t>
  </si>
  <si>
    <t>บ้านดง</t>
  </si>
  <si>
    <t>เขื่อนอุบลรัตน์</t>
  </si>
  <si>
    <t>ศรีสุขสำราญ</t>
  </si>
  <si>
    <t>ทุ่งโป่ง</t>
  </si>
  <si>
    <t>หนองโก</t>
  </si>
  <si>
    <t>กระนวนขอนแก่น</t>
  </si>
  <si>
    <t>หนองกุงใหญ่</t>
  </si>
  <si>
    <t>ดูนสาด</t>
  </si>
  <si>
    <t>หัวนาคำ</t>
  </si>
  <si>
    <t>บ้านไผ่ขอนแก่น</t>
  </si>
  <si>
    <t>เมืองเพีย</t>
  </si>
  <si>
    <t>บ้านลาน</t>
  </si>
  <si>
    <t>แคนเหนือ</t>
  </si>
  <si>
    <t>ภูเหล็ก</t>
  </si>
  <si>
    <t>ป่าปอ</t>
  </si>
  <si>
    <t>หัวหนอง</t>
  </si>
  <si>
    <t>เปือยน้อยขอนแก่น</t>
  </si>
  <si>
    <t>เมืองพล</t>
  </si>
  <si>
    <t>พลขอนแก่น</t>
  </si>
  <si>
    <t>โจดหนองแก</t>
  </si>
  <si>
    <t>เก่างิ้ว</t>
  </si>
  <si>
    <t>หนองมะเขือ</t>
  </si>
  <si>
    <t>หนองแวงโสกพระ</t>
  </si>
  <si>
    <t>เพ็กใหญ่</t>
  </si>
  <si>
    <t>โคกสง่า</t>
  </si>
  <si>
    <t>หนองแวงนางเบ้า</t>
  </si>
  <si>
    <t>ลอมคอม</t>
  </si>
  <si>
    <t>โนนข่า</t>
  </si>
  <si>
    <t>โสกนกเต็น</t>
  </si>
  <si>
    <t>หัวทุ่ง</t>
  </si>
  <si>
    <t>คอนฉิม</t>
  </si>
  <si>
    <t>แวงใหญ่ขอนแก่น</t>
  </si>
  <si>
    <t>ใหม่นาเพียง</t>
  </si>
  <si>
    <t>แวงน้อยขอนแก่น</t>
  </si>
  <si>
    <t>ท่านางแนว</t>
  </si>
  <si>
    <t>ละหานนา</t>
  </si>
  <si>
    <t>ท่าวัด</t>
  </si>
  <si>
    <t>ทางขวาง</t>
  </si>
  <si>
    <t>หนองสองห้องขอนแก่น</t>
  </si>
  <si>
    <t>คึมชาด</t>
  </si>
  <si>
    <t>โนนธาตุ</t>
  </si>
  <si>
    <t>หนองเม็ก</t>
  </si>
  <si>
    <t>ดอนดู่</t>
  </si>
  <si>
    <t>ดงเค็ง</t>
  </si>
  <si>
    <t>หันโจด</t>
  </si>
  <si>
    <t>ดอนดั่ง</t>
  </si>
  <si>
    <t>บ้านเรือ</t>
  </si>
  <si>
    <t>ภูเวียงขอนแก่น</t>
  </si>
  <si>
    <t>หว้าทอง</t>
  </si>
  <si>
    <t>กุดขอนแก่น</t>
  </si>
  <si>
    <t>นาชุมแสง</t>
  </si>
  <si>
    <t>หนองกุงธนสาร</t>
  </si>
  <si>
    <t>หนองกุงเซิน</t>
  </si>
  <si>
    <t>ทุ่งชมพู</t>
  </si>
  <si>
    <t>ดินดำ</t>
  </si>
  <si>
    <t>กุดเค้า</t>
  </si>
  <si>
    <t>มัญจาคีรีขอนแก่น</t>
  </si>
  <si>
    <t>สวนหม่อน</t>
  </si>
  <si>
    <t>หนองแปน</t>
  </si>
  <si>
    <t>โพนเพ็ก</t>
  </si>
  <si>
    <t>คำแคน</t>
  </si>
  <si>
    <t>นาข่า</t>
  </si>
  <si>
    <t>นางาม</t>
  </si>
  <si>
    <t>ชนบทขอนแก่น</t>
  </si>
  <si>
    <t>กุดเพียขอม</t>
  </si>
  <si>
    <t>วังแสง</t>
  </si>
  <si>
    <t>ห้วยแก</t>
  </si>
  <si>
    <t>โนนพะยอม</t>
  </si>
  <si>
    <t>ปอแดง</t>
  </si>
  <si>
    <t>เขาสวนกวางขอนแก่น</t>
  </si>
  <si>
    <t>ดงเมืองแอม</t>
  </si>
  <si>
    <t>นางิ้ว</t>
  </si>
  <si>
    <t>โนนคอม</t>
  </si>
  <si>
    <t>ภูผาม่านขอนแก่น</t>
  </si>
  <si>
    <t>วังสวาบ</t>
  </si>
  <si>
    <t>ห้วยม่วง</t>
  </si>
  <si>
    <t>ซำสูงขอนแก่น</t>
  </si>
  <si>
    <t>คำแมด</t>
  </si>
  <si>
    <t>บ้านโนน</t>
  </si>
  <si>
    <t>คูคำ</t>
  </si>
  <si>
    <t>ห้วยเตย</t>
  </si>
  <si>
    <t>โคกโพธิ์ไชยขอนแก่น</t>
  </si>
  <si>
    <t>โพธิ์ไชย</t>
  </si>
  <si>
    <t>นาแพง</t>
  </si>
  <si>
    <t>กุดธาตุ</t>
  </si>
  <si>
    <t>หนองนาคำขอนแก่น</t>
  </si>
  <si>
    <t>ขนวน</t>
  </si>
  <si>
    <t>บ้านแฮดขอนแก่น</t>
  </si>
  <si>
    <t>โนนศิลาขอนแก่น</t>
  </si>
  <si>
    <t>เปือยใหญ่</t>
  </si>
  <si>
    <t>เวียงเก่าขอนแก่น</t>
  </si>
  <si>
    <t>เมืองเก่าพัฒนา</t>
  </si>
  <si>
    <t>หมากแข้ง</t>
  </si>
  <si>
    <t>เมืองอุดรธานีอุดรธานี</t>
  </si>
  <si>
    <t>นิคมสงเคราะห์</t>
  </si>
  <si>
    <t>บ้านขาว</t>
  </si>
  <si>
    <t>บ้านตาด</t>
  </si>
  <si>
    <t>หมูม่น</t>
  </si>
  <si>
    <t>กุดสระ</t>
  </si>
  <si>
    <t>บ้านเลื่อม</t>
  </si>
  <si>
    <t>เชียงพิณ</t>
  </si>
  <si>
    <t>สามพร้าว</t>
  </si>
  <si>
    <t>บ้านจั่น</t>
  </si>
  <si>
    <t>หนองขอนกว้าง</t>
  </si>
  <si>
    <t>นากว้าง</t>
  </si>
  <si>
    <t>กุดจับอุดรธานี</t>
  </si>
  <si>
    <t>ปะโค</t>
  </si>
  <si>
    <t>ขอนยูง</t>
  </si>
  <si>
    <t>สร้างก่อ</t>
  </si>
  <si>
    <t>ตาลเลียน</t>
  </si>
  <si>
    <t>หมากหญ้า</t>
  </si>
  <si>
    <t>หนองวัวซออุดรธานี</t>
  </si>
  <si>
    <t>หนองอ้อ</t>
  </si>
  <si>
    <t>อูบมุง</t>
  </si>
  <si>
    <t>กุดหมากไฟ</t>
  </si>
  <si>
    <t>น้ำพ่น</t>
  </si>
  <si>
    <t>โนนหวาย</t>
  </si>
  <si>
    <t>ตูมใต้</t>
  </si>
  <si>
    <t>กุมภวาปีอุดรธานี</t>
  </si>
  <si>
    <t>พันดอน</t>
  </si>
  <si>
    <t>เวียงคำ</t>
  </si>
  <si>
    <t>แชแล</t>
  </si>
  <si>
    <t>เชียงแหว</t>
  </si>
  <si>
    <t>ห้วยเกิ้ง</t>
  </si>
  <si>
    <t>เสอเพลอ</t>
  </si>
  <si>
    <t>สีออ</t>
  </si>
  <si>
    <t>ผาสุก</t>
  </si>
  <si>
    <t>โนนสะอาดอุดรธานี</t>
  </si>
  <si>
    <t>บุ่งแก้ว</t>
  </si>
  <si>
    <t>โพธิ์ศรีสำราญ</t>
  </si>
  <si>
    <t>ทมนางาม</t>
  </si>
  <si>
    <t>หนองหานอุดรธานี</t>
  </si>
  <si>
    <t>พังงู</t>
  </si>
  <si>
    <t>สะแบง</t>
  </si>
  <si>
    <t>สร้อยพร้าว</t>
  </si>
  <si>
    <t>บ้านเชียง</t>
  </si>
  <si>
    <t>บ้านยา</t>
  </si>
  <si>
    <t>ผักตบ</t>
  </si>
  <si>
    <t>ดอนหายโศก</t>
  </si>
  <si>
    <t>หนองสระปลา</t>
  </si>
  <si>
    <t>ทุ่งฝนอุดรธานี</t>
  </si>
  <si>
    <t>ไชยวานอุดรธานี</t>
  </si>
  <si>
    <t>คำเลาะ</t>
  </si>
  <si>
    <t>โพนสูง</t>
  </si>
  <si>
    <t>ศรีธาตุอุดรธานี</t>
  </si>
  <si>
    <t>จำปี</t>
  </si>
  <si>
    <t>หนองนกเขียน</t>
  </si>
  <si>
    <t>หนองกุงทับม้า</t>
  </si>
  <si>
    <t>วังสามหมออุดรธานี</t>
  </si>
  <si>
    <t>บะยาว</t>
  </si>
  <si>
    <t>คำโคกสูง</t>
  </si>
  <si>
    <t>ศรีสุทโธ</t>
  </si>
  <si>
    <t>บ้านดุงอุดรธานี</t>
  </si>
  <si>
    <t>ดงเย็น</t>
  </si>
  <si>
    <t>อ้อมกอ</t>
  </si>
  <si>
    <t>บ้านจันทน์</t>
  </si>
  <si>
    <t>บ้านชัย</t>
  </si>
  <si>
    <t>นาไหม</t>
  </si>
  <si>
    <t>ถ่อนนาลับ</t>
  </si>
  <si>
    <t>บ้านผืออุดรธานี</t>
  </si>
  <si>
    <t>เขือน้ำ</t>
  </si>
  <si>
    <t>คำบง</t>
  </si>
  <si>
    <t>ข้าวสาร</t>
  </si>
  <si>
    <t>จำปาโมง</t>
  </si>
  <si>
    <t>เมืองพาน</t>
  </si>
  <si>
    <t>คำด้วง</t>
  </si>
  <si>
    <t>หนองหัวคู</t>
  </si>
  <si>
    <t>นางัว</t>
  </si>
  <si>
    <t>น้ำโสมอุดรธานี</t>
  </si>
  <si>
    <t>บ้านหยวก</t>
  </si>
  <si>
    <t>โสมเยี่ยม</t>
  </si>
  <si>
    <t>เพ็ญอุดรธานี</t>
  </si>
  <si>
    <t>นาพู่</t>
  </si>
  <si>
    <t>เชียงหวาง</t>
  </si>
  <si>
    <t>สุมเส้า</t>
  </si>
  <si>
    <t>จอมศรี</t>
  </si>
  <si>
    <t>เตาไห</t>
  </si>
  <si>
    <t>สร้างแป้น</t>
  </si>
  <si>
    <t>สร้างคอมอุดรธานี</t>
  </si>
  <si>
    <t>เชียงดา</t>
  </si>
  <si>
    <t>บ้านยวด</t>
  </si>
  <si>
    <t>นาสะอาด</t>
  </si>
  <si>
    <t>บ้านหินโงม</t>
  </si>
  <si>
    <t>หนองแสงอุดรธานี</t>
  </si>
  <si>
    <t>แสงสว่าง</t>
  </si>
  <si>
    <t>ทับกุง</t>
  </si>
  <si>
    <t>นายูงอุดรธานี</t>
  </si>
  <si>
    <t>บ้านก้อง</t>
  </si>
  <si>
    <t>นาแค</t>
  </si>
  <si>
    <t>พิบูลย์รักษ์อุดรธานี</t>
  </si>
  <si>
    <t>นาทราย</t>
  </si>
  <si>
    <t>ดอนกลอย</t>
  </si>
  <si>
    <t>บ้านจีต</t>
  </si>
  <si>
    <t>กู่แก้วอุดรธานี</t>
  </si>
  <si>
    <t>โนนทองอินทร์</t>
  </si>
  <si>
    <t>ค้อใหญ่</t>
  </si>
  <si>
    <t>นาม่วง</t>
  </si>
  <si>
    <t>ประจักษ์ศิลปาคมอุดรธานี</t>
  </si>
  <si>
    <t>ห้วยสามพาด</t>
  </si>
  <si>
    <t>อุ่มจาน</t>
  </si>
  <si>
    <t>กุดป่อง</t>
  </si>
  <si>
    <t>เมืองเลยเลย</t>
  </si>
  <si>
    <t>นาอ้อ</t>
  </si>
  <si>
    <t>กกดู่</t>
  </si>
  <si>
    <t>น้ำหมาน</t>
  </si>
  <si>
    <t>เสี้ยว</t>
  </si>
  <si>
    <t>นาอาน</t>
  </si>
  <si>
    <t>นาโป่ง</t>
  </si>
  <si>
    <t>นาดินดำ</t>
  </si>
  <si>
    <t>น้ำสวย</t>
  </si>
  <si>
    <t>ชัยพฤกษ์</t>
  </si>
  <si>
    <t>ศรีสองรัก</t>
  </si>
  <si>
    <t>กกทอง</t>
  </si>
  <si>
    <t>นาด้วงเลย</t>
  </si>
  <si>
    <t>นาดอกคำ</t>
  </si>
  <si>
    <t>ท่าสวรรค์</t>
  </si>
  <si>
    <t>เชียงคานเลย</t>
  </si>
  <si>
    <t>นาซ่าว</t>
  </si>
  <si>
    <t>ปากตม</t>
  </si>
  <si>
    <t>บุฮม</t>
  </si>
  <si>
    <t>หาดทรายขาว</t>
  </si>
  <si>
    <t>ปากชมเลย</t>
  </si>
  <si>
    <t>เชียงกลม</t>
  </si>
  <si>
    <t>หาดคัมภีร์</t>
  </si>
  <si>
    <t>ห้วยบ่อซืน</t>
  </si>
  <si>
    <t>ห้วยพิชัย</t>
  </si>
  <si>
    <t>ชมเจริญ</t>
  </si>
  <si>
    <t>ด่านซ้ายเลย</t>
  </si>
  <si>
    <t>ปากหมัน</t>
  </si>
  <si>
    <t>อิปุ่ม</t>
  </si>
  <si>
    <t>กกสะทอน</t>
  </si>
  <si>
    <t>วังยาว</t>
  </si>
  <si>
    <t>นาหอ</t>
  </si>
  <si>
    <t>นาแห้วเลย</t>
  </si>
  <si>
    <t>แสงภา</t>
  </si>
  <si>
    <t>นาพึง</t>
  </si>
  <si>
    <t>นามาลา</t>
  </si>
  <si>
    <t>เหล่ากอหก</t>
  </si>
  <si>
    <t>ภูเรือเลย</t>
  </si>
  <si>
    <t>ร่องจิก</t>
  </si>
  <si>
    <t>ปลาบ่า</t>
  </si>
  <si>
    <t>ลาดค่าง</t>
  </si>
  <si>
    <t>สานตม</t>
  </si>
  <si>
    <t>ท่าลี่เลย</t>
  </si>
  <si>
    <t>อาฮี</t>
  </si>
  <si>
    <t>น้ำแคม</t>
  </si>
  <si>
    <t>น้ำทูน</t>
  </si>
  <si>
    <t>วังสะพุงเลย</t>
  </si>
  <si>
    <t>หนองงิ้ว</t>
  </si>
  <si>
    <t>ปากปวน</t>
  </si>
  <si>
    <t>ผาน้อย</t>
  </si>
  <si>
    <t>ผาบิ้ง</t>
  </si>
  <si>
    <t>เขาหลวง</t>
  </si>
  <si>
    <t>ภูกระดึงเลย</t>
  </si>
  <si>
    <t>ผานกเค้า</t>
  </si>
  <si>
    <t>ห้วยส้ม</t>
  </si>
  <si>
    <t>ภูหอ</t>
  </si>
  <si>
    <t>ภูหลวงเลย</t>
  </si>
  <si>
    <t>หนองคัน</t>
  </si>
  <si>
    <t>ห้วยสีเสียด</t>
  </si>
  <si>
    <t>เลยวังไสย์</t>
  </si>
  <si>
    <t>แก่งศรีภูมิ</t>
  </si>
  <si>
    <t>ผาขาวเลย</t>
  </si>
  <si>
    <t>ท่าช้างคล้อง</t>
  </si>
  <si>
    <t>โนนปอแดง</t>
  </si>
  <si>
    <t>โนนป่าซาง</t>
  </si>
  <si>
    <t>บ้านเพิ่ม</t>
  </si>
  <si>
    <t>เอราวัณเลย</t>
  </si>
  <si>
    <t>ผาอินทร์แปลง</t>
  </si>
  <si>
    <t>ผาสามยอด</t>
  </si>
  <si>
    <t>ทรัพย์ไพวัลย์</t>
  </si>
  <si>
    <t>หนองหินเลย</t>
  </si>
  <si>
    <t>ตาดข่า</t>
  </si>
  <si>
    <t>ปวนพุ</t>
  </si>
  <si>
    <t>เมืองหนองคายหนองคาย</t>
  </si>
  <si>
    <t>มีชัย</t>
  </si>
  <si>
    <t>กวนวัน</t>
  </si>
  <si>
    <t>เวียงคุก</t>
  </si>
  <si>
    <t>วัดธาตุ</t>
  </si>
  <si>
    <t>หาดคำ</t>
  </si>
  <si>
    <t>หินโงม</t>
  </si>
  <si>
    <t>ค่ายบกหวาน</t>
  </si>
  <si>
    <t>โพนสว่าง</t>
  </si>
  <si>
    <t>พระธาตุบังพวน</t>
  </si>
  <si>
    <t>หนองกอมเกาะ</t>
  </si>
  <si>
    <t>เมืองหมี</t>
  </si>
  <si>
    <t>สีกาย</t>
  </si>
  <si>
    <t>ท่าบ่อหนองคาย</t>
  </si>
  <si>
    <t>น้ำโมง</t>
  </si>
  <si>
    <t>กองนาง</t>
  </si>
  <si>
    <t>โคกคอน</t>
  </si>
  <si>
    <t>บ้านถ่อน</t>
  </si>
  <si>
    <t>บ้านว่าน</t>
  </si>
  <si>
    <t>โพนสา</t>
  </si>
  <si>
    <t>หนองนาง</t>
  </si>
  <si>
    <t>จุมพล</t>
  </si>
  <si>
    <t>โพนพิสัยหนองคาย</t>
  </si>
  <si>
    <t>กุดบง</t>
  </si>
  <si>
    <t>ชุมช้าง</t>
  </si>
  <si>
    <t>ทุ่งหลวง</t>
  </si>
  <si>
    <t>เหล่าต่างคำ</t>
  </si>
  <si>
    <t>นาหนัง</t>
  </si>
  <si>
    <t>เซิม</t>
  </si>
  <si>
    <t>สร้างนางขาว</t>
  </si>
  <si>
    <t>พานพร้าว</t>
  </si>
  <si>
    <t>ศรีเชียงใหม่หนองคาย</t>
  </si>
  <si>
    <t>หนองปลาปาก</t>
  </si>
  <si>
    <t>แก้งไก่</t>
  </si>
  <si>
    <t>สังคมหนองคาย</t>
  </si>
  <si>
    <t>ผาตั้ง</t>
  </si>
  <si>
    <t>สระใครหนองคาย</t>
  </si>
  <si>
    <t>คอกช้าง</t>
  </si>
  <si>
    <t>เฝ้าไร่หนองคาย</t>
  </si>
  <si>
    <t>วังหลวง</t>
  </si>
  <si>
    <t>อุดมพร</t>
  </si>
  <si>
    <t>รัตนวาปีหนองคาย</t>
  </si>
  <si>
    <t>นาทับไฮ</t>
  </si>
  <si>
    <t>บ้านต้อน</t>
  </si>
  <si>
    <t>พระบาทนาสิงห์</t>
  </si>
  <si>
    <t>โพธิ์ตากหนองคาย</t>
  </si>
  <si>
    <t>ด่านศรีสุข</t>
  </si>
  <si>
    <t>เมืองมหาสารคามมหาสารคาม</t>
  </si>
  <si>
    <t>เขวา</t>
  </si>
  <si>
    <t>แวงน่าง</t>
  </si>
  <si>
    <t>โคกก่อ</t>
  </si>
  <si>
    <t>ดอนหว่าน</t>
  </si>
  <si>
    <t>เกิ้ง</t>
  </si>
  <si>
    <t>แก่งเลิงจาน</t>
  </si>
  <si>
    <t>ท่าสองคอน</t>
  </si>
  <si>
    <t>ลาดพัฒนา</t>
  </si>
  <si>
    <t>ห้วยแอ่ง</t>
  </si>
  <si>
    <t>บัวค้อ</t>
  </si>
  <si>
    <t>แกดำมหาสารคาม</t>
  </si>
  <si>
    <t>โนนภิบาล</t>
  </si>
  <si>
    <t>หัวขวาง</t>
  </si>
  <si>
    <t>โกสุมพิสัยมหาสารคาม</t>
  </si>
  <si>
    <t>ยางน้อย</t>
  </si>
  <si>
    <t>เขวาไร่</t>
  </si>
  <si>
    <t>แพง</t>
  </si>
  <si>
    <t>แก้งแก</t>
  </si>
  <si>
    <t>เหล่า</t>
  </si>
  <si>
    <t>เขื่อน</t>
  </si>
  <si>
    <t>ยางท่าแจ้ง</t>
  </si>
  <si>
    <t>แห่ใต้</t>
  </si>
  <si>
    <t>หนองกุงสวรรค์</t>
  </si>
  <si>
    <t>เลิงใต้</t>
  </si>
  <si>
    <t>ดอนกลาง</t>
  </si>
  <si>
    <t>โคกพระ</t>
  </si>
  <si>
    <t>กันทรวิชัยมหาสารคาม</t>
  </si>
  <si>
    <t>คันธารราษฎร์</t>
  </si>
  <si>
    <t>ท่าขอนยาง</t>
  </si>
  <si>
    <t>นาสีนวน</t>
  </si>
  <si>
    <t>ขามเรียง</t>
  </si>
  <si>
    <t>เขวาใหญ่</t>
  </si>
  <si>
    <t>กุดใส้จ่อ</t>
  </si>
  <si>
    <t>ขามเฒ่าพัฒนา</t>
  </si>
  <si>
    <t>เชียงยืนมหาสารคาม</t>
  </si>
  <si>
    <t>หนองซอน</t>
  </si>
  <si>
    <t>ดอนเงิน</t>
  </si>
  <si>
    <t>กู่ทอง</t>
  </si>
  <si>
    <t>นาทอง</t>
  </si>
  <si>
    <t>เสือเฒ่า</t>
  </si>
  <si>
    <t>เหล่าบัวบาน</t>
  </si>
  <si>
    <t>บรบือมหาสารคาม</t>
  </si>
  <si>
    <t>บ่อใหญ่</t>
  </si>
  <si>
    <t>วังไชย</t>
  </si>
  <si>
    <t>กำพี้</t>
  </si>
  <si>
    <t>โนนราษี</t>
  </si>
  <si>
    <t>บัวมาศ</t>
  </si>
  <si>
    <t>หนองคูขาด</t>
  </si>
  <si>
    <t>ดอนงัว</t>
  </si>
  <si>
    <t>นาเชือกมหาสารคาม</t>
  </si>
  <si>
    <t>หนองโพธิ์</t>
  </si>
  <si>
    <t>ปอพาน</t>
  </si>
  <si>
    <t>ปะหลาน</t>
  </si>
  <si>
    <t>พยัคฆภูมิพิสัยมหาสารคาม</t>
  </si>
  <si>
    <t>ก้ามปู</t>
  </si>
  <si>
    <t>เวียงสะอาด</t>
  </si>
  <si>
    <t>เม็กดำ</t>
  </si>
  <si>
    <t>นาสีนวล</t>
  </si>
  <si>
    <t>ราษฎร์เจริญ</t>
  </si>
  <si>
    <t>หนองบัวแก้ว</t>
  </si>
  <si>
    <t>เมืองเตา</t>
  </si>
  <si>
    <t>ลานสะแก</t>
  </si>
  <si>
    <t>เมืองเสือ</t>
  </si>
  <si>
    <t>ภารแอ่น</t>
  </si>
  <si>
    <t>วาปีปทุมมหาสารคาม</t>
  </si>
  <si>
    <t>เสือโก้ก</t>
  </si>
  <si>
    <t>งัวบา</t>
  </si>
  <si>
    <t>บ้านหวาย</t>
  </si>
  <si>
    <t>ประชาพัฒนา</t>
  </si>
  <si>
    <t>หนองแสน</t>
  </si>
  <si>
    <t>โคกสีทองหลาง</t>
  </si>
  <si>
    <t>นาดูนมหาสารคาม</t>
  </si>
  <si>
    <t>ดงดวน</t>
  </si>
  <si>
    <t>หัวดง</t>
  </si>
  <si>
    <t>ดงยาง</t>
  </si>
  <si>
    <t>กู่สันตรัตน์</t>
  </si>
  <si>
    <t>พระธาตุ</t>
  </si>
  <si>
    <t>ยางสีสุราชมหาสารคาม</t>
  </si>
  <si>
    <t>นาภู</t>
  </si>
  <si>
    <t>แวงดง</t>
  </si>
  <si>
    <t>บ้านกู่</t>
  </si>
  <si>
    <t>ดงเมือง</t>
  </si>
  <si>
    <t>สร้างแซ่ง</t>
  </si>
  <si>
    <t>หนองบัวสันตุ</t>
  </si>
  <si>
    <t>กุดรังมหาสารคาม</t>
  </si>
  <si>
    <t>เลิงแฝก</t>
  </si>
  <si>
    <t>ชื่นชมมหาสารคาม</t>
  </si>
  <si>
    <t>เหล่าดอกไม้</t>
  </si>
  <si>
    <t>เมืองร้อยเอ็ดร้อยเอ็ด</t>
  </si>
  <si>
    <t>เหนือเมือง</t>
  </si>
  <si>
    <t>สะอาดสมบูรณ์</t>
  </si>
  <si>
    <t>สีแก้ว</t>
  </si>
  <si>
    <t>ปอภาร</t>
  </si>
  <si>
    <t>แคนใหญ่</t>
  </si>
  <si>
    <t>โนนตาล</t>
  </si>
  <si>
    <t>เมืองทอง</t>
  </si>
  <si>
    <t>เกษตรวิสัยร้อยเอ็ด</t>
  </si>
  <si>
    <t>เหล่าหลวง</t>
  </si>
  <si>
    <t>สิงห์โคก</t>
  </si>
  <si>
    <t>ดงครั่งใหญ่</t>
  </si>
  <si>
    <t>กู่กาสิงห์</t>
  </si>
  <si>
    <t>ทุ่งทอง</t>
  </si>
  <si>
    <t>ดงครั่งน้อย</t>
  </si>
  <si>
    <t>บัวแดง</t>
  </si>
  <si>
    <t>ปทุมรัตต์ร้อยเอ็ด</t>
  </si>
  <si>
    <t>ดอกล้ำ</t>
  </si>
  <si>
    <t>หนองแคน</t>
  </si>
  <si>
    <t>โนนสง่า</t>
  </si>
  <si>
    <t>จตุรพักตรพิมานร้อยเอ็ด</t>
  </si>
  <si>
    <t>เมืองหงส์</t>
  </si>
  <si>
    <t>น้ำใส</t>
  </si>
  <si>
    <t>ดงแดง</t>
  </si>
  <si>
    <t>ป่าสังข์</t>
  </si>
  <si>
    <t>อีง่อง</t>
  </si>
  <si>
    <t>ดู่น้อย</t>
  </si>
  <si>
    <t>ศรีโคตร</t>
  </si>
  <si>
    <t>นิเวศน์</t>
  </si>
  <si>
    <t>ธวัชบุรีร้อยเอ็ด</t>
  </si>
  <si>
    <t>ธงธานี</t>
  </si>
  <si>
    <t>อุ่มเม้า</t>
  </si>
  <si>
    <t>มะอึ</t>
  </si>
  <si>
    <t>เขวาทุ่ง</t>
  </si>
  <si>
    <t>บึงนคร</t>
  </si>
  <si>
    <t>ราชธานี</t>
  </si>
  <si>
    <t>พนมไพรร้อยเอ็ด</t>
  </si>
  <si>
    <t>หนองทัพไทย</t>
  </si>
  <si>
    <t>วารีสวัสดิ์</t>
  </si>
  <si>
    <t>นานวล</t>
  </si>
  <si>
    <t>คำไฮ</t>
  </si>
  <si>
    <t>ชานุวรรณ</t>
  </si>
  <si>
    <t>แวง</t>
  </si>
  <si>
    <t>โพนทองร้อยเอ็ด</t>
  </si>
  <si>
    <t>โคกกกม่วง</t>
  </si>
  <si>
    <t>นาอุดม</t>
  </si>
  <si>
    <t>โนนชัยศรี</t>
  </si>
  <si>
    <t>โพธิ์ศรีสว่าง</t>
  </si>
  <si>
    <t>อุ่มเม่า</t>
  </si>
  <si>
    <t>พรมสวรรค์</t>
  </si>
  <si>
    <t>สระนกแก้ว</t>
  </si>
  <si>
    <t>วังสามัคคี</t>
  </si>
  <si>
    <t>โพธิ์ชัยร้อยเอ็ด</t>
  </si>
  <si>
    <t>บัวคำ</t>
  </si>
  <si>
    <t>อัคคะคำ</t>
  </si>
  <si>
    <t>คำพอุง</t>
  </si>
  <si>
    <t>หนองตาไก้</t>
  </si>
  <si>
    <t>ดอนโอง</t>
  </si>
  <si>
    <t>หนองพอกร้อยเอ็ด</t>
  </si>
  <si>
    <t>บึงงาม</t>
  </si>
  <si>
    <t>กกโพธิ์</t>
  </si>
  <si>
    <t>หนองขุ่นใหญ่</t>
  </si>
  <si>
    <t>ผาน้ำย้อย</t>
  </si>
  <si>
    <t>ท่าสีดา</t>
  </si>
  <si>
    <t>เสลภูมิร้อยเอ็ด</t>
  </si>
  <si>
    <t>เมืองไพร</t>
  </si>
  <si>
    <t>นาแซง</t>
  </si>
  <si>
    <t>นาเมือง</t>
  </si>
  <si>
    <t>ขวาว</t>
  </si>
  <si>
    <t>เหล่าน้อย</t>
  </si>
  <si>
    <t>ศรีวิลัย</t>
  </si>
  <si>
    <t>บึงเกลือ</t>
  </si>
  <si>
    <t>สระคู</t>
  </si>
  <si>
    <t>สุวรรณภูมิร้อยเอ็ด</t>
  </si>
  <si>
    <t>นาใหญ่</t>
  </si>
  <si>
    <t>หินกอง</t>
  </si>
  <si>
    <t>เมืองทุ่ง</t>
  </si>
  <si>
    <t>หัวโทน</t>
  </si>
  <si>
    <t>บ่อพันขัน</t>
  </si>
  <si>
    <t>ห้วยหินลาด</t>
  </si>
  <si>
    <t>ช้างเผือก</t>
  </si>
  <si>
    <t>ทุ่งศรีเมือง</t>
  </si>
  <si>
    <t>จำปาขัน</t>
  </si>
  <si>
    <t>เมืองสรวงร้อยเอ็ด</t>
  </si>
  <si>
    <t>กกกุง</t>
  </si>
  <si>
    <t>โพนทรายร้อยเอ็ด</t>
  </si>
  <si>
    <t>สามขา</t>
  </si>
  <si>
    <t>ท่าหาดยาว</t>
  </si>
  <si>
    <t>อาจสามารถร้อยเอ็ด</t>
  </si>
  <si>
    <t>บ้านแจ้ง</t>
  </si>
  <si>
    <t>หน่อม</t>
  </si>
  <si>
    <t>หนองหมื่นถ่าน</t>
  </si>
  <si>
    <t>โหรา</t>
  </si>
  <si>
    <t>เมยวดีร้อยเอ็ด</t>
  </si>
  <si>
    <t>บุ่งเลิศ</t>
  </si>
  <si>
    <t>ชมสะอาด</t>
  </si>
  <si>
    <t>ศรีสมเด็จร้อยเอ็ด</t>
  </si>
  <si>
    <t>เมืองเปลือย</t>
  </si>
  <si>
    <t>สวนจิก</t>
  </si>
  <si>
    <t>โพธิ์สัย</t>
  </si>
  <si>
    <t>หนองแวงควง</t>
  </si>
  <si>
    <t>บ้านบาก</t>
  </si>
  <si>
    <t>จังหารร้อยเอ็ด</t>
  </si>
  <si>
    <t>ปาฝา</t>
  </si>
  <si>
    <t>ม่วงลาด</t>
  </si>
  <si>
    <t>ดงสิงห์</t>
  </si>
  <si>
    <t>ผักแว่น</t>
  </si>
  <si>
    <t>แสนชาติ</t>
  </si>
  <si>
    <t>เชียงขวัญร้อยเอ็ด</t>
  </si>
  <si>
    <t>พระเจ้า</t>
  </si>
  <si>
    <t>หมูม้น</t>
  </si>
  <si>
    <t>บ้านเขือง</t>
  </si>
  <si>
    <t>หนองฮีร้อยเอ็ด</t>
  </si>
  <si>
    <t>สาวแห</t>
  </si>
  <si>
    <t>ดูกอึ่ง</t>
  </si>
  <si>
    <t>เด่นราษฎร์</t>
  </si>
  <si>
    <t>ทุ่งเขาหลวงร้อยเอ็ด</t>
  </si>
  <si>
    <t>เทอดไทย</t>
  </si>
  <si>
    <t>มะบ้า</t>
  </si>
  <si>
    <t>เมืองกาฬสินธุ์กาฬสินธุ์</t>
  </si>
  <si>
    <t>เหนือ</t>
  </si>
  <si>
    <t>หลุบ</t>
  </si>
  <si>
    <t>ลำปาว</t>
  </si>
  <si>
    <t>ลำพาน</t>
  </si>
  <si>
    <t>เชียงเครือ</t>
  </si>
  <si>
    <t>บึงวิชัย</t>
  </si>
  <si>
    <t>ห้วยโพธิ์</t>
  </si>
  <si>
    <t>ภูปอ</t>
  </si>
  <si>
    <t>ภูดิน</t>
  </si>
  <si>
    <t>กลางหมื่น</t>
  </si>
  <si>
    <t>ขมิ้น</t>
  </si>
  <si>
    <t>นาจารย์</t>
  </si>
  <si>
    <t>ลำคลอง</t>
  </si>
  <si>
    <t>นามนกาฬสินธุ์</t>
  </si>
  <si>
    <t>ยอดแกง</t>
  </si>
  <si>
    <t>สงเปลือย</t>
  </si>
  <si>
    <t>หลักเหลี่ยม</t>
  </si>
  <si>
    <t>กมลาไสยกาฬสินธุ์</t>
  </si>
  <si>
    <t>หลักเมือง</t>
  </si>
  <si>
    <t>ดงลิง</t>
  </si>
  <si>
    <t>ธัญญา</t>
  </si>
  <si>
    <t>เจ้าท่า</t>
  </si>
  <si>
    <t>โคกสมบูรณ์</t>
  </si>
  <si>
    <t>ร่องคำกาฬสินธุ์</t>
  </si>
  <si>
    <t>เหล่าอ้อย</t>
  </si>
  <si>
    <t>บัวขาว</t>
  </si>
  <si>
    <t>กุฉินารายณ์กาฬสินธุ์</t>
  </si>
  <si>
    <t>แจนแลน</t>
  </si>
  <si>
    <t>เหล่าใหญ่</t>
  </si>
  <si>
    <t>จุมจัง</t>
  </si>
  <si>
    <t>เหล่าไฮงาม</t>
  </si>
  <si>
    <t>กุดหว้า</t>
  </si>
  <si>
    <t>นาขาม</t>
  </si>
  <si>
    <t>นาโก</t>
  </si>
  <si>
    <t>กุดค้าว</t>
  </si>
  <si>
    <t>คุ้มเก่า</t>
  </si>
  <si>
    <t>เขาวงกาฬสินธุ์</t>
  </si>
  <si>
    <t>กุดสิมคุ้มใหม่</t>
  </si>
  <si>
    <t>สระพังทอง</t>
  </si>
  <si>
    <t>กุดปลาค้าว</t>
  </si>
  <si>
    <t>ยางตลาดกาฬสินธุ์</t>
  </si>
  <si>
    <t>บัวบาน</t>
  </si>
  <si>
    <t>เว่อ</t>
  </si>
  <si>
    <t>อิตื้อ</t>
  </si>
  <si>
    <t>หนองอิเฒ่า</t>
  </si>
  <si>
    <t>ดอนสมบูรณ์</t>
  </si>
  <si>
    <t>คลองขาม</t>
  </si>
  <si>
    <t>เขาพระนอน</t>
  </si>
  <si>
    <t>หนองตอกแป้น</t>
  </si>
  <si>
    <t>ห้วยเม็กกาฬสินธุ์</t>
  </si>
  <si>
    <t>คำใหญ่</t>
  </si>
  <si>
    <t>กุดโดน</t>
  </si>
  <si>
    <t>บึงนาเรียง</t>
  </si>
  <si>
    <t>พิมูล</t>
  </si>
  <si>
    <t>คำเหมือดแก้ว</t>
  </si>
  <si>
    <t>สหัสขันธ์กาฬสินธุ์</t>
  </si>
  <si>
    <t>นามะเขือ</t>
  </si>
  <si>
    <t>โนนแหลมทอง</t>
  </si>
  <si>
    <t>โนนบุรี</t>
  </si>
  <si>
    <t>โนนน้ำเกลี้ยง</t>
  </si>
  <si>
    <t>ทุ่งคลอง</t>
  </si>
  <si>
    <t>คำม่วงกาฬสินธุ์</t>
  </si>
  <si>
    <t>โพน</t>
  </si>
  <si>
    <t>ดินจี่</t>
  </si>
  <si>
    <t>นาทัน</t>
  </si>
  <si>
    <t>เนินยาง</t>
  </si>
  <si>
    <t>ท่าคันโทกาฬสินธุ์</t>
  </si>
  <si>
    <t>กุงเก่า</t>
  </si>
  <si>
    <t>ยางอู้ม</t>
  </si>
  <si>
    <t>ดงสมบูรณ์</t>
  </si>
  <si>
    <t>หนองกุงศรีกาฬสินธุ์</t>
  </si>
  <si>
    <t>โคกเครือ</t>
  </si>
  <si>
    <t>เสาเล้า</t>
  </si>
  <si>
    <t>ดงมูล</t>
  </si>
  <si>
    <t>ลำหนองแสน</t>
  </si>
  <si>
    <t>สมเด็จกาฬสินธุ์</t>
  </si>
  <si>
    <t>แซงบาดาล</t>
  </si>
  <si>
    <t>มหาไชย</t>
  </si>
  <si>
    <t>ผาเสวย</t>
  </si>
  <si>
    <t>ลำห้วยหลัว</t>
  </si>
  <si>
    <t>ห้วยผึ้งกาฬสินธุ์</t>
  </si>
  <si>
    <t>ไค้นุ่น</t>
  </si>
  <si>
    <t>นิคมห้วยผึ้ง</t>
  </si>
  <si>
    <t>หนองอีบุตร</t>
  </si>
  <si>
    <t>สามชัยกาฬสินธุ์</t>
  </si>
  <si>
    <t>สำราญใต้</t>
  </si>
  <si>
    <t>คำสร้างเที่ยง</t>
  </si>
  <si>
    <t>หนองช้าง</t>
  </si>
  <si>
    <t>นาคูกาฬสินธุ์</t>
  </si>
  <si>
    <t>สายนาวัง</t>
  </si>
  <si>
    <t>โนนนาจาน</t>
  </si>
  <si>
    <t>ภูแล่นช้าง</t>
  </si>
  <si>
    <t>ดอนจานกาฬสินธุ์</t>
  </si>
  <si>
    <t>สะอาดไชยศรี</t>
  </si>
  <si>
    <t>ดงพยุง</t>
  </si>
  <si>
    <t>ม่วงนา</t>
  </si>
  <si>
    <t>นาจำปา</t>
  </si>
  <si>
    <t>ฆ้องชัยพัฒนา</t>
  </si>
  <si>
    <t>ฆ้องชัยกาฬสินธุ์</t>
  </si>
  <si>
    <t>เหล่ากลาง</t>
  </si>
  <si>
    <t>โนนศิลาเลิง</t>
  </si>
  <si>
    <t>ลำชี</t>
  </si>
  <si>
    <t>ธาตุเชิงชุม</t>
  </si>
  <si>
    <t>เมืองสกลนครสกลนคร</t>
  </si>
  <si>
    <t>งิ้วด่อน</t>
  </si>
  <si>
    <t>โนนหอม</t>
  </si>
  <si>
    <t>ท่าแร่</t>
  </si>
  <si>
    <t>ม่วงลาย</t>
  </si>
  <si>
    <t>ดงชน</t>
  </si>
  <si>
    <t>พังขว้าง</t>
  </si>
  <si>
    <t>ธาตุนาเวง</t>
  </si>
  <si>
    <t>เหล่าปอแดง</t>
  </si>
  <si>
    <t>หนองลาด</t>
  </si>
  <si>
    <t>ฮางโฮง</t>
  </si>
  <si>
    <t>กุสุมาลย์สกลนคร</t>
  </si>
  <si>
    <t>โพธิไพศาล</t>
  </si>
  <si>
    <t>กุดบากสกลนคร</t>
  </si>
  <si>
    <t>นาม่อง</t>
  </si>
  <si>
    <t>กุดไห</t>
  </si>
  <si>
    <t>พรรณา</t>
  </si>
  <si>
    <t>พรรณานิคมสกลนคร</t>
  </si>
  <si>
    <t>พอกน้อย</t>
  </si>
  <si>
    <t>นาหัวบ่อ</t>
  </si>
  <si>
    <t>ไร่</t>
  </si>
  <si>
    <t>ช้างมิ่ง</t>
  </si>
  <si>
    <t>นาใน</t>
  </si>
  <si>
    <t>บะฮี</t>
  </si>
  <si>
    <t>เชิงชุม</t>
  </si>
  <si>
    <t>พังโคนสกลนคร</t>
  </si>
  <si>
    <t>ม่วงไข่</t>
  </si>
  <si>
    <t>แร่</t>
  </si>
  <si>
    <t>ไฮหย่อง</t>
  </si>
  <si>
    <t>ต้นผึ้ง</t>
  </si>
  <si>
    <t>วาริชภูมิสกลนคร</t>
  </si>
  <si>
    <t>ปลาโหล</t>
  </si>
  <si>
    <t>คำบ่อ</t>
  </si>
  <si>
    <t>ค้อเขียว</t>
  </si>
  <si>
    <t>นิคมน้ำอูนสกลนคร</t>
  </si>
  <si>
    <t>สุวรรณคาม</t>
  </si>
  <si>
    <t>วานรนิวาสสกลนคร</t>
  </si>
  <si>
    <t>เดื่อศรีคันไชย</t>
  </si>
  <si>
    <t>ขัวก่าย</t>
  </si>
  <si>
    <t>หนองสนม</t>
  </si>
  <si>
    <t>คูสะคาม</t>
  </si>
  <si>
    <t>ศรีวิชัย</t>
  </si>
  <si>
    <t>นาซอ</t>
  </si>
  <si>
    <t>อินทร์แปลง</t>
  </si>
  <si>
    <t>กุดเรือคำ</t>
  </si>
  <si>
    <t>หนองแวงใต้</t>
  </si>
  <si>
    <t>คำตากล้าสกลนคร</t>
  </si>
  <si>
    <t>หนองบัวสิม</t>
  </si>
  <si>
    <t>แพด</t>
  </si>
  <si>
    <t>บ้านม่วงสกลนคร</t>
  </si>
  <si>
    <t>มาย</t>
  </si>
  <si>
    <t>ดงหม้อทอง</t>
  </si>
  <si>
    <t>ดงเหนือ</t>
  </si>
  <si>
    <t>ดงหม้อทองใต้</t>
  </si>
  <si>
    <t>ห้วยหลัว</t>
  </si>
  <si>
    <t>หนองกวั่ง</t>
  </si>
  <si>
    <t>อากาศ</t>
  </si>
  <si>
    <t>อากาศอำนวยสกลนคร</t>
  </si>
  <si>
    <t>วาใหญ่</t>
  </si>
  <si>
    <t>ท่าก้อน</t>
  </si>
  <si>
    <t>นาฮี</t>
  </si>
  <si>
    <t>บะหว้า</t>
  </si>
  <si>
    <t>สามัคคีพัฒนา</t>
  </si>
  <si>
    <t>สว่างแดนดินสกลนคร</t>
  </si>
  <si>
    <t>คำสะอาด</t>
  </si>
  <si>
    <t>บ้านต้าย</t>
  </si>
  <si>
    <t>บงเหนือ</t>
  </si>
  <si>
    <t>บงใต้</t>
  </si>
  <si>
    <t>ค้อใต้</t>
  </si>
  <si>
    <t>พันนา</t>
  </si>
  <si>
    <t>ตาลโกน</t>
  </si>
  <si>
    <t>ตาลเนิ้ง</t>
  </si>
  <si>
    <t>ส่องดาวสกลนคร</t>
  </si>
  <si>
    <t>ท่าศิลา</t>
  </si>
  <si>
    <t>ปทุมวาปี</t>
  </si>
  <si>
    <t>เต่างอยสกลนคร</t>
  </si>
  <si>
    <t>บึงทวาย</t>
  </si>
  <si>
    <t>จันทร์เพ็ญ</t>
  </si>
  <si>
    <t>ตองโขบ</t>
  </si>
  <si>
    <t>โคกศรีสุพรรณสกลนคร</t>
  </si>
  <si>
    <t>เหล่าโพนค้อ</t>
  </si>
  <si>
    <t>ด่านม่วงคำ</t>
  </si>
  <si>
    <t>แมดนาท่ม</t>
  </si>
  <si>
    <t>เจริญศิลป์สกลนคร</t>
  </si>
  <si>
    <t>ทุ่งแก</t>
  </si>
  <si>
    <t>โคกศิลา</t>
  </si>
  <si>
    <t>บ้านโพน</t>
  </si>
  <si>
    <t>โพนนาแก้วสกลนคร</t>
  </si>
  <si>
    <t>นาแก้ว</t>
  </si>
  <si>
    <t>นาตงวัฒนา</t>
  </si>
  <si>
    <t>บ้านแป้น</t>
  </si>
  <si>
    <t>เชียงสือ</t>
  </si>
  <si>
    <t>สร้างค้อ</t>
  </si>
  <si>
    <t>ภูพานสกลนคร</t>
  </si>
  <si>
    <t>หลุบเลา</t>
  </si>
  <si>
    <t>โคกภู</t>
  </si>
  <si>
    <t>กกปลาซิว</t>
  </si>
  <si>
    <t>เมืองนครพนมนครพนม</t>
  </si>
  <si>
    <t>นาราชควาย</t>
  </si>
  <si>
    <t>กุรุคุ</t>
  </si>
  <si>
    <t>บ้านผึ้ง</t>
  </si>
  <si>
    <t>ท่าค้อ</t>
  </si>
  <si>
    <t>หนองญาติ</t>
  </si>
  <si>
    <t>ดงขวาง</t>
  </si>
  <si>
    <t>วังตามัว</t>
  </si>
  <si>
    <t>ปลาปากนครพนม</t>
  </si>
  <si>
    <t>กุตาไก้</t>
  </si>
  <si>
    <t>มหาชัย</t>
  </si>
  <si>
    <t>หนองเทาใหญ่</t>
  </si>
  <si>
    <t>ท่าอุเทนนครพนม</t>
  </si>
  <si>
    <t>ท่าจำปา</t>
  </si>
  <si>
    <t>ไชยบุรี</t>
  </si>
  <si>
    <t>พนอม</t>
  </si>
  <si>
    <t>พะทาย</t>
  </si>
  <si>
    <t>เวินพระบาท</t>
  </si>
  <si>
    <t>รามราช</t>
  </si>
  <si>
    <t>หนองเทา</t>
  </si>
  <si>
    <t>บ้านแพงนครพนม</t>
  </si>
  <si>
    <t>นาเข</t>
  </si>
  <si>
    <t>ธาตุพนมนครพนม</t>
  </si>
  <si>
    <t>พระกลางทุ่ง</t>
  </si>
  <si>
    <t>นาถ่อน</t>
  </si>
  <si>
    <t>แสนพัน</t>
  </si>
  <si>
    <t>ดอนนางหงส์</t>
  </si>
  <si>
    <t>น้ำก่ำ</t>
  </si>
  <si>
    <t>อุ่มเหม้า</t>
  </si>
  <si>
    <t>นาหนาด</t>
  </si>
  <si>
    <t>กุดฉิม</t>
  </si>
  <si>
    <t>ธาตุพนมเหนือ</t>
  </si>
  <si>
    <t>เรณู</t>
  </si>
  <si>
    <t>เรณูนครนครพนม</t>
  </si>
  <si>
    <t>โคกหินแฮ่</t>
  </si>
  <si>
    <t>หนองย่างชิ้น</t>
  </si>
  <si>
    <t>เรณูใต้</t>
  </si>
  <si>
    <t>นาแกนครพนม</t>
  </si>
  <si>
    <t>พระซอง</t>
  </si>
  <si>
    <t>นาคู่</t>
  </si>
  <si>
    <t>พิมาน</t>
  </si>
  <si>
    <t>พุ่มแก</t>
  </si>
  <si>
    <t>นาเลียง</t>
  </si>
  <si>
    <t>คำพี้</t>
  </si>
  <si>
    <t>ศรีสงครามนครพนม</t>
  </si>
  <si>
    <t>นาเดื่อ</t>
  </si>
  <si>
    <t>บ้านเอื้อง</t>
  </si>
  <si>
    <t>สามผง</t>
  </si>
  <si>
    <t>ท่าบ่อสงคราม</t>
  </si>
  <si>
    <t>บ้านข่า</t>
  </si>
  <si>
    <t>หาดแพง</t>
  </si>
  <si>
    <t>นาหว้านครพนม</t>
  </si>
  <si>
    <t>บ้านเสียว</t>
  </si>
  <si>
    <t>นาคูณใหญ่</t>
  </si>
  <si>
    <t>เหล่าพัฒนา</t>
  </si>
  <si>
    <t>โพนสวรรค์นครพนม</t>
  </si>
  <si>
    <t>นาขมิ้น</t>
  </si>
  <si>
    <t>โพนบก</t>
  </si>
  <si>
    <t>โพนจาน</t>
  </si>
  <si>
    <t>นาทมนครพนม</t>
  </si>
  <si>
    <t>หนองซน</t>
  </si>
  <si>
    <t>ดอนเตย</t>
  </si>
  <si>
    <t>วังยางนครพนม</t>
  </si>
  <si>
    <t>ยอดชาด</t>
  </si>
  <si>
    <t>เมืองมุกดาหารมุกดาหาร</t>
  </si>
  <si>
    <t>บางทรายใหญ่</t>
  </si>
  <si>
    <t>ผึ่งแดด</t>
  </si>
  <si>
    <t>นาโสก</t>
  </si>
  <si>
    <t>คำป่าหลาย</t>
  </si>
  <si>
    <t>คำอาฮวน</t>
  </si>
  <si>
    <t>ดงมอน</t>
  </si>
  <si>
    <t>กุดแข้</t>
  </si>
  <si>
    <t>นิคมคำสร้อยมุกดาหาร</t>
  </si>
  <si>
    <t>กกแดง</t>
  </si>
  <si>
    <t>ร่มเกล้า</t>
  </si>
  <si>
    <t>ดอนตาลมุกดาหาร</t>
  </si>
  <si>
    <t>เหล่าหมี</t>
  </si>
  <si>
    <t>นาสะเม็ง</t>
  </si>
  <si>
    <t>ดงหลวงมุกดาหาร</t>
  </si>
  <si>
    <t>กกตูม</t>
  </si>
  <si>
    <t>ชะโนดน้อย</t>
  </si>
  <si>
    <t>พังแดง</t>
  </si>
  <si>
    <t>บ้านซ่ง</t>
  </si>
  <si>
    <t>คำชะอีมุกดาหาร</t>
  </si>
  <si>
    <t>หนองเอี่ยน</t>
  </si>
  <si>
    <t>เหล่าสร้างถ่อ</t>
  </si>
  <si>
    <t>คำบก</t>
  </si>
  <si>
    <t>น้ำเที่ยง</t>
  </si>
  <si>
    <t>หว้านใหญ่มุกดาหาร</t>
  </si>
  <si>
    <t>ป่งขาม</t>
  </si>
  <si>
    <t>บางทรายน้อย</t>
  </si>
  <si>
    <t>ชะโนด</t>
  </si>
  <si>
    <t>ดงหมู</t>
  </si>
  <si>
    <t>หนองสูงมุกดาหาร</t>
  </si>
  <si>
    <t>โนนยาง</t>
  </si>
  <si>
    <t>ภูวง</t>
  </si>
  <si>
    <t>หนองสูงใต้</t>
  </si>
  <si>
    <t>หนองสูงเหนือ</t>
  </si>
  <si>
    <t>เมืองเชียงใหม่เชียงใหม่</t>
  </si>
  <si>
    <t>พระสิงห์</t>
  </si>
  <si>
    <t>หายยา</t>
  </si>
  <si>
    <t>ช้างม่อย</t>
  </si>
  <si>
    <t>ช้างคลาน</t>
  </si>
  <si>
    <t>วัดเกต</t>
  </si>
  <si>
    <t>สุเทพ</t>
  </si>
  <si>
    <t>แม่เหียะ</t>
  </si>
  <si>
    <t>หนองป่าครั่ง</t>
  </si>
  <si>
    <t>ฟ้าฮ่าม</t>
  </si>
  <si>
    <t>ป่าตัน</t>
  </si>
  <si>
    <t>สันผีเสื้อ</t>
  </si>
  <si>
    <t>จอมทองเชียงใหม่</t>
  </si>
  <si>
    <t>ข่วงเปา</t>
  </si>
  <si>
    <t>สบเตี๊ยะ</t>
  </si>
  <si>
    <t>บ้านแปะ</t>
  </si>
  <si>
    <t>ดอยแก้ว</t>
  </si>
  <si>
    <t>แม่สอย</t>
  </si>
  <si>
    <t>ช่างเคิ่ง</t>
  </si>
  <si>
    <t>แม่แจ่มเชียงใหม่</t>
  </si>
  <si>
    <t>ท่าผา</t>
  </si>
  <si>
    <t>บ้านทับ</t>
  </si>
  <si>
    <t>แม่ศึก</t>
  </si>
  <si>
    <t>แม่นาจร</t>
  </si>
  <si>
    <t>ปางหินฝน</t>
  </si>
  <si>
    <t>กองแขก</t>
  </si>
  <si>
    <t>เชียงดาวเชียงใหม่</t>
  </si>
  <si>
    <t>เมืองนะ</t>
  </si>
  <si>
    <t>เมืองงาย</t>
  </si>
  <si>
    <t>แม่นะ</t>
  </si>
  <si>
    <t>เมืองคอง</t>
  </si>
  <si>
    <t>ปิงโค้ง</t>
  </si>
  <si>
    <t>ทุ่งข้าวพวง</t>
  </si>
  <si>
    <t>เชิงดอย</t>
  </si>
  <si>
    <t>ดอยสะเก็ดเชียงใหม่</t>
  </si>
  <si>
    <t>สันปูเลย</t>
  </si>
  <si>
    <t>ลวงเหนือ</t>
  </si>
  <si>
    <t>ป่าป้อง</t>
  </si>
  <si>
    <t>สง่าบ้าน</t>
  </si>
  <si>
    <t>ป่าลาน</t>
  </si>
  <si>
    <t>แม่คือ</t>
  </si>
  <si>
    <t>ตลาดใหญ่</t>
  </si>
  <si>
    <t>แม่ฮ้อยเงิน</t>
  </si>
  <si>
    <t>แม่โป่ง</t>
  </si>
  <si>
    <t>ป่าเมี่ยง</t>
  </si>
  <si>
    <t>เทพเสด็จ</t>
  </si>
  <si>
    <t>สันมหาพน</t>
  </si>
  <si>
    <t>แม่แตงเชียงใหม่</t>
  </si>
  <si>
    <t>ช่อแล</t>
  </si>
  <si>
    <t>แม่หอพระ</t>
  </si>
  <si>
    <t>สบเปิง</t>
  </si>
  <si>
    <t>สันป่ายาง</t>
  </si>
  <si>
    <t>ป่าแป๋</t>
  </si>
  <si>
    <t>เมืองก๋าย</t>
  </si>
  <si>
    <t>กื้ดช้าง</t>
  </si>
  <si>
    <t>อินทขิล</t>
  </si>
  <si>
    <t>ริมใต้</t>
  </si>
  <si>
    <t>แม่ริมเชียงใหม่</t>
  </si>
  <si>
    <t>ริมเหนือ</t>
  </si>
  <si>
    <t>สันโป่ง</t>
  </si>
  <si>
    <t>สะลวง</t>
  </si>
  <si>
    <t>แม่แรม</t>
  </si>
  <si>
    <t>โป่งแยง</t>
  </si>
  <si>
    <t>แม่สา</t>
  </si>
  <si>
    <t>ดอนแก้ว</t>
  </si>
  <si>
    <t>เหมืองแก้ว</t>
  </si>
  <si>
    <t>สะเมิงใต้</t>
  </si>
  <si>
    <t>สะเมิงเชียงใหม่</t>
  </si>
  <si>
    <t>สะเมิงเหนือ</t>
  </si>
  <si>
    <t>แม่สาบ</t>
  </si>
  <si>
    <t>ยั้งเมิน</t>
  </si>
  <si>
    <t>เวียง</t>
  </si>
  <si>
    <t>ฝางเชียงใหม่</t>
  </si>
  <si>
    <t>ม่อนปิ่น</t>
  </si>
  <si>
    <t>แม่งอน</t>
  </si>
  <si>
    <t>แม่สูน</t>
  </si>
  <si>
    <t>แม่คะ</t>
  </si>
  <si>
    <t>แม่ข่า</t>
  </si>
  <si>
    <t>แม่อายเชียงใหม่</t>
  </si>
  <si>
    <t>แม่สาว</t>
  </si>
  <si>
    <t>สันต้นหมื้อ</t>
  </si>
  <si>
    <t>แม่นาวาง</t>
  </si>
  <si>
    <t>ท่าตอน</t>
  </si>
  <si>
    <t>มะลิกา</t>
  </si>
  <si>
    <t>พร้าวเชียงใหม่</t>
  </si>
  <si>
    <t>ป่าตุ้ม</t>
  </si>
  <si>
    <t>ป่าไหน่</t>
  </si>
  <si>
    <t>น้ำแพร่</t>
  </si>
  <si>
    <t>เขื่อนผาก</t>
  </si>
  <si>
    <t>แม่แวน</t>
  </si>
  <si>
    <t>แม่ปั๋ง</t>
  </si>
  <si>
    <t>โหล่งขอด</t>
  </si>
  <si>
    <t>ยุหว่า</t>
  </si>
  <si>
    <t>สันป่าตองเชียงใหม่</t>
  </si>
  <si>
    <t>สันกลาง</t>
  </si>
  <si>
    <t>ท่าวังพร้าว</t>
  </si>
  <si>
    <t>มะขามหลวง</t>
  </si>
  <si>
    <t>แม่ก๊า</t>
  </si>
  <si>
    <t>บ้านแม</t>
  </si>
  <si>
    <t>ทุ่งสะโตก</t>
  </si>
  <si>
    <t>ทุ่งต้อม</t>
  </si>
  <si>
    <t>น้ำบ่อหลวง</t>
  </si>
  <si>
    <t>มะขุนหวาน</t>
  </si>
  <si>
    <t>สันกำแพงเชียงใหม่</t>
  </si>
  <si>
    <t>ร้องวัวแดง</t>
  </si>
  <si>
    <t>บวกค้าง</t>
  </si>
  <si>
    <t>แช่ช้าง</t>
  </si>
  <si>
    <t>ออนใต้</t>
  </si>
  <si>
    <t>แม่ปูคา</t>
  </si>
  <si>
    <t>ต้นเปา</t>
  </si>
  <si>
    <t>สันทรายหลวง</t>
  </si>
  <si>
    <t>สันทรายเชียงใหม่</t>
  </si>
  <si>
    <t>สันทรายน้อย</t>
  </si>
  <si>
    <t>สันพระเนตร</t>
  </si>
  <si>
    <t>สันนาเม็ง</t>
  </si>
  <si>
    <t>สันป่าเปา</t>
  </si>
  <si>
    <t>หนองแหย่ง</t>
  </si>
  <si>
    <t>หนองจ๊อม</t>
  </si>
  <si>
    <t>หนองหาร</t>
  </si>
  <si>
    <t>แม่แฝก</t>
  </si>
  <si>
    <t>แม่แฝกใหม่</t>
  </si>
  <si>
    <t>เมืองเล็น</t>
  </si>
  <si>
    <t>ป่าไผ่</t>
  </si>
  <si>
    <t>หางดงเชียงใหม่</t>
  </si>
  <si>
    <t>หนองแก๋ว</t>
  </si>
  <si>
    <t>หารแก้ว</t>
  </si>
  <si>
    <t>หนองตอง</t>
  </si>
  <si>
    <t>ขุนคง</t>
  </si>
  <si>
    <t>สบแม่ข่า</t>
  </si>
  <si>
    <t>บ้านแหวน</t>
  </si>
  <si>
    <t>สันผักหวาน</t>
  </si>
  <si>
    <t>หนองควาย</t>
  </si>
  <si>
    <t>บ้านปง</t>
  </si>
  <si>
    <t>ฮอดเชียงใหม่</t>
  </si>
  <si>
    <t>บ่อหลวง</t>
  </si>
  <si>
    <t>บ่อสลี</t>
  </si>
  <si>
    <t>นาคอเรือ</t>
  </si>
  <si>
    <t>ดอยเต่าเชียงใหม่</t>
  </si>
  <si>
    <t>ท่าเดื่อ</t>
  </si>
  <si>
    <t>มืดกา</t>
  </si>
  <si>
    <t>บ้านแอ่น</t>
  </si>
  <si>
    <t>บงตัน</t>
  </si>
  <si>
    <t>โปงทุ่ง</t>
  </si>
  <si>
    <t>อมก๋อยเชียงใหม่</t>
  </si>
  <si>
    <t>ยางเปียง</t>
  </si>
  <si>
    <t>แม่ตื่น</t>
  </si>
  <si>
    <t>ม่อนจอง</t>
  </si>
  <si>
    <t>สบโขง</t>
  </si>
  <si>
    <t>นาเกียน</t>
  </si>
  <si>
    <t>ยางเนิ้ง</t>
  </si>
  <si>
    <t>สารภีเชียงใหม่</t>
  </si>
  <si>
    <t>ชมภู</t>
  </si>
  <si>
    <t>ไชยสถาน</t>
  </si>
  <si>
    <t>ขัวมุง</t>
  </si>
  <si>
    <t>หนองแฝก</t>
  </si>
  <si>
    <t>หนองผึ้ง</t>
  </si>
  <si>
    <t>ท่ากว้าง</t>
  </si>
  <si>
    <t>ท่าวังตาล</t>
  </si>
  <si>
    <t>ป่าบง</t>
  </si>
  <si>
    <t>เมืองแหง</t>
  </si>
  <si>
    <t>เวียงแหงเชียงใหม่</t>
  </si>
  <si>
    <t>เปียงหลวง</t>
  </si>
  <si>
    <t>แสนไห</t>
  </si>
  <si>
    <t>ปงตำ</t>
  </si>
  <si>
    <t>ไชยปราการเชียงใหม่</t>
  </si>
  <si>
    <t>ศรีดงเย็น</t>
  </si>
  <si>
    <t>แม่ทะลบ</t>
  </si>
  <si>
    <t>บ้านกาด</t>
  </si>
  <si>
    <t>แม่วางเชียงใหม่</t>
  </si>
  <si>
    <t>ทุ่งปี๊</t>
  </si>
  <si>
    <t>ทุ่งรวงทอง</t>
  </si>
  <si>
    <t>แม่วิน</t>
  </si>
  <si>
    <t>ดอนเปา</t>
  </si>
  <si>
    <t>ออนเหนือ</t>
  </si>
  <si>
    <t>แม่ออนเชียงใหม่</t>
  </si>
  <si>
    <t>ออนกลาง</t>
  </si>
  <si>
    <t>บ้านสหกรณ์</t>
  </si>
  <si>
    <t>ห้วยแก้ว</t>
  </si>
  <si>
    <t>ทาเหนือ</t>
  </si>
  <si>
    <t>ดอยหล่อเชียงใหม่</t>
  </si>
  <si>
    <t>ยางคราม</t>
  </si>
  <si>
    <t>บ้านจันทร์</t>
  </si>
  <si>
    <t>กัลยาณิวัฒนาเชียงใหม่</t>
  </si>
  <si>
    <t>แม่แดด</t>
  </si>
  <si>
    <t>แจ่มหลวง</t>
  </si>
  <si>
    <t>เมืองลำพูนลำพูน</t>
  </si>
  <si>
    <t>เหมืองง่า</t>
  </si>
  <si>
    <t>อุโมงค์</t>
  </si>
  <si>
    <t>หนองช้างคืน</t>
  </si>
  <si>
    <t>ประตูป่า</t>
  </si>
  <si>
    <t>ริมปิง</t>
  </si>
  <si>
    <t>ต้นธง</t>
  </si>
  <si>
    <t>เหมืองจี้</t>
  </si>
  <si>
    <t>ป่าสัก</t>
  </si>
  <si>
    <t>เวียงยอง</t>
  </si>
  <si>
    <t>มะเขือแจ้</t>
  </si>
  <si>
    <t>ศรีบัวบาน</t>
  </si>
  <si>
    <t>หนองหนาม</t>
  </si>
  <si>
    <t>ทาปลาดุก</t>
  </si>
  <si>
    <t>แม่ทาลำพูน</t>
  </si>
  <si>
    <t>ทาสบเส้า</t>
  </si>
  <si>
    <t>ทากาศ</t>
  </si>
  <si>
    <t>ทาขุมเงิน</t>
  </si>
  <si>
    <t>ทาทุ่งหลวง</t>
  </si>
  <si>
    <t>ทาแม่ลอบ</t>
  </si>
  <si>
    <t>บ้านโฮ่งลำพูน</t>
  </si>
  <si>
    <t>ป่าพลู</t>
  </si>
  <si>
    <t>เหล่ายาว</t>
  </si>
  <si>
    <t>ศรีเตี้ย</t>
  </si>
  <si>
    <t>หนองปลาสะวาย</t>
  </si>
  <si>
    <t>ลี้ลำพูน</t>
  </si>
  <si>
    <t>แม่ตืน</t>
  </si>
  <si>
    <t>ดงดำ</t>
  </si>
  <si>
    <t>ก้อ</t>
  </si>
  <si>
    <t>ทุ่งหัวช้างลำพูน</t>
  </si>
  <si>
    <t>บ้านปวง</t>
  </si>
  <si>
    <t>ตะเคียนปม</t>
  </si>
  <si>
    <t>ปากบ่อง</t>
  </si>
  <si>
    <t>ป่าซางลำพูน</t>
  </si>
  <si>
    <t>แม่แรง</t>
  </si>
  <si>
    <t>ม่วงน้อย</t>
  </si>
  <si>
    <t>บ้านเรือน</t>
  </si>
  <si>
    <t>มะกอก</t>
  </si>
  <si>
    <t>ท่าตุ้ม</t>
  </si>
  <si>
    <t>น้ำดิบ</t>
  </si>
  <si>
    <t>นครเจดีย์</t>
  </si>
  <si>
    <t>บ้านธิลำพูน</t>
  </si>
  <si>
    <t>ห้วยยาบ</t>
  </si>
  <si>
    <t>หนองล่อง</t>
  </si>
  <si>
    <t>เวียงหนองล่องลำพูน</t>
  </si>
  <si>
    <t>หนองยวง</t>
  </si>
  <si>
    <t>วังผาง</t>
  </si>
  <si>
    <t>เมืองลำปางลำปาง</t>
  </si>
  <si>
    <t>สวนดอก</t>
  </si>
  <si>
    <t>สบตุ๋ย</t>
  </si>
  <si>
    <t>พระบาท</t>
  </si>
  <si>
    <t>ชมพู</t>
  </si>
  <si>
    <t>กล้วยแพะ</t>
  </si>
  <si>
    <t>ปงแสนทอง</t>
  </si>
  <si>
    <t>บ้านเสด็จ</t>
  </si>
  <si>
    <t>ทุ่งฝาย</t>
  </si>
  <si>
    <t>บ้านเอื้อม</t>
  </si>
  <si>
    <t>บ้านค่า</t>
  </si>
  <si>
    <t>บ่อแฮ้ว</t>
  </si>
  <si>
    <t>ต้นธงชัย</t>
  </si>
  <si>
    <t>บุญนาคพัฒนา</t>
  </si>
  <si>
    <t>แม่เมาะลำปาง</t>
  </si>
  <si>
    <t>นาสัก</t>
  </si>
  <si>
    <t>จางเหนือ</t>
  </si>
  <si>
    <t>สบป้าด</t>
  </si>
  <si>
    <t>ลำปางหลวง</t>
  </si>
  <si>
    <t>เกาะคาลำปาง</t>
  </si>
  <si>
    <t>ไหล่หิน</t>
  </si>
  <si>
    <t>วังพร้าว</t>
  </si>
  <si>
    <t>ศาลา</t>
  </si>
  <si>
    <t>นาแส่ง</t>
  </si>
  <si>
    <t>ใหม่พัฒนา</t>
  </si>
  <si>
    <t>ทุ่งงาม</t>
  </si>
  <si>
    <t>เสริมงามลำปาง</t>
  </si>
  <si>
    <t>เสริมขวา</t>
  </si>
  <si>
    <t>เสริมซ้าย</t>
  </si>
  <si>
    <t>เสริมกลาง</t>
  </si>
  <si>
    <t>หลวงเหนือ</t>
  </si>
  <si>
    <t>งาวลำปาง</t>
  </si>
  <si>
    <t>หลวงใต้</t>
  </si>
  <si>
    <t>บ้านร้อง</t>
  </si>
  <si>
    <t>ปงเตา</t>
  </si>
  <si>
    <t>บ้านอ้อน</t>
  </si>
  <si>
    <t>บ้านแหง</t>
  </si>
  <si>
    <t>บ้านหวด</t>
  </si>
  <si>
    <t>แม่ตีบ</t>
  </si>
  <si>
    <t>แจ้ห่มลำปาง</t>
  </si>
  <si>
    <t>บ้านสา</t>
  </si>
  <si>
    <t>ปงดอน</t>
  </si>
  <si>
    <t>แม่สุก</t>
  </si>
  <si>
    <t>เมืองมาย</t>
  </si>
  <si>
    <t>ทุ่งผึ้ง</t>
  </si>
  <si>
    <t>วิเชตนคร</t>
  </si>
  <si>
    <t>ทุ่งฮั้ว</t>
  </si>
  <si>
    <t>วังเหนือลำปาง</t>
  </si>
  <si>
    <t>วังใต้</t>
  </si>
  <si>
    <t>ร่องเคาะ</t>
  </si>
  <si>
    <t>วังซ้าย</t>
  </si>
  <si>
    <t>วังแก้ว</t>
  </si>
  <si>
    <t>วังทรายคำ</t>
  </si>
  <si>
    <t>ล้อมแรด</t>
  </si>
  <si>
    <t>เถินลำปาง</t>
  </si>
  <si>
    <t>แม่วะ</t>
  </si>
  <si>
    <t>แม่ปะ</t>
  </si>
  <si>
    <t>แม่มอก</t>
  </si>
  <si>
    <t>เวียงมอก</t>
  </si>
  <si>
    <t>แม่ถอด</t>
  </si>
  <si>
    <t>เถินบุรี</t>
  </si>
  <si>
    <t>แม่พริกลำปาง</t>
  </si>
  <si>
    <t>ผาปัง</t>
  </si>
  <si>
    <t>แม่ปุ</t>
  </si>
  <si>
    <t>พระบาทวังตวง</t>
  </si>
  <si>
    <t>แม่ทะลำปาง</t>
  </si>
  <si>
    <t>นาครัว</t>
  </si>
  <si>
    <t>บ้านกิ่ว</t>
  </si>
  <si>
    <t>บ้านบอม</t>
  </si>
  <si>
    <t>น้ำโจ้</t>
  </si>
  <si>
    <t>ดอนไฟ</t>
  </si>
  <si>
    <t>วังเงิน</t>
  </si>
  <si>
    <t>สันดอนแก้ว</t>
  </si>
  <si>
    <t>สบปราบลำปาง</t>
  </si>
  <si>
    <t>สมัย</t>
  </si>
  <si>
    <t>แม่กัวะ</t>
  </si>
  <si>
    <t>นายาง</t>
  </si>
  <si>
    <t>ห้างฉัตรลำปาง</t>
  </si>
  <si>
    <t>หนองหล่ม</t>
  </si>
  <si>
    <t>เมืองยาว</t>
  </si>
  <si>
    <t>ปงยางคก</t>
  </si>
  <si>
    <t>เวียงตาล</t>
  </si>
  <si>
    <t>แม่สัน</t>
  </si>
  <si>
    <t>วอแก้ว</t>
  </si>
  <si>
    <t>เมืองปานลำปาง</t>
  </si>
  <si>
    <t>บ้านขอ</t>
  </si>
  <si>
    <t>ทุ่งกว๋าว</t>
  </si>
  <si>
    <t>แจ้ซ้อน</t>
  </si>
  <si>
    <t>เมืองอุตรดิตถ์อุตรดิตถ์</t>
  </si>
  <si>
    <t>ท่าเสา</t>
  </si>
  <si>
    <t>ป่าเซ่า</t>
  </si>
  <si>
    <t>คุ้งตะเภา</t>
  </si>
  <si>
    <t>วังกะพี้</t>
  </si>
  <si>
    <t>หาดกรวด</t>
  </si>
  <si>
    <t>น้ำริด</t>
  </si>
  <si>
    <t>บ้านด่านนาขาม</t>
  </si>
  <si>
    <t>ผาจุก</t>
  </si>
  <si>
    <t>วังดิน</t>
  </si>
  <si>
    <t>แสนตอ</t>
  </si>
  <si>
    <t>หาดงิ้ว</t>
  </si>
  <si>
    <t>ขุนฝาง</t>
  </si>
  <si>
    <t>ถ้ำฉลอง</t>
  </si>
  <si>
    <t>ตรอนอุตรดิตถ์</t>
  </si>
  <si>
    <t>บ้านแก่ง</t>
  </si>
  <si>
    <t>หาดสองแคว</t>
  </si>
  <si>
    <t>น้ำอ่าง</t>
  </si>
  <si>
    <t>ข่อยสูง</t>
  </si>
  <si>
    <t>ท่าปลาอุตรดิตถ์</t>
  </si>
  <si>
    <t>หาดล้า</t>
  </si>
  <si>
    <t>ผาเลือด</t>
  </si>
  <si>
    <t>จริม</t>
  </si>
  <si>
    <t>น้ำหมัน</t>
  </si>
  <si>
    <t>นางพญา</t>
  </si>
  <si>
    <t>ร่วมจิต</t>
  </si>
  <si>
    <t>น้ำปาดอุตรดิตถ์</t>
  </si>
  <si>
    <t>บ้านฝาย</t>
  </si>
  <si>
    <t>เด่นเหล็ก</t>
  </si>
  <si>
    <t>น้ำไคร้</t>
  </si>
  <si>
    <t>น้ำไผ่</t>
  </si>
  <si>
    <t>ห้วยมุ่น</t>
  </si>
  <si>
    <t>ท่าแฝก</t>
  </si>
  <si>
    <t>ฟากท่าอุตรดิตถ์</t>
  </si>
  <si>
    <t>บ้านเสี้ยว</t>
  </si>
  <si>
    <t>ม่วงเจ็ดต้น</t>
  </si>
  <si>
    <t>บ้านโคกอุตรดิตถ์</t>
  </si>
  <si>
    <t>นาขุม</t>
  </si>
  <si>
    <t>บ่อเบี้ย</t>
  </si>
  <si>
    <t>พิชัยอุตรดิตถ์</t>
  </si>
  <si>
    <t>บ้านดารา</t>
  </si>
  <si>
    <t>ไร่อ้อย</t>
  </si>
  <si>
    <t>ท่าสัก</t>
  </si>
  <si>
    <t>คอรุม</t>
  </si>
  <si>
    <t>ท่ามะเฟือง</t>
  </si>
  <si>
    <t>บ้านโคน</t>
  </si>
  <si>
    <t>พญาแมน</t>
  </si>
  <si>
    <t>นาอิน</t>
  </si>
  <si>
    <t>ศรีพนมมาศ</t>
  </si>
  <si>
    <t>ลับแลอุตรดิตถ์</t>
  </si>
  <si>
    <t>แม่พูล</t>
  </si>
  <si>
    <t>นานกกก</t>
  </si>
  <si>
    <t>ฝายหลวง</t>
  </si>
  <si>
    <t>ชัยจุมพล</t>
  </si>
  <si>
    <t>ทุ่งยั้ง</t>
  </si>
  <si>
    <t>ด่านแม่คำมัน</t>
  </si>
  <si>
    <t>ผักขวง</t>
  </si>
  <si>
    <t>ทองแสนขันอุตรดิตถ์</t>
  </si>
  <si>
    <t>ป่าคาย</t>
  </si>
  <si>
    <t>น้ำพี้</t>
  </si>
  <si>
    <t>ในเวียง</t>
  </si>
  <si>
    <t>เมืองแพร่แพร่</t>
  </si>
  <si>
    <t>นาจักร</t>
  </si>
  <si>
    <t>น้ำชำ</t>
  </si>
  <si>
    <t>ป่าแดง</t>
  </si>
  <si>
    <t>ทุ่งโฮ้ง</t>
  </si>
  <si>
    <t>เหมืองหม้อ</t>
  </si>
  <si>
    <t>วังธง</t>
  </si>
  <si>
    <t>แม่หล่าย</t>
  </si>
  <si>
    <t>ห้วยม้า</t>
  </si>
  <si>
    <t>ป่าแมต</t>
  </si>
  <si>
    <t>สวนเขื่อน</t>
  </si>
  <si>
    <t>วังหงส์</t>
  </si>
  <si>
    <t>แม่คำมี</t>
  </si>
  <si>
    <t>ทุ่งกวาว</t>
  </si>
  <si>
    <t>แม่ยม</t>
  </si>
  <si>
    <t>ช่อแฮ</t>
  </si>
  <si>
    <t>ร่องฟอง</t>
  </si>
  <si>
    <t>กาญจนา</t>
  </si>
  <si>
    <t>ร้องกวางแพร่</t>
  </si>
  <si>
    <t>ร้องเข็ม</t>
  </si>
  <si>
    <t>น้ำเลา</t>
  </si>
  <si>
    <t>บ้านเวียง</t>
  </si>
  <si>
    <t>ทุ่งศรี</t>
  </si>
  <si>
    <t>แม่ยางตาล</t>
  </si>
  <si>
    <t>แม่ยางฮ่อ</t>
  </si>
  <si>
    <t>ไผ่โทน</t>
  </si>
  <si>
    <t>ห้วยโรง</t>
  </si>
  <si>
    <t>แม่ทราย</t>
  </si>
  <si>
    <t>แม่ยางร้อง</t>
  </si>
  <si>
    <t>ห้วยอ้อ</t>
  </si>
  <si>
    <t>ลองแพร่</t>
  </si>
  <si>
    <t>บ้านปิน</t>
  </si>
  <si>
    <t>ต้าผามอก</t>
  </si>
  <si>
    <t>เวียงต้า</t>
  </si>
  <si>
    <t>ปากกาง</t>
  </si>
  <si>
    <t>ทุ่งแล้ง</t>
  </si>
  <si>
    <t>บ่อเหล็กลอง</t>
  </si>
  <si>
    <t>แม่ปาน</t>
  </si>
  <si>
    <t>สูงเม่นแพร่</t>
  </si>
  <si>
    <t>ดอนมูล</t>
  </si>
  <si>
    <t>บ้านกวาง</t>
  </si>
  <si>
    <t>บ้านกาศ</t>
  </si>
  <si>
    <t>ร่องกาศ</t>
  </si>
  <si>
    <t>สบสาย</t>
  </si>
  <si>
    <t>เวียงทอง</t>
  </si>
  <si>
    <t>พระหลวง</t>
  </si>
  <si>
    <t>เด่นชัยแพร่</t>
  </si>
  <si>
    <t>แม่จั๊วะ</t>
  </si>
  <si>
    <t>ไทรย้อย</t>
  </si>
  <si>
    <t>ปงป่าหวาย</t>
  </si>
  <si>
    <t>บ้านหนุน</t>
  </si>
  <si>
    <t>สองแพร่</t>
  </si>
  <si>
    <t>ห้วยหม้าย</t>
  </si>
  <si>
    <t>สะเอียบ</t>
  </si>
  <si>
    <t>แดนชุมพล</t>
  </si>
  <si>
    <t>ทุ่งน้าว</t>
  </si>
  <si>
    <t>วังชิ้นแพร่</t>
  </si>
  <si>
    <t>สรอย</t>
  </si>
  <si>
    <t>แม่ป้าก</t>
  </si>
  <si>
    <t>นาพูน</t>
  </si>
  <si>
    <t>แม่พุง</t>
  </si>
  <si>
    <t>แม่เกิ๋ง</t>
  </si>
  <si>
    <t>หนองม่วงไข่แพร่</t>
  </si>
  <si>
    <t>น้ำรัด</t>
  </si>
  <si>
    <t>ตำหนักธรรม</t>
  </si>
  <si>
    <t>ทุ่งแค้ว</t>
  </si>
  <si>
    <t>เมืองน่านน่าน</t>
  </si>
  <si>
    <t>ผาสิงห์</t>
  </si>
  <si>
    <t>ถืมตอง</t>
  </si>
  <si>
    <t>เรือง</t>
  </si>
  <si>
    <t>นาซาว</t>
  </si>
  <si>
    <t>ดู่ใต้</t>
  </si>
  <si>
    <t>กองควาย</t>
  </si>
  <si>
    <t>บ่อสวก</t>
  </si>
  <si>
    <t>สะเนียน</t>
  </si>
  <si>
    <t>แม่จริมน่าน</t>
  </si>
  <si>
    <t>หมอเมือง</t>
  </si>
  <si>
    <t>น้ำพาง</t>
  </si>
  <si>
    <t>น้ำปาย</t>
  </si>
  <si>
    <t>บ้านฟ้า</t>
  </si>
  <si>
    <t>บ้านหลวงน่าน</t>
  </si>
  <si>
    <t>ป่าคาหลวง</t>
  </si>
  <si>
    <t>สวด</t>
  </si>
  <si>
    <t>บ้านพี้</t>
  </si>
  <si>
    <t>นาน้อยน่าน</t>
  </si>
  <si>
    <t>ศรีษะเกษ</t>
  </si>
  <si>
    <t>สถาน</t>
  </si>
  <si>
    <t>สันทะ</t>
  </si>
  <si>
    <t>น้ำตก</t>
  </si>
  <si>
    <t>ปัวน่าน</t>
  </si>
  <si>
    <t>แงง</t>
  </si>
  <si>
    <t>ศิลาแลง</t>
  </si>
  <si>
    <t>ศิลาเพชร</t>
  </si>
  <si>
    <t>อวน</t>
  </si>
  <si>
    <t>ไชยวัฒนา</t>
  </si>
  <si>
    <t>เจดีย์ชัย</t>
  </si>
  <si>
    <t>ภูคา</t>
  </si>
  <si>
    <t>สกาด</t>
  </si>
  <si>
    <t>ป่ากลาง</t>
  </si>
  <si>
    <t>วรนคร</t>
  </si>
  <si>
    <t>ริม</t>
  </si>
  <si>
    <t>ท่าวังผาน่าน</t>
  </si>
  <si>
    <t>ป่าคา</t>
  </si>
  <si>
    <t>ผาตอ</t>
  </si>
  <si>
    <t>ยม</t>
  </si>
  <si>
    <t>ตาลชุม</t>
  </si>
  <si>
    <t>แสนทอง</t>
  </si>
  <si>
    <t>ผาทอง</t>
  </si>
  <si>
    <t>กลางเวียง</t>
  </si>
  <si>
    <t>เวียงสาน่าน</t>
  </si>
  <si>
    <t>ขึ่ง</t>
  </si>
  <si>
    <t>ไหล่น่าน</t>
  </si>
  <si>
    <t>นาเหลือง</t>
  </si>
  <si>
    <t>ส้าน</t>
  </si>
  <si>
    <t>น้ำมวบ</t>
  </si>
  <si>
    <t>น้ำปั้ว</t>
  </si>
  <si>
    <t>ยาบหัวนา</t>
  </si>
  <si>
    <t>ปงสนุก</t>
  </si>
  <si>
    <t>อ่ายนาไลย</t>
  </si>
  <si>
    <t>ส้านนาหนองใหม่</t>
  </si>
  <si>
    <t>แม่ขะนิง</t>
  </si>
  <si>
    <t>แม่สาคร</t>
  </si>
  <si>
    <t>จอมจันทร์</t>
  </si>
  <si>
    <t>ทุ่งศรีทอง</t>
  </si>
  <si>
    <t>ปอน</t>
  </si>
  <si>
    <t>ทุ่งช้างน่าน</t>
  </si>
  <si>
    <t>งอบ</t>
  </si>
  <si>
    <t>และ</t>
  </si>
  <si>
    <t>เชียงกลางน่าน</t>
  </si>
  <si>
    <t>เปือ</t>
  </si>
  <si>
    <t>พญาแก้ว</t>
  </si>
  <si>
    <t>นาทะนุง</t>
  </si>
  <si>
    <t>นาหมื่นน่าน</t>
  </si>
  <si>
    <t>เมืองลี</t>
  </si>
  <si>
    <t>ปิงหลวง</t>
  </si>
  <si>
    <t>ดู่พงษ์</t>
  </si>
  <si>
    <t>สันติสุขน่าน</t>
  </si>
  <si>
    <t>ป่าแลวหลวง</t>
  </si>
  <si>
    <t>พงษ์</t>
  </si>
  <si>
    <t>บ่อเกลือเหนือ</t>
  </si>
  <si>
    <t>บ่อเกลือน่าน</t>
  </si>
  <si>
    <t>บ่อเกลือใต้</t>
  </si>
  <si>
    <t>ภูฟ้า</t>
  </si>
  <si>
    <t>ดงพญา</t>
  </si>
  <si>
    <t>นาไร่หลวง</t>
  </si>
  <si>
    <t>สองแควน่าน</t>
  </si>
  <si>
    <t>ยอด</t>
  </si>
  <si>
    <t>ม่วงตึ๊ด</t>
  </si>
  <si>
    <t>ภูเพียงน่าน</t>
  </si>
  <si>
    <t>นาปัง</t>
  </si>
  <si>
    <t>น้ำแก่น</t>
  </si>
  <si>
    <t>น้ำเกี๋ยน</t>
  </si>
  <si>
    <t>เมืองจัง</t>
  </si>
  <si>
    <t>ท่าน้าว</t>
  </si>
  <si>
    <t>ฝายแก้ว</t>
  </si>
  <si>
    <t>ห้วยโก๋น</t>
  </si>
  <si>
    <t>เฉลิมพระเกียรติน่าน</t>
  </si>
  <si>
    <t>ขุนน่าน</t>
  </si>
  <si>
    <t>เมืองพะเยาพะเยา</t>
  </si>
  <si>
    <t>แม่ต๋ำ</t>
  </si>
  <si>
    <t>แม่นาเรือ</t>
  </si>
  <si>
    <t>บ้านตุ่น</t>
  </si>
  <si>
    <t>บ้านต๊ำ</t>
  </si>
  <si>
    <t>บ้านต๋อม</t>
  </si>
  <si>
    <t>แม่ปืม</t>
  </si>
  <si>
    <t>แม่กา</t>
  </si>
  <si>
    <t>จำป่าหวาย</t>
  </si>
  <si>
    <t>ท่าวังทอง</t>
  </si>
  <si>
    <t>แม่ใส</t>
  </si>
  <si>
    <t>บ้านสาง</t>
  </si>
  <si>
    <t>ท่าจำปี</t>
  </si>
  <si>
    <t>สันป่าม่วง</t>
  </si>
  <si>
    <t>ห้วยข้าวก่ำ</t>
  </si>
  <si>
    <t>จุนพะเยา</t>
  </si>
  <si>
    <t>ลอ</t>
  </si>
  <si>
    <t>หงส์หิน</t>
  </si>
  <si>
    <t>ห้วยยางขาม</t>
  </si>
  <si>
    <t>พระธาตุขิงแกง</t>
  </si>
  <si>
    <t>หย่วน</t>
  </si>
  <si>
    <t>เชียงคำพะเยา</t>
  </si>
  <si>
    <t>น้ำแวน</t>
  </si>
  <si>
    <t>ฝายกวาง</t>
  </si>
  <si>
    <t>เจดีย์คำ</t>
  </si>
  <si>
    <t>ร่มเย็น</t>
  </si>
  <si>
    <t>เชียงบาน</t>
  </si>
  <si>
    <t>ทุ่งผาสุข</t>
  </si>
  <si>
    <t>เชียงม่วนพะเยา</t>
  </si>
  <si>
    <t>บ้านมาง</t>
  </si>
  <si>
    <t>สระ</t>
  </si>
  <si>
    <t>ดอกคำใต้พะเยา</t>
  </si>
  <si>
    <t>ดอนศรีชุม</t>
  </si>
  <si>
    <t>บ้านถ้ำ</t>
  </si>
  <si>
    <t>ห้วยลาน</t>
  </si>
  <si>
    <t>สันโค้ง</t>
  </si>
  <si>
    <t>ดงสุวรรณ</t>
  </si>
  <si>
    <t>บุญเกิด</t>
  </si>
  <si>
    <t>คือเวียง</t>
  </si>
  <si>
    <t>ปงพะเยา</t>
  </si>
  <si>
    <t>ควร</t>
  </si>
  <si>
    <t>ออย</t>
  </si>
  <si>
    <t>งิม</t>
  </si>
  <si>
    <t>ผาช้างน้อย</t>
  </si>
  <si>
    <t>นาปรัง</t>
  </si>
  <si>
    <t>ขุนควร</t>
  </si>
  <si>
    <t>แม่ใจพะเยา</t>
  </si>
  <si>
    <t>ศรีถ้อย</t>
  </si>
  <si>
    <t>เจริญราษฎร์</t>
  </si>
  <si>
    <t>ภูซางพะเยา</t>
  </si>
  <si>
    <t>ทุ่งกล้วย</t>
  </si>
  <si>
    <t>เชียงแรง</t>
  </si>
  <si>
    <t>สบบง</t>
  </si>
  <si>
    <t>ภูกามยาวพะเยา</t>
  </si>
  <si>
    <t>ดงเจน</t>
  </si>
  <si>
    <t>แม่อิง</t>
  </si>
  <si>
    <t>เมืองเชียงรายเชียงราย</t>
  </si>
  <si>
    <t>รอบเวียง</t>
  </si>
  <si>
    <t>นางแล</t>
  </si>
  <si>
    <t>แม่ข้าวต้ม</t>
  </si>
  <si>
    <t>แม่ยาว</t>
  </si>
  <si>
    <t>แม่กรณ์</t>
  </si>
  <si>
    <t>ห้วยชมภู</t>
  </si>
  <si>
    <t>ห้วยสัก</t>
  </si>
  <si>
    <t>ริมกก</t>
  </si>
  <si>
    <t>ดอยลาน</t>
  </si>
  <si>
    <t>ป่าอ้อดอนชัย</t>
  </si>
  <si>
    <t>ท่าสาย</t>
  </si>
  <si>
    <t>ดอยฮาง</t>
  </si>
  <si>
    <t>ท่าสุด</t>
  </si>
  <si>
    <t>เวียงชัยเชียงราย</t>
  </si>
  <si>
    <t>ผางาม</t>
  </si>
  <si>
    <t>ดอนศิลา</t>
  </si>
  <si>
    <t>เมืองชุม</t>
  </si>
  <si>
    <t>เชียงของเชียงราย</t>
  </si>
  <si>
    <t>ครึ่ง</t>
  </si>
  <si>
    <t>บุญเรือง</t>
  </si>
  <si>
    <t>ห้วยซ้อ</t>
  </si>
  <si>
    <t>ศรีดอนชัย</t>
  </si>
  <si>
    <t>ริมโขง</t>
  </si>
  <si>
    <t>เทิงเชียงราย</t>
  </si>
  <si>
    <t>ปล้อง</t>
  </si>
  <si>
    <t>แม่ลอย</t>
  </si>
  <si>
    <t>เชียงเคี่ยน</t>
  </si>
  <si>
    <t>ตับเต่า</t>
  </si>
  <si>
    <t>หงาว</t>
  </si>
  <si>
    <t>สันทรายงาม</t>
  </si>
  <si>
    <t>ศรีดอนไชย</t>
  </si>
  <si>
    <t>หนองแรด</t>
  </si>
  <si>
    <t>สันมะเค็ด</t>
  </si>
  <si>
    <t>พานเชียงราย</t>
  </si>
  <si>
    <t>แม่อ้อ</t>
  </si>
  <si>
    <t>ธารทอง</t>
  </si>
  <si>
    <t>ดอยงาม</t>
  </si>
  <si>
    <t>หัวง้ม</t>
  </si>
  <si>
    <t>เจริญเมือง</t>
  </si>
  <si>
    <t>ป่าหุ่ง</t>
  </si>
  <si>
    <t>ม่วงคำ</t>
  </si>
  <si>
    <t>แม่เย็น</t>
  </si>
  <si>
    <t>ทานตะวัน</t>
  </si>
  <si>
    <t>เวียงห้าว</t>
  </si>
  <si>
    <t>ป่าแดดเชียงราย</t>
  </si>
  <si>
    <t>ป่าแงะ</t>
  </si>
  <si>
    <t>สันมะค่า</t>
  </si>
  <si>
    <t>ศรีโพธิ์เงิน</t>
  </si>
  <si>
    <t>แม่จันเชียงราย</t>
  </si>
  <si>
    <t>จันจว้า</t>
  </si>
  <si>
    <t>แม่คำ</t>
  </si>
  <si>
    <t>ท่าข้าวเปลือก</t>
  </si>
  <si>
    <t>ป่าตึง</t>
  </si>
  <si>
    <t>แม่ไร่</t>
  </si>
  <si>
    <t>ศรีค้ำ</t>
  </si>
  <si>
    <t>จันจว้าใต้</t>
  </si>
  <si>
    <t>จอมสวรรค์</t>
  </si>
  <si>
    <t>เชียงแสนเชียงราย</t>
  </si>
  <si>
    <t>บ้านแซว</t>
  </si>
  <si>
    <t>ศรีดอนมูล</t>
  </si>
  <si>
    <t>แม่เงิน</t>
  </si>
  <si>
    <t>โยนก</t>
  </si>
  <si>
    <t>แม่สายเชียงราย</t>
  </si>
  <si>
    <t>ห้วยไคร้</t>
  </si>
  <si>
    <t>โป่งผา</t>
  </si>
  <si>
    <t>ศรีเมืองชุม</t>
  </si>
  <si>
    <t>เวียงพางคำ</t>
  </si>
  <si>
    <t>บ้านด้าย</t>
  </si>
  <si>
    <t>โป่งงาม</t>
  </si>
  <si>
    <t>แม่สรวยเชียงราย</t>
  </si>
  <si>
    <t>ท่าก๊อ</t>
  </si>
  <si>
    <t>วาวี</t>
  </si>
  <si>
    <t>เจดีย์หลวง</t>
  </si>
  <si>
    <t>สันสลี</t>
  </si>
  <si>
    <t>เวียงป่าเป้าเชียงราย</t>
  </si>
  <si>
    <t>เวียงกาหลง</t>
  </si>
  <si>
    <t>แม่เจดีย์</t>
  </si>
  <si>
    <t>แม่เจดีย์ใหม่</t>
  </si>
  <si>
    <t>แม่เปา</t>
  </si>
  <si>
    <t>พญาเม็งรายเชียงราย</t>
  </si>
  <si>
    <t>ไม้ยา</t>
  </si>
  <si>
    <t>เม็งราย</t>
  </si>
  <si>
    <t>ตาดควัน</t>
  </si>
  <si>
    <t>ม่วงยาย</t>
  </si>
  <si>
    <t>เวียงแก่นเชียงราย</t>
  </si>
  <si>
    <t>ปอ</t>
  </si>
  <si>
    <t>หล่ายงาว</t>
  </si>
  <si>
    <t>ต้า</t>
  </si>
  <si>
    <t>ขุนตาลเชียงราย</t>
  </si>
  <si>
    <t>ยางฮอม</t>
  </si>
  <si>
    <t>แม่ฟ้าหลวงเชียงราย</t>
  </si>
  <si>
    <t>แม่สลองใน</t>
  </si>
  <si>
    <t>แม่สลองนอก</t>
  </si>
  <si>
    <t>ดงมะดะ</t>
  </si>
  <si>
    <t>แม่ลาวเชียงราย</t>
  </si>
  <si>
    <t>จอมหมอกแก้ว</t>
  </si>
  <si>
    <t>บัวสลี</t>
  </si>
  <si>
    <t>ป่าก่อดำ</t>
  </si>
  <si>
    <t>โป่งแพร่</t>
  </si>
  <si>
    <t>ทุ่งก่อ</t>
  </si>
  <si>
    <t>เวียงเชียงรุ้งเชียงราย</t>
  </si>
  <si>
    <t>ดงมหาวัน</t>
  </si>
  <si>
    <t>ปงน้อย</t>
  </si>
  <si>
    <t>ดอยหลวงเชียงราย</t>
  </si>
  <si>
    <t>หนองป่าก่อ</t>
  </si>
  <si>
    <t>จองคำ</t>
  </si>
  <si>
    <t>เมืองแม่ฮ่องสอนแม่ฮ่องสอน</t>
  </si>
  <si>
    <t>ผาบ่อง</t>
  </si>
  <si>
    <t>ปางหมู</t>
  </si>
  <si>
    <t>หมอกจำแป่</t>
  </si>
  <si>
    <t>ห้วยผา</t>
  </si>
  <si>
    <t>ห้วยปูลิง</t>
  </si>
  <si>
    <t>ขุนยวมแม่ฮ่องสอน</t>
  </si>
  <si>
    <t>แม่เงา</t>
  </si>
  <si>
    <t>เมืองปอน</t>
  </si>
  <si>
    <t>แม่ยวมน้อย</t>
  </si>
  <si>
    <t>แม่กิ๊</t>
  </si>
  <si>
    <t>แม่อูคอ</t>
  </si>
  <si>
    <t>เวียงใต้</t>
  </si>
  <si>
    <t>ปายแม่ฮ่องสอน</t>
  </si>
  <si>
    <t>แม่นาเติง</t>
  </si>
  <si>
    <t>แม่ฮี้</t>
  </si>
  <si>
    <t>ทุ่งยาว</t>
  </si>
  <si>
    <t>เมืองแปง</t>
  </si>
  <si>
    <t>โป่งสา</t>
  </si>
  <si>
    <t>แม่สะเรียงแม่ฮ่องสอน</t>
  </si>
  <si>
    <t>แม่คง</t>
  </si>
  <si>
    <t>แม่เหาะ</t>
  </si>
  <si>
    <t>แม่ยวม</t>
  </si>
  <si>
    <t>เสาหิน</t>
  </si>
  <si>
    <t>แม่ลาน้อยแม่ฮ่องสอน</t>
  </si>
  <si>
    <t>แม่ลาหลวง</t>
  </si>
  <si>
    <t>ท่าผาปุ้ม</t>
  </si>
  <si>
    <t>แม่โถ</t>
  </si>
  <si>
    <t>ห้วยห้อม</t>
  </si>
  <si>
    <t>แม่นาจาง</t>
  </si>
  <si>
    <t>สันติคีรี</t>
  </si>
  <si>
    <t>ขุนแม่ลาน้อย</t>
  </si>
  <si>
    <t>สบเมยแม่ฮ่องสอน</t>
  </si>
  <si>
    <t>แม่คะตวน</t>
  </si>
  <si>
    <t>กองก๋อย</t>
  </si>
  <si>
    <t>แม่สวด</t>
  </si>
  <si>
    <t>ป่าโปง</t>
  </si>
  <si>
    <t>แม่สามแลบ</t>
  </si>
  <si>
    <t>สบป่อง</t>
  </si>
  <si>
    <t>ปางมะผ้าแม่ฮ่องสอน</t>
  </si>
  <si>
    <t>ถ้ำลอด</t>
  </si>
  <si>
    <t>นาปู่ป้อม</t>
  </si>
  <si>
    <t>ปากน้ำโพ</t>
  </si>
  <si>
    <t>เมืองนครสวรรค์นครสวรรค์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</si>
  <si>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</si>
  <si>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</si>
  <si>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</si>
  <si>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</si>
  <si>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</si>
  <si>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</si>
  <si>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</si>
  <si>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บ้านมะเกลือ</t>
  </si>
  <si>
    <t>วัดไทร</t>
  </si>
  <si>
    <t>หนองกรด</t>
  </si>
  <si>
    <t>หนองกระโดน</t>
  </si>
  <si>
    <t>บึงเสนาท</t>
  </si>
  <si>
    <t>โกรกพระนครสวรรค์</t>
  </si>
  <si>
    <t>ยางตาล</t>
  </si>
  <si>
    <t>บางมะฝ่อ</t>
  </si>
  <si>
    <t>บางประมุง</t>
  </si>
  <si>
    <t>เนินกว้าว</t>
  </si>
  <si>
    <t>เนินศาลา</t>
  </si>
  <si>
    <t>หาดสูง</t>
  </si>
  <si>
    <t>ชุมแสงนครสวรรค์</t>
  </si>
  <si>
    <t>ทับกฤช</t>
  </si>
  <si>
    <t>พิกุล</t>
  </si>
  <si>
    <t>เกยไชย</t>
  </si>
  <si>
    <t>ท่าไม้</t>
  </si>
  <si>
    <t>บางเคียน</t>
  </si>
  <si>
    <t>หนองกระเจา</t>
  </si>
  <si>
    <t>พันลาน</t>
  </si>
  <si>
    <t>โคกหม้อ</t>
  </si>
  <si>
    <t>ไผ่สิงห์</t>
  </si>
  <si>
    <t>ฆะมัง</t>
  </si>
  <si>
    <t>ทับกฤชใต้</t>
  </si>
  <si>
    <t>หนองบัวนครสวรรค์</t>
  </si>
  <si>
    <t>หนองกลับ</t>
  </si>
  <si>
    <t>ธารทหาร</t>
  </si>
  <si>
    <t>ห้วยร่วม</t>
  </si>
  <si>
    <t>ห้วยถั่วใต้</t>
  </si>
  <si>
    <t>ห้วยถั่วเหนือ</t>
  </si>
  <si>
    <t>วังบ่อ</t>
  </si>
  <si>
    <t>ท่างิ้ว</t>
  </si>
  <si>
    <t>บรรพตพิสัยนครสวรรค์</t>
  </si>
  <si>
    <t>บางตาหงาย</t>
  </si>
  <si>
    <t>หูกวาง</t>
  </si>
  <si>
    <t>บ้านแดน</t>
  </si>
  <si>
    <t>ตาขีด</t>
  </si>
  <si>
    <t>ตาสัง</t>
  </si>
  <si>
    <t>หนองตางู</t>
  </si>
  <si>
    <t>บึงปลาทู</t>
  </si>
  <si>
    <t>เจริญผล</t>
  </si>
  <si>
    <t>เก้าเลี้ยวนครสวรรค์</t>
  </si>
  <si>
    <t>ตาคลีนครสวรรค์</t>
  </si>
  <si>
    <t>ช่องแค</t>
  </si>
  <si>
    <t>จันเสน</t>
  </si>
  <si>
    <t>ห้วยหอม</t>
  </si>
  <si>
    <t>หัวหวาย</t>
  </si>
  <si>
    <t>หนองโพ</t>
  </si>
  <si>
    <t>หนองหม้อ</t>
  </si>
  <si>
    <t>สร้อยทอง</t>
  </si>
  <si>
    <t>ลาดทิพรส</t>
  </si>
  <si>
    <t>พรหมนิมิต</t>
  </si>
  <si>
    <t>ท่าตะโกนครสวรรค์</t>
  </si>
  <si>
    <t>พนมรอก</t>
  </si>
  <si>
    <t>สายลำโพง</t>
  </si>
  <si>
    <t>วังมหากร</t>
  </si>
  <si>
    <t>ดอนคา</t>
  </si>
  <si>
    <t>ทำนบ</t>
  </si>
  <si>
    <t>วังใหญ่</t>
  </si>
  <si>
    <t>พนมเศษ</t>
  </si>
  <si>
    <t>โคกเดื่อ</t>
  </si>
  <si>
    <t>ไพศาลีนครสวรรค์</t>
  </si>
  <si>
    <t>สำโรงชัย</t>
  </si>
  <si>
    <t>วังน้ำลัด</t>
  </si>
  <si>
    <t>ตะคร้อ</t>
  </si>
  <si>
    <t>โพธิ์ประสาท</t>
  </si>
  <si>
    <t>วังข่อย</t>
  </si>
  <si>
    <t>นาขอม</t>
  </si>
  <si>
    <t>พยุหะ</t>
  </si>
  <si>
    <t>พยุหะคีรีนครสวรรค์</t>
  </si>
  <si>
    <t>เนินมะกอก</t>
  </si>
  <si>
    <t>นิคมเขาบ่อแก้ว</t>
  </si>
  <si>
    <t>ม่วงหัก</t>
  </si>
  <si>
    <t>ยางขาว</t>
  </si>
  <si>
    <t>ย่านมัทรี</t>
  </si>
  <si>
    <t>เขาทอง</t>
  </si>
  <si>
    <t>ท่าน้ำอ้อย</t>
  </si>
  <si>
    <t>น้ำทรง</t>
  </si>
  <si>
    <t>เขากะลา</t>
  </si>
  <si>
    <t>สระทะเล</t>
  </si>
  <si>
    <t>ลาดยาวนครสวรรค์</t>
  </si>
  <si>
    <t>ห้วยน้ำหอม</t>
  </si>
  <si>
    <t>วังม้า</t>
  </si>
  <si>
    <t>วังเมือง</t>
  </si>
  <si>
    <t>สร้อยละคร</t>
  </si>
  <si>
    <t>มาบแก</t>
  </si>
  <si>
    <t>หนองนมวัว</t>
  </si>
  <si>
    <t>เนินขี้เหล็ก</t>
  </si>
  <si>
    <t>ศาลเจ้าไก่ต่อ</t>
  </si>
  <si>
    <t>ตากฟ้านครสวรรค์</t>
  </si>
  <si>
    <t>ลำพยนต์</t>
  </si>
  <si>
    <t>หนองพิกุล</t>
  </si>
  <si>
    <t>พุนกยูง</t>
  </si>
  <si>
    <t>อุดมธัญญา</t>
  </si>
  <si>
    <t>เขาชายธง</t>
  </si>
  <si>
    <t>แม่วงก์นครสวรรค์</t>
  </si>
  <si>
    <t>แม่เล่ย์</t>
  </si>
  <si>
    <t>วังซ่าน</t>
  </si>
  <si>
    <t>เขาชนกัน</t>
  </si>
  <si>
    <t>แม่เปินนครสวรรค์</t>
  </si>
  <si>
    <t>ชุมตาบงนครสวรรค์</t>
  </si>
  <si>
    <t>ปางสวรรค์</t>
  </si>
  <si>
    <t>อุทัยใหม่</t>
  </si>
  <si>
    <t>เมืองอุทัยธานีอุทัยธานี</t>
  </si>
  <si>
    <t>น้ำซึม</t>
  </si>
  <si>
    <t>สะแกกรัง</t>
  </si>
  <si>
    <t>ดอนขวาง</t>
  </si>
  <si>
    <t>หาดทนง</t>
  </si>
  <si>
    <t>เกาะเทโพ</t>
  </si>
  <si>
    <t>ท่าซุง</t>
  </si>
  <si>
    <t>โนนเหล็ก</t>
  </si>
  <si>
    <t>หนองไผ่แบน</t>
  </si>
  <si>
    <t>หนองพังค่า</t>
  </si>
  <si>
    <t>เนินแจง</t>
  </si>
  <si>
    <t>ทัพทันอุทัยธานี</t>
  </si>
  <si>
    <t>ทุ่งนาไทย</t>
  </si>
  <si>
    <t>เขาขี้ฝอย</t>
  </si>
  <si>
    <t>หนองยายดา</t>
  </si>
  <si>
    <t>หนองกลางดง</t>
  </si>
  <si>
    <t>หนองสระ</t>
  </si>
  <si>
    <t>ตลุกดู่</t>
  </si>
  <si>
    <t>สว่างอารมณ์อุทัยธานี</t>
  </si>
  <si>
    <t>พลวงสองนาง</t>
  </si>
  <si>
    <t>ไผ่เขียว</t>
  </si>
  <si>
    <t>บ่อยาง</t>
  </si>
  <si>
    <t>หนองฉางอุทัยธานี</t>
  </si>
  <si>
    <t>หนองนางนวล</t>
  </si>
  <si>
    <t>อุทัยเก่า</t>
  </si>
  <si>
    <t>ทุ่งโพ</t>
  </si>
  <si>
    <t>ทุ่งพง</t>
  </si>
  <si>
    <t>เขาบางแกรก</t>
  </si>
  <si>
    <t>เขากวางทอง</t>
  </si>
  <si>
    <t>หนองขาหย่างอุทัยธานี</t>
  </si>
  <si>
    <t>ห้วยรอบ</t>
  </si>
  <si>
    <t>ทุ่งพึ่ง</t>
  </si>
  <si>
    <t>ท่าโพ</t>
  </si>
  <si>
    <t>หมกแถว</t>
  </si>
  <si>
    <t>หลุมเข้า</t>
  </si>
  <si>
    <t>บ้านไร่อุทัยธานี</t>
  </si>
  <si>
    <t>ทัพหลวง</t>
  </si>
  <si>
    <t>คอกควาย</t>
  </si>
  <si>
    <t>เมืองการุ้ง</t>
  </si>
  <si>
    <t>แก่นมะกรูด</t>
  </si>
  <si>
    <t>หูช้าง</t>
  </si>
  <si>
    <t>บ้านใหม่คลองเคียน</t>
  </si>
  <si>
    <t>หนองบ่มกล้วย</t>
  </si>
  <si>
    <t>เจ้าวัด</t>
  </si>
  <si>
    <t>ลานสักอุทัยธานี</t>
  </si>
  <si>
    <t>ประดู่ยืน</t>
  </si>
  <si>
    <t>ป่าอ้อ</t>
  </si>
  <si>
    <t>ระบำ</t>
  </si>
  <si>
    <t>น้ำรอบ</t>
  </si>
  <si>
    <t>ทุ่งนางาม</t>
  </si>
  <si>
    <t>สุขฤทัย</t>
  </si>
  <si>
    <t>ห้วยคตอุทัยธานี</t>
  </si>
  <si>
    <t>เมืองกำแพงเพชรกำแพงเพชร</t>
  </si>
  <si>
    <t>ไตรตรึงษ์</t>
  </si>
  <si>
    <t>นาบ่อคำ</t>
  </si>
  <si>
    <t>นครชุม</t>
  </si>
  <si>
    <t>ทรงธรรม</t>
  </si>
  <si>
    <t>ลานดอกไม้</t>
  </si>
  <si>
    <t>คณฑี</t>
  </si>
  <si>
    <t>นิคมทุ่งโพธิ์ทะเล</t>
  </si>
  <si>
    <t>เทพนคร</t>
  </si>
  <si>
    <t>ท่าขุนราม</t>
  </si>
  <si>
    <t>คลองแม่ลาย</t>
  </si>
  <si>
    <t>ธำมรงค์</t>
  </si>
  <si>
    <t>ไทรงามกำแพงเพชร</t>
  </si>
  <si>
    <t>หนองคล้า</t>
  </si>
  <si>
    <t>หนองทอง</t>
  </si>
  <si>
    <t>หนองไม้กอง</t>
  </si>
  <si>
    <t>หนองแม่แตง</t>
  </si>
  <si>
    <t>คลองน้ำไหล</t>
  </si>
  <si>
    <t>คลองลานกำแพงเพชร</t>
  </si>
  <si>
    <t>คลองลานพัฒนา</t>
  </si>
  <si>
    <t>สักงาม</t>
  </si>
  <si>
    <t>ยางสูง</t>
  </si>
  <si>
    <t>ขาณุวรลักษบุรีกำแพงเพชร</t>
  </si>
  <si>
    <t>ป่าพุทรา</t>
  </si>
  <si>
    <t>สลกบาตร</t>
  </si>
  <si>
    <t>บ่อถ้ำ</t>
  </si>
  <si>
    <t>ดอนแตง</t>
  </si>
  <si>
    <t>วังชะพลู</t>
  </si>
  <si>
    <t>โค้งไผ่</t>
  </si>
  <si>
    <t>ปางมะค่า</t>
  </si>
  <si>
    <t>วังหามแห</t>
  </si>
  <si>
    <t>เกาะตาล</t>
  </si>
  <si>
    <t>คลองขลุงกำแพงเพชร</t>
  </si>
  <si>
    <t>ท่ามะเขือ</t>
  </si>
  <si>
    <t>ท่าพุทรา</t>
  </si>
  <si>
    <t>แม่ลาด</t>
  </si>
  <si>
    <t>วังแขม</t>
  </si>
  <si>
    <t>วังบัว</t>
  </si>
  <si>
    <t>คลองสมบูรณ์</t>
  </si>
  <si>
    <t>พรานกระต่ายกำแพงเพชร</t>
  </si>
  <si>
    <t>หนองหัววัว</t>
  </si>
  <si>
    <t>วังควง</t>
  </si>
  <si>
    <t>วังตะแบก</t>
  </si>
  <si>
    <t>เขาคีริส</t>
  </si>
  <si>
    <t>คุยบ้านโอง</t>
  </si>
  <si>
    <t>คลองพิไกร</t>
  </si>
  <si>
    <t>ถ้ำกระต่ายทอง</t>
  </si>
  <si>
    <t>ห้วยยั้ง</t>
  </si>
  <si>
    <t>ลานกระบือกำแพงเพชร</t>
  </si>
  <si>
    <t>ช่องลม</t>
  </si>
  <si>
    <t>โนนพลวง</t>
  </si>
  <si>
    <t>ประชาสุขสันต์</t>
  </si>
  <si>
    <t>บึงทับแรต</t>
  </si>
  <si>
    <t>จันทิมา</t>
  </si>
  <si>
    <t>ทุ่งทราย</t>
  </si>
  <si>
    <t>ทรายทองวัฒนากำแพงเพชร</t>
  </si>
  <si>
    <t>ถาวรวัฒนา</t>
  </si>
  <si>
    <t>ปางศิลาทองกำแพงเพชร</t>
  </si>
  <si>
    <t>หินดาต</t>
  </si>
  <si>
    <t>ปางตาไว</t>
  </si>
  <si>
    <t>บึงสามัคคีกำแพงเพชร</t>
  </si>
  <si>
    <t>วังชะโอน</t>
  </si>
  <si>
    <t>ระหาน</t>
  </si>
  <si>
    <t>โกสัมพี</t>
  </si>
  <si>
    <t>โกสัมพีนครกำแพงเพชร</t>
  </si>
  <si>
    <t>เพชรชมภู</t>
  </si>
  <si>
    <t>ลานดอกไม้ตก</t>
  </si>
  <si>
    <t>เมืองตากตาก</t>
  </si>
  <si>
    <t>ตะวันตก</t>
  </si>
  <si>
    <t>เชียงเงิน</t>
  </si>
  <si>
    <t>หัวเดียด</t>
  </si>
  <si>
    <t>หนองบัวเหนือ</t>
  </si>
  <si>
    <t>ไม้งาม</t>
  </si>
  <si>
    <t>น้ำรึม</t>
  </si>
  <si>
    <t>แม่ท้อ</t>
  </si>
  <si>
    <t>ป่ามะม่วง</t>
  </si>
  <si>
    <t>วังประจบ</t>
  </si>
  <si>
    <t>ตลุกกลางทุ่ง</t>
  </si>
  <si>
    <t>ตากออก</t>
  </si>
  <si>
    <t>บ้านตากตาก</t>
  </si>
  <si>
    <t>สมอโคน</t>
  </si>
  <si>
    <t>แม่สลิด</t>
  </si>
  <si>
    <t>ตากตก</t>
  </si>
  <si>
    <t>เกาะตะเภา</t>
  </si>
  <si>
    <t>ทุ่งกระเชาะ</t>
  </si>
  <si>
    <t>ท้องฟ้า</t>
  </si>
  <si>
    <t>สามเงาตาก</t>
  </si>
  <si>
    <t>ยกกระบัตร</t>
  </si>
  <si>
    <t>แม่ระมาดตาก</t>
  </si>
  <si>
    <t>แม่จะเรา</t>
  </si>
  <si>
    <t>ขะเนจื้อ</t>
  </si>
  <si>
    <t>สามหมื่น</t>
  </si>
  <si>
    <t>ท่าสองยางตาก</t>
  </si>
  <si>
    <t>แม่ต้าน</t>
  </si>
  <si>
    <t>แม่สอง</t>
  </si>
  <si>
    <t>แม่หละ</t>
  </si>
  <si>
    <t>แม่วะหลวง</t>
  </si>
  <si>
    <t>แม่อุสุ</t>
  </si>
  <si>
    <t>แม่สอดตาก</t>
  </si>
  <si>
    <t>แม่กุ</t>
  </si>
  <si>
    <t>พะวอ</t>
  </si>
  <si>
    <t>แม่ตาว</t>
  </si>
  <si>
    <t>แม่กาษา</t>
  </si>
  <si>
    <t>ท่าสายลวด</t>
  </si>
  <si>
    <t>มหาวัน</t>
  </si>
  <si>
    <t>ด่านแม่ละเมา</t>
  </si>
  <si>
    <t>พระธาตุผาแดง</t>
  </si>
  <si>
    <t>พบพระตาก</t>
  </si>
  <si>
    <t>ช่องแคบ</t>
  </si>
  <si>
    <t>คีรีราษฎร์</t>
  </si>
  <si>
    <t>วาเล่ย์</t>
  </si>
  <si>
    <t>รวมไทยพัฒนา</t>
  </si>
  <si>
    <t>อุ้มผางตาก</t>
  </si>
  <si>
    <t>โมโกร</t>
  </si>
  <si>
    <t>แม่ละมุ้ง</t>
  </si>
  <si>
    <t>แม่กลอง</t>
  </si>
  <si>
    <t>เชียงทอง</t>
  </si>
  <si>
    <t>วังเจ้าตาก</t>
  </si>
  <si>
    <t>นาโบสถ์</t>
  </si>
  <si>
    <t>ประดาง</t>
  </si>
  <si>
    <t>ธานี</t>
  </si>
  <si>
    <t>เมืองสุโขทัยสุโขทัย</t>
  </si>
  <si>
    <t>ปากแคว</t>
  </si>
  <si>
    <t>ยางซ้าย</t>
  </si>
  <si>
    <t>บ้านหลุม</t>
  </si>
  <si>
    <t>ตาลเตี้ย</t>
  </si>
  <si>
    <t>ปากพระ</t>
  </si>
  <si>
    <t>วังทองแดง</t>
  </si>
  <si>
    <t>ลานหอย</t>
  </si>
  <si>
    <t>บ้านด่านลานหอยสุโขทัย</t>
  </si>
  <si>
    <t>วังตะคร้อ</t>
  </si>
  <si>
    <t>วังน้ำขาว</t>
  </si>
  <si>
    <t>วังลึก</t>
  </si>
  <si>
    <t>คีรีมาศสุโขทัย</t>
  </si>
  <si>
    <t>สามพวง</t>
  </si>
  <si>
    <t>ศรีคีรีมาศ</t>
  </si>
  <si>
    <t>นาเชิงคีรี</t>
  </si>
  <si>
    <t>หนองกระดิ่ง</t>
  </si>
  <si>
    <t>บ้านน้ำพุ</t>
  </si>
  <si>
    <t>ทุ่งยางเมือง</t>
  </si>
  <si>
    <t>กง</t>
  </si>
  <si>
    <t>กงไกรลาศสุโขทัย</t>
  </si>
  <si>
    <t>บ้านกร่าง</t>
  </si>
  <si>
    <t>ไกรนอก</t>
  </si>
  <si>
    <t>ไกรกลาง</t>
  </si>
  <si>
    <t>ไกรใน</t>
  </si>
  <si>
    <t>ดงเดือย</t>
  </si>
  <si>
    <t>กกแรต</t>
  </si>
  <si>
    <t>บ้านใหม่สุขเกษม</t>
  </si>
  <si>
    <t>หาดเสี้ยว</t>
  </si>
  <si>
    <t>ศรีสัชนาลัยสุโขทัย</t>
  </si>
  <si>
    <t>แม่สำ</t>
  </si>
  <si>
    <t>แม่สิน</t>
  </si>
  <si>
    <t>บ้านตึก</t>
  </si>
  <si>
    <t>ดงคู่</t>
  </si>
  <si>
    <t>สารจิตร</t>
  </si>
  <si>
    <t>คลองตาล</t>
  </si>
  <si>
    <t>ศรีสำโรงสุโขทัย</t>
  </si>
  <si>
    <t>นาขุนไกร</t>
  </si>
  <si>
    <t>เกาะตาเลี้ยง</t>
  </si>
  <si>
    <t>วัดเกาะ</t>
  </si>
  <si>
    <t>ทับผึ้ง</t>
  </si>
  <si>
    <t>บ้านซ่าน</t>
  </si>
  <si>
    <t>ราวต้นจันทร์</t>
  </si>
  <si>
    <t>เมืองสวรรคโลก</t>
  </si>
  <si>
    <t>สวรรคโลกสุโขทัย</t>
  </si>
  <si>
    <t>คลองกระจง</t>
  </si>
  <si>
    <t>วังพิณพาทย์</t>
  </si>
  <si>
    <t>วังไม้ขอน</t>
  </si>
  <si>
    <t>ย่านยาว</t>
  </si>
  <si>
    <t>นาทุ่ง</t>
  </si>
  <si>
    <t>คลองยาง</t>
  </si>
  <si>
    <t>เมืองบางยม</t>
  </si>
  <si>
    <t>ท่าทอง</t>
  </si>
  <si>
    <t>ป่ากุมเกาะ</t>
  </si>
  <si>
    <t>เมืองบางขลัง</t>
  </si>
  <si>
    <t>ศรีนครสุโขทัย</t>
  </si>
  <si>
    <t>นครเดิฐ</t>
  </si>
  <si>
    <t>น้ำขุม</t>
  </si>
  <si>
    <t>คลองมะพลับ</t>
  </si>
  <si>
    <t>บ้านใหม่ไชยมงคล</t>
  </si>
  <si>
    <t>ทุ่งเสลี่ยมสุโขทัย</t>
  </si>
  <si>
    <t>ไทยชนะศึก</t>
  </si>
  <si>
    <t>เขาแก้วศรีสมบูรณ์</t>
  </si>
  <si>
    <t>เมืองพิษณุโลกพิษณุโลก</t>
  </si>
  <si>
    <t>วังน้ำคู้</t>
  </si>
  <si>
    <t>วัดจันทร์</t>
  </si>
  <si>
    <t>วัดพริก</t>
  </si>
  <si>
    <t>ท่าโพธิ์</t>
  </si>
  <si>
    <t>สมอแข</t>
  </si>
  <si>
    <t>ปากโทก</t>
  </si>
  <si>
    <t>บ้านคลอง</t>
  </si>
  <si>
    <t>พลายชุมพล</t>
  </si>
  <si>
    <t>มะขามสูง</t>
  </si>
  <si>
    <t>อรัญญิก</t>
  </si>
  <si>
    <t>บึงพระ</t>
  </si>
  <si>
    <t>ไผ่ขอดอน</t>
  </si>
  <si>
    <t>นครไทยพิษณุโลก</t>
  </si>
  <si>
    <t>หนองกะท้าว</t>
  </si>
  <si>
    <t>บ้านแยง</t>
  </si>
  <si>
    <t>เนินเพิ่ม</t>
  </si>
  <si>
    <t>น้ำกุ่ม</t>
  </si>
  <si>
    <t>ยางโกลน</t>
  </si>
  <si>
    <t>บ่อโพธิ์</t>
  </si>
  <si>
    <t>ห้วยเฮี้ย</t>
  </si>
  <si>
    <t>ชาติตระการพิษณุโลก</t>
  </si>
  <si>
    <t>สวนเมี่ยง</t>
  </si>
  <si>
    <t>บ่อภาค</t>
  </si>
  <si>
    <t>ท่าสะแก</t>
  </si>
  <si>
    <t>บางระกำพิษณุโลก</t>
  </si>
  <si>
    <t>ปลักแรด</t>
  </si>
  <si>
    <t>พันเสา</t>
  </si>
  <si>
    <t>วังอิทก</t>
  </si>
  <si>
    <t>บึงกอก</t>
  </si>
  <si>
    <t>หนองกุลา</t>
  </si>
  <si>
    <t>ชุมแสงสงคราม</t>
  </si>
  <si>
    <t>ท่านางงาม</t>
  </si>
  <si>
    <t>คุยม่วง</t>
  </si>
  <si>
    <t>บางกระทุ่มพิษณุโลก</t>
  </si>
  <si>
    <t>สนามคลี</t>
  </si>
  <si>
    <t>ท่าตาล</t>
  </si>
  <si>
    <t>นครป่าหมาก</t>
  </si>
  <si>
    <t>เนินกุ่ม</t>
  </si>
  <si>
    <t>วัดตายม</t>
  </si>
  <si>
    <t>พรหมพิรามพิษณุโลก</t>
  </si>
  <si>
    <t>วงฆ้อง</t>
  </si>
  <si>
    <t>มะตูม</t>
  </si>
  <si>
    <t>หอกลอง</t>
  </si>
  <si>
    <t>ศรีภิรมย์</t>
  </si>
  <si>
    <t>ตลุกเทียม</t>
  </si>
  <si>
    <t>วังวน</t>
  </si>
  <si>
    <t>มะต้อง</t>
  </si>
  <si>
    <t>ทับยายเชียง</t>
  </si>
  <si>
    <t>ดงประคำ</t>
  </si>
  <si>
    <t>วัดโบสถ์พิษณุโลก</t>
  </si>
  <si>
    <t>ท้อแท้</t>
  </si>
  <si>
    <t>คันโช้ง</t>
  </si>
  <si>
    <t>วังทองพิษณุโลก</t>
  </si>
  <si>
    <t>พันชาลี</t>
  </si>
  <si>
    <t>แม่ระกา</t>
  </si>
  <si>
    <t>วังพิกุล</t>
  </si>
  <si>
    <t>แก่งโสภา</t>
  </si>
  <si>
    <t>ท่าหมื่นราม</t>
  </si>
  <si>
    <t>วังนกแอ่น</t>
  </si>
  <si>
    <t>หนองพระ</t>
  </si>
  <si>
    <t>ชัยนาม</t>
  </si>
  <si>
    <t>ดินทอง</t>
  </si>
  <si>
    <t>เนินมะปรางพิษณุโลก</t>
  </si>
  <si>
    <t>บ้านมุง</t>
  </si>
  <si>
    <t>วังโพรง</t>
  </si>
  <si>
    <t>บ้านน้อยซุ้มขี้เหล็ก</t>
  </si>
  <si>
    <t>เมืองพิจิตรพิจิตร</t>
  </si>
  <si>
    <t>ท่าฬ่อ</t>
  </si>
  <si>
    <t>ปากทาง</t>
  </si>
  <si>
    <t>คลองคะเชนทร์</t>
  </si>
  <si>
    <t>บ้านบุ่ง</t>
  </si>
  <si>
    <t>ดงป่าคำ</t>
  </si>
  <si>
    <t>ป่ามะคาบ</t>
  </si>
  <si>
    <t>สายคำโห้</t>
  </si>
  <si>
    <t>วังทรายพูนพิจิตร</t>
  </si>
  <si>
    <t>หนองปล้อง</t>
  </si>
  <si>
    <t>โพธิ์ประทับช้างพิจิตร</t>
  </si>
  <si>
    <t>ไผ่ท่าโพ</t>
  </si>
  <si>
    <t>วังจิก</t>
  </si>
  <si>
    <t>ไผ่รอบ</t>
  </si>
  <si>
    <t>ดงเสือเหลือง</t>
  </si>
  <si>
    <t>เนินสว่าง</t>
  </si>
  <si>
    <t>ตะพานหินพิจิตร</t>
  </si>
  <si>
    <t>ห้วยเกตุ</t>
  </si>
  <si>
    <t>ไทรโรงโขน</t>
  </si>
  <si>
    <t>หนองพยอม</t>
  </si>
  <si>
    <t>ดงตะขบ</t>
  </si>
  <si>
    <t>คลองคูณ</t>
  </si>
  <si>
    <t>วังสำโรง</t>
  </si>
  <si>
    <t>วังหลุม</t>
  </si>
  <si>
    <t>ทับหมัน</t>
  </si>
  <si>
    <t>ไผ่หลวง</t>
  </si>
  <si>
    <t>บางมูลนากพิจิตร</t>
  </si>
  <si>
    <t>หอไกร</t>
  </si>
  <si>
    <t>ภูมิ</t>
  </si>
  <si>
    <t>วังกรด</t>
  </si>
  <si>
    <t>ห้วยเขน</t>
  </si>
  <si>
    <t>วังตะกู</t>
  </si>
  <si>
    <t>ลำประดา</t>
  </si>
  <si>
    <t>โพทะเลพิจิตร</t>
  </si>
  <si>
    <t>ท้ายน้ำ</t>
  </si>
  <si>
    <t>ทะนง</t>
  </si>
  <si>
    <t>ท่าบัว</t>
  </si>
  <si>
    <t>ทุ่งน้อย</t>
  </si>
  <si>
    <t>ท่าขมิ้น</t>
  </si>
  <si>
    <t>บางคลาน</t>
  </si>
  <si>
    <t>ท่านั่ง</t>
  </si>
  <si>
    <t>บ้านน้อย</t>
  </si>
  <si>
    <t>วัดขวาง</t>
  </si>
  <si>
    <t>สามง่ามพิจิตร</t>
  </si>
  <si>
    <t>กำแพงดิน</t>
  </si>
  <si>
    <t>รังนก</t>
  </si>
  <si>
    <t>เนินปอ</t>
  </si>
  <si>
    <t>ทับคล้อพิจิตร</t>
  </si>
  <si>
    <t>เขาทราย</t>
  </si>
  <si>
    <t>เขาเจ็ดลูก</t>
  </si>
  <si>
    <t>ท้ายทุ่ง</t>
  </si>
  <si>
    <t>สากเหล็กพิจิตร</t>
  </si>
  <si>
    <t>คลองทราย</t>
  </si>
  <si>
    <t>หนองหญ้าไทร</t>
  </si>
  <si>
    <t>วังทับไทร</t>
  </si>
  <si>
    <t>บึงนารางพิจิตร</t>
  </si>
  <si>
    <t>โพธิ์ไทรงาม</t>
  </si>
  <si>
    <t>แหลมรัง</t>
  </si>
  <si>
    <t>บางลาย</t>
  </si>
  <si>
    <t>วังงิ้วใต้</t>
  </si>
  <si>
    <t>ดงเจริญพิจิตร</t>
  </si>
  <si>
    <t>วังงิ้ว</t>
  </si>
  <si>
    <t>ห้วยพุก</t>
  </si>
  <si>
    <t>สำนักขุนเณร</t>
  </si>
  <si>
    <t>วชิรบารมีพิจิตร</t>
  </si>
  <si>
    <t>บึงบัว</t>
  </si>
  <si>
    <t>วังโมกข์</t>
  </si>
  <si>
    <t>หนองหลุม</t>
  </si>
  <si>
    <t>เมืองเพชรบูรณ์เพชรบูรณ์</t>
  </si>
  <si>
    <t>ตะเบาะ</t>
  </si>
  <si>
    <t>บ้านโตก</t>
  </si>
  <si>
    <t>สะเดียง</t>
  </si>
  <si>
    <t>ป่าเลา</t>
  </si>
  <si>
    <t>นางั่ว</t>
  </si>
  <si>
    <t>ท่าพล</t>
  </si>
  <si>
    <t>ดงมูลเหล็ก</t>
  </si>
  <si>
    <t>ชอนไพร</t>
  </si>
  <si>
    <t>น้ำร้อน</t>
  </si>
  <si>
    <t>ห้วยสะแก</t>
  </si>
  <si>
    <t>ระวิง</t>
  </si>
  <si>
    <t>ชนแดนเพชรบูรณ์</t>
  </si>
  <si>
    <t>ดงขุย</t>
  </si>
  <si>
    <t>พุทธบาท</t>
  </si>
  <si>
    <t>ลาดแค</t>
  </si>
  <si>
    <t>ซับพุทรา</t>
  </si>
  <si>
    <t>ตะกุดไร</t>
  </si>
  <si>
    <t>ศาลาลาย</t>
  </si>
  <si>
    <t>หล่มสักเพชรบูรณ์</t>
  </si>
  <si>
    <t>วัดป่า</t>
  </si>
  <si>
    <t>ฝายนาแซง</t>
  </si>
  <si>
    <t>หนองสว่าง</t>
  </si>
  <si>
    <t>น้ำเฮี้ย</t>
  </si>
  <si>
    <t>สักหลง</t>
  </si>
  <si>
    <t>ท่าอิบุญ</t>
  </si>
  <si>
    <t>บ้านติ้ว</t>
  </si>
  <si>
    <t>น้ำก้อ</t>
  </si>
  <si>
    <t>น้ำชุน</t>
  </si>
  <si>
    <t>หนองไขว่</t>
  </si>
  <si>
    <t>ลานบ่า</t>
  </si>
  <si>
    <t>บุ่งน้ำเต้า</t>
  </si>
  <si>
    <t>ช้างตะลูด</t>
  </si>
  <si>
    <t>ปากดุก</t>
  </si>
  <si>
    <t>หล่มเก่าเพชรบูรณ์</t>
  </si>
  <si>
    <t>นาซำ</t>
  </si>
  <si>
    <t>หินฮาว</t>
  </si>
  <si>
    <t>บ้านเนิน</t>
  </si>
  <si>
    <t>วังบาล</t>
  </si>
  <si>
    <t>นาเกาะ</t>
  </si>
  <si>
    <t>ตาดกลอย</t>
  </si>
  <si>
    <t>ท่าโรง</t>
  </si>
  <si>
    <t>วิเชียรบุรีเพชรบูรณ์</t>
  </si>
  <si>
    <t>สระประดู่</t>
  </si>
  <si>
    <t>โคกปรง</t>
  </si>
  <si>
    <t>บ่อรัง</t>
  </si>
  <si>
    <t>พุเตย</t>
  </si>
  <si>
    <t>พุขาม</t>
  </si>
  <si>
    <t>ภูน้ำหยด</t>
  </si>
  <si>
    <t>บึงกระจับ</t>
  </si>
  <si>
    <t>ยางสาว</t>
  </si>
  <si>
    <t>ซับน้อย</t>
  </si>
  <si>
    <t>ศรีเทพเพชรบูรณ์</t>
  </si>
  <si>
    <t>สระกรวด</t>
  </si>
  <si>
    <t>คลองกระจัง</t>
  </si>
  <si>
    <t>นาสนุ่น</t>
  </si>
  <si>
    <t>หนองย่างทอย</t>
  </si>
  <si>
    <t>ประดู่งาม</t>
  </si>
  <si>
    <t>กองทูล</t>
  </si>
  <si>
    <t>หนองไผ่เพชรบูรณ์</t>
  </si>
  <si>
    <t>นาเฉลียง</t>
  </si>
  <si>
    <t>บ้านโภชน์</t>
  </si>
  <si>
    <t>ท่าแดง</t>
  </si>
  <si>
    <t>เพชรละคร</t>
  </si>
  <si>
    <t>บ่อไทย</t>
  </si>
  <si>
    <t>วังท่าดี</t>
  </si>
  <si>
    <t>บัววัฒนา</t>
  </si>
  <si>
    <t>วังโบสถ์</t>
  </si>
  <si>
    <t>ยางงาม</t>
  </si>
  <si>
    <t>ท่าด้วง</t>
  </si>
  <si>
    <t>ซับสมอทอด</t>
  </si>
  <si>
    <t>บึงสามพันเพชรบูรณ์</t>
  </si>
  <si>
    <t>ซับไม้แดง</t>
  </si>
  <si>
    <t>หนองแจง</t>
  </si>
  <si>
    <t>กันจุ</t>
  </si>
  <si>
    <t>พญาวัง</t>
  </si>
  <si>
    <t>ศรีมงคล</t>
  </si>
  <si>
    <t>น้ำหนาวเพชรบูรณ์</t>
  </si>
  <si>
    <t>หลักด่าน</t>
  </si>
  <si>
    <t>วังกวาง</t>
  </si>
  <si>
    <t>โคกมน</t>
  </si>
  <si>
    <t>วังโป่งเพชรบูรณ์</t>
  </si>
  <si>
    <t>ท้ายดง</t>
  </si>
  <si>
    <t>ซับเปิบ</t>
  </si>
  <si>
    <t>วังศาล</t>
  </si>
  <si>
    <t>ทุ่งสมอ</t>
  </si>
  <si>
    <t>เขาค้อเพชรบูรณ์</t>
  </si>
  <si>
    <t>แคมป์สน</t>
  </si>
  <si>
    <t>ริมสีม่วง</t>
  </si>
  <si>
    <t>สะเดาะพง</t>
  </si>
  <si>
    <t>หนองแม่นา</t>
  </si>
  <si>
    <t>เข็กน้อย</t>
  </si>
  <si>
    <t>เมืองราชบุรีราชบุรี</t>
  </si>
  <si>
    <t>เจดีย์หัก</t>
  </si>
  <si>
    <t>ดอนตะโก</t>
  </si>
  <si>
    <t>หนองกลางนา</t>
  </si>
  <si>
    <t>คุ้งน้ำวน</t>
  </si>
  <si>
    <t>คุ้งกระถิน</t>
  </si>
  <si>
    <t>น้ำพุ</t>
  </si>
  <si>
    <t>ดอนแร่</t>
  </si>
  <si>
    <t>เขาแร้ง</t>
  </si>
  <si>
    <t>เกาะพลับพลา</t>
  </si>
  <si>
    <t>หลุมดิน</t>
  </si>
  <si>
    <t>บางป่า</t>
  </si>
  <si>
    <t>พงสวาย</t>
  </si>
  <si>
    <t>คูบัว</t>
  </si>
  <si>
    <t>ท่าราบ</t>
  </si>
  <si>
    <t>จอมบึงราชบุรี</t>
  </si>
  <si>
    <t>เบิกไพร</t>
  </si>
  <si>
    <t>ด่านทับตะโก</t>
  </si>
  <si>
    <t>แก้มอ้น</t>
  </si>
  <si>
    <t>รางบัว</t>
  </si>
  <si>
    <t>สวนผึ้งราชบุรี</t>
  </si>
  <si>
    <t>ป่าหวาย</t>
  </si>
  <si>
    <t>ท่าเคย</t>
  </si>
  <si>
    <t>ตะนาวศรี</t>
  </si>
  <si>
    <t>ดำเนินสะดวกราชบุรี</t>
  </si>
  <si>
    <t>ประสาทสิทธิ์</t>
  </si>
  <si>
    <t>ศรีสุราษฎร์</t>
  </si>
  <si>
    <t>ตาหลวง</t>
  </si>
  <si>
    <t>ดอนกรวย</t>
  </si>
  <si>
    <t>ดอนคลัง</t>
  </si>
  <si>
    <t>แพงพวย</t>
  </si>
  <si>
    <t>สี่หมื่น</t>
  </si>
  <si>
    <t>ท่านัด</t>
  </si>
  <si>
    <t>ขุนพิทักษ์</t>
  </si>
  <si>
    <t>ดอนไผ่</t>
  </si>
  <si>
    <t>บ้านโป่งราชบุรี</t>
  </si>
  <si>
    <t>กรับใหญ่</t>
  </si>
  <si>
    <t>ปากแรต</t>
  </si>
  <si>
    <t>ดอนกระเบื้อง</t>
  </si>
  <si>
    <t>นครชุมน์</t>
  </si>
  <si>
    <t>คุ้งพยอม</t>
  </si>
  <si>
    <t>เขาขลุง</t>
  </si>
  <si>
    <t>บางแพราชบุรี</t>
  </si>
  <si>
    <t>หัวโพ</t>
  </si>
  <si>
    <t>วัดแก้ว</t>
  </si>
  <si>
    <t>โพหัก</t>
  </si>
  <si>
    <t>โพธารามราชบุรี</t>
  </si>
  <si>
    <t>บ้านเลือก</t>
  </si>
  <si>
    <t>คลองตาคต</t>
  </si>
  <si>
    <t>บ้านฆ้อง</t>
  </si>
  <si>
    <t>เจ็ดเสมียน</t>
  </si>
  <si>
    <t>ชำแระ</t>
  </si>
  <si>
    <t>สร้อยฟ้า</t>
  </si>
  <si>
    <t>ท่าชุมพล</t>
  </si>
  <si>
    <t>บางโตนด</t>
  </si>
  <si>
    <t>นางแก้ว</t>
  </si>
  <si>
    <t>ธรรมเสน</t>
  </si>
  <si>
    <t>เขาชะงุ้ม</t>
  </si>
  <si>
    <t>หนองกวาง</t>
  </si>
  <si>
    <t>ปากท่อราชบุรี</t>
  </si>
  <si>
    <t>วังมะนาว</t>
  </si>
  <si>
    <t>ป่าไก่</t>
  </si>
  <si>
    <t>วัดยางงาม</t>
  </si>
  <si>
    <t>อ่างหิน</t>
  </si>
  <si>
    <t>บ่อกระดาน</t>
  </si>
  <si>
    <t>ยางหัก</t>
  </si>
  <si>
    <t>วันดาว</t>
  </si>
  <si>
    <t>ห้วยยางโทน</t>
  </si>
  <si>
    <t>เกาะศาลพระ</t>
  </si>
  <si>
    <t>วัดเพลงราชบุรี</t>
  </si>
  <si>
    <t>จอมประทัด</t>
  </si>
  <si>
    <t>บ้านคาราชบุรี</t>
  </si>
  <si>
    <t>หนองพันจันทร์</t>
  </si>
  <si>
    <t>บ้านเหนือ</t>
  </si>
  <si>
    <t>เมืองกาญจนบุรีกาญจนบุรี</t>
  </si>
  <si>
    <t>บ้านใต้</t>
  </si>
  <si>
    <t>ปากแพรก</t>
  </si>
  <si>
    <t>ท่ามะขาม</t>
  </si>
  <si>
    <t>แก่งเสี้ยน</t>
  </si>
  <si>
    <t>ลาดหญ้า</t>
  </si>
  <si>
    <t>วังด้ง</t>
  </si>
  <si>
    <t>ช่องสะเดา</t>
  </si>
  <si>
    <t>หนองหญ้า</t>
  </si>
  <si>
    <t>เกาะสำโรง</t>
  </si>
  <si>
    <t>ลุ่มสุ่ม</t>
  </si>
  <si>
    <t>ไทรโยคกาญจนบุรี</t>
  </si>
  <si>
    <t>บ้องตี้</t>
  </si>
  <si>
    <t>บ่อพลอยกาญจนบุรี</t>
  </si>
  <si>
    <t>หนองกุ่ม</t>
  </si>
  <si>
    <t>หลุมรัง</t>
  </si>
  <si>
    <t>ช่องด่าน</t>
  </si>
  <si>
    <t>หนองกร่าง</t>
  </si>
  <si>
    <t>นาสวน</t>
  </si>
  <si>
    <t>ศรีสวัสดิ์กาญจนบุรี</t>
  </si>
  <si>
    <t>ด่านแม่แฉลบ</t>
  </si>
  <si>
    <t>เขาโจด</t>
  </si>
  <si>
    <t>แม่กระบุง</t>
  </si>
  <si>
    <t>พงตึก</t>
  </si>
  <si>
    <t>ท่ามะกากาญจนบุรี</t>
  </si>
  <si>
    <t>ยางม่วง</t>
  </si>
  <si>
    <t>ดอนชะเอม</t>
  </si>
  <si>
    <t>ตะคร้ำเอน</t>
  </si>
  <si>
    <t>โคกตะบอง</t>
  </si>
  <si>
    <t>ดอนขมิ้น</t>
  </si>
  <si>
    <t>อุโลกสี่หมื่น</t>
  </si>
  <si>
    <t>เขาสามสิบหาบ</t>
  </si>
  <si>
    <t>พระแท่น</t>
  </si>
  <si>
    <t>หวายเหนียว</t>
  </si>
  <si>
    <t>สนามแย้</t>
  </si>
  <si>
    <t>หนองลาน</t>
  </si>
  <si>
    <t>ท่าม่วงกาญจนบุรี</t>
  </si>
  <si>
    <t>วังขนาย</t>
  </si>
  <si>
    <t>วังศาลา</t>
  </si>
  <si>
    <t>ท่าล้อ</t>
  </si>
  <si>
    <t>หนองขาว</t>
  </si>
  <si>
    <t>ม่วงชุม</t>
  </si>
  <si>
    <t>พังตรุ</t>
  </si>
  <si>
    <t>ท่าตะคร้อ</t>
  </si>
  <si>
    <t>รางสาลี่</t>
  </si>
  <si>
    <t>หนองตากยา</t>
  </si>
  <si>
    <t>ท่าขนุน</t>
  </si>
  <si>
    <t>ทองผาภูมิกาญจนบุรี</t>
  </si>
  <si>
    <t>ปิล๊อก</t>
  </si>
  <si>
    <t>ลิ่นถิ่น</t>
  </si>
  <si>
    <t>ชะแล</t>
  </si>
  <si>
    <t>ห้วยเขย่ง</t>
  </si>
  <si>
    <t>สหกรณ์นิคม</t>
  </si>
  <si>
    <t>หนองลู</t>
  </si>
  <si>
    <t>สังขละบุรีกาญจนบุรี</t>
  </si>
  <si>
    <t>ปรังเผล</t>
  </si>
  <si>
    <t>ไล่โว่</t>
  </si>
  <si>
    <t>พนมทวนกาญจนบุรี</t>
  </si>
  <si>
    <t>รางหวาย</t>
  </si>
  <si>
    <t>ดอนตาเพชร</t>
  </si>
  <si>
    <t>เลาขวัญกาญจนบุรี</t>
  </si>
  <si>
    <t>หนองประดู่</t>
  </si>
  <si>
    <t>หนองนกแก้ว</t>
  </si>
  <si>
    <t>ทุ่งกระบ่ำ</t>
  </si>
  <si>
    <t>หนองฝ้าย</t>
  </si>
  <si>
    <t>ด่านมะขามเตี้ยกาญจนบุรี</t>
  </si>
  <si>
    <t>กลอนโด</t>
  </si>
  <si>
    <t>จรเข้เผือก</t>
  </si>
  <si>
    <t>หนองปรือกาญจนบุรี</t>
  </si>
  <si>
    <t>สมเด็จเจริญ</t>
  </si>
  <si>
    <t>ห้วยกระเจากาญจนบุรี</t>
  </si>
  <si>
    <t>วังไผ่</t>
  </si>
  <si>
    <t>ดอนแสลบ</t>
  </si>
  <si>
    <t>สระลงเรือ</t>
  </si>
  <si>
    <t>ท่าพี่เลี้ยง</t>
  </si>
  <si>
    <t>เมืองสุพรรณบุรีสุพรรณบุรี</t>
  </si>
  <si>
    <t>รั้วใหญ่</t>
  </si>
  <si>
    <t>ทับตีเหล็ก</t>
  </si>
  <si>
    <t>ท่าระหัด</t>
  </si>
  <si>
    <t>โคกโคเฒ่า</t>
  </si>
  <si>
    <t>ดอนมะสังข์</t>
  </si>
  <si>
    <t>พิหารแดง</t>
  </si>
  <si>
    <t>ดอนกำยาน</t>
  </si>
  <si>
    <t>ดอนโพธิ์ทอง</t>
  </si>
  <si>
    <t>ศาลาขาว</t>
  </si>
  <si>
    <t>สวนแตง</t>
  </si>
  <si>
    <t>โพธิ์พระยา</t>
  </si>
  <si>
    <t>เดิมบางนางบวชสุพรรณบุรี</t>
  </si>
  <si>
    <t>เดิมบาง</t>
  </si>
  <si>
    <t>นางบวช</t>
  </si>
  <si>
    <t>ทุ่งคลี</t>
  </si>
  <si>
    <t>หัวเขา</t>
  </si>
  <si>
    <t>บ่อกรุ</t>
  </si>
  <si>
    <t>วังศรีราช</t>
  </si>
  <si>
    <t>ป่าสะแก</t>
  </si>
  <si>
    <t>ยางนอน</t>
  </si>
  <si>
    <t>หนองมะค่าโมง</t>
  </si>
  <si>
    <t>ด่านช้างสุพรรณบุรี</t>
  </si>
  <si>
    <t>องค์พระ</t>
  </si>
  <si>
    <t>วังคัน</t>
  </si>
  <si>
    <t>นิคมกระเสียว</t>
  </si>
  <si>
    <t>โคกคราม</t>
  </si>
  <si>
    <t>บางปลาม้าสุพรรณบุรี</t>
  </si>
  <si>
    <t>ตะค่า</t>
  </si>
  <si>
    <t>สาลี</t>
  </si>
  <si>
    <t>ไผ่กองดิน</t>
  </si>
  <si>
    <t>จรเข้ใหญ่</t>
  </si>
  <si>
    <t>มะขามล้ม</t>
  </si>
  <si>
    <t>วัดดาว</t>
  </si>
  <si>
    <t>ศรีประจันต์สุพรรณบุรี</t>
  </si>
  <si>
    <t>มดแดง</t>
  </si>
  <si>
    <t>บางงาม</t>
  </si>
  <si>
    <t>ดอนปรู</t>
  </si>
  <si>
    <t>ปลายนา</t>
  </si>
  <si>
    <t>วังน้ำซับ</t>
  </si>
  <si>
    <t>ดอนเจดีย์สุพรรณบุรี</t>
  </si>
  <si>
    <t>ไร่รถ</t>
  </si>
  <si>
    <t>สระกระโจม</t>
  </si>
  <si>
    <t>ทะเลบก</t>
  </si>
  <si>
    <t>สองพี่น้องสุพรรณบุรี</t>
  </si>
  <si>
    <t>บางตาเถร</t>
  </si>
  <si>
    <t>บางตะเคียน</t>
  </si>
  <si>
    <t>หัวโพธิ์</t>
  </si>
  <si>
    <t>เนินพระปรางค์</t>
  </si>
  <si>
    <t>ทุ่งคอก</t>
  </si>
  <si>
    <t>บ่อสุพรรณ</t>
  </si>
  <si>
    <t>ดอนมะนาว</t>
  </si>
  <si>
    <t>สามชุกสุพรรณบุรี</t>
  </si>
  <si>
    <t>หนองผักนาก</t>
  </si>
  <si>
    <t>บ้านสระ</t>
  </si>
  <si>
    <t>หนองสะเดา</t>
  </si>
  <si>
    <t>กระเสียว</t>
  </si>
  <si>
    <t>อู่ทองสุพรรณบุรี</t>
  </si>
  <si>
    <t>สระยายโสม</t>
  </si>
  <si>
    <t>จรเข้สามพัน</t>
  </si>
  <si>
    <t>ยุ้งทะลาย</t>
  </si>
  <si>
    <t>ดอนมะเกลือ</t>
  </si>
  <si>
    <t>หนองโอ่ง</t>
  </si>
  <si>
    <t>พลับพลาไชย</t>
  </si>
  <si>
    <t>บ้านโข้ง</t>
  </si>
  <si>
    <t>เจดีย์</t>
  </si>
  <si>
    <t>สระพังลาน</t>
  </si>
  <si>
    <t>กระจัน</t>
  </si>
  <si>
    <t>หนองหญ้าไซสุพรรณบุรี</t>
  </si>
  <si>
    <t>หนองราชวัตร</t>
  </si>
  <si>
    <t>แจงงาม</t>
  </si>
  <si>
    <t>พระปฐมเจดีย์</t>
  </si>
  <si>
    <t>เมืองนครปฐมนครปฐม</t>
  </si>
  <si>
    <t>บางแขม</t>
  </si>
  <si>
    <t>พระประโทน</t>
  </si>
  <si>
    <t>ธรรมศาลา</t>
  </si>
  <si>
    <t>ตาก้อง</t>
  </si>
  <si>
    <t>มาบแค</t>
  </si>
  <si>
    <t>ดอนยายหอม</t>
  </si>
  <si>
    <t>ถนนขาด</t>
  </si>
  <si>
    <t>บ่อพลับ</t>
  </si>
  <si>
    <t>หนองปากโลง</t>
  </si>
  <si>
    <t>สามควายเผือก</t>
  </si>
  <si>
    <t>หนองดินแดง</t>
  </si>
  <si>
    <t>โพรงมะเดื่อ</t>
  </si>
  <si>
    <t>ลำพยา</t>
  </si>
  <si>
    <t>สระกะเทียม</t>
  </si>
  <si>
    <t>สวนป่าน</t>
  </si>
  <si>
    <t>ห้วยจรเข้</t>
  </si>
  <si>
    <t>ทุ่งกระพังโหม</t>
  </si>
  <si>
    <t>กำแพงแสนนครปฐม</t>
  </si>
  <si>
    <t>กระตีบ</t>
  </si>
  <si>
    <t>ทุ่งลูกนก</t>
  </si>
  <si>
    <t>สระสี่มุม</t>
  </si>
  <si>
    <t>ทุ่งบัว</t>
  </si>
  <si>
    <t>ดอนข่อย</t>
  </si>
  <si>
    <t>สระพัฒนา</t>
  </si>
  <si>
    <t>ห้วยหมอนทอง</t>
  </si>
  <si>
    <t>รางพิกุล</t>
  </si>
  <si>
    <t>นครชัยศรีนครปฐม</t>
  </si>
  <si>
    <t>วัดแค</t>
  </si>
  <si>
    <t>ท่าตำหนัก</t>
  </si>
  <si>
    <t>ท่ากระชับ</t>
  </si>
  <si>
    <t>ขุนแก้ว</t>
  </si>
  <si>
    <t>ท่าพระยา</t>
  </si>
  <si>
    <t>พะเนียด</t>
  </si>
  <si>
    <t>โคกพระเจดีย์</t>
  </si>
  <si>
    <t>ศรีษะทอง</t>
  </si>
  <si>
    <t>แหลมบัว</t>
  </si>
  <si>
    <t>ศรีมหาโพธิ์</t>
  </si>
  <si>
    <t>สัมปทวน</t>
  </si>
  <si>
    <t>วัดสำโรง</t>
  </si>
  <si>
    <t>ดอนแฝก</t>
  </si>
  <si>
    <t>ห้วยพลู</t>
  </si>
  <si>
    <t>วัดละมุด</t>
  </si>
  <si>
    <t>บางแก้วฟ้า</t>
  </si>
  <si>
    <t>ลานตากฟ้า</t>
  </si>
  <si>
    <t>ไทยาวาส</t>
  </si>
  <si>
    <t>ดอนตูมนครปฐม</t>
  </si>
  <si>
    <t>ห้วยพระ</t>
  </si>
  <si>
    <t>ลำเหย</t>
  </si>
  <si>
    <t>ดอนพุทรา</t>
  </si>
  <si>
    <t>ดอนรวก</t>
  </si>
  <si>
    <t>ห้วยด้วน</t>
  </si>
  <si>
    <t>ลำลูกบัว</t>
  </si>
  <si>
    <t>บางเลนนครปฐม</t>
  </si>
  <si>
    <t>บางภาษี</t>
  </si>
  <si>
    <t>บางไทรป่า</t>
  </si>
  <si>
    <t>หินมูล</t>
  </si>
  <si>
    <t>นิลเพชร</t>
  </si>
  <si>
    <t>บัวปากท่า</t>
  </si>
  <si>
    <t>คลองนกกระทุง</t>
  </si>
  <si>
    <t>นราภิรมย์</t>
  </si>
  <si>
    <t>ลำพญา</t>
  </si>
  <si>
    <t>ไผ่หูช้าง</t>
  </si>
  <si>
    <t>สามพรานนครปฐม</t>
  </si>
  <si>
    <t>หอมเกร็ด</t>
  </si>
  <si>
    <t>บางกระทึก</t>
  </si>
  <si>
    <t>บางช้าง</t>
  </si>
  <si>
    <t>ไร่ขิง</t>
  </si>
  <si>
    <t>ท่าตลาด</t>
  </si>
  <si>
    <t>กระทุ่มล้ม</t>
  </si>
  <si>
    <t>คลองใหม่</t>
  </si>
  <si>
    <t>ตลาดจินดา</t>
  </si>
  <si>
    <t>คลองจินดา</t>
  </si>
  <si>
    <t>ยายชา</t>
  </si>
  <si>
    <t>อ้อมใหญ่</t>
  </si>
  <si>
    <t>ศาลายา</t>
  </si>
  <si>
    <t>พุทธมณฑลนครปฐม</t>
  </si>
  <si>
    <t>คลองโยง</t>
  </si>
  <si>
    <t>เมืองสมุทรสาครสมุทรสาคร</t>
  </si>
  <si>
    <t>ท่าฉลอม</t>
  </si>
  <si>
    <t>โกรกกราก</t>
  </si>
  <si>
    <t>บ้านบ่อ</t>
  </si>
  <si>
    <t>บางโทรัด</t>
  </si>
  <si>
    <t>กาหลง</t>
  </si>
  <si>
    <t>นาโคก</t>
  </si>
  <si>
    <t>ท่าจีน</t>
  </si>
  <si>
    <t>คอกกระบือ</t>
  </si>
  <si>
    <t>บางน้ำจืด</t>
  </si>
  <si>
    <t>พันท้ายนรสิงห์</t>
  </si>
  <si>
    <t>โคกขาม</t>
  </si>
  <si>
    <t>บางกระเจ้า</t>
  </si>
  <si>
    <t>ชัยมงคล</t>
  </si>
  <si>
    <t>ตลาดกระทุ่มแบน</t>
  </si>
  <si>
    <t>กระทุ่มแบนสมุทรสาคร</t>
  </si>
  <si>
    <t>อ้อมน้อย</t>
  </si>
  <si>
    <t>คลองมะเดื่อ</t>
  </si>
  <si>
    <t>หนองนกไข่</t>
  </si>
  <si>
    <t>ดอนไก่ดี</t>
  </si>
  <si>
    <t>แคราย</t>
  </si>
  <si>
    <t>บ้านแพ้วสมุทรสาคร</t>
  </si>
  <si>
    <t>หลักสาม</t>
  </si>
  <si>
    <t>โรงเข้</t>
  </si>
  <si>
    <t>เจ็ดริ้ว</t>
  </si>
  <si>
    <t>อำแพง</t>
  </si>
  <si>
    <t>สวนส้ม</t>
  </si>
  <si>
    <t>เกษตรพัฒนา</t>
  </si>
  <si>
    <t>เมืองสมุทรสงครามสมุทรสงคราม</t>
  </si>
  <si>
    <t>บางขันแตก</t>
  </si>
  <si>
    <t>บ้านปรก</t>
  </si>
  <si>
    <t>ท้ายหาด</t>
  </si>
  <si>
    <t>แหลมใหญ่</t>
  </si>
  <si>
    <t>คลองเขิน</t>
  </si>
  <si>
    <t>คลองโคน</t>
  </si>
  <si>
    <t>นางตะเคียน</t>
  </si>
  <si>
    <t>บางจะเกร็ง</t>
  </si>
  <si>
    <t>กระดังงา</t>
  </si>
  <si>
    <t>บางคนทีสมุทรสงคราม</t>
  </si>
  <si>
    <t>บางสะแก</t>
  </si>
  <si>
    <t>บางยี่รงค์</t>
  </si>
  <si>
    <t>โรงหีบ</t>
  </si>
  <si>
    <t>ดอนมะโนรา</t>
  </si>
  <si>
    <t>จอมปลวก</t>
  </si>
  <si>
    <t>บางนกแขวก</t>
  </si>
  <si>
    <t>ยายแพง</t>
  </si>
  <si>
    <t>บ้านปราโมทย์</t>
  </si>
  <si>
    <t>อัมพวาสมุทรสงคราม</t>
  </si>
  <si>
    <t>ท่าคา</t>
  </si>
  <si>
    <t>วัดประดู่</t>
  </si>
  <si>
    <t>เหมืองใหม่</t>
  </si>
  <si>
    <t>แควอ้อม</t>
  </si>
  <si>
    <t>ปลายโพงพาง</t>
  </si>
  <si>
    <t>แพรกหนามแดง</t>
  </si>
  <si>
    <t>ยี่สาร</t>
  </si>
  <si>
    <t>บางนางลี่</t>
  </si>
  <si>
    <t>เมืองเพชรบุรีเพชรบุรี</t>
  </si>
  <si>
    <t>คลองกระแชง</t>
  </si>
  <si>
    <t>บางจาน</t>
  </si>
  <si>
    <t>นาพันสาม</t>
  </si>
  <si>
    <t>ธงชัย</t>
  </si>
  <si>
    <t>ไร่ส้ม</t>
  </si>
  <si>
    <t>เวียงคอย</t>
  </si>
  <si>
    <t>ต้นมะม่วง</t>
  </si>
  <si>
    <t>ช่องสะแก</t>
  </si>
  <si>
    <t>นาวุ้ง</t>
  </si>
  <si>
    <t>สำมะโรง</t>
  </si>
  <si>
    <t>โพพระ</t>
  </si>
  <si>
    <t>หาดเจ้าสำราญ</t>
  </si>
  <si>
    <t>หัวสะพาน</t>
  </si>
  <si>
    <t>ต้นมะพร้าว</t>
  </si>
  <si>
    <t>วังตะโก</t>
  </si>
  <si>
    <t>โพไร่หวาน</t>
  </si>
  <si>
    <t>ดอนยาง</t>
  </si>
  <si>
    <t>หนองขนาน</t>
  </si>
  <si>
    <t>หนองพลับ</t>
  </si>
  <si>
    <t>เขาย้อยเพชรบุรี</t>
  </si>
  <si>
    <t>บางเค็ม</t>
  </si>
  <si>
    <t>ทับคาง</t>
  </si>
  <si>
    <t>หนองปรง</t>
  </si>
  <si>
    <t>หนองชุมพล</t>
  </si>
  <si>
    <t>ห้วยท่าช้าง</t>
  </si>
  <si>
    <t>หนองชุมพลเหนือ</t>
  </si>
  <si>
    <t>หนองหญ้าปล้องเพชรบุรี</t>
  </si>
  <si>
    <t>ยางน้ำกลัดเหนือ</t>
  </si>
  <si>
    <t>ยางน้ำกลัดใต้</t>
  </si>
  <si>
    <t>ชะอำเพชรบุรี</t>
  </si>
  <si>
    <t>บางเก่า</t>
  </si>
  <si>
    <t>เขาใหญ่</t>
  </si>
  <si>
    <t>หนองศาลา</t>
  </si>
  <si>
    <t>ห้วยทรายเหนือ</t>
  </si>
  <si>
    <t>ไร่ใหม่พัฒนา</t>
  </si>
  <si>
    <t>สามพระยา</t>
  </si>
  <si>
    <t>ดอนขุนห้วย</t>
  </si>
  <si>
    <t>ท่ายางเพชรบุรี</t>
  </si>
  <si>
    <t>ท่าคอย</t>
  </si>
  <si>
    <t>ยางหย่อง</t>
  </si>
  <si>
    <t>มาบปลาเค้า</t>
  </si>
  <si>
    <t>ท่าไม้รวก</t>
  </si>
  <si>
    <t>วังไคร้</t>
  </si>
  <si>
    <t>กลัดหลวง</t>
  </si>
  <si>
    <t>ปึกเตียน</t>
  </si>
  <si>
    <t>เขากระปุก</t>
  </si>
  <si>
    <t>ท่าแลง</t>
  </si>
  <si>
    <t>บ้านในดง</t>
  </si>
  <si>
    <t>บ้านลาดเพชรบุรี</t>
  </si>
  <si>
    <t>บ้านหาด</t>
  </si>
  <si>
    <t>บ้านทาน</t>
  </si>
  <si>
    <t>ตำหรุ</t>
  </si>
  <si>
    <t>สมอพลือ</t>
  </si>
  <si>
    <t>ไร่มะขาม</t>
  </si>
  <si>
    <t>ท่าเสน</t>
  </si>
  <si>
    <t>หนองกระเจ็ด</t>
  </si>
  <si>
    <t>หนองกะปุ</t>
  </si>
  <si>
    <t>ลาดโพธิ์</t>
  </si>
  <si>
    <t>สะพานไกร</t>
  </si>
  <si>
    <t>ไร่โคก</t>
  </si>
  <si>
    <t>ไร่สะท้อน</t>
  </si>
  <si>
    <t>ห้วยข้อง</t>
  </si>
  <si>
    <t>ถ้ำรงค์</t>
  </si>
  <si>
    <t>ห้วยลึก</t>
  </si>
  <si>
    <t>บ้านแหลมเพชรบุรี</t>
  </si>
  <si>
    <t>บางขุนไทร</t>
  </si>
  <si>
    <t>ปากทะเล</t>
  </si>
  <si>
    <t>แหลมผักเบี้ย</t>
  </si>
  <si>
    <t>บางตะบูน</t>
  </si>
  <si>
    <t>บางตะบูนออก</t>
  </si>
  <si>
    <t>บางครก</t>
  </si>
  <si>
    <t>ท่าแร้งออก</t>
  </si>
  <si>
    <t>แก่งกระจานเพชรบุรี</t>
  </si>
  <si>
    <t>ป่าเด็ง</t>
  </si>
  <si>
    <t>พุสวรรค์</t>
  </si>
  <si>
    <t>ห้วยแม่เพรียง</t>
  </si>
  <si>
    <t>เมืองประจวบคีรีขันธ์ประจวบคีรีขันธ์</t>
  </si>
  <si>
    <t>เกาะหลัก</t>
  </si>
  <si>
    <t>คลองวาฬ</t>
  </si>
  <si>
    <t>อ่าวน้อย</t>
  </si>
  <si>
    <t>บ่อนอก</t>
  </si>
  <si>
    <t>กุยบุรีประจวบคีรีขันธ์</t>
  </si>
  <si>
    <t>กุยเหนือ</t>
  </si>
  <si>
    <t>เขาแดง</t>
  </si>
  <si>
    <t>ดอนยายหนู</t>
  </si>
  <si>
    <t>สามกระทาย</t>
  </si>
  <si>
    <t>หาดขาม</t>
  </si>
  <si>
    <t>ทับสะแกประจวบคีรีขันธ์</t>
  </si>
  <si>
    <t>นาหูกวาง</t>
  </si>
  <si>
    <t>เขาล้าน</t>
  </si>
  <si>
    <t>แสงอรุณ</t>
  </si>
  <si>
    <t>กำเนิดนพคุณ</t>
  </si>
  <si>
    <t>บางสะพานประจวบคีรีขันธ์</t>
  </si>
  <si>
    <t>พงศ์ประศาสน์</t>
  </si>
  <si>
    <t>ชัยเกษม</t>
  </si>
  <si>
    <t>ทองมงคล</t>
  </si>
  <si>
    <t>แม่รำพึง</t>
  </si>
  <si>
    <t>บางสะพานน้อยประจวบคีรีขันธ์</t>
  </si>
  <si>
    <t>ช้างแรก</t>
  </si>
  <si>
    <t>ไชยราช</t>
  </si>
  <si>
    <t>ปราณบุรีประจวบคีรีขันธ์</t>
  </si>
  <si>
    <t>ปากน้ำปราณ</t>
  </si>
  <si>
    <t>หนองตาแต้ม</t>
  </si>
  <si>
    <t>วังก์พง</t>
  </si>
  <si>
    <t>เขาจ้าว</t>
  </si>
  <si>
    <t>หัวหินประจวบคีรีขันธ์</t>
  </si>
  <si>
    <t>ทับใต้</t>
  </si>
  <si>
    <t>ห้วยสัตว์ใหญ่</t>
  </si>
  <si>
    <t>สามร้อยยอดประจวบคีรีขันธ์</t>
  </si>
  <si>
    <t>ศิลาลอย</t>
  </si>
  <si>
    <t>ไร่เก่า</t>
  </si>
  <si>
    <t>ศาลาลัย</t>
  </si>
  <si>
    <t>ไร่ใหม่</t>
  </si>
  <si>
    <t>เมืองนครศรีธรรมราชนครศรีธรรมราช</t>
  </si>
  <si>
    <t>ใต้</t>
  </si>
  <si>
    <t>ท่าวัง</t>
  </si>
  <si>
    <t>คลัง</t>
  </si>
  <si>
    <t>ท่าไร่</t>
  </si>
  <si>
    <t>ปากนคร</t>
  </si>
  <si>
    <t>กำแพงเซา</t>
  </si>
  <si>
    <t>ไชยมนตรี</t>
  </si>
  <si>
    <t>มะม่วงสองต้น</t>
  </si>
  <si>
    <t>นาเคียน</t>
  </si>
  <si>
    <t>โพธิ์เสด็จ</t>
  </si>
  <si>
    <t>ปากพูน</t>
  </si>
  <si>
    <t>ท่าซัก</t>
  </si>
  <si>
    <t>พรหมโลก</t>
  </si>
  <si>
    <t>พรหมคีรีนครศรีธรรมราช</t>
  </si>
  <si>
    <t>อินคีรี</t>
  </si>
  <si>
    <t>ทอนหงส์</t>
  </si>
  <si>
    <t>นาเรียง</t>
  </si>
  <si>
    <t>ลานสกานครศรีธรรมราช</t>
  </si>
  <si>
    <t>ท่าดี</t>
  </si>
  <si>
    <t>กำโลน</t>
  </si>
  <si>
    <t>ขุนทะเล</t>
  </si>
  <si>
    <t>ฉวางนครศรีธรรมราช</t>
  </si>
  <si>
    <t>ละอาย</t>
  </si>
  <si>
    <t>นาแว</t>
  </si>
  <si>
    <t>ไม้เรียง</t>
  </si>
  <si>
    <t>กะเปียด</t>
  </si>
  <si>
    <t>นากะชะ</t>
  </si>
  <si>
    <t>ห้วยปริก</t>
  </si>
  <si>
    <t>ไสหร้า</t>
  </si>
  <si>
    <t>นาเขลียง</t>
  </si>
  <si>
    <t>จันดี</t>
  </si>
  <si>
    <t>พิปูนนครศรีธรรมราช</t>
  </si>
  <si>
    <t>กะทูน</t>
  </si>
  <si>
    <t>ยางค้อม</t>
  </si>
  <si>
    <t>ควนกลาง</t>
  </si>
  <si>
    <t>เชียรใหญ่นครศรีธรรมราช</t>
  </si>
  <si>
    <t>ท่าขนาน</t>
  </si>
  <si>
    <t>ไสหมาก</t>
  </si>
  <si>
    <t>ท้องลำเจียก</t>
  </si>
  <si>
    <t>เสือหึง</t>
  </si>
  <si>
    <t>การะเกด</t>
  </si>
  <si>
    <t>เขาพระบาท</t>
  </si>
  <si>
    <t>แม่เจ้าอยู่หัว</t>
  </si>
  <si>
    <t>ชะอวดนครศรีธรรมราช</t>
  </si>
  <si>
    <t>ท่าเสม็ด</t>
  </si>
  <si>
    <t>ท่าประจะ</t>
  </si>
  <si>
    <t>เคร็ง</t>
  </si>
  <si>
    <t>วังอ่าง</t>
  </si>
  <si>
    <t>บ้านตูล</t>
  </si>
  <si>
    <t>ขอนหาด</t>
  </si>
  <si>
    <t>เกาะขันธ์</t>
  </si>
  <si>
    <t>ควนหนองหงษ์</t>
  </si>
  <si>
    <t>เขาพระทอง</t>
  </si>
  <si>
    <t>นางหลง</t>
  </si>
  <si>
    <t>ท่าศาลานครศรีธรรมราช</t>
  </si>
  <si>
    <t>กลาย</t>
  </si>
  <si>
    <t>ท่าขึ้น</t>
  </si>
  <si>
    <t>โมคลาน</t>
  </si>
  <si>
    <t>ไทยบุรี</t>
  </si>
  <si>
    <t>ทุ่งสงนครศรีธรรมราช</t>
  </si>
  <si>
    <t>ชะมาย</t>
  </si>
  <si>
    <t>ควนกรด</t>
  </si>
  <si>
    <t>นาไม้ไผ่</t>
  </si>
  <si>
    <t>นาหลวงเสน</t>
  </si>
  <si>
    <t>เขาโร</t>
  </si>
  <si>
    <t>กะปาง</t>
  </si>
  <si>
    <t>ที่วัง</t>
  </si>
  <si>
    <t>ถ้ำใหญ่</t>
  </si>
  <si>
    <t>เขาขาว</t>
  </si>
  <si>
    <t>นาบอนนครศรีธรรมราช</t>
  </si>
  <si>
    <t>แก้วแสน</t>
  </si>
  <si>
    <t>ทุ่งใหญ่นครศรีธรรมราช</t>
  </si>
  <si>
    <t>ทุ่งสัง</t>
  </si>
  <si>
    <t>กุแหระ</t>
  </si>
  <si>
    <t>ปริก</t>
  </si>
  <si>
    <t>บางรูป</t>
  </si>
  <si>
    <t>กรุงหยัน</t>
  </si>
  <si>
    <t>ปากพนังนครศรีธรรมราช</t>
  </si>
  <si>
    <t>ป่าระกำ</t>
  </si>
  <si>
    <t>ชะเมา</t>
  </si>
  <si>
    <t>คลองกระบือ</t>
  </si>
  <si>
    <t>เกาะทวด</t>
  </si>
  <si>
    <t>หูล่อง</t>
  </si>
  <si>
    <t>แหลมตะลุมพุก</t>
  </si>
  <si>
    <t>ปากพนังฝั่งตะวันตก</t>
  </si>
  <si>
    <t>บางศาลา</t>
  </si>
  <si>
    <t>บางตะพง</t>
  </si>
  <si>
    <t>ปากพนังฝั่งตะวันออก</t>
  </si>
  <si>
    <t>บ้านเพิง</t>
  </si>
  <si>
    <t>ท่าพยา</t>
  </si>
  <si>
    <t>ขนาบนาก</t>
  </si>
  <si>
    <t>ร่อนพิบูลย์นครศรีธรรมราช</t>
  </si>
  <si>
    <t>หินตก</t>
  </si>
  <si>
    <t>ควนเกย</t>
  </si>
  <si>
    <t>ควนพัง</t>
  </si>
  <si>
    <t>ควนชุม</t>
  </si>
  <si>
    <t>สิชลนครศรีธรรมราช</t>
  </si>
  <si>
    <t>ทุ่งปรัง</t>
  </si>
  <si>
    <t>ฉลอง</t>
  </si>
  <si>
    <t>เสาเภา</t>
  </si>
  <si>
    <t>เปลี่ยน</t>
  </si>
  <si>
    <t>สี่ขีด</t>
  </si>
  <si>
    <t>ทุ่งใส</t>
  </si>
  <si>
    <t>ขนอมนครศรีธรรมราช</t>
  </si>
  <si>
    <t>ควนทอง</t>
  </si>
  <si>
    <t>ท้องเนียน</t>
  </si>
  <si>
    <t>หัวไทรนครศรีธรรมราช</t>
  </si>
  <si>
    <t>หน้าสตน</t>
  </si>
  <si>
    <t>แหลม</t>
  </si>
  <si>
    <t>เขาพังไกร</t>
  </si>
  <si>
    <t>บ้านราม</t>
  </si>
  <si>
    <t>บางนบ</t>
  </si>
  <si>
    <t>ท่าซอม</t>
  </si>
  <si>
    <t>ควนชะลิก</t>
  </si>
  <si>
    <t>รามแก้ว</t>
  </si>
  <si>
    <t>เกาะเพชร</t>
  </si>
  <si>
    <t>บางขันนครศรีธรรมราช</t>
  </si>
  <si>
    <t>บ้านลำนาว</t>
  </si>
  <si>
    <t>บ้านนิคม</t>
  </si>
  <si>
    <t>ถ้ำพรรณรานครศรีธรรมราช</t>
  </si>
  <si>
    <t>คลองเส</t>
  </si>
  <si>
    <t>บ้านควนมุด</t>
  </si>
  <si>
    <t>จุฬาภรณ์นครศรีธรรมราช</t>
  </si>
  <si>
    <t>บ้านชะอวด</t>
  </si>
  <si>
    <t>ควนหนองคว้า</t>
  </si>
  <si>
    <t>นาหมอบุญ</t>
  </si>
  <si>
    <t>สามตำบล</t>
  </si>
  <si>
    <t>นาพรุ</t>
  </si>
  <si>
    <t>พระพรหมนครศรีธรรมราช</t>
  </si>
  <si>
    <t>นาสาร</t>
  </si>
  <si>
    <t>ท้ายสำเภา</t>
  </si>
  <si>
    <t>ช้างซ้าย</t>
  </si>
  <si>
    <t>นบพิตำนครศรีธรรมราช</t>
  </si>
  <si>
    <t>กรุงชิง</t>
  </si>
  <si>
    <t>กะหรอ</t>
  </si>
  <si>
    <t>นาเหรง</t>
  </si>
  <si>
    <t>ช้างกลางนครศรีธรรมราช</t>
  </si>
  <si>
    <t>หลักช้าง</t>
  </si>
  <si>
    <t>สวนขัน</t>
  </si>
  <si>
    <t>เชียรเขา</t>
  </si>
  <si>
    <t>เฉลิมพระเกียรตินครศรีธรรมราช</t>
  </si>
  <si>
    <t>ดอนตรอ</t>
  </si>
  <si>
    <t>ทางพูน</t>
  </si>
  <si>
    <t>เมืองกระบี่กระบี่</t>
  </si>
  <si>
    <t>กระบี่ใหญ่</t>
  </si>
  <si>
    <t>กระบี่น้อย</t>
  </si>
  <si>
    <t>เขาคราม</t>
  </si>
  <si>
    <t>ทับปริก</t>
  </si>
  <si>
    <t>ไสไทย</t>
  </si>
  <si>
    <t>อ่าวนาง</t>
  </si>
  <si>
    <t>หนองทะเล</t>
  </si>
  <si>
    <t>คลองประสงค์</t>
  </si>
  <si>
    <t>เขาพนมกระบี่</t>
  </si>
  <si>
    <t>สินปุน</t>
  </si>
  <si>
    <t>พรุเตียว</t>
  </si>
  <si>
    <t>หน้าเขา</t>
  </si>
  <si>
    <t>โคกหาร</t>
  </si>
  <si>
    <t>เกาะลันตาใหญ่</t>
  </si>
  <si>
    <t>เกาะลันตากระบี่</t>
  </si>
  <si>
    <t>เกาะลันตาน้อย</t>
  </si>
  <si>
    <t>เกาะกลาง</t>
  </si>
  <si>
    <t>ศาลาด่าน</t>
  </si>
  <si>
    <t>คลองท่อมใต้</t>
  </si>
  <si>
    <t>คลองท่อมกระบี่</t>
  </si>
  <si>
    <t>คลองท่อมเหนือ</t>
  </si>
  <si>
    <t>คลองพน</t>
  </si>
  <si>
    <t>ห้วยน้ำขาว</t>
  </si>
  <si>
    <t>พรุดินนา</t>
  </si>
  <si>
    <t>เพหลา</t>
  </si>
  <si>
    <t>อ่าวลึกใต้</t>
  </si>
  <si>
    <t>อ่าวลึกกระบี่</t>
  </si>
  <si>
    <t>แหลมสัก</t>
  </si>
  <si>
    <t>นาเหนือ</t>
  </si>
  <si>
    <t>คลองหิน</t>
  </si>
  <si>
    <t>อ่าวลึกน้อย</t>
  </si>
  <si>
    <t>อ่าวลึกเหนือ</t>
  </si>
  <si>
    <t>คลองยา</t>
  </si>
  <si>
    <t>ปลายพระยากระบี่</t>
  </si>
  <si>
    <t>เขาเขน</t>
  </si>
  <si>
    <t>เขาต่อ</t>
  </si>
  <si>
    <t>คีรีวง</t>
  </si>
  <si>
    <t>ลำทับกระบี่</t>
  </si>
  <si>
    <t>ดินอุดม</t>
  </si>
  <si>
    <t>ทุ่งไทรทอง</t>
  </si>
  <si>
    <t>เหนือคลองกระบี่</t>
  </si>
  <si>
    <t>เกาะศรีบอยา</t>
  </si>
  <si>
    <t>คลองขนาน</t>
  </si>
  <si>
    <t>คลองเขม้า</t>
  </si>
  <si>
    <t>ปกาสัย</t>
  </si>
  <si>
    <t>ห้วยยูง</t>
  </si>
  <si>
    <t>ท้ายช้าง</t>
  </si>
  <si>
    <t>เมืองพังงาพังงา</t>
  </si>
  <si>
    <t>นบปริง</t>
  </si>
  <si>
    <t>ถ้ำน้ำผุด</t>
  </si>
  <si>
    <t>สองแพรก</t>
  </si>
  <si>
    <t>ทุ่งคาโงก</t>
  </si>
  <si>
    <t>เกาะปันหยี</t>
  </si>
  <si>
    <t>ป่ากอ</t>
  </si>
  <si>
    <t>เกาะยาวน้อย</t>
  </si>
  <si>
    <t>เกาะยาวพังงา</t>
  </si>
  <si>
    <t>เกาะยาวใหญ่</t>
  </si>
  <si>
    <t>พรุใน</t>
  </si>
  <si>
    <t>กะปงพังงา</t>
  </si>
  <si>
    <t>ท่านา</t>
  </si>
  <si>
    <t>เหมาะ</t>
  </si>
  <si>
    <t>เหล</t>
  </si>
  <si>
    <t>รมณีย์</t>
  </si>
  <si>
    <t>ถ้ำ</t>
  </si>
  <si>
    <t>ตะกั่วทุ่งพังงา</t>
  </si>
  <si>
    <t>กระโสม</t>
  </si>
  <si>
    <t>กะไหล</t>
  </si>
  <si>
    <t>ท่าอยู่</t>
  </si>
  <si>
    <t>หล่อยูง</t>
  </si>
  <si>
    <t>โคกกลอย</t>
  </si>
  <si>
    <t>คลองเคียน</t>
  </si>
  <si>
    <t>ตะกั่วป่าพังงา</t>
  </si>
  <si>
    <t>บางนายสี</t>
  </si>
  <si>
    <t>ตำตัว</t>
  </si>
  <si>
    <t>โคกเคียน</t>
  </si>
  <si>
    <t>คึกคัก</t>
  </si>
  <si>
    <t>เกาะคอเขา</t>
  </si>
  <si>
    <t>คุระ</t>
  </si>
  <si>
    <t>คุระบุรีพังงา</t>
  </si>
  <si>
    <t>บางวัน</t>
  </si>
  <si>
    <t>เกาะพระทอง</t>
  </si>
  <si>
    <t>แม่นางขาว</t>
  </si>
  <si>
    <t>ทับปุดพังงา</t>
  </si>
  <si>
    <t>มะรุ่ย</t>
  </si>
  <si>
    <t>บ่อแสน</t>
  </si>
  <si>
    <t>ถ้ำทองหลาง</t>
  </si>
  <si>
    <t>บางเหรียง</t>
  </si>
  <si>
    <t>ท้ายเหมืองพังงา</t>
  </si>
  <si>
    <t>นาเตย</t>
  </si>
  <si>
    <t>บางทอง</t>
  </si>
  <si>
    <t>ทุ่งมะพร้าว</t>
  </si>
  <si>
    <t>ลำภี</t>
  </si>
  <si>
    <t>ลำแก่น</t>
  </si>
  <si>
    <t>เมืองภูเก็ตภูเก็ต</t>
  </si>
  <si>
    <t>ตลาดเหนือ</t>
  </si>
  <si>
    <t>วิชิต</t>
  </si>
  <si>
    <t>ราไวย์</t>
  </si>
  <si>
    <t>กะรน</t>
  </si>
  <si>
    <t>กะทู้ภูเก็ต</t>
  </si>
  <si>
    <t>ป่าตอง</t>
  </si>
  <si>
    <t>กมลา</t>
  </si>
  <si>
    <t>เทพกระษัตรี</t>
  </si>
  <si>
    <t>ถลางภูเก็ต</t>
  </si>
  <si>
    <t>ศรีสุนทร</t>
  </si>
  <si>
    <t>เชิงทะเล</t>
  </si>
  <si>
    <t>ป่าคลอก</t>
  </si>
  <si>
    <t>ไม้ขาว</t>
  </si>
  <si>
    <t>สาคู</t>
  </si>
  <si>
    <t>เมืองสุราษฎร์ธานีสุราษฎร์ธานี</t>
  </si>
  <si>
    <t>มะขามเตี้ย</t>
  </si>
  <si>
    <t>บางใบไม้</t>
  </si>
  <si>
    <t>บางชนะ</t>
  </si>
  <si>
    <t>บางโพธิ์</t>
  </si>
  <si>
    <t>คลองฉนาก</t>
  </si>
  <si>
    <t>ท่าทองใหม่</t>
  </si>
  <si>
    <t>กาญจนดิษฐ์สุราษฎร์ธานี</t>
  </si>
  <si>
    <t>กะแดะ</t>
  </si>
  <si>
    <t>ทุ่งกง</t>
  </si>
  <si>
    <t>กรูด</t>
  </si>
  <si>
    <t>พลายวาส</t>
  </si>
  <si>
    <t>ป่าร่อน</t>
  </si>
  <si>
    <t>ช้างขวา</t>
  </si>
  <si>
    <t>ท่าอุแท</t>
  </si>
  <si>
    <t>ทุ่งรัง</t>
  </si>
  <si>
    <t>คลองสระ</t>
  </si>
  <si>
    <t>ดอนสักสุราษฎร์ธานี</t>
  </si>
  <si>
    <t>ชลคราม</t>
  </si>
  <si>
    <t>ไชยคราม</t>
  </si>
  <si>
    <t>เกาะสมุยสุราษฎร์ธานี</t>
  </si>
  <si>
    <t>ลิปะน้อย</t>
  </si>
  <si>
    <t>ตลิ่งงาม</t>
  </si>
  <si>
    <t>มะเร็ต</t>
  </si>
  <si>
    <t>บ่อผุด</t>
  </si>
  <si>
    <t>แม่น้ำ</t>
  </si>
  <si>
    <t>เกาะพะงันสุราษฎร์ธานี</t>
  </si>
  <si>
    <t>เกาะเต่า</t>
  </si>
  <si>
    <t>ตลาดไชยา</t>
  </si>
  <si>
    <t>ไชยาสุราษฎร์ธานี</t>
  </si>
  <si>
    <t>พุมเรียง</t>
  </si>
  <si>
    <t>เลม็ด</t>
  </si>
  <si>
    <t>ทุ่ง</t>
  </si>
  <si>
    <t>ป่าเว</t>
  </si>
  <si>
    <t>ตะกรบ</t>
  </si>
  <si>
    <t>โมถ่าย</t>
  </si>
  <si>
    <t>ปากหมาก</t>
  </si>
  <si>
    <t>ท่าชนะสุราษฎร์ธานี</t>
  </si>
  <si>
    <t>สมอทอง</t>
  </si>
  <si>
    <t>ประสงค์</t>
  </si>
  <si>
    <t>คันธุลี</t>
  </si>
  <si>
    <t>วัง</t>
  </si>
  <si>
    <t>คลองพา</t>
  </si>
  <si>
    <t>ท่าขนอน</t>
  </si>
  <si>
    <t>คีรีรัฐนิคมสุราษฎร์ธานี</t>
  </si>
  <si>
    <t>น้ำหัก</t>
  </si>
  <si>
    <t>กะเปา</t>
  </si>
  <si>
    <t>ถ้ำสิงขร</t>
  </si>
  <si>
    <t>บ้านทำเนียบ</t>
  </si>
  <si>
    <t>บ้านตาขุนสุราษฎร์ธานี</t>
  </si>
  <si>
    <t>พะแสง</t>
  </si>
  <si>
    <t>พรุไทย</t>
  </si>
  <si>
    <t>เขาพัง</t>
  </si>
  <si>
    <t>พนมสุราษฎร์ธานี</t>
  </si>
  <si>
    <t>ต้นยวน</t>
  </si>
  <si>
    <t>คลองศก</t>
  </si>
  <si>
    <t>พลูเถื่อน</t>
  </si>
  <si>
    <t>พังกาญจน์</t>
  </si>
  <si>
    <t>คลองชะอุ่น</t>
  </si>
  <si>
    <t>ท่าฉางสุราษฎร์ธานี</t>
  </si>
  <si>
    <t>คลองไทร</t>
  </si>
  <si>
    <t>เขาถ่าน</t>
  </si>
  <si>
    <t>เสวียด</t>
  </si>
  <si>
    <t>ปากฉลุย</t>
  </si>
  <si>
    <t>บ้านนาสารสุราษฎร์ธานี</t>
  </si>
  <si>
    <t>พรุพี</t>
  </si>
  <si>
    <t>ทุ่งเตา</t>
  </si>
  <si>
    <t>ท่าชี</t>
  </si>
  <si>
    <t>ควนศรี</t>
  </si>
  <si>
    <t>ควนสุบรรณ</t>
  </si>
  <si>
    <t>คลองปราบ</t>
  </si>
  <si>
    <t>ทุ่งเตาใหม่</t>
  </si>
  <si>
    <t>เพิ่มพูนทรัพย์</t>
  </si>
  <si>
    <t>บ้านนาเดิมสุราษฎร์ธานี</t>
  </si>
  <si>
    <t>ทรัพย์ทวี</t>
  </si>
  <si>
    <t>นาใต้</t>
  </si>
  <si>
    <t>เคียนซาสุราษฎร์ธานี</t>
  </si>
  <si>
    <t>พ่วงพรมคร</t>
  </si>
  <si>
    <t>เขาตอก</t>
  </si>
  <si>
    <t>อรัญคามวารี</t>
  </si>
  <si>
    <t>เวียงสระสุราษฎร์ธานี</t>
  </si>
  <si>
    <t>บ้านส้อง</t>
  </si>
  <si>
    <t>คลองฉนวน</t>
  </si>
  <si>
    <t>เขานิพันธ์</t>
  </si>
  <si>
    <t>อิปัน</t>
  </si>
  <si>
    <t>พระแสงสุราษฎร์ธานี</t>
  </si>
  <si>
    <t>บางสวรรค์</t>
  </si>
  <si>
    <t>ไทรขึง</t>
  </si>
  <si>
    <t>สินเจริญ</t>
  </si>
  <si>
    <t>ไทรโสภา</t>
  </si>
  <si>
    <t>พุนพินสุราษฎร์ธานี</t>
  </si>
  <si>
    <t>ท่าสะท้อน</t>
  </si>
  <si>
    <t>ลีเล็ด</t>
  </si>
  <si>
    <t>บางมะเดื่อ</t>
  </si>
  <si>
    <t>บางเดือน</t>
  </si>
  <si>
    <t>ท่าโรงช้าง</t>
  </si>
  <si>
    <t>บางงอน</t>
  </si>
  <si>
    <t>มะลวน</t>
  </si>
  <si>
    <t>หัวเตย</t>
  </si>
  <si>
    <t>เขาหัวควาย</t>
  </si>
  <si>
    <t>ตะปาน</t>
  </si>
  <si>
    <t>ชัยบุรีสุราษฎร์ธานี</t>
  </si>
  <si>
    <t>ตะกุกใต้</t>
  </si>
  <si>
    <t>วิภาวดีสุราษฎร์ธานี</t>
  </si>
  <si>
    <t>ตะกุกเหนือ</t>
  </si>
  <si>
    <t>เขานิเวศน์</t>
  </si>
  <si>
    <t>เมืองระนองระนอง</t>
  </si>
  <si>
    <t>ราชกรูด</t>
  </si>
  <si>
    <t>บางริ้น</t>
  </si>
  <si>
    <t>บางนอน</t>
  </si>
  <si>
    <t>หาดส้มแป้น</t>
  </si>
  <si>
    <t>ทรายแดง</t>
  </si>
  <si>
    <t>เกาะพยาม</t>
  </si>
  <si>
    <t>ละอุ่นใต้</t>
  </si>
  <si>
    <t>ละอุ่นระนอง</t>
  </si>
  <si>
    <t>ละอุ่นเหนือ</t>
  </si>
  <si>
    <t>บางพระใต้</t>
  </si>
  <si>
    <t>บางพระเหนือ</t>
  </si>
  <si>
    <t>ในวงเหนือ</t>
  </si>
  <si>
    <t>ในวงใต้</t>
  </si>
  <si>
    <t>ม่วงกลวง</t>
  </si>
  <si>
    <t>กะเปอร์ระนอง</t>
  </si>
  <si>
    <t>เชี่ยวเหลียง</t>
  </si>
  <si>
    <t>บางหิน</t>
  </si>
  <si>
    <t>น้ำจืด</t>
  </si>
  <si>
    <t>กระบุรีระนอง</t>
  </si>
  <si>
    <t>น้ำจืดน้อย</t>
  </si>
  <si>
    <t>มะมุ</t>
  </si>
  <si>
    <t>ลำเลียง</t>
  </si>
  <si>
    <t>จ.ป.ร.</t>
  </si>
  <si>
    <t>นาคา</t>
  </si>
  <si>
    <t>สุขสำราญระนอง</t>
  </si>
  <si>
    <t>กำพวน</t>
  </si>
  <si>
    <t>ท่าตะเภา</t>
  </si>
  <si>
    <t>เมืองชุมพรชุมพร</t>
  </si>
  <si>
    <t>บางหมาก</t>
  </si>
  <si>
    <t>นาชะอัง</t>
  </si>
  <si>
    <t>บางลึก</t>
  </si>
  <si>
    <t>หาดพันไกร</t>
  </si>
  <si>
    <t>ขุนกระทิง</t>
  </si>
  <si>
    <t>ทุ่งคา</t>
  </si>
  <si>
    <t>วิสัยเหนือ</t>
  </si>
  <si>
    <t>หาดทรายรี</t>
  </si>
  <si>
    <t>ถ้ำสิงห์</t>
  </si>
  <si>
    <t>ท่าแซะชุมพร</t>
  </si>
  <si>
    <t>คุริง</t>
  </si>
  <si>
    <t>สลุย</t>
  </si>
  <si>
    <t>นากระตาม</t>
  </si>
  <si>
    <t>รับร่อ</t>
  </si>
  <si>
    <t>หงษ์เจริญ</t>
  </si>
  <si>
    <t>หินแก้ว</t>
  </si>
  <si>
    <t>ทรัพย์อนันต์</t>
  </si>
  <si>
    <t>บางสน</t>
  </si>
  <si>
    <t>ปะทิวชุมพร</t>
  </si>
  <si>
    <t>ทะเลทรัพย์</t>
  </si>
  <si>
    <t>สะพลี</t>
  </si>
  <si>
    <t>ชุมโค</t>
  </si>
  <si>
    <t>ปากคลอง</t>
  </si>
  <si>
    <t>เขาไชยราช</t>
  </si>
  <si>
    <t>หลังสวนชุมพร</t>
  </si>
  <si>
    <t>ขันเงิน</t>
  </si>
  <si>
    <t>ท่ามะพลา</t>
  </si>
  <si>
    <t>นาขา</t>
  </si>
  <si>
    <t>นาพญา</t>
  </si>
  <si>
    <t>บ้านควน</t>
  </si>
  <si>
    <t>บางมะพร้าว</t>
  </si>
  <si>
    <t>พ้อแดง</t>
  </si>
  <si>
    <t>แหลมทราย</t>
  </si>
  <si>
    <t>วังตะกอ</t>
  </si>
  <si>
    <t>หาดยาย</t>
  </si>
  <si>
    <t>ละแมชุมพร</t>
  </si>
  <si>
    <t>ทุ่งคาวัด</t>
  </si>
  <si>
    <t>พะโต๊ะชุมพร</t>
  </si>
  <si>
    <t>ปากทรง</t>
  </si>
  <si>
    <t>ปังหวาน</t>
  </si>
  <si>
    <t>พระรักษ์</t>
  </si>
  <si>
    <t>สวีชุมพร</t>
  </si>
  <si>
    <t>ทุ่งระยะ</t>
  </si>
  <si>
    <t>ด่านสวี</t>
  </si>
  <si>
    <t>ครน</t>
  </si>
  <si>
    <t>วิสัยใต้</t>
  </si>
  <si>
    <t>เขาทะลุ</t>
  </si>
  <si>
    <t>เขาค่าย</t>
  </si>
  <si>
    <t>ปากตะโก</t>
  </si>
  <si>
    <t>ทุ่งตะโกชุมพร</t>
  </si>
  <si>
    <t>ทุ่งตะไคร</t>
  </si>
  <si>
    <t>ช่องไม้แก้ว</t>
  </si>
  <si>
    <t>เมืองสงขลาสงขลา</t>
  </si>
  <si>
    <t>เขารูปช้าง</t>
  </si>
  <si>
    <t>เกาะแต้ว</t>
  </si>
  <si>
    <t>พะวง</t>
  </si>
  <si>
    <t>ทุ่งหวัง</t>
  </si>
  <si>
    <t>เกาะยอ</t>
  </si>
  <si>
    <t>จะทิ้งพระ</t>
  </si>
  <si>
    <t>สทิงพระสงขลา</t>
  </si>
  <si>
    <t>ดีหลวง</t>
  </si>
  <si>
    <t>คลองรี</t>
  </si>
  <si>
    <t>คูขุด</t>
  </si>
  <si>
    <t>บ่อแดง</t>
  </si>
  <si>
    <t>บ่อดาน</t>
  </si>
  <si>
    <t>จะนะสงขลา</t>
  </si>
  <si>
    <t>ป่าชิง</t>
  </si>
  <si>
    <t>สะพานไม้แก่น</t>
  </si>
  <si>
    <t>สะกอม</t>
  </si>
  <si>
    <t>นาทับ</t>
  </si>
  <si>
    <t>น้ำขาว</t>
  </si>
  <si>
    <t>ขุนตัดหวาย</t>
  </si>
  <si>
    <t>ท่าหมอไทร</t>
  </si>
  <si>
    <t>จะโหนง</t>
  </si>
  <si>
    <t>คู</t>
  </si>
  <si>
    <t>แค</t>
  </si>
  <si>
    <t>คลองเปียะ</t>
  </si>
  <si>
    <t>นาทวีสงขลา</t>
  </si>
  <si>
    <t>ฉาง</t>
  </si>
  <si>
    <t>นาหมอศรี</t>
  </si>
  <si>
    <t>ปลักหนู</t>
  </si>
  <si>
    <t>สะท้อน</t>
  </si>
  <si>
    <t>ประกอบ</t>
  </si>
  <si>
    <t>คลองกวาง</t>
  </si>
  <si>
    <t>เทพาสงขลา</t>
  </si>
  <si>
    <t>ปากบาง</t>
  </si>
  <si>
    <t>เกาะสะบ้า</t>
  </si>
  <si>
    <t>ลำไพล</t>
  </si>
  <si>
    <t>สะบ้าย้อยสงขลา</t>
  </si>
  <si>
    <t>ทุ่งพอ</t>
  </si>
  <si>
    <t>เปียน</t>
  </si>
  <si>
    <t>บ้านโหนด</t>
  </si>
  <si>
    <t>จะแหน</t>
  </si>
  <si>
    <t>คูหา</t>
  </si>
  <si>
    <t>บาโหย</t>
  </si>
  <si>
    <t>ธารคีรี</t>
  </si>
  <si>
    <t>ระโนดสงขลา</t>
  </si>
  <si>
    <t>คลองแดน</t>
  </si>
  <si>
    <t>ตะเครียะ</t>
  </si>
  <si>
    <t>ท่าบอน</t>
  </si>
  <si>
    <t>บ่อตรุ</t>
  </si>
  <si>
    <t>ปากแตระ</t>
  </si>
  <si>
    <t>พังยาง</t>
  </si>
  <si>
    <t>ระวะ</t>
  </si>
  <si>
    <t>วัดสน</t>
  </si>
  <si>
    <t>แดนสงวน</t>
  </si>
  <si>
    <t>เกาะใหญ่</t>
  </si>
  <si>
    <t>กระแสสินธุ์สงขลา</t>
  </si>
  <si>
    <t>โรง</t>
  </si>
  <si>
    <t>เชิงแส</t>
  </si>
  <si>
    <t>รัตภูมิสงขลา</t>
  </si>
  <si>
    <t>ท่าชะมวง</t>
  </si>
  <si>
    <t>คูหาใต้</t>
  </si>
  <si>
    <t>ควนรู</t>
  </si>
  <si>
    <t>สะเดาสงขลา</t>
  </si>
  <si>
    <t>พังลา</t>
  </si>
  <si>
    <t>สำนักแต้ว</t>
  </si>
  <si>
    <t>ทุ่งหมอ</t>
  </si>
  <si>
    <t>ปาดังเบซาร์</t>
  </si>
  <si>
    <t>สำนักขาม</t>
  </si>
  <si>
    <t>เขามีเกียรติ</t>
  </si>
  <si>
    <t>หาดใหญ่สงขลา</t>
  </si>
  <si>
    <t>ควนลัง</t>
  </si>
  <si>
    <t>คูเต่า</t>
  </si>
  <si>
    <t>คอหงส์</t>
  </si>
  <si>
    <t>คลองแห</t>
  </si>
  <si>
    <t>คลองอู่ตะเภา</t>
  </si>
  <si>
    <t>ฉลุง</t>
  </si>
  <si>
    <t>ทุ่งตำเสา</t>
  </si>
  <si>
    <t>น้ำน้อย</t>
  </si>
  <si>
    <t>บ้านพรุ</t>
  </si>
  <si>
    <t>พะตง</t>
  </si>
  <si>
    <t>นาหม่อมสงขลา</t>
  </si>
  <si>
    <t>ทุ่งขมิ้น</t>
  </si>
  <si>
    <t>คลองหรัง</t>
  </si>
  <si>
    <t>ควนเนียงสงขลา</t>
  </si>
  <si>
    <t>ควนโส</t>
  </si>
  <si>
    <t>บางกล่ำสงขลา</t>
  </si>
  <si>
    <t>แม่ทอม</t>
  </si>
  <si>
    <t>บ้านหาร</t>
  </si>
  <si>
    <t>ชิงโค</t>
  </si>
  <si>
    <t>สิงหนครสงขลา</t>
  </si>
  <si>
    <t>สทิงหม้อ</t>
  </si>
  <si>
    <t>รำแดง</t>
  </si>
  <si>
    <t>วัดขนุน</t>
  </si>
  <si>
    <t>ชะแล้</t>
  </si>
  <si>
    <t>ปากรอ</t>
  </si>
  <si>
    <t>ป่าขาด</t>
  </si>
  <si>
    <t>บางเขียด</t>
  </si>
  <si>
    <t>คลองหอยโข่งสงขลา</t>
  </si>
  <si>
    <t>ทุ่งลาน</t>
  </si>
  <si>
    <t>คลองหลา</t>
  </si>
  <si>
    <t>เมืองสตูลสตูล</t>
  </si>
  <si>
    <t>ควนขัน</t>
  </si>
  <si>
    <t>เกาะสาหร่าย</t>
  </si>
  <si>
    <t>ตันหยงโป</t>
  </si>
  <si>
    <t>เจ๊ะบิลัง</t>
  </si>
  <si>
    <t>ตำมะลัง</t>
  </si>
  <si>
    <t>ปูยู</t>
  </si>
  <si>
    <t>ควนโพธิ์</t>
  </si>
  <si>
    <t>เกตรี</t>
  </si>
  <si>
    <t>ควนโดนสตูล</t>
  </si>
  <si>
    <t>ควนสตอ</t>
  </si>
  <si>
    <t>วังประจัน</t>
  </si>
  <si>
    <t>ทุ่งนุ้ย</t>
  </si>
  <si>
    <t>ควนกาหลงสตูล</t>
  </si>
  <si>
    <t>อุใดเจริญ</t>
  </si>
  <si>
    <t>ท่าแพสตูล</t>
  </si>
  <si>
    <t>แป-ระ</t>
  </si>
  <si>
    <t>สาคร</t>
  </si>
  <si>
    <t>ละงูสตูล</t>
  </si>
  <si>
    <t>น้ำผุด</t>
  </si>
  <si>
    <t>แหลมสน</t>
  </si>
  <si>
    <t>ทุ่งหว้าสตูล</t>
  </si>
  <si>
    <t>นาทอน</t>
  </si>
  <si>
    <t>ขอนคลาน</t>
  </si>
  <si>
    <t>ทุ่งบุหลัง</t>
  </si>
  <si>
    <t>ป่าแก่บ่อหิน</t>
  </si>
  <si>
    <t>ปาล์มพัฒนา</t>
  </si>
  <si>
    <t>มะนังสตูล</t>
  </si>
  <si>
    <t>ทับเที่ยง</t>
  </si>
  <si>
    <t>เมืองตรังตรัง</t>
  </si>
  <si>
    <t>นาพละ</t>
  </si>
  <si>
    <t>นาบินหลา</t>
  </si>
  <si>
    <t>ควนปริง</t>
  </si>
  <si>
    <t>นาโยงใต้</t>
  </si>
  <si>
    <t>โคกหล่อ</t>
  </si>
  <si>
    <t>นาโต๊ะหมิง</t>
  </si>
  <si>
    <t>หนองตรุด</t>
  </si>
  <si>
    <t>นาตาล่วง</t>
  </si>
  <si>
    <t>นาท่ามเหนือ</t>
  </si>
  <si>
    <t>นาท่ามใต้</t>
  </si>
  <si>
    <t>กันตังตรัง</t>
  </si>
  <si>
    <t>ควนธานี</t>
  </si>
  <si>
    <t>บางเป้า</t>
  </si>
  <si>
    <t>กันตังใต้</t>
  </si>
  <si>
    <t>คลองลุ</t>
  </si>
  <si>
    <t>บ่อน้ำร้อน</t>
  </si>
  <si>
    <t>บางสัก</t>
  </si>
  <si>
    <t>เกาะลิบง</t>
  </si>
  <si>
    <t>คลองชีล้อม</t>
  </si>
  <si>
    <t>ย่านตาขาวตรัง</t>
  </si>
  <si>
    <t>นาชุมเห็ด</t>
  </si>
  <si>
    <t>ในควน</t>
  </si>
  <si>
    <t>โพรงจระเข้</t>
  </si>
  <si>
    <t>ทุ่งกระบือ</t>
  </si>
  <si>
    <t>ทุ่งค่าย</t>
  </si>
  <si>
    <t>เกาะเปียะ</t>
  </si>
  <si>
    <t>ปะเหลียนตรัง</t>
  </si>
  <si>
    <t>สุโสะ</t>
  </si>
  <si>
    <t>ลิพัง</t>
  </si>
  <si>
    <t>เกาะสุกร</t>
  </si>
  <si>
    <t>ท่าพญา</t>
  </si>
  <si>
    <t>แหลมสอม</t>
  </si>
  <si>
    <t>บ่อหิน</t>
  </si>
  <si>
    <t>สิเกาตรัง</t>
  </si>
  <si>
    <t>กะลาเส</t>
  </si>
  <si>
    <t>ไม้ฝาด</t>
  </si>
  <si>
    <t>นาเมืองเพชร</t>
  </si>
  <si>
    <t>ห้วยยอดตรัง</t>
  </si>
  <si>
    <t>หนองช้างแล่น</t>
  </si>
  <si>
    <t>บางดี</t>
  </si>
  <si>
    <t>เขากอบ</t>
  </si>
  <si>
    <t>เขาปูน</t>
  </si>
  <si>
    <t>ปากแจ่ม</t>
  </si>
  <si>
    <t>ปากคม</t>
  </si>
  <si>
    <t>ลำภูรา</t>
  </si>
  <si>
    <t>นาวง</t>
  </si>
  <si>
    <t>ห้วยนาง</t>
  </si>
  <si>
    <t>ในเตา</t>
  </si>
  <si>
    <t>ทุ่งต่อ</t>
  </si>
  <si>
    <t>วังคีรี</t>
  </si>
  <si>
    <t>เขาวิเศษ</t>
  </si>
  <si>
    <t>วังวิเศษตรัง</t>
  </si>
  <si>
    <t>วังมะปราง</t>
  </si>
  <si>
    <t>อ่าวตง</t>
  </si>
  <si>
    <t>ท่าสะบ้า</t>
  </si>
  <si>
    <t>วังมะปรางเหนือ</t>
  </si>
  <si>
    <t>นาโยงเหนือ</t>
  </si>
  <si>
    <t>นาโยงตรัง</t>
  </si>
  <si>
    <t>ช่อง</t>
  </si>
  <si>
    <t>ละมอ</t>
  </si>
  <si>
    <t>โคกสะบ้า</t>
  </si>
  <si>
    <t>นาหมื่นศรี</t>
  </si>
  <si>
    <t>นาข้าวเสีย</t>
  </si>
  <si>
    <t>ควนเมา</t>
  </si>
  <si>
    <t>รัษฎาตรัง</t>
  </si>
  <si>
    <t>คลองปาง</t>
  </si>
  <si>
    <t>เขาไพร</t>
  </si>
  <si>
    <t>หาดสำราญตรัง</t>
  </si>
  <si>
    <t>บ้าหวี</t>
  </si>
  <si>
    <t>ตะเสะ</t>
  </si>
  <si>
    <t>เมืองพัทลุงพัทลุง</t>
  </si>
  <si>
    <t>เขาเจียก</t>
  </si>
  <si>
    <t>ท่ามิหรำ</t>
  </si>
  <si>
    <t>โคกชะงาย</t>
  </si>
  <si>
    <t>นาท่อม</t>
  </si>
  <si>
    <t>ปรางหมู่</t>
  </si>
  <si>
    <t>ลำปำ</t>
  </si>
  <si>
    <t>ตำนาน</t>
  </si>
  <si>
    <t>ควนมะพร้าว</t>
  </si>
  <si>
    <t>ร่มเมือง</t>
  </si>
  <si>
    <t>นาโหนด</t>
  </si>
  <si>
    <t>พญาขัน</t>
  </si>
  <si>
    <t>กงหราพัทลุง</t>
  </si>
  <si>
    <t>ชะรัด</t>
  </si>
  <si>
    <t>คลองเฉลิม</t>
  </si>
  <si>
    <t>คลองทรายขาว</t>
  </si>
  <si>
    <t>สมหวัง</t>
  </si>
  <si>
    <t>เขาชัยสนพัทลุง</t>
  </si>
  <si>
    <t>จองถนน</t>
  </si>
  <si>
    <t>หานโพธิ์</t>
  </si>
  <si>
    <t>แม่ขรี</t>
  </si>
  <si>
    <t>ตะโหมดพัทลุง</t>
  </si>
  <si>
    <t>ควนขนุนพัทลุง</t>
  </si>
  <si>
    <t>ทะเลน้อย</t>
  </si>
  <si>
    <t>นาขยาด</t>
  </si>
  <si>
    <t>พนมวังก์</t>
  </si>
  <si>
    <t>แหลมโตนด</t>
  </si>
  <si>
    <t>ปันแต</t>
  </si>
  <si>
    <t>โตนดด้วน</t>
  </si>
  <si>
    <t>มะกอกเหนือ</t>
  </si>
  <si>
    <t>พนางตุง</t>
  </si>
  <si>
    <t>ชะมวง</t>
  </si>
  <si>
    <t>แพรกหา</t>
  </si>
  <si>
    <t>ปากพะยูนพัทลุง</t>
  </si>
  <si>
    <t>ดอนประดู่</t>
  </si>
  <si>
    <t>เกาะนางคำ</t>
  </si>
  <si>
    <t>ฝาละมี</t>
  </si>
  <si>
    <t>หารเทา</t>
  </si>
  <si>
    <t>เขาย่า</t>
  </si>
  <si>
    <t>ศรีบรรพตพัทลุง</t>
  </si>
  <si>
    <t>เขาปู่</t>
  </si>
  <si>
    <t>ตะแพน</t>
  </si>
  <si>
    <t>ป่าบอนพัทลุง</t>
  </si>
  <si>
    <t>โคกทราย</t>
  </si>
  <si>
    <t>หนองธง</t>
  </si>
  <si>
    <t>ทุ่งนารี</t>
  </si>
  <si>
    <t>ท่ามะเดื่อ</t>
  </si>
  <si>
    <t>บางแก้วพัทลุง</t>
  </si>
  <si>
    <t>นาปะขอ</t>
  </si>
  <si>
    <t>โคกสัก</t>
  </si>
  <si>
    <t>ป่าพะยอมพัทลุง</t>
  </si>
  <si>
    <t>ลานข่อย</t>
  </si>
  <si>
    <t>ศรีนครินทร์พัทลุง</t>
  </si>
  <si>
    <t>ลำสินธุ์</t>
  </si>
  <si>
    <t>สะบารัง</t>
  </si>
  <si>
    <t>เมืองปัตตานีปัตตานี</t>
  </si>
  <si>
    <t>อาเนาะรู</t>
  </si>
  <si>
    <t>จะบังติกอ</t>
  </si>
  <si>
    <t>บานา</t>
  </si>
  <si>
    <t>ตันหยงลุโละ</t>
  </si>
  <si>
    <t>คลองมานิง</t>
  </si>
  <si>
    <t>กะมิยอ</t>
  </si>
  <si>
    <t>บาราโหม</t>
  </si>
  <si>
    <t>ปะกาฮะรัง</t>
  </si>
  <si>
    <t>รูสะมิแล</t>
  </si>
  <si>
    <t>ตะลุโบะ</t>
  </si>
  <si>
    <t>บาราเฮาะ</t>
  </si>
  <si>
    <t>ปุยุด</t>
  </si>
  <si>
    <t>โคกโพธิ์ปัตตานี</t>
  </si>
  <si>
    <t>มะกรูด</t>
  </si>
  <si>
    <t>บางโกระ</t>
  </si>
  <si>
    <t>นาประดู่</t>
  </si>
  <si>
    <t>ปากล่อ</t>
  </si>
  <si>
    <t>ทุ่งพลา</t>
  </si>
  <si>
    <t>นาเกตุ</t>
  </si>
  <si>
    <t>ควนโนรี</t>
  </si>
  <si>
    <t>ช้างให้ตก</t>
  </si>
  <si>
    <t>เกาะเปาะ</t>
  </si>
  <si>
    <t>หนองจิกปัตตานี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</si>
  <si>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</si>
  <si>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</si>
  <si>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</si>
  <si>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</si>
  <si>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</si>
  <si>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</si>
  <si>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</si>
  <si>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</si>
  <si>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</si>
  <si>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</si>
  <si>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ปะนาเระปัตตานี</t>
  </si>
  <si>
    <t>บ้านนอก</t>
  </si>
  <si>
    <t>ควน</t>
  </si>
  <si>
    <t>ท่าน้ำ</t>
  </si>
  <si>
    <t>พ่อมิ่ง</t>
  </si>
  <si>
    <t>บ้านน้ำบ่อ</t>
  </si>
  <si>
    <t>มายอปัตตานี</t>
  </si>
  <si>
    <t>กระหวะ</t>
  </si>
  <si>
    <t>ลุโบะยิไร</t>
  </si>
  <si>
    <t>ลางา</t>
  </si>
  <si>
    <t>กระเสาะ</t>
  </si>
  <si>
    <t>เกาะจัน</t>
  </si>
  <si>
    <t>ปะโด</t>
  </si>
  <si>
    <t>สาคอบน</t>
  </si>
  <si>
    <t>สาคอใต้</t>
  </si>
  <si>
    <t>สะกำ</t>
  </si>
  <si>
    <t>ปานัน</t>
  </si>
  <si>
    <t>ตะโละแมะนา</t>
  </si>
  <si>
    <t>ทุ่งยางแดงปัตตานี</t>
  </si>
  <si>
    <t>พิเทน</t>
  </si>
  <si>
    <t>น้ำดำ</t>
  </si>
  <si>
    <t>ปากู</t>
  </si>
  <si>
    <t>ตะลุบัน</t>
  </si>
  <si>
    <t>สายบุรีปัตตานี</t>
  </si>
  <si>
    <t>ตะบิ้ง</t>
  </si>
  <si>
    <t>ปะเสยะวอ</t>
  </si>
  <si>
    <t>บือเระ</t>
  </si>
  <si>
    <t>เตราะบอน</t>
  </si>
  <si>
    <t>กะดุนง</t>
  </si>
  <si>
    <t>มะนังดาลำ</t>
  </si>
  <si>
    <t>แป้น</t>
  </si>
  <si>
    <t>ทุ่งคล้า</t>
  </si>
  <si>
    <t>ไม้แก่นปัตตานี</t>
  </si>
  <si>
    <t>ตะโละไกรทอง</t>
  </si>
  <si>
    <t>ตะโละ</t>
  </si>
  <si>
    <t>ยะหริ่งปัตตานี</t>
  </si>
  <si>
    <t>ตะโละกาโปร์</t>
  </si>
  <si>
    <t>ตันหยงดาลอ</t>
  </si>
  <si>
    <t>ตันหยงจึงงา</t>
  </si>
  <si>
    <t>ตอหลัง</t>
  </si>
  <si>
    <t>ตาแกะ</t>
  </si>
  <si>
    <t>ตาลีอายร์</t>
  </si>
  <si>
    <t>ยามู</t>
  </si>
  <si>
    <t>หนองแรต</t>
  </si>
  <si>
    <t>ปิยามุมัง</t>
  </si>
  <si>
    <t>ปุลากง</t>
  </si>
  <si>
    <t>บาโลย</t>
  </si>
  <si>
    <t>สาบัน</t>
  </si>
  <si>
    <t>มะนังยง</t>
  </si>
  <si>
    <t>ราตาปันยัง</t>
  </si>
  <si>
    <t>จะรัง</t>
  </si>
  <si>
    <t>แหลมโพธิ์</t>
  </si>
  <si>
    <t>ยะรังปัตตานี</t>
  </si>
  <si>
    <t>สะดาวา</t>
  </si>
  <si>
    <t>ประจัน</t>
  </si>
  <si>
    <t>สะนอ</t>
  </si>
  <si>
    <t>ระแว้ง</t>
  </si>
  <si>
    <t>ปิตูมุดี</t>
  </si>
  <si>
    <t>วัด</t>
  </si>
  <si>
    <t>กระโด</t>
  </si>
  <si>
    <t>เมาะมาวี</t>
  </si>
  <si>
    <t>กอลำ</t>
  </si>
  <si>
    <t>เขาตูม</t>
  </si>
  <si>
    <t>กะรุบี</t>
  </si>
  <si>
    <t>กะพ้อปัตตานี</t>
  </si>
  <si>
    <t>ตะโละดือรามัน</t>
  </si>
  <si>
    <t>ปล่องหอย</t>
  </si>
  <si>
    <t>แม่ลานปัตตานี</t>
  </si>
  <si>
    <t>สะเตง</t>
  </si>
  <si>
    <t>เมืองยะลายะลา</t>
  </si>
  <si>
    <t>บุดี</t>
  </si>
  <si>
    <t>ยุโป</t>
  </si>
  <si>
    <t>ลิดล</t>
  </si>
  <si>
    <t>ท่าสาป</t>
  </si>
  <si>
    <t>ลำใหม่</t>
  </si>
  <si>
    <t>หน้าถ้ำ</t>
  </si>
  <si>
    <t>ลำพะยา</t>
  </si>
  <si>
    <t>เปาะเส้ง</t>
  </si>
  <si>
    <t>พร่อน</t>
  </si>
  <si>
    <t>บันนังสาเรง</t>
  </si>
  <si>
    <t>สะเตงนอก</t>
  </si>
  <si>
    <t>ตาเซะ</t>
  </si>
  <si>
    <t>เบตงยะลา</t>
  </si>
  <si>
    <t>ยะรม</t>
  </si>
  <si>
    <t>ตาเนาะแมเราะ</t>
  </si>
  <si>
    <t>อัยเยอร์เวง</t>
  </si>
  <si>
    <t>ธารน้ำทิพย์</t>
  </si>
  <si>
    <t>บันนังสตายะลา</t>
  </si>
  <si>
    <t>ตาเนาะปูเต๊ะ</t>
  </si>
  <si>
    <t>ถ้ำทะลุ</t>
  </si>
  <si>
    <t>เขื่อนบางลาง</t>
  </si>
  <si>
    <t>ธารโตยะลา</t>
  </si>
  <si>
    <t>บ้านแหร</t>
  </si>
  <si>
    <t>แม่หวาด</t>
  </si>
  <si>
    <t>คีรีเขต</t>
  </si>
  <si>
    <t>ยะหายะลา</t>
  </si>
  <si>
    <t>ละแอ</t>
  </si>
  <si>
    <t>ปะแต</t>
  </si>
  <si>
    <t>บาโร๊ะ</t>
  </si>
  <si>
    <t>ตาชี</t>
  </si>
  <si>
    <t>บาโงยซิแน</t>
  </si>
  <si>
    <t>กาตอง</t>
  </si>
  <si>
    <t>กายูบอเกาะ</t>
  </si>
  <si>
    <t>รามันยะลา</t>
  </si>
  <si>
    <t>กาลูปัง</t>
  </si>
  <si>
    <t>กาลอ</t>
  </si>
  <si>
    <t>กอตอตือร๊ะ</t>
  </si>
  <si>
    <t>โกตาบารู</t>
  </si>
  <si>
    <t>เกะรอ</t>
  </si>
  <si>
    <t>จะกว๊ะ</t>
  </si>
  <si>
    <t>ท่าธง</t>
  </si>
  <si>
    <t>เนินงาม</t>
  </si>
  <si>
    <t>บาลอ</t>
  </si>
  <si>
    <t>บาโงย</t>
  </si>
  <si>
    <t>บือมัง</t>
  </si>
  <si>
    <t>ยะต๊ะ</t>
  </si>
  <si>
    <t>วังพญา</t>
  </si>
  <si>
    <t>อาซ่อง</t>
  </si>
  <si>
    <t>ตะโล๊ะหะลอ</t>
  </si>
  <si>
    <t>กาบังยะลา</t>
  </si>
  <si>
    <t>บาละ</t>
  </si>
  <si>
    <t>กรงปินังยะลา</t>
  </si>
  <si>
    <t>สะเอะ</t>
  </si>
  <si>
    <t>ห้วยกระทิง</t>
  </si>
  <si>
    <t>ปุโรง</t>
  </si>
  <si>
    <t>บางนาค</t>
  </si>
  <si>
    <t>เมืองนราธิวาสนราธิวาส</t>
  </si>
  <si>
    <t>มะนังตายอ</t>
  </si>
  <si>
    <t>บางปอ</t>
  </si>
  <si>
    <t>กะลุวอ</t>
  </si>
  <si>
    <t>กะลุวอเหนือ</t>
  </si>
  <si>
    <t>เจ๊ะเห</t>
  </si>
  <si>
    <t>ตากใบนราธิวาส</t>
  </si>
  <si>
    <t>ไพรวัน</t>
  </si>
  <si>
    <t>ศาลาใหม่</t>
  </si>
  <si>
    <t>บางขุนทอง</t>
  </si>
  <si>
    <t>เกาะสะท้อน</t>
  </si>
  <si>
    <t>นานาค</t>
  </si>
  <si>
    <t>โฆษิต</t>
  </si>
  <si>
    <t>บาเจาะนราธิวาส</t>
  </si>
  <si>
    <t>ลุโบะสาวอ</t>
  </si>
  <si>
    <t>กาเยาะมาตี</t>
  </si>
  <si>
    <t>ปะลุกาสาเมาะ</t>
  </si>
  <si>
    <t>บาเระเหนือ</t>
  </si>
  <si>
    <t>บาเระใต้</t>
  </si>
  <si>
    <t>ยี่งอนราธิวาส</t>
  </si>
  <si>
    <t>จอเบาะ</t>
  </si>
  <si>
    <t>ลุโบะบายะ</t>
  </si>
  <si>
    <t>ลุโบะบือซา</t>
  </si>
  <si>
    <t>ตะปอเยาะ</t>
  </si>
  <si>
    <t>ตันหยงมัส</t>
  </si>
  <si>
    <t>ระแงะนราธิวาส</t>
  </si>
  <si>
    <t>ตันหยงลิมอ</t>
  </si>
  <si>
    <t>บองอ</t>
  </si>
  <si>
    <t>กาลิซา</t>
  </si>
  <si>
    <t>บาโงสะโต</t>
  </si>
  <si>
    <t>เฉลิม</t>
  </si>
  <si>
    <t>มะรือโบตก</t>
  </si>
  <si>
    <t>รือเสาะนราธิวาส</t>
  </si>
  <si>
    <t>สาวอ</t>
  </si>
  <si>
    <t>เรียง</t>
  </si>
  <si>
    <t>บาตง</t>
  </si>
  <si>
    <t>ลาโละ</t>
  </si>
  <si>
    <t>รือเสาะออก</t>
  </si>
  <si>
    <t>โคกสะตอ</t>
  </si>
  <si>
    <t>สุวารี</t>
  </si>
  <si>
    <t>ซากอ</t>
  </si>
  <si>
    <t>ศรีสาครนราธิวาส</t>
  </si>
  <si>
    <t>ตะมะยูง</t>
  </si>
  <si>
    <t>เชิงคีรี</t>
  </si>
  <si>
    <t>แว้งนราธิวาส</t>
  </si>
  <si>
    <t>กายูคละ</t>
  </si>
  <si>
    <t>ฆอเลาะ</t>
  </si>
  <si>
    <t>โละจูด</t>
  </si>
  <si>
    <t>แม่ดง</t>
  </si>
  <si>
    <t>มาโมง</t>
  </si>
  <si>
    <t>สุคิรินนราธิวาส</t>
  </si>
  <si>
    <t>เกียร์</t>
  </si>
  <si>
    <t>ร่มไทร</t>
  </si>
  <si>
    <t>สุไหงโก-ลกนราธิวาส</t>
  </si>
  <si>
    <t>ปาเสมัส</t>
  </si>
  <si>
    <t>มูโนะ</t>
  </si>
  <si>
    <t>ปูโยะ</t>
  </si>
  <si>
    <t>ปะลุรู</t>
  </si>
  <si>
    <t>สุไหงปาดีนราธิวาส</t>
  </si>
  <si>
    <t>โต๊ะเด็ง</t>
  </si>
  <si>
    <t>สากอ</t>
  </si>
  <si>
    <t>ริโก๋</t>
  </si>
  <si>
    <t>กาวะ</t>
  </si>
  <si>
    <t>จะแนะนราธิวาส</t>
  </si>
  <si>
    <t>ดุซงญอ</t>
  </si>
  <si>
    <t>ผดุงมาตร</t>
  </si>
  <si>
    <t>จวบ</t>
  </si>
  <si>
    <t>เจาะไอร้องนราธิวาส</t>
  </si>
  <si>
    <t>บูกิต</t>
  </si>
  <si>
    <t>มะรือโบออก</t>
  </si>
  <si>
    <t>ส่งเสริมอาชีพ/การจ้างงานคนพิการ</t>
  </si>
  <si>
    <t>ส่งเสริมอาชีพ/การจ้างงานสตรีด้อยโอกาส</t>
  </si>
  <si>
    <t>ส่งเสริมอาชีพ/การจ้างงานผู้ด้อยโอกาสในสังคม</t>
  </si>
  <si>
    <t>ส่งเสริมการจ้างงานผู้ด้อยโอกาส/ผู้พิการ และช่วยเหลือดูแลผู้ป่วย</t>
  </si>
  <si>
    <t>ส่งเสริมการท่องเที่ยว การสร้างอาชีพและจำหน่ายสินค้าของชุมชน</t>
  </si>
  <si>
    <t>ส่งเสริมการท่องเที่ยว บริการข้อมูลสินค้า/บริการด้านการท่องเที่ยว</t>
  </si>
  <si>
    <t>ส่งเสริมการท่องเที่ยวชุมชน เชิงอนุรักษ์ศิลปวัฒนธรรมและภูมิปัญญาท้องถิ่น</t>
  </si>
  <si>
    <t>ส่งเสริมพัฒนากลุ่มเกษตรกรและชุมชน</t>
  </si>
  <si>
    <t>ส่งเสริมการพัฒนาพื้นที่และการทำเกษตรอินทรีย์</t>
  </si>
  <si>
    <t>ส่งเสริมการทำเกษตรอินทรีย์และช่องทางจำหน่ายสินค้า</t>
  </si>
  <si>
    <t>ส่งเสริมการทำประมงอินทรีย์และช่องทางจำหน่ายสินค้า</t>
  </si>
  <si>
    <t>ส่งเสริมด้านการศึกษาแก่เด็กผู้ยากไร้</t>
  </si>
  <si>
    <t>ส่งเสริมการเข้าถึงอินเทอร์เน็ตราคาถูก และการจ้างงานในชุมชน</t>
  </si>
  <si>
    <t>ส่งเสริมอาชีพ/การสร้างรายได้ และช่องทางจำหน่ายสินค้า</t>
  </si>
  <si>
    <t>ส่งเสริมช่องทางจำหน่ายสินค้า ผ่าน Digital Platform</t>
  </si>
  <si>
    <t>ส่งเสริมการเรียนรู้ เศรษฐกิจพอเพียง การอนุรักษ์สิ่งแวดล้อม</t>
  </si>
  <si>
    <t>ส่งเสริมการสร้างอาชีพ พัฒนาชุมชน สิ่งแวดล้อม และสินค้าในชุมชน</t>
  </si>
  <si>
    <t>ส่งเสริม พัฒนาและแก้ไขปัญหาต่างๆ ในชุมชนและสังคม</t>
  </si>
  <si>
    <t>ผลิตอุปกรณ์ทางการแพทย์เพื่อผู้พิการ</t>
  </si>
  <si>
    <t>ส่งเสริมการออกกำลังกาย และเสริมสร้างสุขภาพให้แข็งแรง</t>
  </si>
  <si>
    <t>ส่งเสริมประกันสุขภาพขั้นพื้นฐานแก่ผู้ด้อยโอกาส</t>
  </si>
  <si>
    <t>ส่งเสริมสุขภาพและการดูแลช่วยเหลือผู้สูงอายุที่ยากไร้</t>
  </si>
  <si>
    <t>ส่งเสริมสุขภาพและการดูแลช่วยเหลือผู้เจ็บป่วย</t>
  </si>
  <si>
    <t>ส่งเสริมการต่อต้านคอร์รัปชัน</t>
  </si>
  <si>
    <t>ส่งเสริมพัฒนาจิตใจและหลักการดำเนินชีวิต</t>
  </si>
  <si>
    <t>สนับสนุนช่วยเหลือธุรกิจหรือองค์กรเพื่อสังคมอื่นๆ</t>
  </si>
  <si>
    <t>ส่งเสริมการรับรู้และสร้างการมีส่วนร่วมในการช่วยเหลือสังคม</t>
  </si>
  <si>
    <t>ฟื้นฟู และพัฒนาพื้นที่สีเขียวและสิ่งแวดล้อม</t>
  </si>
  <si>
    <t>ส่งเสริมความรู้ การพัฒนา/จำหน่ายสินค้าที่เป็นมิตรต่อสิ่งแวดล้อม</t>
  </si>
  <si>
    <t>ส่งเสริมความรู้และนวัตกรรมพลังงานสะอาด และการจัดการสิ่งแวดล้อม</t>
  </si>
  <si>
    <t>วัตถุประสงค์ทางสังคม</t>
  </si>
  <si>
    <t>ประเภทวัตถุประสงค์หลักทางสังคมข้อใด ที่ตรงกับองค์กรของท่านมากที่สุด</t>
  </si>
  <si>
    <t>การผลิต (มีการนำวัตถุดิบมาแปรรูปให้เป็นสินค้าสำเร็จรูป)</t>
  </si>
  <si>
    <t>จำหน่ายสินค้า (ไม่ได้ผลิตสินค้าเอง แต่ซื้อสินค้ามาจำหน่ายต่อ)</t>
  </si>
  <si>
    <t>รายการหรือประเภทของ สินค้า/บริการ ของธุรกิจ</t>
  </si>
  <si>
    <t>สินค้า</t>
  </si>
  <si>
    <t>บริการ (เน้นการให้บริการ ไม่ได้จำหน่ายสินค้าเป็นหลัก)</t>
  </si>
  <si>
    <t>บริการ</t>
  </si>
  <si>
    <t>รายการ/ประเภทสินค้า</t>
  </si>
  <si>
    <t>รายการ/ประเภทบริการ</t>
  </si>
  <si>
    <t>กลุ่มเป้าหมายทางสังคม</t>
  </si>
  <si>
    <t>เกษตรกรรม</t>
  </si>
  <si>
    <t>การท่องเที่ยว</t>
  </si>
  <si>
    <t>โรงแรม สถานที่พัก</t>
  </si>
  <si>
    <t>การขายส่ง ขายปลีก</t>
  </si>
  <si>
    <t>บริการนำเข้า ส่งออกสินค้า</t>
  </si>
  <si>
    <t>การบริการด้านการเงิน เช่น ให้กู้เงิน</t>
  </si>
  <si>
    <t>การพัฒนาธุรกิจ องค์กรการกุศล และ NGOs</t>
  </si>
  <si>
    <t>ปศุสัตว์ และประมง</t>
  </si>
  <si>
    <t>กิจการที่ยังไม่มีรายได้จากการขายสินค้าหรือการให้บริการ จะไม่ผ่านเกณฑ์การพิจารณาการขอจดทะเบียนเป็นวิสาหกิจเพื่อสังคม ตาม พรบ.ส่งเสริมวิสาหกิจเพื่อสังคม 2562 มาตรา 5 (2) ทั้งนี้ ท่านสามารถเปลี่ยนเป็น "จดแจ้งเป็นกลุ่มกิจการเพื่อสังคม" ตามประกาศสำนักงานส่งเสริมวิสาหกิจเพื่อสังคม เรื่อง หลักเกณฑ์ วิธีการ และเงื่อนไขการจดแจ้งกลุ่มกิจการเพื่อสังคม พ.ศ. 2563</t>
  </si>
  <si>
    <t>วัตถุประสงค์เพื่อสังคมของกิจการ</t>
  </si>
  <si>
    <t>ข้อที่</t>
  </si>
  <si>
    <t>กิจกรรม</t>
  </si>
  <si>
    <t>กิจกรรม / การดำเนินงาน</t>
  </si>
  <si>
    <t>จำนวนผู้ได้รับผลประโยชน์ (โดยประมาณ) ถ้ามี</t>
  </si>
  <si>
    <t>ผลลัพธ์ที่เกิดขึ้น (Outcome) - ผลที่เกิดจากผลผลิตข้างต้นอีกต่อหนึ่ง ซึ่งสอดคล้องกับวัตถุประสงค์เพื่อสังคม</t>
  </si>
  <si>
    <t>กลุ่มเป้าหมาย หรือ กลุ่มผู้่ได้รับผลประโยชน์</t>
  </si>
  <si>
    <r>
      <t xml:space="preserve">ผลผลิต (Output) - ผลที่เกิดจากกิจกรรมข้างต้น ในระยะสั้น 
</t>
    </r>
    <r>
      <rPr>
        <i/>
        <sz val="10"/>
        <color theme="1"/>
        <rFont val="Calibri"/>
        <family val="2"/>
        <scheme val="minor"/>
      </rPr>
      <t>(**ระบุข้อมูลเชิงปริมาณ หรือจำนวนด้วย **)</t>
    </r>
  </si>
  <si>
    <r>
      <t>วัตถุประสงค์เพื่อสังคมของกิจการ</t>
    </r>
    <r>
      <rPr>
        <sz val="11"/>
        <color theme="1"/>
        <rFont val="Calibri"/>
        <family val="2"/>
        <scheme val="minor"/>
      </rPr>
      <t xml:space="preserve"> (ระบุแยกเป็นข้อ ๆ โดยกระชับ เข้าใจง่าย)</t>
    </r>
  </si>
  <si>
    <t>๓. ข้อมูลการดำเนินงานของกิจการ</t>
  </si>
  <si>
    <t>๓.๑ ผลการดำเนินงาน แยกตามวัตถุประสงค์เพื่อสังคมแต่ละข้อ (ย้อนหลังอย่างน้อย 1 ปี)</t>
  </si>
  <si>
    <t>แผนการดำเนินงาน / กิจกรรม</t>
  </si>
  <si>
    <t>๓.๒ แผนการดำเนินกิจการ เพื่อให้เป็นไปตามวัตถุประสงค์ทางสังคมในแต่ละข้อ (ในช่วงเวลา 1-2 ปีข้างหน้า)</t>
  </si>
  <si>
    <t>ช่วงระยะเวลาดำเนินงาน
(เริ่มต้น - สิ้นสุด)</t>
  </si>
  <si>
    <r>
      <t xml:space="preserve">เป้าหมายผลผลิต (Output) - </t>
    </r>
    <r>
      <rPr>
        <sz val="10"/>
        <color theme="1"/>
        <rFont val="Calibri"/>
        <family val="2"/>
        <scheme val="minor"/>
      </rPr>
      <t>ผลที่คาดหวังจากกิจกรรมข้างต้นในระยะสั้น 
(**ระบุข้อมูลเชิงปริมาณ หรือจำนวนด้วย **)</t>
    </r>
  </si>
  <si>
    <t>ผลการดำเนินงาน</t>
  </si>
  <si>
    <t>ผลผลิต</t>
  </si>
  <si>
    <t xml:space="preserve">๓.๑ กิจกรรมที่เกี่ยวข้องกับกลุ่มที่ได้รับผลประโยชน์หลักข้างต้น </t>
  </si>
  <si>
    <t>๓.๒ ผลผลิต (Output) – ผลที่เกิดจากกิจกรรมข้างต้นในระยะสั้น</t>
  </si>
  <si>
    <t>๓.๓ ผลลัพธ์ที่เกิดขึ้น (Outcome)</t>
  </si>
  <si>
    <t xml:space="preserve">สามารถแนบเอกสารเพิ่มเติมเพื่ออธิบายรายละเอียด ผลการดำเนินงานประจำปี และแผนการดำเนินงาน </t>
  </si>
  <si>
    <t>ผลลัพธ์</t>
  </si>
  <si>
    <r>
      <rPr>
        <b/>
        <i/>
        <sz val="11"/>
        <color theme="1"/>
        <rFont val="Calibri"/>
        <family val="2"/>
        <scheme val="minor"/>
      </rPr>
      <t>หมายเหตุ</t>
    </r>
    <r>
      <rPr>
        <i/>
        <sz val="11"/>
        <color theme="1"/>
        <rFont val="Calibri"/>
        <family val="2"/>
        <scheme val="minor"/>
      </rPr>
      <t xml:space="preserve"> : กรุณาแนบเอกสารประกอบเพิ่มเติมเพื่ออธิบายรายละเอียดเกี่ยวกับผลการดำเนินงาน</t>
    </r>
  </si>
  <si>
    <t>หมายเหตุ : กรุณาแนบเอกสารประกอบเพิ่มเติมเพื่ออธิบายรายละเอียดเกี่ยวกับแผนการดำเนินกิจการ เพื่อให้เป็นไปตามวัตถุประสงค์ทางสังคม</t>
  </si>
  <si>
    <t>สอดคล้องตามวัตถุประสงค์ทางสังคม ข้อที่</t>
  </si>
  <si>
    <t>(4) รายงานผลการดำเนินงานประจำปีย้อนหลังอย่างน้อย 1 ปีที่ผ่านมา ที่สอดคล้องตามวัตถุประสงค์เพื่อสังคมในแต่ละข้อ โดยมีรายละเอียดอย่างน้อยเกี่ยวกับ กิจกรรมที่ดำเนินงาน, กลุ่มเป้าหมาย หรือ กลุ่มผู้ได้รับผลประโยชน์, จำนวนผู้ที่ได้รับผลประโยชน์ (โดยประมาณ) ถ้ามี, ผลผลิต (Output) คือผลที่เกิดจากกิจกรรมข้างต้นในระยะสั้น (โดยให้ข้อมูลในเชิงปริมาณ หรือจำนวนด้วย) และ ผลลัพธ์ที่เกิดขึ้น (Outcome) คือผลที่เกิดจากผลผลิตข้างต้นอีกต่อหนึ่ง ซึ่งสอดคล้องกับวัตถุประสงค์เพื่อสังคมในแต่ละข้อ</t>
  </si>
  <si>
    <t>(5) แผนการดำเนินกิจการ ในช่วงระยะเวลา 1-2 ปีข้างหน้า ที่สอดคล้องตามวัตถุประสงค์เพื่อสังคมในแต่ละข้อ โดยมีรายละเอียดอย่างน้อยเกี่ยวกับ กิจกรรมที่จะดำเนินงาน, กลุ่มเป้าหมาย หรือ กลุ่มผู้ที่จะได้รับผลประโยชน์, จำนวนผู้ที่จะได้รับผลประโยชน์ (โดยประมาณ) ถ้ามี และ เป้าหมายผลผลิต (Output) คือผลที่คาดว่าจะได้รับจากกิจกรรมข้างต้นในระยะสั้น (โดยให้ข้อมูลในเชิงปริมาณ หรือจำนวนด้วย)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</si>
</sst>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00\ 000\ 0000"/>
    <numFmt numFmtId="165" formatCode="000\ 000\ 000"/>
    <numFmt numFmtId="166" formatCode="General;;"/>
    <numFmt numFmtId="167" formatCode="[$-D00041E]0"/>
    <numFmt numFmtId="168" formatCode="000\ 000\ 0000;;"/>
    <numFmt numFmtId="169" formatCode="[$-D01041E]d\ mmmm\ yyyy;@"/>
    <numFmt numFmtId="170" formatCode="\([$-D00041E]0\)"/>
    <numFmt numFmtId="171" formatCode="#,##0.00_);[Red]\(#,##0.00\);"/>
    <numFmt numFmtId="172" formatCode="#,##0.\ 00_);[Red]\(#,##0.\ 00\)"/>
    <numFmt numFmtId="173" formatCode="000\ 000\ 000;;"/>
    <numFmt numFmtId="174" formatCode="[$-101041E]d\ mmmm\ yyyy;@"/>
    <numFmt numFmtId="175" formatCode="dd\ mmmm\ yyyy;;;"/>
  </numFmts>
  <fonts count="2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2" tint="-0.499984740745262"/>
      <name val="Calibri"/>
      <family val="2"/>
      <charset val="222"/>
      <scheme val="minor"/>
    </font>
    <font>
      <sz val="11"/>
      <color rgb="FF000000"/>
      <name val="Calibri"/>
      <family val="2"/>
      <charset val="222"/>
      <scheme val="minor"/>
    </font>
    <font>
      <sz val="11"/>
      <color theme="2" tint="-0.499984740745262"/>
      <name val="Calibri"/>
      <family val="2"/>
    </font>
    <font>
      <sz val="11"/>
      <color rgb="FFFF0000"/>
      <name val="Calibri"/>
      <family val="2"/>
      <charset val="222"/>
      <scheme val="minor"/>
    </font>
    <font>
      <sz val="11"/>
      <color theme="1"/>
      <name val="Calibri"/>
      <family val="2"/>
    </font>
    <font>
      <sz val="11"/>
      <name val="Calibri"/>
      <family val="2"/>
      <charset val="22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perscript"/>
      <sz val="11"/>
      <color theme="2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auto="1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  <border>
      <left style="thin">
        <color auto="1"/>
      </left>
      <right style="thin">
        <color theme="0" tint="-4.9989318521683403E-2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4.9989318521683403E-2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4.9989318521683403E-2"/>
      </right>
      <top style="hair">
        <color auto="1"/>
      </top>
      <bottom style="thin">
        <color theme="0" tint="-4.9989318521683403E-2"/>
      </bottom>
      <diagonal/>
    </border>
    <border>
      <left style="thin">
        <color auto="1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auto="1"/>
      </left>
      <right style="thin">
        <color theme="0" tint="-4.9989318521683403E-2"/>
      </right>
      <top style="hair">
        <color auto="1"/>
      </top>
      <bottom style="hair">
        <color theme="0" tint="-4.9989318521683403E-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1"/>
    <xf numFmtId="49" fontId="1" fillId="0" borderId="0" xfId="1" applyNumberFormat="1"/>
    <xf numFmtId="0" fontId="0" fillId="0" borderId="0" xfId="0" applyAlignment="1">
      <alignment horizontal="left" indent="2"/>
    </xf>
    <xf numFmtId="0" fontId="0" fillId="0" borderId="0" xfId="0" applyProtection="1">
      <protection locked="0" hidden="1"/>
    </xf>
    <xf numFmtId="167" fontId="0" fillId="0" borderId="0" xfId="0" applyNumberFormat="1"/>
    <xf numFmtId="14" fontId="0" fillId="0" borderId="0" xfId="0" applyNumberFormat="1"/>
    <xf numFmtId="0" fontId="9" fillId="0" borderId="0" xfId="0" applyFont="1" applyAlignment="1">
      <alignment horizontal="left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/>
    <xf numFmtId="0" fontId="0" fillId="3" borderId="10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7" fontId="0" fillId="0" borderId="10" xfId="0" applyNumberFormat="1" applyBorder="1" applyAlignment="1">
      <alignment horizontal="center" vertical="top" wrapText="1"/>
    </xf>
    <xf numFmtId="167" fontId="0" fillId="0" borderId="0" xfId="0" applyNumberFormat="1" applyAlignment="1">
      <alignment horizontal="center"/>
    </xf>
    <xf numFmtId="0" fontId="0" fillId="0" borderId="17" xfId="0" applyBorder="1" applyProtection="1">
      <protection hidden="1"/>
    </xf>
    <xf numFmtId="167" fontId="0" fillId="0" borderId="0" xfId="0" applyNumberForma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2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right"/>
      <protection hidden="1"/>
    </xf>
    <xf numFmtId="166" fontId="0" fillId="0" borderId="17" xfId="0" applyNumberFormat="1" applyBorder="1" applyAlignment="1" applyProtection="1">
      <alignment horizontal="centerContinuous"/>
      <protection hidden="1"/>
    </xf>
    <xf numFmtId="14" fontId="0" fillId="0" borderId="17" xfId="0" applyNumberFormat="1" applyBorder="1" applyAlignment="1" applyProtection="1">
      <alignment horizontal="centerContinuous"/>
      <protection hidden="1"/>
    </xf>
    <xf numFmtId="0" fontId="0" fillId="0" borderId="17" xfId="0" applyBorder="1" applyAlignment="1" applyProtection="1">
      <alignment horizontal="centerContinuous"/>
      <protection hidden="1"/>
    </xf>
    <xf numFmtId="14" fontId="0" fillId="0" borderId="0" xfId="0" applyNumberFormat="1" applyAlignment="1" applyProtection="1">
      <alignment horizontal="centerContinuous"/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Continuous"/>
      <protection hidden="1"/>
    </xf>
    <xf numFmtId="0" fontId="2" fillId="0" borderId="0" xfId="0" applyFont="1" applyProtection="1">
      <protection hidden="1"/>
    </xf>
    <xf numFmtId="0" fontId="0" fillId="0" borderId="9" xfId="0" applyBorder="1" applyAlignment="1" applyProtection="1">
      <alignment horizontal="centerContinuous" shrinkToFit="1"/>
      <protection hidden="1"/>
    </xf>
    <xf numFmtId="166" fontId="0" fillId="0" borderId="9" xfId="0" applyNumberFormat="1" applyBorder="1" applyAlignment="1" applyProtection="1">
      <alignment horizontal="centerContinuous" shrinkToFit="1"/>
      <protection hidden="1"/>
    </xf>
    <xf numFmtId="166" fontId="0" fillId="0" borderId="9" xfId="0" applyNumberFormat="1" applyBorder="1" applyAlignment="1" applyProtection="1">
      <alignment horizontal="centerContinuous"/>
      <protection hidden="1"/>
    </xf>
    <xf numFmtId="0" fontId="4" fillId="0" borderId="0" xfId="0" applyFont="1" applyProtection="1">
      <protection hidden="1"/>
    </xf>
    <xf numFmtId="168" fontId="0" fillId="0" borderId="9" xfId="0" applyNumberFormat="1" applyBorder="1" applyAlignment="1" applyProtection="1">
      <alignment horizontal="centerContinuous"/>
      <protection hidden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indent="3"/>
    </xf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 indent="2"/>
    </xf>
    <xf numFmtId="170" fontId="0" fillId="0" borderId="0" xfId="0" applyNumberFormat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7" xfId="0" applyBorder="1"/>
    <xf numFmtId="0" fontId="0" fillId="0" borderId="28" xfId="0" applyBorder="1"/>
    <xf numFmtId="0" fontId="0" fillId="0" borderId="24" xfId="0" applyBorder="1" applyAlignment="1">
      <alignment horizontal="right"/>
    </xf>
    <xf numFmtId="0" fontId="0" fillId="0" borderId="26" xfId="0" applyBorder="1" applyAlignment="1">
      <alignment horizontal="right"/>
    </xf>
    <xf numFmtId="0" fontId="2" fillId="0" borderId="29" xfId="0" applyFont="1" applyBorder="1" applyAlignment="1">
      <alignment horizontal="centerContinuous"/>
    </xf>
    <xf numFmtId="0" fontId="2" fillId="0" borderId="30" xfId="0" applyFont="1" applyBorder="1" applyAlignment="1">
      <alignment horizontal="centerContinuous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23" xfId="0" applyFont="1" applyBorder="1" applyAlignment="1">
      <alignment horizontal="left" indent="1"/>
    </xf>
    <xf numFmtId="0" fontId="2" fillId="0" borderId="27" xfId="0" applyFont="1" applyBorder="1" applyAlignment="1">
      <alignment horizontal="left" indent="1"/>
    </xf>
    <xf numFmtId="0" fontId="0" fillId="0" borderId="27" xfId="0" applyBorder="1" applyAlignment="1">
      <alignment horizontal="left" indent="3"/>
    </xf>
    <xf numFmtId="0" fontId="0" fillId="0" borderId="23" xfId="0" applyBorder="1" applyAlignment="1">
      <alignment horizontal="left" indent="3"/>
    </xf>
    <xf numFmtId="0" fontId="0" fillId="4" borderId="0" xfId="0" applyFill="1"/>
    <xf numFmtId="0" fontId="11" fillId="0" borderId="0" xfId="0" applyFont="1" applyProtection="1">
      <protection hidden="1"/>
    </xf>
    <xf numFmtId="0" fontId="11" fillId="0" borderId="0" xfId="0" applyFont="1" applyProtection="1">
      <protection locked="0" hidden="1"/>
    </xf>
    <xf numFmtId="0" fontId="11" fillId="0" borderId="0" xfId="0" applyFont="1"/>
    <xf numFmtId="0" fontId="0" fillId="0" borderId="9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67" fontId="0" fillId="0" borderId="9" xfId="0" applyNumberFormat="1" applyBorder="1" applyAlignment="1" applyProtection="1">
      <alignment horizontal="centerContinuous"/>
      <protection hidden="1"/>
    </xf>
    <xf numFmtId="166" fontId="0" fillId="0" borderId="0" xfId="0" applyNumberFormat="1" applyAlignment="1" applyProtection="1">
      <alignment horizontal="centerContinuous"/>
      <protection hidden="1"/>
    </xf>
    <xf numFmtId="164" fontId="0" fillId="0" borderId="31" xfId="0" applyNumberFormat="1" applyBorder="1" applyAlignment="1" applyProtection="1">
      <alignment horizontal="centerContinuous"/>
      <protection hidden="1"/>
    </xf>
    <xf numFmtId="164" fontId="0" fillId="0" borderId="31" xfId="0" applyNumberFormat="1" applyBorder="1" applyAlignment="1" applyProtection="1">
      <alignment horizontal="centerContinuous" vertical="top"/>
      <protection hidden="1"/>
    </xf>
    <xf numFmtId="164" fontId="0" fillId="0" borderId="31" xfId="0" applyNumberFormat="1" applyBorder="1" applyProtection="1">
      <protection hidden="1"/>
    </xf>
    <xf numFmtId="164" fontId="0" fillId="0" borderId="17" xfId="0" applyNumberFormat="1" applyBorder="1" applyAlignment="1" applyProtection="1">
      <alignment horizontal="centerContinuous"/>
      <protection hidden="1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 indent="1"/>
    </xf>
    <xf numFmtId="0" fontId="16" fillId="0" borderId="0" xfId="0" applyFont="1" applyProtection="1">
      <protection hidden="1"/>
    </xf>
    <xf numFmtId="0" fontId="14" fillId="0" borderId="0" xfId="0" applyFont="1" applyAlignment="1" applyProtection="1">
      <alignment horizontal="right" vertical="top"/>
      <protection hidden="1"/>
    </xf>
    <xf numFmtId="170" fontId="0" fillId="0" borderId="0" xfId="0" applyNumberFormat="1" applyAlignment="1">
      <alignment horizontal="left" indent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169" fontId="0" fillId="0" borderId="0" xfId="0" applyNumberFormat="1" applyAlignment="1" applyProtection="1">
      <alignment horizontal="centerContinuous"/>
      <protection hidden="1"/>
    </xf>
    <xf numFmtId="0" fontId="0" fillId="4" borderId="0" xfId="0" applyFill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17" fillId="0" borderId="0" xfId="0" applyFont="1"/>
    <xf numFmtId="0" fontId="0" fillId="6" borderId="0" xfId="0" applyFill="1"/>
    <xf numFmtId="0" fontId="0" fillId="6" borderId="0" xfId="0" applyFill="1" applyProtection="1">
      <protection locked="0"/>
    </xf>
    <xf numFmtId="0" fontId="0" fillId="0" borderId="0" xfId="0" applyAlignment="1" applyProtection="1">
      <alignment vertical="top"/>
      <protection hidden="1"/>
    </xf>
    <xf numFmtId="0" fontId="0" fillId="0" borderId="0" xfId="0" applyAlignment="1">
      <alignment horizontal="left" indent="3"/>
    </xf>
    <xf numFmtId="0" fontId="0" fillId="0" borderId="34" xfId="0" applyBorder="1" applyAlignment="1" applyProtection="1">
      <alignment horizontal="left" indent="1"/>
      <protection hidden="1"/>
    </xf>
    <xf numFmtId="172" fontId="0" fillId="2" borderId="28" xfId="0" applyNumberFormat="1" applyFill="1" applyBorder="1" applyProtection="1">
      <protection locked="0"/>
    </xf>
    <xf numFmtId="172" fontId="0" fillId="2" borderId="21" xfId="0" applyNumberFormat="1" applyFill="1" applyBorder="1" applyProtection="1">
      <protection locked="0"/>
    </xf>
    <xf numFmtId="172" fontId="0" fillId="0" borderId="21" xfId="0" applyNumberFormat="1" applyBorder="1" applyProtection="1">
      <protection hidden="1"/>
    </xf>
    <xf numFmtId="172" fontId="0" fillId="2" borderId="22" xfId="0" applyNumberFormat="1" applyFill="1" applyBorder="1" applyProtection="1">
      <protection locked="0"/>
    </xf>
    <xf numFmtId="173" fontId="0" fillId="0" borderId="9" xfId="0" applyNumberFormat="1" applyBorder="1" applyAlignment="1" applyProtection="1">
      <alignment horizontal="centerContinuous"/>
      <protection hidden="1"/>
    </xf>
    <xf numFmtId="168" fontId="0" fillId="0" borderId="31" xfId="0" applyNumberFormat="1" applyBorder="1" applyAlignment="1" applyProtection="1">
      <alignment horizontal="centerContinuous"/>
      <protection hidden="1"/>
    </xf>
    <xf numFmtId="167" fontId="0" fillId="0" borderId="10" xfId="0" quotePrefix="1" applyNumberFormat="1" applyBorder="1" applyAlignment="1">
      <alignment horizontal="center" vertical="top" wrapText="1"/>
    </xf>
    <xf numFmtId="0" fontId="0" fillId="2" borderId="43" xfId="0" applyFill="1" applyBorder="1" applyProtection="1">
      <protection locked="0"/>
    </xf>
    <xf numFmtId="0" fontId="12" fillId="4" borderId="0" xfId="0" applyFont="1" applyFill="1" applyAlignment="1" applyProtection="1">
      <alignment horizontal="left" indent="2"/>
      <protection locked="0"/>
    </xf>
    <xf numFmtId="0" fontId="12" fillId="0" borderId="0" xfId="0" applyFont="1" applyAlignment="1" applyProtection="1">
      <alignment horizontal="left" indent="2"/>
      <protection locked="0"/>
    </xf>
    <xf numFmtId="0" fontId="0" fillId="0" borderId="0" xfId="0" applyProtection="1">
      <protection locked="0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75" fontId="0" fillId="0" borderId="9" xfId="0" applyNumberFormat="1" applyBorder="1" applyAlignment="1" applyProtection="1">
      <alignment horizontal="centerContinuous"/>
      <protection hidden="1"/>
    </xf>
    <xf numFmtId="174" fontId="0" fillId="0" borderId="17" xfId="0" applyNumberFormat="1" applyBorder="1" applyAlignment="1" applyProtection="1">
      <alignment horizontal="centerContinuous"/>
      <protection hidden="1"/>
    </xf>
    <xf numFmtId="174" fontId="0" fillId="0" borderId="24" xfId="0" applyNumberFormat="1" applyBorder="1" applyAlignment="1" applyProtection="1">
      <alignment horizontal="centerContinuous"/>
      <protection hidden="1"/>
    </xf>
    <xf numFmtId="0" fontId="2" fillId="0" borderId="29" xfId="0" applyFont="1" applyBorder="1" applyAlignment="1" applyProtection="1">
      <alignment horizontal="centerContinuous"/>
      <protection hidden="1"/>
    </xf>
    <xf numFmtId="0" fontId="0" fillId="0" borderId="0" xfId="0" applyAlignment="1" applyProtection="1">
      <alignment horizontal="left" indent="3"/>
      <protection hidden="1"/>
    </xf>
    <xf numFmtId="0" fontId="0" fillId="0" borderId="24" xfId="0" applyBorder="1" applyAlignment="1" applyProtection="1">
      <alignment horizontal="centerContinuous"/>
      <protection hidden="1"/>
    </xf>
    <xf numFmtId="0" fontId="0" fillId="0" borderId="24" xfId="0" applyBorder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2" fillId="0" borderId="30" xfId="0" applyFont="1" applyBorder="1" applyAlignment="1" applyProtection="1">
      <alignment horizontal="centerContinuous"/>
      <protection hidden="1"/>
    </xf>
    <xf numFmtId="0" fontId="0" fillId="0" borderId="30" xfId="0" applyBorder="1" applyProtection="1">
      <protection hidden="1"/>
    </xf>
    <xf numFmtId="0" fontId="0" fillId="0" borderId="30" xfId="0" applyBorder="1" applyAlignment="1" applyProtection="1">
      <alignment horizontal="centerContinuous"/>
      <protection hidden="1"/>
    </xf>
    <xf numFmtId="0" fontId="0" fillId="0" borderId="39" xfId="0" applyBorder="1" applyAlignment="1" applyProtection="1">
      <alignment horizontal="centerContinuous"/>
      <protection hidden="1"/>
    </xf>
    <xf numFmtId="0" fontId="2" fillId="0" borderId="27" xfId="0" applyFont="1" applyBorder="1" applyAlignment="1" applyProtection="1">
      <alignment horizontal="left" indent="1"/>
      <protection hidden="1"/>
    </xf>
    <xf numFmtId="170" fontId="0" fillId="0" borderId="0" xfId="0" applyNumberFormat="1" applyAlignment="1" applyProtection="1">
      <alignment horizontal="left"/>
      <protection hidden="1"/>
    </xf>
    <xf numFmtId="0" fontId="0" fillId="0" borderId="23" xfId="0" applyBorder="1" applyAlignment="1" applyProtection="1">
      <alignment horizontal="left" indent="3"/>
      <protection hidden="1"/>
    </xf>
    <xf numFmtId="170" fontId="0" fillId="0" borderId="0" xfId="0" applyNumberFormat="1" applyAlignment="1" applyProtection="1">
      <alignment horizontal="left" indent="1"/>
      <protection hidden="1"/>
    </xf>
    <xf numFmtId="0" fontId="0" fillId="0" borderId="23" xfId="0" applyBorder="1" applyProtection="1">
      <protection hidden="1"/>
    </xf>
    <xf numFmtId="0" fontId="2" fillId="0" borderId="24" xfId="0" applyFont="1" applyBorder="1" applyAlignment="1" applyProtection="1">
      <alignment horizontal="right"/>
      <protection hidden="1"/>
    </xf>
    <xf numFmtId="0" fontId="2" fillId="0" borderId="23" xfId="0" applyFont="1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right"/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6" xfId="0" applyBorder="1" applyAlignment="1" applyProtection="1">
      <alignment horizontal="right"/>
      <protection hidden="1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 vertical="top" wrapText="1"/>
    </xf>
    <xf numFmtId="0" fontId="0" fillId="7" borderId="19" xfId="0" applyFill="1" applyBorder="1" applyAlignment="1">
      <alignment horizontal="center"/>
    </xf>
    <xf numFmtId="0" fontId="0" fillId="5" borderId="19" xfId="0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8" borderId="19" xfId="0" applyFont="1" applyFill="1" applyBorder="1" applyAlignment="1">
      <alignment horizontal="center"/>
    </xf>
    <xf numFmtId="0" fontId="23" fillId="5" borderId="19" xfId="0" applyFont="1" applyFill="1" applyBorder="1" applyAlignment="1">
      <alignment horizontal="center" vertical="top" wrapText="1"/>
    </xf>
    <xf numFmtId="0" fontId="0" fillId="9" borderId="19" xfId="0" applyFill="1" applyBorder="1" applyAlignment="1" applyProtection="1">
      <alignment horizontal="left" vertical="top" wrapText="1"/>
      <protection locked="0"/>
    </xf>
    <xf numFmtId="0" fontId="23" fillId="9" borderId="19" xfId="0" applyFont="1" applyFill="1" applyBorder="1" applyAlignment="1">
      <alignment horizontal="center" vertical="top" wrapText="1"/>
    </xf>
    <xf numFmtId="172" fontId="0" fillId="9" borderId="28" xfId="0" applyNumberFormat="1" applyFill="1" applyBorder="1" applyProtection="1">
      <protection locked="0"/>
    </xf>
    <xf numFmtId="172" fontId="0" fillId="9" borderId="21" xfId="0" applyNumberFormat="1" applyFill="1" applyBorder="1" applyProtection="1">
      <protection locked="0"/>
    </xf>
    <xf numFmtId="0" fontId="0" fillId="9" borderId="32" xfId="0" applyFill="1" applyBorder="1" applyAlignment="1" applyProtection="1">
      <alignment horizontal="center"/>
      <protection locked="0"/>
    </xf>
    <xf numFmtId="172" fontId="0" fillId="9" borderId="22" xfId="0" applyNumberFormat="1" applyFill="1" applyBorder="1" applyProtection="1">
      <protection locked="0"/>
    </xf>
    <xf numFmtId="0" fontId="0" fillId="9" borderId="43" xfId="0" applyFill="1" applyBorder="1" applyProtection="1">
      <protection locked="0"/>
    </xf>
    <xf numFmtId="0" fontId="0" fillId="9" borderId="48" xfId="0" applyFill="1" applyBorder="1" applyAlignment="1" applyProtection="1">
      <alignment horizontal="left" vertical="top" wrapText="1"/>
      <protection locked="0"/>
    </xf>
    <xf numFmtId="0" fontId="0" fillId="9" borderId="44" xfId="0" applyFill="1" applyBorder="1" applyAlignment="1" applyProtection="1">
      <alignment horizontal="center"/>
      <protection locked="0"/>
    </xf>
    <xf numFmtId="0" fontId="0" fillId="9" borderId="45" xfId="0" applyFill="1" applyBorder="1" applyAlignment="1" applyProtection="1">
      <alignment horizontal="center"/>
      <protection locked="0"/>
    </xf>
    <xf numFmtId="0" fontId="0" fillId="9" borderId="46" xfId="0" applyFill="1" applyBorder="1" applyAlignment="1" applyProtection="1">
      <alignment horizontal="center"/>
      <protection locked="0"/>
    </xf>
    <xf numFmtId="0" fontId="0" fillId="9" borderId="32" xfId="0" applyFill="1" applyBorder="1" applyAlignment="1" applyProtection="1">
      <alignment horizontal="left" indent="1"/>
      <protection locked="0"/>
    </xf>
    <xf numFmtId="0" fontId="0" fillId="9" borderId="36" xfId="0" applyFill="1" applyBorder="1" applyAlignment="1" applyProtection="1">
      <alignment horizontal="left" indent="1"/>
      <protection locked="0"/>
    </xf>
    <xf numFmtId="0" fontId="0" fillId="9" borderId="37" xfId="0" applyFill="1" applyBorder="1" applyAlignment="1" applyProtection="1">
      <alignment horizontal="left" indent="1"/>
      <protection locked="0"/>
    </xf>
    <xf numFmtId="0" fontId="0" fillId="9" borderId="34" xfId="0" applyFill="1" applyBorder="1" applyAlignment="1" applyProtection="1">
      <alignment horizontal="left" indent="1"/>
      <protection locked="0"/>
    </xf>
    <xf numFmtId="174" fontId="0" fillId="9" borderId="35" xfId="0" applyNumberFormat="1" applyFill="1" applyBorder="1" applyAlignment="1" applyProtection="1">
      <alignment horizontal="left" indent="1"/>
      <protection locked="0"/>
    </xf>
    <xf numFmtId="0" fontId="0" fillId="9" borderId="33" xfId="0" applyFill="1" applyBorder="1" applyAlignment="1" applyProtection="1">
      <alignment horizontal="left" indent="1"/>
      <protection locked="0"/>
    </xf>
    <xf numFmtId="165" fontId="0" fillId="9" borderId="34" xfId="0" applyNumberFormat="1" applyFill="1" applyBorder="1" applyAlignment="1" applyProtection="1">
      <alignment horizontal="left" indent="1"/>
      <protection locked="0"/>
    </xf>
    <xf numFmtId="0" fontId="7" fillId="9" borderId="34" xfId="2" applyFill="1" applyBorder="1" applyAlignment="1" applyProtection="1">
      <alignment horizontal="left" indent="1"/>
      <protection locked="0"/>
    </xf>
    <xf numFmtId="164" fontId="0" fillId="9" borderId="34" xfId="0" applyNumberFormat="1" applyFill="1" applyBorder="1" applyAlignment="1" applyProtection="1">
      <alignment horizontal="left" indent="1"/>
      <protection locked="0"/>
    </xf>
    <xf numFmtId="0" fontId="7" fillId="9" borderId="35" xfId="2" applyFill="1" applyBorder="1" applyAlignment="1" applyProtection="1">
      <alignment horizontal="left" indent="1"/>
      <protection locked="0"/>
    </xf>
    <xf numFmtId="0" fontId="0" fillId="9" borderId="20" xfId="0" applyFill="1" applyBorder="1" applyAlignment="1" applyProtection="1">
      <alignment horizontal="left" indent="1"/>
      <protection locked="0"/>
    </xf>
    <xf numFmtId="0" fontId="0" fillId="9" borderId="20" xfId="0" applyFill="1" applyBorder="1" applyAlignment="1" applyProtection="1">
      <alignment horizontal="center"/>
      <protection locked="0"/>
    </xf>
    <xf numFmtId="0" fontId="0" fillId="9" borderId="21" xfId="0" applyFill="1" applyBorder="1" applyAlignment="1" applyProtection="1">
      <alignment horizontal="left" indent="1"/>
      <protection locked="0"/>
    </xf>
    <xf numFmtId="0" fontId="0" fillId="9" borderId="21" xfId="0" applyFill="1" applyBorder="1" applyAlignment="1" applyProtection="1">
      <alignment horizontal="center"/>
      <protection locked="0"/>
    </xf>
    <xf numFmtId="0" fontId="0" fillId="9" borderId="22" xfId="0" applyFill="1" applyBorder="1" applyAlignment="1" applyProtection="1">
      <alignment horizontal="left" indent="1"/>
      <protection locked="0"/>
    </xf>
    <xf numFmtId="0" fontId="0" fillId="9" borderId="22" xfId="0" applyFill="1" applyBorder="1" applyAlignment="1" applyProtection="1">
      <alignment horizontal="center"/>
      <protection locked="0"/>
    </xf>
    <xf numFmtId="0" fontId="12" fillId="9" borderId="33" xfId="0" applyFont="1" applyFill="1" applyBorder="1" applyAlignment="1" applyProtection="1">
      <alignment horizontal="left" indent="1"/>
      <protection locked="0"/>
    </xf>
    <xf numFmtId="0" fontId="0" fillId="0" borderId="12" xfId="0" applyNumberFormat="1" applyBorder="1" applyAlignment="1" applyProtection="1">
      <alignment vertical="top" wrapText="1"/>
      <protection hidden="1"/>
    </xf>
    <xf numFmtId="0" fontId="0" fillId="0" borderId="13" xfId="0" applyNumberFormat="1" applyBorder="1" applyAlignment="1" applyProtection="1">
      <alignment vertical="top" wrapText="1"/>
      <protection hidden="1"/>
    </xf>
    <xf numFmtId="0" fontId="0" fillId="0" borderId="0" xfId="0" applyNumberFormat="1" applyAlignment="1" applyProtection="1">
      <alignment vertical="top" wrapText="1"/>
      <protection hidden="1"/>
    </xf>
    <xf numFmtId="0" fontId="0" fillId="0" borderId="15" xfId="0" applyNumberFormat="1" applyBorder="1" applyAlignment="1" applyProtection="1">
      <alignment vertical="top" wrapText="1"/>
      <protection hidden="1"/>
    </xf>
    <xf numFmtId="0" fontId="0" fillId="0" borderId="17" xfId="0" applyNumberFormat="1" applyBorder="1" applyAlignment="1" applyProtection="1">
      <alignment vertical="top" wrapText="1"/>
      <protection hidden="1"/>
    </xf>
    <xf numFmtId="0" fontId="0" fillId="0" borderId="18" xfId="0" applyNumberFormat="1" applyBorder="1" applyAlignment="1" applyProtection="1">
      <alignment vertical="top" wrapText="1"/>
      <protection hidden="1"/>
    </xf>
    <xf numFmtId="0" fontId="23" fillId="0" borderId="11" xfId="0" applyNumberFormat="1" applyFont="1" applyBorder="1" applyAlignment="1" applyProtection="1">
      <alignment vertical="top"/>
      <protection hidden="1"/>
    </xf>
    <xf numFmtId="0" fontId="23" fillId="0" borderId="14" xfId="0" applyNumberFormat="1" applyFont="1" applyBorder="1" applyAlignment="1" applyProtection="1">
      <alignment vertical="top"/>
      <protection hidden="1"/>
    </xf>
    <xf numFmtId="0" fontId="23" fillId="0" borderId="16" xfId="0" applyNumberFormat="1" applyFont="1" applyBorder="1" applyAlignment="1" applyProtection="1">
      <alignment vertical="top"/>
      <protection hidden="1"/>
    </xf>
    <xf numFmtId="0" fontId="23" fillId="0" borderId="11" xfId="0" applyNumberFormat="1" applyFont="1" applyBorder="1" applyAlignment="1" applyProtection="1">
      <alignment horizontal="left" vertical="top" wrapText="1"/>
      <protection hidden="1"/>
    </xf>
    <xf numFmtId="0" fontId="23" fillId="0" borderId="12" xfId="0" applyNumberFormat="1" applyFont="1" applyBorder="1" applyAlignment="1" applyProtection="1">
      <alignment horizontal="left" vertical="top" wrapText="1"/>
      <protection hidden="1"/>
    </xf>
    <xf numFmtId="0" fontId="23" fillId="0" borderId="13" xfId="0" applyNumberFormat="1" applyFont="1" applyBorder="1" applyAlignment="1" applyProtection="1">
      <alignment horizontal="left" vertical="top" wrapText="1"/>
      <protection hidden="1"/>
    </xf>
    <xf numFmtId="0" fontId="23" fillId="0" borderId="14" xfId="0" applyNumberFormat="1" applyFont="1" applyBorder="1" applyAlignment="1" applyProtection="1">
      <alignment horizontal="left" vertical="top" wrapText="1"/>
      <protection hidden="1"/>
    </xf>
    <xf numFmtId="0" fontId="23" fillId="0" borderId="15" xfId="0" applyNumberFormat="1" applyFont="1" applyBorder="1" applyAlignment="1" applyProtection="1">
      <alignment horizontal="left" vertical="top" wrapText="1"/>
      <protection hidden="1"/>
    </xf>
    <xf numFmtId="0" fontId="23" fillId="0" borderId="16" xfId="0" applyNumberFormat="1" applyFont="1" applyBorder="1" applyAlignment="1" applyProtection="1">
      <alignment vertical="top" wrapText="1"/>
      <protection hidden="1"/>
    </xf>
    <xf numFmtId="0" fontId="23" fillId="0" borderId="17" xfId="0" applyNumberFormat="1" applyFont="1" applyBorder="1" applyAlignment="1" applyProtection="1">
      <alignment vertical="top" wrapText="1"/>
      <protection hidden="1"/>
    </xf>
    <xf numFmtId="0" fontId="23" fillId="0" borderId="18" xfId="0" applyNumberFormat="1" applyFont="1" applyBorder="1" applyAlignment="1" applyProtection="1">
      <alignment vertical="top" wrapText="1"/>
      <protection hidden="1"/>
    </xf>
    <xf numFmtId="0" fontId="23" fillId="0" borderId="0" xfId="0" applyNumberFormat="1" applyFont="1" applyBorder="1" applyAlignment="1" applyProtection="1">
      <alignment horizontal="left" vertical="top" wrapText="1"/>
      <protection hidden="1"/>
    </xf>
    <xf numFmtId="0" fontId="23" fillId="0" borderId="11" xfId="0" applyNumberFormat="1" applyFont="1" applyBorder="1" applyAlignment="1" applyProtection="1">
      <alignment horizontal="left" vertical="top"/>
      <protection hidden="1"/>
    </xf>
    <xf numFmtId="0" fontId="23" fillId="0" borderId="14" xfId="0" applyNumberFormat="1" applyFont="1" applyBorder="1" applyAlignment="1" applyProtection="1">
      <alignment horizontal="left" vertical="top"/>
      <protection hidden="1"/>
    </xf>
    <xf numFmtId="0" fontId="0" fillId="0" borderId="19" xfId="0" applyBorder="1" applyAlignment="1" applyProtection="1">
      <alignment horizontal="center" vertical="top"/>
      <protection hidden="1"/>
    </xf>
    <xf numFmtId="0" fontId="20" fillId="0" borderId="0" xfId="0" applyFont="1" applyAlignment="1">
      <alignment horizontal="left" vertical="top" wrapText="1" indent="2"/>
    </xf>
    <xf numFmtId="0" fontId="0" fillId="9" borderId="29" xfId="0" applyFill="1" applyBorder="1" applyAlignment="1" applyProtection="1">
      <alignment horizontal="left" vertical="top" wrapText="1"/>
      <protection locked="0"/>
    </xf>
    <xf numFmtId="0" fontId="0" fillId="9" borderId="39" xfId="0" applyFill="1" applyBorder="1" applyAlignment="1" applyProtection="1">
      <alignment horizontal="left" vertical="top" wrapText="1"/>
      <protection locked="0"/>
    </xf>
    <xf numFmtId="0" fontId="0" fillId="7" borderId="29" xfId="0" applyNumberFormat="1" applyFill="1" applyBorder="1" applyAlignment="1">
      <alignment horizontal="center"/>
    </xf>
    <xf numFmtId="0" fontId="0" fillId="7" borderId="39" xfId="0" applyNumberFormat="1" applyFill="1" applyBorder="1" applyAlignment="1">
      <alignment horizontal="center"/>
    </xf>
    <xf numFmtId="0" fontId="17" fillId="0" borderId="0" xfId="0" applyFont="1" applyAlignment="1" applyProtection="1">
      <alignment horizontal="left" vertical="top" wrapText="1"/>
      <protection hidden="1"/>
    </xf>
    <xf numFmtId="0" fontId="13" fillId="0" borderId="0" xfId="0" applyFont="1" applyAlignment="1">
      <alignment horizontal="left" vertical="top" wrapText="1" indent="5"/>
    </xf>
    <xf numFmtId="0" fontId="18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 indent="1"/>
      <protection locked="0"/>
    </xf>
    <xf numFmtId="0" fontId="0" fillId="2" borderId="2" xfId="0" applyFill="1" applyBorder="1" applyAlignment="1" applyProtection="1">
      <alignment horizontal="left" vertical="top" wrapText="1" indent="1"/>
      <protection locked="0"/>
    </xf>
    <xf numFmtId="0" fontId="0" fillId="2" borderId="3" xfId="0" applyFill="1" applyBorder="1" applyAlignment="1" applyProtection="1">
      <alignment horizontal="left" vertical="top" wrapText="1" indent="1"/>
      <protection locked="0"/>
    </xf>
    <xf numFmtId="0" fontId="0" fillId="2" borderId="4" xfId="0" applyFill="1" applyBorder="1" applyAlignment="1" applyProtection="1">
      <alignment horizontal="left" vertical="top" wrapText="1" indent="1"/>
      <protection locked="0"/>
    </xf>
    <xf numFmtId="0" fontId="0" fillId="2" borderId="0" xfId="0" applyFill="1" applyAlignment="1" applyProtection="1">
      <alignment horizontal="left" vertical="top" wrapText="1" indent="1"/>
      <protection locked="0"/>
    </xf>
    <xf numFmtId="0" fontId="0" fillId="2" borderId="5" xfId="0" applyFill="1" applyBorder="1" applyAlignment="1" applyProtection="1">
      <alignment horizontal="left" vertical="top" wrapText="1" indent="1"/>
      <protection locked="0"/>
    </xf>
    <xf numFmtId="0" fontId="0" fillId="2" borderId="6" xfId="0" applyFill="1" applyBorder="1" applyAlignment="1" applyProtection="1">
      <alignment horizontal="left" vertical="top" wrapText="1" indent="1"/>
      <protection locked="0"/>
    </xf>
    <xf numFmtId="0" fontId="0" fillId="2" borderId="7" xfId="0" applyFill="1" applyBorder="1" applyAlignment="1" applyProtection="1">
      <alignment horizontal="left" vertical="top" wrapText="1" indent="1"/>
      <protection locked="0"/>
    </xf>
    <xf numFmtId="0" fontId="0" fillId="2" borderId="8" xfId="0" applyFill="1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/>
    </xf>
    <xf numFmtId="0" fontId="0" fillId="9" borderId="19" xfId="0" applyFill="1" applyBorder="1" applyAlignment="1" applyProtection="1">
      <alignment horizontal="left" vertical="top" wrapText="1"/>
      <protection locked="0"/>
    </xf>
    <xf numFmtId="0" fontId="0" fillId="9" borderId="30" xfId="0" applyFill="1" applyBorder="1" applyAlignment="1" applyProtection="1">
      <alignment horizontal="left" vertical="top" wrapText="1"/>
      <protection locked="0"/>
    </xf>
    <xf numFmtId="0" fontId="0" fillId="5" borderId="19" xfId="0" applyFill="1" applyBorder="1" applyAlignment="1">
      <alignment horizontal="center" vertical="top" wrapText="1"/>
    </xf>
    <xf numFmtId="0" fontId="2" fillId="8" borderId="19" xfId="0" applyFont="1" applyFill="1" applyBorder="1" applyAlignment="1">
      <alignment horizontal="center"/>
    </xf>
    <xf numFmtId="0" fontId="0" fillId="9" borderId="29" xfId="0" applyFill="1" applyBorder="1" applyAlignment="1" applyProtection="1">
      <alignment horizontal="left" vertical="top" wrapText="1" indent="1"/>
      <protection locked="0"/>
    </xf>
    <xf numFmtId="0" fontId="0" fillId="9" borderId="30" xfId="0" applyFill="1" applyBorder="1" applyAlignment="1" applyProtection="1">
      <alignment horizontal="left" vertical="top" wrapText="1" indent="1"/>
      <protection locked="0"/>
    </xf>
    <xf numFmtId="0" fontId="0" fillId="9" borderId="39" xfId="0" applyFill="1" applyBorder="1" applyAlignment="1" applyProtection="1">
      <alignment horizontal="left" vertical="top" wrapText="1" indent="1"/>
      <protection locked="0"/>
    </xf>
    <xf numFmtId="0" fontId="0" fillId="9" borderId="1" xfId="0" applyFill="1" applyBorder="1" applyAlignment="1" applyProtection="1">
      <alignment horizontal="left" vertical="top" wrapText="1"/>
      <protection locked="0"/>
    </xf>
    <xf numFmtId="0" fontId="0" fillId="9" borderId="2" xfId="0" applyFill="1" applyBorder="1" applyAlignment="1" applyProtection="1">
      <alignment horizontal="left" vertical="top" wrapText="1"/>
      <protection locked="0"/>
    </xf>
    <xf numFmtId="0" fontId="0" fillId="9" borderId="49" xfId="0" applyFill="1" applyBorder="1" applyAlignment="1" applyProtection="1">
      <alignment horizontal="left" vertical="top" wrapText="1"/>
      <protection locked="0"/>
    </xf>
    <xf numFmtId="0" fontId="0" fillId="9" borderId="4" xfId="0" applyFill="1" applyBorder="1" applyAlignment="1" applyProtection="1">
      <alignment horizontal="left" vertical="top" wrapText="1"/>
      <protection locked="0"/>
    </xf>
    <xf numFmtId="0" fontId="0" fillId="9" borderId="0" xfId="0" applyFill="1" applyBorder="1" applyAlignment="1" applyProtection="1">
      <alignment horizontal="left" vertical="top" wrapText="1"/>
      <protection locked="0"/>
    </xf>
    <xf numFmtId="0" fontId="0" fillId="9" borderId="50" xfId="0" applyFill="1" applyBorder="1" applyAlignment="1" applyProtection="1">
      <alignment horizontal="left" vertical="top" wrapText="1"/>
      <protection locked="0"/>
    </xf>
    <xf numFmtId="0" fontId="0" fillId="9" borderId="51" xfId="0" applyFill="1" applyBorder="1" applyAlignment="1" applyProtection="1">
      <alignment horizontal="left" vertical="top" wrapText="1"/>
      <protection locked="0"/>
    </xf>
    <xf numFmtId="0" fontId="0" fillId="9" borderId="52" xfId="0" applyFill="1" applyBorder="1" applyAlignment="1" applyProtection="1">
      <alignment horizontal="left" vertical="top" wrapText="1"/>
      <protection locked="0"/>
    </xf>
    <xf numFmtId="0" fontId="0" fillId="9" borderId="53" xfId="0" applyFill="1" applyBorder="1" applyAlignment="1" applyProtection="1">
      <alignment horizontal="left" vertical="top" wrapText="1"/>
      <protection locked="0"/>
    </xf>
    <xf numFmtId="0" fontId="0" fillId="0" borderId="52" xfId="0" applyBorder="1" applyAlignment="1" applyProtection="1">
      <alignment horizontal="left" wrapText="1"/>
      <protection hidden="1"/>
    </xf>
    <xf numFmtId="0" fontId="0" fillId="9" borderId="19" xfId="0" applyFill="1" applyBorder="1" applyAlignment="1">
      <alignment horizontal="left" vertical="top" wrapText="1"/>
    </xf>
    <xf numFmtId="0" fontId="0" fillId="9" borderId="19" xfId="0" applyFill="1" applyBorder="1" applyAlignment="1">
      <alignment horizontal="center" vertical="top" wrapText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171" fontId="0" fillId="0" borderId="23" xfId="0" applyNumberFormat="1" applyBorder="1" applyAlignment="1" applyProtection="1">
      <protection hidden="1"/>
    </xf>
    <xf numFmtId="171" fontId="0" fillId="0" borderId="24" xfId="0" applyNumberFormat="1" applyBorder="1" applyAlignment="1" applyProtection="1">
      <protection hidden="1"/>
    </xf>
    <xf numFmtId="171" fontId="0" fillId="0" borderId="38" xfId="0" applyNumberFormat="1" applyBorder="1" applyAlignment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left" vertical="top" wrapText="1" indent="4"/>
      <protection hidden="1"/>
    </xf>
    <xf numFmtId="171" fontId="0" fillId="0" borderId="40" xfId="0" applyNumberFormat="1" applyBorder="1" applyAlignment="1" applyProtection="1">
      <protection hidden="1"/>
    </xf>
    <xf numFmtId="171" fontId="0" fillId="0" borderId="41" xfId="0" applyNumberFormat="1" applyBorder="1" applyAlignment="1" applyProtection="1">
      <protection hidden="1"/>
    </xf>
    <xf numFmtId="171" fontId="0" fillId="0" borderId="42" xfId="0" applyNumberFormat="1" applyBorder="1" applyAlignment="1" applyProtection="1">
      <protection hidden="1"/>
    </xf>
    <xf numFmtId="171" fontId="0" fillId="0" borderId="25" xfId="0" applyNumberFormat="1" applyBorder="1" applyAlignment="1" applyProtection="1">
      <protection hidden="1"/>
    </xf>
    <xf numFmtId="171" fontId="0" fillId="0" borderId="26" xfId="0" applyNumberFormat="1" applyBorder="1" applyAlignment="1" applyProtection="1">
      <protection hidden="1"/>
    </xf>
    <xf numFmtId="171" fontId="0" fillId="0" borderId="47" xfId="0" applyNumberFormat="1" applyBorder="1" applyAlignment="1" applyProtection="1">
      <protection hidden="1"/>
    </xf>
    <xf numFmtId="0" fontId="0" fillId="0" borderId="11" xfId="0" applyNumberFormat="1" applyBorder="1" applyAlignment="1" applyProtection="1">
      <alignment horizontal="left" vertical="top" wrapText="1"/>
      <protection hidden="1"/>
    </xf>
    <xf numFmtId="0" fontId="0" fillId="0" borderId="12" xfId="0" applyNumberFormat="1" applyBorder="1" applyAlignment="1" applyProtection="1">
      <alignment horizontal="left" vertical="top" wrapText="1"/>
      <protection hidden="1"/>
    </xf>
    <xf numFmtId="0" fontId="0" fillId="0" borderId="13" xfId="0" applyNumberFormat="1" applyBorder="1" applyAlignment="1" applyProtection="1">
      <alignment horizontal="left" vertical="top" wrapText="1"/>
      <protection hidden="1"/>
    </xf>
    <xf numFmtId="0" fontId="0" fillId="0" borderId="14" xfId="0" applyNumberFormat="1" applyBorder="1" applyAlignment="1" applyProtection="1">
      <alignment horizontal="left" vertical="top" wrapText="1"/>
      <protection hidden="1"/>
    </xf>
    <xf numFmtId="0" fontId="0" fillId="0" borderId="0" xfId="0" applyNumberFormat="1" applyAlignment="1" applyProtection="1">
      <alignment horizontal="left" vertical="top" wrapText="1"/>
      <protection hidden="1"/>
    </xf>
    <xf numFmtId="0" fontId="0" fillId="0" borderId="15" xfId="0" applyNumberFormat="1" applyBorder="1" applyAlignment="1" applyProtection="1">
      <alignment horizontal="left" vertical="top" wrapText="1"/>
      <protection hidden="1"/>
    </xf>
    <xf numFmtId="0" fontId="0" fillId="0" borderId="16" xfId="0" applyNumberFormat="1" applyBorder="1" applyAlignment="1" applyProtection="1">
      <alignment horizontal="left" vertical="top" wrapText="1"/>
      <protection hidden="1"/>
    </xf>
    <xf numFmtId="0" fontId="0" fillId="0" borderId="17" xfId="0" applyNumberFormat="1" applyBorder="1" applyAlignment="1" applyProtection="1">
      <alignment horizontal="left" vertical="top" wrapText="1"/>
      <protection hidden="1"/>
    </xf>
    <xf numFmtId="0" fontId="0" fillId="0" borderId="18" xfId="0" applyNumberFormat="1" applyBorder="1" applyAlignment="1" applyProtection="1">
      <alignment horizontal="left" vertical="top" wrapText="1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2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  <numFmt numFmtId="176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numFmt numFmtId="176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G$31" lockText="1" noThreeD="1"/>
</file>

<file path=xl/ctrlProps/ctrlProp10.xml><?xml version="1.0" encoding="utf-8"?>
<formControlPr xmlns="http://schemas.microsoft.com/office/spreadsheetml/2009/9/main" objectType="CheckBox" fmlaLink="$T$65" lockText="1" noThreeD="1"/>
</file>

<file path=xl/ctrlProps/ctrlProp11.xml><?xml version="1.0" encoding="utf-8"?>
<formControlPr xmlns="http://schemas.microsoft.com/office/spreadsheetml/2009/9/main" objectType="CheckBox" fmlaLink="$T$59" lockText="1" noThreeD="1"/>
</file>

<file path=xl/ctrlProps/ctrlProp12.xml><?xml version="1.0" encoding="utf-8"?>
<formControlPr xmlns="http://schemas.microsoft.com/office/spreadsheetml/2009/9/main" objectType="CheckBox" fmlaLink="$T$60" lockText="1" noThreeD="1"/>
</file>

<file path=xl/ctrlProps/ctrlProp13.xml><?xml version="1.0" encoding="utf-8"?>
<formControlPr xmlns="http://schemas.microsoft.com/office/spreadsheetml/2009/9/main" objectType="CheckBox" fmlaLink="$T$61" lockText="1" noThreeD="1"/>
</file>

<file path=xl/ctrlProps/ctrlProp14.xml><?xml version="1.0" encoding="utf-8"?>
<formControlPr xmlns="http://schemas.microsoft.com/office/spreadsheetml/2009/9/main" objectType="CheckBox" fmlaLink="$T$62" lockText="1" noThreeD="1"/>
</file>

<file path=xl/ctrlProps/ctrlProp15.xml><?xml version="1.0" encoding="utf-8"?>
<formControlPr xmlns="http://schemas.microsoft.com/office/spreadsheetml/2009/9/main" objectType="CheckBox" fmlaLink="$T$63" lockText="1" noThreeD="1"/>
</file>

<file path=xl/ctrlProps/ctrlProp16.xml><?xml version="1.0" encoding="utf-8"?>
<formControlPr xmlns="http://schemas.microsoft.com/office/spreadsheetml/2009/9/main" objectType="CheckBox" fmlaLink="$O$12" lockText="1" noThreeD="1"/>
</file>

<file path=xl/ctrlProps/ctrlProp17.xml><?xml version="1.0" encoding="utf-8"?>
<formControlPr xmlns="http://schemas.microsoft.com/office/spreadsheetml/2009/9/main" objectType="CheckBox" fmlaLink="$O$13" lockText="1" noThreeD="1"/>
</file>

<file path=xl/ctrlProps/ctrlProp18.xml><?xml version="1.0" encoding="utf-8"?>
<formControlPr xmlns="http://schemas.microsoft.com/office/spreadsheetml/2009/9/main" objectType="CheckBox" fmlaLink="$O$14" lockText="1" noThreeD="1"/>
</file>

<file path=xl/ctrlProps/ctrlProp19.xml><?xml version="1.0" encoding="utf-8"?>
<formControlPr xmlns="http://schemas.microsoft.com/office/spreadsheetml/2009/9/main" objectType="CheckBox" fmlaLink="$O$15" lockText="1" noThreeD="1"/>
</file>

<file path=xl/ctrlProps/ctrlProp2.xml><?xml version="1.0" encoding="utf-8"?>
<formControlPr xmlns="http://schemas.microsoft.com/office/spreadsheetml/2009/9/main" objectType="CheckBox" fmlaLink="$G$32" lockText="1" noThreeD="1"/>
</file>

<file path=xl/ctrlProps/ctrlProp20.xml><?xml version="1.0" encoding="utf-8"?>
<formControlPr xmlns="http://schemas.microsoft.com/office/spreadsheetml/2009/9/main" objectType="CheckBox" fmlaLink="$O$16" lockText="1" noThreeD="1"/>
</file>

<file path=xl/ctrlProps/ctrlProp21.xml><?xml version="1.0" encoding="utf-8"?>
<formControlPr xmlns="http://schemas.microsoft.com/office/spreadsheetml/2009/9/main" objectType="CheckBox" fmlaLink="$O$17" lockText="1" noThreeD="1"/>
</file>

<file path=xl/ctrlProps/ctrlProp22.xml><?xml version="1.0" encoding="utf-8"?>
<formControlPr xmlns="http://schemas.microsoft.com/office/spreadsheetml/2009/9/main" objectType="CheckBox" fmlaLink="$O$19" lockText="1" noThreeD="1"/>
</file>

<file path=xl/ctrlProps/ctrlProp23.xml><?xml version="1.0" encoding="utf-8"?>
<formControlPr xmlns="http://schemas.microsoft.com/office/spreadsheetml/2009/9/main" objectType="CheckBox" fmlaLink="$O$20" lockText="1" noThreeD="1"/>
</file>

<file path=xl/ctrlProps/ctrlProp24.xml><?xml version="1.0" encoding="utf-8"?>
<formControlPr xmlns="http://schemas.microsoft.com/office/spreadsheetml/2009/9/main" objectType="CheckBox" fmlaLink="$O$21" lockText="1" noThreeD="1"/>
</file>

<file path=xl/ctrlProps/ctrlProp25.xml><?xml version="1.0" encoding="utf-8"?>
<formControlPr xmlns="http://schemas.microsoft.com/office/spreadsheetml/2009/9/main" objectType="CheckBox" fmlaLink="$O$22" lockText="1" noThreeD="1"/>
</file>

<file path=xl/ctrlProps/ctrlProp26.xml><?xml version="1.0" encoding="utf-8"?>
<formControlPr xmlns="http://schemas.microsoft.com/office/spreadsheetml/2009/9/main" objectType="CheckBox" fmlaLink="$O$23" lockText="1" noThreeD="1"/>
</file>

<file path=xl/ctrlProps/ctrlProp27.xml><?xml version="1.0" encoding="utf-8"?>
<formControlPr xmlns="http://schemas.microsoft.com/office/spreadsheetml/2009/9/main" objectType="CheckBox" fmlaLink="$O$24" lockText="1" noThreeD="1"/>
</file>

<file path=xl/ctrlProps/ctrlProp28.xml><?xml version="1.0" encoding="utf-8"?>
<formControlPr xmlns="http://schemas.microsoft.com/office/spreadsheetml/2009/9/main" objectType="CheckBox" fmlaLink="$O$18" lockText="1" noThreeD="1"/>
</file>

<file path=xl/ctrlProps/ctrlProp29.xml><?xml version="1.0" encoding="utf-8"?>
<formControlPr xmlns="http://schemas.microsoft.com/office/spreadsheetml/2009/9/main" objectType="CheckBox" fmlaLink="$T$25" lockText="1" noThreeD="1"/>
</file>

<file path=xl/ctrlProps/ctrlProp3.xml><?xml version="1.0" encoding="utf-8"?>
<formControlPr xmlns="http://schemas.microsoft.com/office/spreadsheetml/2009/9/main" objectType="CheckBox" fmlaLink="$G$34" lockText="1" noThreeD="1"/>
</file>

<file path=xl/ctrlProps/ctrlProp30.xml><?xml version="1.0" encoding="utf-8"?>
<formControlPr xmlns="http://schemas.microsoft.com/office/spreadsheetml/2009/9/main" objectType="CheckBox" fmlaLink="$T$26" lockText="1" noThreeD="1"/>
</file>

<file path=xl/ctrlProps/ctrlProp31.xml><?xml version="1.0" encoding="utf-8"?>
<formControlPr xmlns="http://schemas.microsoft.com/office/spreadsheetml/2009/9/main" objectType="CheckBox" fmlaLink="$T$28" lockText="1" noThreeD="1"/>
</file>

<file path=xl/ctrlProps/ctrlProp32.xml><?xml version="1.0" encoding="utf-8"?>
<formControlPr xmlns="http://schemas.microsoft.com/office/spreadsheetml/2009/9/main" objectType="CheckBox" fmlaLink="$T$32" lockText="1" noThreeD="1"/>
</file>

<file path=xl/ctrlProps/ctrlProp33.xml><?xml version="1.0" encoding="utf-8"?>
<formControlPr xmlns="http://schemas.microsoft.com/office/spreadsheetml/2009/9/main" objectType="CheckBox" fmlaLink="$T$33" lockText="1" noThreeD="1"/>
</file>

<file path=xl/ctrlProps/ctrlProp34.xml><?xml version="1.0" encoding="utf-8"?>
<formControlPr xmlns="http://schemas.microsoft.com/office/spreadsheetml/2009/9/main" objectType="CheckBox" fmlaLink="$T$34" lockText="1" noThreeD="1"/>
</file>

<file path=xl/ctrlProps/ctrlProp35.xml><?xml version="1.0" encoding="utf-8"?>
<formControlPr xmlns="http://schemas.microsoft.com/office/spreadsheetml/2009/9/main" objectType="CheckBox" fmlaLink="$T$35" lockText="1" noThreeD="1"/>
</file>

<file path=xl/ctrlProps/ctrlProp36.xml><?xml version="1.0" encoding="utf-8"?>
<formControlPr xmlns="http://schemas.microsoft.com/office/spreadsheetml/2009/9/main" objectType="CheckBox" fmlaLink="$T$36" lockText="1" noThreeD="1"/>
</file>

<file path=xl/ctrlProps/ctrlProp37.xml><?xml version="1.0" encoding="utf-8"?>
<formControlPr xmlns="http://schemas.microsoft.com/office/spreadsheetml/2009/9/main" objectType="CheckBox" fmlaLink="$T$37" lockText="1" noThreeD="1"/>
</file>

<file path=xl/ctrlProps/ctrlProp38.xml><?xml version="1.0" encoding="utf-8"?>
<formControlPr xmlns="http://schemas.microsoft.com/office/spreadsheetml/2009/9/main" objectType="CheckBox" fmlaLink="$T$39" lockText="1" noThreeD="1"/>
</file>

<file path=xl/ctrlProps/ctrlProp39.xml><?xml version="1.0" encoding="utf-8"?>
<formControlPr xmlns="http://schemas.microsoft.com/office/spreadsheetml/2009/9/main" objectType="CheckBox" fmlaLink="$T$40" lockText="1" noThreeD="1"/>
</file>

<file path=xl/ctrlProps/ctrlProp4.xml><?xml version="1.0" encoding="utf-8"?>
<formControlPr xmlns="http://schemas.microsoft.com/office/spreadsheetml/2009/9/main" objectType="Radio" checked="Checked" firstButton="1" fmlaLink="$G$44" lockText="1" noThreeD="1"/>
</file>

<file path=xl/ctrlProps/ctrlProp40.xml><?xml version="1.0" encoding="utf-8"?>
<formControlPr xmlns="http://schemas.microsoft.com/office/spreadsheetml/2009/9/main" objectType="CheckBox" fmlaLink="$T$41" lockText="1" noThreeD="1"/>
</file>

<file path=xl/ctrlProps/ctrlProp41.xml><?xml version="1.0" encoding="utf-8"?>
<formControlPr xmlns="http://schemas.microsoft.com/office/spreadsheetml/2009/9/main" objectType="CheckBox" fmlaLink="$T$42" lockText="1" noThreeD="1"/>
</file>

<file path=xl/ctrlProps/ctrlProp42.xml><?xml version="1.0" encoding="utf-8"?>
<formControlPr xmlns="http://schemas.microsoft.com/office/spreadsheetml/2009/9/main" objectType="CheckBox" fmlaLink="$T$43" lockText="1" noThreeD="1"/>
</file>

<file path=xl/ctrlProps/ctrlProp43.xml><?xml version="1.0" encoding="utf-8"?>
<formControlPr xmlns="http://schemas.microsoft.com/office/spreadsheetml/2009/9/main" objectType="CheckBox" checked="Checked" fmlaLink="$T$90" lockText="1" noThreeD="1"/>
</file>

<file path=xl/ctrlProps/ctrlProp44.xml><?xml version="1.0" encoding="utf-8"?>
<formControlPr xmlns="http://schemas.microsoft.com/office/spreadsheetml/2009/9/main" objectType="CheckBox" fmlaLink="$T$91" lockText="1" noThreeD="1"/>
</file>

<file path=xl/ctrlProps/ctrlProp45.xml><?xml version="1.0" encoding="utf-8"?>
<formControlPr xmlns="http://schemas.microsoft.com/office/spreadsheetml/2009/9/main" objectType="CheckBox" fmlaLink="$T$95" lockText="1" noThreeD="1"/>
</file>

<file path=xl/ctrlProps/ctrlProp46.xml><?xml version="1.0" encoding="utf-8"?>
<formControlPr xmlns="http://schemas.microsoft.com/office/spreadsheetml/2009/9/main" objectType="CheckBox" fmlaLink="$T$96" lockText="1" noThreeD="1"/>
</file>

<file path=xl/ctrlProps/ctrlProp47.xml><?xml version="1.0" encoding="utf-8"?>
<formControlPr xmlns="http://schemas.microsoft.com/office/spreadsheetml/2009/9/main" objectType="CheckBox" fmlaLink="$T$97" lockText="1" noThreeD="1"/>
</file>

<file path=xl/ctrlProps/ctrlProp48.xml><?xml version="1.0" encoding="utf-8"?>
<formControlPr xmlns="http://schemas.microsoft.com/office/spreadsheetml/2009/9/main" objectType="CheckBox" fmlaLink="$T$151" lockText="1" noThreeD="1"/>
</file>

<file path=xl/ctrlProps/ctrlProp49.xml><?xml version="1.0" encoding="utf-8"?>
<formControlPr xmlns="http://schemas.microsoft.com/office/spreadsheetml/2009/9/main" objectType="CheckBox" fmlaLink="$T$15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fmlaLink="$T$153" lockText="1" noThreeD="1"/>
</file>

<file path=xl/ctrlProps/ctrlProp51.xml><?xml version="1.0" encoding="utf-8"?>
<formControlPr xmlns="http://schemas.microsoft.com/office/spreadsheetml/2009/9/main" objectType="CheckBox" fmlaLink="$T$154" lockText="1" noThreeD="1"/>
</file>

<file path=xl/ctrlProps/ctrlProp52.xml><?xml version="1.0" encoding="utf-8"?>
<formControlPr xmlns="http://schemas.microsoft.com/office/spreadsheetml/2009/9/main" objectType="CheckBox" fmlaLink="$T$155" lockText="1" noThreeD="1"/>
</file>

<file path=xl/ctrlProps/ctrlProp53.xml><?xml version="1.0" encoding="utf-8"?>
<formControlPr xmlns="http://schemas.microsoft.com/office/spreadsheetml/2009/9/main" objectType="CheckBox" fmlaLink="$T$36" lockText="1" noThreeD="1"/>
</file>

<file path=xl/ctrlProps/ctrlProp54.xml><?xml version="1.0" encoding="utf-8"?>
<formControlPr xmlns="http://schemas.microsoft.com/office/spreadsheetml/2009/9/main" objectType="CheckBox" fmlaLink="$T$38" lockText="1" noThreeD="1"/>
</file>

<file path=xl/ctrlProps/ctrlProp55.xml><?xml version="1.0" encoding="utf-8"?>
<formControlPr xmlns="http://schemas.microsoft.com/office/spreadsheetml/2009/9/main" objectType="CheckBox" fmlaLink="$T$43" lockText="1" noThreeD="1"/>
</file>

<file path=xl/ctrlProps/ctrlProp56.xml><?xml version="1.0" encoding="utf-8"?>
<formControlPr xmlns="http://schemas.microsoft.com/office/spreadsheetml/2009/9/main" objectType="CheckBox" fmlaLink="$T$44" lockText="1" noThreeD="1"/>
</file>

<file path=xl/ctrlProps/ctrlProp57.xml><?xml version="1.0" encoding="utf-8"?>
<formControlPr xmlns="http://schemas.microsoft.com/office/spreadsheetml/2009/9/main" objectType="CheckBox" fmlaLink="$T$25" lockText="1" noThreeD="1"/>
</file>

<file path=xl/ctrlProps/ctrlProp58.xml><?xml version="1.0" encoding="utf-8"?>
<formControlPr xmlns="http://schemas.microsoft.com/office/spreadsheetml/2009/9/main" objectType="CheckBox" fmlaLink="$T$26" lockText="1" noThreeD="1"/>
</file>

<file path=xl/ctrlProps/ctrlProp59.xml><?xml version="1.0" encoding="utf-8"?>
<formControlPr xmlns="http://schemas.microsoft.com/office/spreadsheetml/2009/9/main" objectType="CheckBox" fmlaLink="$T$28" lockText="1" noThreeD="1"/>
</file>

<file path=xl/ctrlProps/ctrlProp6.xml><?xml version="1.0" encoding="utf-8"?>
<formControlPr xmlns="http://schemas.microsoft.com/office/spreadsheetml/2009/9/main" objectType="CheckBox" fmlaLink="$T$61" lockText="1" noThreeD="1"/>
</file>

<file path=xl/ctrlProps/ctrlProp60.xml><?xml version="1.0" encoding="utf-8"?>
<formControlPr xmlns="http://schemas.microsoft.com/office/spreadsheetml/2009/9/main" objectType="CheckBox" checked="Checked" fmlaLink="$T$92" lockText="1" noThreeD="1"/>
</file>

<file path=xl/ctrlProps/ctrlProp61.xml><?xml version="1.0" encoding="utf-8"?>
<formControlPr xmlns="http://schemas.microsoft.com/office/spreadsheetml/2009/9/main" objectType="CheckBox" fmlaLink="$T$93" lockText="1" noThreeD="1"/>
</file>

<file path=xl/ctrlProps/ctrlProp62.xml><?xml version="1.0" encoding="utf-8"?>
<formControlPr xmlns="http://schemas.microsoft.com/office/spreadsheetml/2009/9/main" objectType="CheckBox" fmlaLink="$T$97" lockText="1" noThreeD="1"/>
</file>

<file path=xl/ctrlProps/ctrlProp63.xml><?xml version="1.0" encoding="utf-8"?>
<formControlPr xmlns="http://schemas.microsoft.com/office/spreadsheetml/2009/9/main" objectType="CheckBox" fmlaLink="$T$98" lockText="1" noThreeD="1"/>
</file>

<file path=xl/ctrlProps/ctrlProp64.xml><?xml version="1.0" encoding="utf-8"?>
<formControlPr xmlns="http://schemas.microsoft.com/office/spreadsheetml/2009/9/main" objectType="CheckBox" fmlaLink="$T$99" lockText="1" noThreeD="1"/>
</file>

<file path=xl/ctrlProps/ctrlProp65.xml><?xml version="1.0" encoding="utf-8"?>
<formControlPr xmlns="http://schemas.microsoft.com/office/spreadsheetml/2009/9/main" objectType="CheckBox" fmlaLink="$T$156" lockText="1" noThreeD="1"/>
</file>

<file path=xl/ctrlProps/ctrlProp66.xml><?xml version="1.0" encoding="utf-8"?>
<formControlPr xmlns="http://schemas.microsoft.com/office/spreadsheetml/2009/9/main" objectType="CheckBox" fmlaLink="$T$157" lockText="1" noThreeD="1"/>
</file>

<file path=xl/ctrlProps/ctrlProp67.xml><?xml version="1.0" encoding="utf-8"?>
<formControlPr xmlns="http://schemas.microsoft.com/office/spreadsheetml/2009/9/main" objectType="CheckBox" fmlaLink="$T$158" lockText="1" noThreeD="1"/>
</file>

<file path=xl/ctrlProps/ctrlProp68.xml><?xml version="1.0" encoding="utf-8"?>
<formControlPr xmlns="http://schemas.microsoft.com/office/spreadsheetml/2009/9/main" objectType="CheckBox" fmlaLink="$T$159" lockText="1" noThreeD="1"/>
</file>

<file path=xl/ctrlProps/ctrlProp69.xml><?xml version="1.0" encoding="utf-8"?>
<formControlPr xmlns="http://schemas.microsoft.com/office/spreadsheetml/2009/9/main" objectType="CheckBox" fmlaLink="$T$160" lockText="1" noThreeD="1"/>
</file>

<file path=xl/ctrlProps/ctrlProp7.xml><?xml version="1.0" encoding="utf-8"?>
<formControlPr xmlns="http://schemas.microsoft.com/office/spreadsheetml/2009/9/main" objectType="CheckBox" fmlaLink="$T$62" lockText="1" noThreeD="1"/>
</file>

<file path=xl/ctrlProps/ctrlProp70.xml><?xml version="1.0" encoding="utf-8"?>
<formControlPr xmlns="http://schemas.microsoft.com/office/spreadsheetml/2009/9/main" objectType="CheckBox" fmlaLink="$T$32" lockText="1" noThreeD="1"/>
</file>

<file path=xl/ctrlProps/ctrlProp71.xml><?xml version="1.0" encoding="utf-8"?>
<formControlPr xmlns="http://schemas.microsoft.com/office/spreadsheetml/2009/9/main" objectType="CheckBox" fmlaLink="$T$33" lockText="1" noThreeD="1"/>
</file>

<file path=xl/ctrlProps/ctrlProp72.xml><?xml version="1.0" encoding="utf-8"?>
<formControlPr xmlns="http://schemas.microsoft.com/office/spreadsheetml/2009/9/main" objectType="CheckBox" fmlaLink="$T$34" lockText="1" noThreeD="1"/>
</file>

<file path=xl/ctrlProps/ctrlProp73.xml><?xml version="1.0" encoding="utf-8"?>
<formControlPr xmlns="http://schemas.microsoft.com/office/spreadsheetml/2009/9/main" objectType="CheckBox" fmlaLink="$T$35" lockText="1" noThreeD="1"/>
</file>

<file path=xl/ctrlProps/ctrlProp74.xml><?xml version="1.0" encoding="utf-8"?>
<formControlPr xmlns="http://schemas.microsoft.com/office/spreadsheetml/2009/9/main" objectType="CheckBox" fmlaLink="$T$36" lockText="1" noThreeD="1"/>
</file>

<file path=xl/ctrlProps/ctrlProp75.xml><?xml version="1.0" encoding="utf-8"?>
<formControlPr xmlns="http://schemas.microsoft.com/office/spreadsheetml/2009/9/main" objectType="CheckBox" fmlaLink="$T$37" lockText="1" noThreeD="1"/>
</file>

<file path=xl/ctrlProps/ctrlProp76.xml><?xml version="1.0" encoding="utf-8"?>
<formControlPr xmlns="http://schemas.microsoft.com/office/spreadsheetml/2009/9/main" objectType="CheckBox" fmlaLink="$T$39" lockText="1" noThreeD="1"/>
</file>

<file path=xl/ctrlProps/ctrlProp77.xml><?xml version="1.0" encoding="utf-8"?>
<formControlPr xmlns="http://schemas.microsoft.com/office/spreadsheetml/2009/9/main" objectType="CheckBox" fmlaLink="$T$40" lockText="1" noThreeD="1"/>
</file>

<file path=xl/ctrlProps/ctrlProp78.xml><?xml version="1.0" encoding="utf-8"?>
<formControlPr xmlns="http://schemas.microsoft.com/office/spreadsheetml/2009/9/main" objectType="CheckBox" fmlaLink="$T$41" lockText="1" noThreeD="1"/>
</file>

<file path=xl/ctrlProps/ctrlProp79.xml><?xml version="1.0" encoding="utf-8"?>
<formControlPr xmlns="http://schemas.microsoft.com/office/spreadsheetml/2009/9/main" objectType="CheckBox" fmlaLink="$T$42" lockText="1" noThreeD="1"/>
</file>

<file path=xl/ctrlProps/ctrlProp8.xml><?xml version="1.0" encoding="utf-8"?>
<formControlPr xmlns="http://schemas.microsoft.com/office/spreadsheetml/2009/9/main" objectType="CheckBox" fmlaLink="$T$63" lockText="1" noThreeD="1"/>
</file>

<file path=xl/ctrlProps/ctrlProp80.xml><?xml version="1.0" encoding="utf-8"?>
<formControlPr xmlns="http://schemas.microsoft.com/office/spreadsheetml/2009/9/main" objectType="CheckBox" fmlaLink="$T$43" lockText="1" noThreeD="1"/>
</file>

<file path=xl/ctrlProps/ctrlProp81.xml><?xml version="1.0" encoding="utf-8"?>
<formControlPr xmlns="http://schemas.microsoft.com/office/spreadsheetml/2009/9/main" objectType="CheckBox" fmlaLink="$T$36" lockText="1" noThreeD="1"/>
</file>

<file path=xl/ctrlProps/ctrlProp82.xml><?xml version="1.0" encoding="utf-8"?>
<formControlPr xmlns="http://schemas.microsoft.com/office/spreadsheetml/2009/9/main" objectType="CheckBox" fmlaLink="$T$38" lockText="1" noThreeD="1"/>
</file>

<file path=xl/ctrlProps/ctrlProp83.xml><?xml version="1.0" encoding="utf-8"?>
<formControlPr xmlns="http://schemas.microsoft.com/office/spreadsheetml/2009/9/main" objectType="CheckBox" fmlaLink="$T$43" lockText="1" noThreeD="1"/>
</file>

<file path=xl/ctrlProps/ctrlProp84.xml><?xml version="1.0" encoding="utf-8"?>
<formControlPr xmlns="http://schemas.microsoft.com/office/spreadsheetml/2009/9/main" objectType="CheckBox" fmlaLink="$T$44" lockText="1" noThreeD="1"/>
</file>

<file path=xl/ctrlProps/ctrlProp9.xml><?xml version="1.0" encoding="utf-8"?>
<formControlPr xmlns="http://schemas.microsoft.com/office/spreadsheetml/2009/9/main" objectType="CheckBox" fmlaLink="$T$6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960120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1219200</xdr:colOff>
      <xdr:row>0</xdr:row>
      <xdr:rowOff>53340</xdr:rowOff>
    </xdr:from>
    <xdr:to>
      <xdr:col>5</xdr:col>
      <xdr:colOff>1095375</xdr:colOff>
      <xdr:row>3</xdr:row>
      <xdr:rowOff>68580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2200" y="53340"/>
          <a:ext cx="463296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00" b="1"/>
            <a:t>แบบคำขอจดทะเบียนเป็นวิสาหกิจเพื่อสังคม</a:t>
          </a:r>
          <a:endParaRPr 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1668780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1783080</xdr:colOff>
      <xdr:row>0</xdr:row>
      <xdr:rowOff>60960</xdr:rowOff>
    </xdr:from>
    <xdr:to>
      <xdr:col>5</xdr:col>
      <xdr:colOff>238125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11705" y="60960"/>
          <a:ext cx="4446270" cy="5867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รายละเอียดเพื่อขอจดทะเบียนเป็นวิสาหกิจเพื่อสังคม</a:t>
          </a:r>
          <a:endParaRPr 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152400</xdr:rowOff>
        </xdr:from>
        <xdr:to>
          <xdr:col>1</xdr:col>
          <xdr:colOff>317500</xdr:colOff>
          <xdr:row>31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146050</xdr:rowOff>
        </xdr:from>
        <xdr:to>
          <xdr:col>1</xdr:col>
          <xdr:colOff>317500</xdr:colOff>
          <xdr:row>32</xdr:row>
          <xdr:rowOff>31750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165100</xdr:rowOff>
        </xdr:from>
        <xdr:to>
          <xdr:col>1</xdr:col>
          <xdr:colOff>317500</xdr:colOff>
          <xdr:row>34</xdr:row>
          <xdr:rowOff>31750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42</xdr:row>
          <xdr:rowOff>165100</xdr:rowOff>
        </xdr:from>
        <xdr:to>
          <xdr:col>1</xdr:col>
          <xdr:colOff>266700</xdr:colOff>
          <xdr:row>44</xdr:row>
          <xdr:rowOff>31750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43</xdr:row>
          <xdr:rowOff>165100</xdr:rowOff>
        </xdr:from>
        <xdr:to>
          <xdr:col>1</xdr:col>
          <xdr:colOff>298450</xdr:colOff>
          <xdr:row>46</xdr:row>
          <xdr:rowOff>31750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1608455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328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1798955</xdr:colOff>
      <xdr:row>0</xdr:row>
      <xdr:rowOff>60960</xdr:rowOff>
    </xdr:from>
    <xdr:to>
      <xdr:col>4</xdr:col>
      <xdr:colOff>2286000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284730" y="60960"/>
          <a:ext cx="4763770" cy="5867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รายละเอียดเพื่อขอจดทะเบียนเป็นวิสาหกิจเพื่อสังคม</a:t>
          </a:r>
          <a:endParaRPr lang="en-US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375920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122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652780</xdr:colOff>
      <xdr:row>0</xdr:row>
      <xdr:rowOff>0</xdr:rowOff>
    </xdr:from>
    <xdr:to>
      <xdr:col>11</xdr:col>
      <xdr:colOff>410210</xdr:colOff>
      <xdr:row>3</xdr:row>
      <xdr:rowOff>15240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425700" y="0"/>
          <a:ext cx="4772660" cy="5676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รายละเอียดเพื่อขอจดทะเบียนเป็นวิสาหกิจเพื่อสังคม</a:t>
          </a:r>
          <a:endParaRPr lang="en-US" sz="18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59</xdr:row>
          <xdr:rowOff>165100</xdr:rowOff>
        </xdr:from>
        <xdr:to>
          <xdr:col>2</xdr:col>
          <xdr:colOff>381000</xdr:colOff>
          <xdr:row>61</xdr:row>
          <xdr:rowOff>31750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60</xdr:row>
          <xdr:rowOff>165100</xdr:rowOff>
        </xdr:from>
        <xdr:to>
          <xdr:col>2</xdr:col>
          <xdr:colOff>381000</xdr:colOff>
          <xdr:row>61</xdr:row>
          <xdr:rowOff>222250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61</xdr:row>
          <xdr:rowOff>393700</xdr:rowOff>
        </xdr:from>
        <xdr:to>
          <xdr:col>2</xdr:col>
          <xdr:colOff>381000</xdr:colOff>
          <xdr:row>63</xdr:row>
          <xdr:rowOff>31750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62</xdr:row>
          <xdr:rowOff>152400</xdr:rowOff>
        </xdr:from>
        <xdr:to>
          <xdr:col>2</xdr:col>
          <xdr:colOff>381000</xdr:colOff>
          <xdr:row>63</xdr:row>
          <xdr:rowOff>203200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63</xdr:row>
          <xdr:rowOff>355600</xdr:rowOff>
        </xdr:from>
        <xdr:to>
          <xdr:col>2</xdr:col>
          <xdr:colOff>381000</xdr:colOff>
          <xdr:row>64</xdr:row>
          <xdr:rowOff>209550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394970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852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11430</xdr:colOff>
      <xdr:row>0</xdr:row>
      <xdr:rowOff>0</xdr:rowOff>
    </xdr:from>
    <xdr:to>
      <xdr:col>11</xdr:col>
      <xdr:colOff>308610</xdr:colOff>
      <xdr:row>3</xdr:row>
      <xdr:rowOff>15240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05380" y="0"/>
          <a:ext cx="4754880" cy="5676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รายละเอียดเพื่อขอจดทะเบียนเป็นวิสาหกิจเพื่อสังคม</a:t>
          </a:r>
          <a:endParaRPr lang="en-US" sz="18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57</xdr:row>
          <xdr:rowOff>266700</xdr:rowOff>
        </xdr:from>
        <xdr:to>
          <xdr:col>2</xdr:col>
          <xdr:colOff>381000</xdr:colOff>
          <xdr:row>59</xdr:row>
          <xdr:rowOff>31750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58</xdr:row>
          <xdr:rowOff>165100</xdr:rowOff>
        </xdr:from>
        <xdr:to>
          <xdr:col>2</xdr:col>
          <xdr:colOff>381000</xdr:colOff>
          <xdr:row>59</xdr:row>
          <xdr:rowOff>222250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59</xdr:row>
          <xdr:rowOff>393700</xdr:rowOff>
        </xdr:from>
        <xdr:to>
          <xdr:col>2</xdr:col>
          <xdr:colOff>381000</xdr:colOff>
          <xdr:row>61</xdr:row>
          <xdr:rowOff>31750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4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60</xdr:row>
          <xdr:rowOff>152400</xdr:rowOff>
        </xdr:from>
        <xdr:to>
          <xdr:col>2</xdr:col>
          <xdr:colOff>381000</xdr:colOff>
          <xdr:row>61</xdr:row>
          <xdr:rowOff>203200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4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61</xdr:row>
          <xdr:rowOff>355600</xdr:rowOff>
        </xdr:from>
        <xdr:to>
          <xdr:col>2</xdr:col>
          <xdr:colOff>381000</xdr:colOff>
          <xdr:row>62</xdr:row>
          <xdr:rowOff>209550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4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167640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228600</xdr:colOff>
      <xdr:row>0</xdr:row>
      <xdr:rowOff>60960</xdr:rowOff>
    </xdr:from>
    <xdr:to>
      <xdr:col>12</xdr:col>
      <xdr:colOff>266700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225040" y="60960"/>
          <a:ext cx="491490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th-TH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รายละเอียดเพื่อขอจดทะเบียนเป็นวิสาหกิจเพื่อสังคม</a:t>
          </a:r>
          <a:endParaRPr lang="en-US" sz="18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165100</xdr:rowOff>
        </xdr:from>
        <xdr:to>
          <xdr:col>1</xdr:col>
          <xdr:colOff>374650</xdr:colOff>
          <xdr:row>12</xdr:row>
          <xdr:rowOff>31750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165100</xdr:rowOff>
        </xdr:from>
        <xdr:to>
          <xdr:col>1</xdr:col>
          <xdr:colOff>374650</xdr:colOff>
          <xdr:row>13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165100</xdr:rowOff>
        </xdr:from>
        <xdr:to>
          <xdr:col>1</xdr:col>
          <xdr:colOff>374650</xdr:colOff>
          <xdr:row>14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5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165100</xdr:rowOff>
        </xdr:from>
        <xdr:to>
          <xdr:col>1</xdr:col>
          <xdr:colOff>374650</xdr:colOff>
          <xdr:row>15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5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171450</xdr:rowOff>
        </xdr:from>
        <xdr:to>
          <xdr:col>1</xdr:col>
          <xdr:colOff>374650</xdr:colOff>
          <xdr:row>16</xdr:row>
          <xdr:rowOff>31750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5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184150</xdr:rowOff>
        </xdr:from>
        <xdr:to>
          <xdr:col>1</xdr:col>
          <xdr:colOff>374650</xdr:colOff>
          <xdr:row>17</xdr:row>
          <xdr:rowOff>50800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5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203200</xdr:rowOff>
        </xdr:from>
        <xdr:to>
          <xdr:col>1</xdr:col>
          <xdr:colOff>374650</xdr:colOff>
          <xdr:row>19</xdr:row>
          <xdr:rowOff>50800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5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19</xdr:row>
          <xdr:rowOff>0</xdr:rowOff>
        </xdr:from>
        <xdr:to>
          <xdr:col>1</xdr:col>
          <xdr:colOff>374650</xdr:colOff>
          <xdr:row>20</xdr:row>
          <xdr:rowOff>50800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5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20</xdr:row>
          <xdr:rowOff>12700</xdr:rowOff>
        </xdr:from>
        <xdr:to>
          <xdr:col>1</xdr:col>
          <xdr:colOff>374650</xdr:colOff>
          <xdr:row>21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5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20</xdr:row>
          <xdr:rowOff>184150</xdr:rowOff>
        </xdr:from>
        <xdr:to>
          <xdr:col>1</xdr:col>
          <xdr:colOff>374650</xdr:colOff>
          <xdr:row>22</xdr:row>
          <xdr:rowOff>50800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5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21</xdr:row>
          <xdr:rowOff>165100</xdr:rowOff>
        </xdr:from>
        <xdr:to>
          <xdr:col>1</xdr:col>
          <xdr:colOff>374650</xdr:colOff>
          <xdr:row>23</xdr:row>
          <xdr:rowOff>19050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5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22</xdr:row>
          <xdr:rowOff>184150</xdr:rowOff>
        </xdr:from>
        <xdr:to>
          <xdr:col>1</xdr:col>
          <xdr:colOff>374650</xdr:colOff>
          <xdr:row>24</xdr:row>
          <xdr:rowOff>38100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5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0</xdr:rowOff>
        </xdr:from>
        <xdr:to>
          <xdr:col>1</xdr:col>
          <xdr:colOff>374650</xdr:colOff>
          <xdr:row>18</xdr:row>
          <xdr:rowOff>50800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5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104139</xdr:colOff>
      <xdr:row>0</xdr:row>
      <xdr:rowOff>6958</xdr:rowOff>
    </xdr:from>
    <xdr:to>
      <xdr:col>9</xdr:col>
      <xdr:colOff>304800</xdr:colOff>
      <xdr:row>2</xdr:row>
      <xdr:rowOff>116178</xdr:rowOff>
    </xdr:to>
    <xdr:pic>
      <xdr:nvPicPr>
        <xdr:cNvPr id="2" name="รูปภาพ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9989" y="6958"/>
          <a:ext cx="873761" cy="45212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24</xdr:row>
          <xdr:rowOff>12700</xdr:rowOff>
        </xdr:from>
        <xdr:to>
          <xdr:col>2</xdr:col>
          <xdr:colOff>0</xdr:colOff>
          <xdr:row>25</xdr:row>
          <xdr:rowOff>31750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6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25</xdr:row>
          <xdr:rowOff>12700</xdr:rowOff>
        </xdr:from>
        <xdr:to>
          <xdr:col>2</xdr:col>
          <xdr:colOff>0</xdr:colOff>
          <xdr:row>26</xdr:row>
          <xdr:rowOff>31750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6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27</xdr:row>
          <xdr:rowOff>12700</xdr:rowOff>
        </xdr:from>
        <xdr:to>
          <xdr:col>2</xdr:col>
          <xdr:colOff>0</xdr:colOff>
          <xdr:row>28</xdr:row>
          <xdr:rowOff>31750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6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30</xdr:row>
          <xdr:rowOff>222250</xdr:rowOff>
        </xdr:from>
        <xdr:to>
          <xdr:col>2</xdr:col>
          <xdr:colOff>31750</xdr:colOff>
          <xdr:row>32</xdr:row>
          <xdr:rowOff>38100</xdr:rowOff>
        </xdr:to>
        <xdr:sp macro="" textlink="">
          <xdr:nvSpPr>
            <xdr:cNvPr id="14340" name="Check Box 9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6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31</xdr:row>
          <xdr:rowOff>190500</xdr:rowOff>
        </xdr:from>
        <xdr:to>
          <xdr:col>2</xdr:col>
          <xdr:colOff>31750</xdr:colOff>
          <xdr:row>33</xdr:row>
          <xdr:rowOff>38100</xdr:rowOff>
        </xdr:to>
        <xdr:sp macro="" textlink="">
          <xdr:nvSpPr>
            <xdr:cNvPr id="14341" name="Check Box 10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6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32</xdr:row>
          <xdr:rowOff>190500</xdr:rowOff>
        </xdr:from>
        <xdr:to>
          <xdr:col>2</xdr:col>
          <xdr:colOff>31750</xdr:colOff>
          <xdr:row>34</xdr:row>
          <xdr:rowOff>38100</xdr:rowOff>
        </xdr:to>
        <xdr:sp macro="" textlink="">
          <xdr:nvSpPr>
            <xdr:cNvPr id="14342" name="Check Box 11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6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33</xdr:row>
          <xdr:rowOff>190500</xdr:rowOff>
        </xdr:from>
        <xdr:to>
          <xdr:col>2</xdr:col>
          <xdr:colOff>31750</xdr:colOff>
          <xdr:row>35</xdr:row>
          <xdr:rowOff>38100</xdr:rowOff>
        </xdr:to>
        <xdr:sp macro="" textlink="">
          <xdr:nvSpPr>
            <xdr:cNvPr id="14343" name="Check Box 12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6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34</xdr:row>
          <xdr:rowOff>190500</xdr:rowOff>
        </xdr:from>
        <xdr:to>
          <xdr:col>2</xdr:col>
          <xdr:colOff>31750</xdr:colOff>
          <xdr:row>36</xdr:row>
          <xdr:rowOff>38100</xdr:rowOff>
        </xdr:to>
        <xdr:sp macro="" textlink="">
          <xdr:nvSpPr>
            <xdr:cNvPr id="14344" name="Check Box 13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6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35</xdr:row>
          <xdr:rowOff>190500</xdr:rowOff>
        </xdr:from>
        <xdr:to>
          <xdr:col>2</xdr:col>
          <xdr:colOff>31750</xdr:colOff>
          <xdr:row>37</xdr:row>
          <xdr:rowOff>38100</xdr:rowOff>
        </xdr:to>
        <xdr:sp macro="" textlink="">
          <xdr:nvSpPr>
            <xdr:cNvPr id="14345" name="Check Box 14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6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37</xdr:row>
          <xdr:rowOff>190500</xdr:rowOff>
        </xdr:from>
        <xdr:to>
          <xdr:col>2</xdr:col>
          <xdr:colOff>31750</xdr:colOff>
          <xdr:row>39</xdr:row>
          <xdr:rowOff>38100</xdr:rowOff>
        </xdr:to>
        <xdr:sp macro="" textlink="">
          <xdr:nvSpPr>
            <xdr:cNvPr id="14346" name="Check Box 15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6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38</xdr:row>
          <xdr:rowOff>190500</xdr:rowOff>
        </xdr:from>
        <xdr:to>
          <xdr:col>2</xdr:col>
          <xdr:colOff>31750</xdr:colOff>
          <xdr:row>40</xdr:row>
          <xdr:rowOff>38100</xdr:rowOff>
        </xdr:to>
        <xdr:sp macro="" textlink="">
          <xdr:nvSpPr>
            <xdr:cNvPr id="14347" name="Check Box 16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6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39</xdr:row>
          <xdr:rowOff>190500</xdr:rowOff>
        </xdr:from>
        <xdr:to>
          <xdr:col>2</xdr:col>
          <xdr:colOff>31750</xdr:colOff>
          <xdr:row>41</xdr:row>
          <xdr:rowOff>38100</xdr:rowOff>
        </xdr:to>
        <xdr:sp macro="" textlink="">
          <xdr:nvSpPr>
            <xdr:cNvPr id="14348" name="Check Box 17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6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40</xdr:row>
          <xdr:rowOff>190500</xdr:rowOff>
        </xdr:from>
        <xdr:to>
          <xdr:col>2</xdr:col>
          <xdr:colOff>31750</xdr:colOff>
          <xdr:row>42</xdr:row>
          <xdr:rowOff>38100</xdr:rowOff>
        </xdr:to>
        <xdr:sp macro="" textlink="">
          <xdr:nvSpPr>
            <xdr:cNvPr id="14349" name="Check Box 18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6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41</xdr:row>
          <xdr:rowOff>190500</xdr:rowOff>
        </xdr:from>
        <xdr:to>
          <xdr:col>2</xdr:col>
          <xdr:colOff>31750</xdr:colOff>
          <xdr:row>43</xdr:row>
          <xdr:rowOff>38100</xdr:rowOff>
        </xdr:to>
        <xdr:sp macro="" textlink="">
          <xdr:nvSpPr>
            <xdr:cNvPr id="14350" name="Check Box 19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6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89</xdr:row>
          <xdr:rowOff>31750</xdr:rowOff>
        </xdr:from>
        <xdr:to>
          <xdr:col>1</xdr:col>
          <xdr:colOff>266700</xdr:colOff>
          <xdr:row>90</xdr:row>
          <xdr:rowOff>31750</xdr:rowOff>
        </xdr:to>
        <xdr:sp macro="" textlink="">
          <xdr:nvSpPr>
            <xdr:cNvPr id="14351" name="Check Box 30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6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90</xdr:row>
          <xdr:rowOff>31750</xdr:rowOff>
        </xdr:from>
        <xdr:to>
          <xdr:col>1</xdr:col>
          <xdr:colOff>266700</xdr:colOff>
          <xdr:row>91</xdr:row>
          <xdr:rowOff>31750</xdr:rowOff>
        </xdr:to>
        <xdr:sp macro="" textlink="">
          <xdr:nvSpPr>
            <xdr:cNvPr id="14352" name="Check Box 31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6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94</xdr:row>
          <xdr:rowOff>31750</xdr:rowOff>
        </xdr:from>
        <xdr:to>
          <xdr:col>1</xdr:col>
          <xdr:colOff>266700</xdr:colOff>
          <xdr:row>95</xdr:row>
          <xdr:rowOff>31750</xdr:rowOff>
        </xdr:to>
        <xdr:sp macro="" textlink="">
          <xdr:nvSpPr>
            <xdr:cNvPr id="14353" name="Check Box 32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6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95</xdr:row>
          <xdr:rowOff>31750</xdr:rowOff>
        </xdr:from>
        <xdr:to>
          <xdr:col>1</xdr:col>
          <xdr:colOff>266700</xdr:colOff>
          <xdr:row>96</xdr:row>
          <xdr:rowOff>31750</xdr:rowOff>
        </xdr:to>
        <xdr:sp macro="" textlink="">
          <xdr:nvSpPr>
            <xdr:cNvPr id="14354" name="Check Box 33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6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96</xdr:row>
          <xdr:rowOff>31750</xdr:rowOff>
        </xdr:from>
        <xdr:to>
          <xdr:col>1</xdr:col>
          <xdr:colOff>266700</xdr:colOff>
          <xdr:row>97</xdr:row>
          <xdr:rowOff>31750</xdr:rowOff>
        </xdr:to>
        <xdr:sp macro="" textlink="">
          <xdr:nvSpPr>
            <xdr:cNvPr id="14355" name="Check Box 34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6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149</xdr:row>
          <xdr:rowOff>203200</xdr:rowOff>
        </xdr:from>
        <xdr:to>
          <xdr:col>2</xdr:col>
          <xdr:colOff>0</xdr:colOff>
          <xdr:row>150</xdr:row>
          <xdr:rowOff>222250</xdr:rowOff>
        </xdr:to>
        <xdr:sp macro="" textlink="">
          <xdr:nvSpPr>
            <xdr:cNvPr id="14356" name="Check Box 35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6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150</xdr:row>
          <xdr:rowOff>374650</xdr:rowOff>
        </xdr:from>
        <xdr:to>
          <xdr:col>2</xdr:col>
          <xdr:colOff>12700</xdr:colOff>
          <xdr:row>151</xdr:row>
          <xdr:rowOff>285750</xdr:rowOff>
        </xdr:to>
        <xdr:sp macro="" textlink="">
          <xdr:nvSpPr>
            <xdr:cNvPr id="14357" name="Check Box 36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6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151</xdr:row>
          <xdr:rowOff>622300</xdr:rowOff>
        </xdr:from>
        <xdr:to>
          <xdr:col>2</xdr:col>
          <xdr:colOff>0</xdr:colOff>
          <xdr:row>152</xdr:row>
          <xdr:rowOff>241300</xdr:rowOff>
        </xdr:to>
        <xdr:sp macro="" textlink="">
          <xdr:nvSpPr>
            <xdr:cNvPr id="14358" name="Check Box 37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6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152</xdr:row>
          <xdr:rowOff>412750</xdr:rowOff>
        </xdr:from>
        <xdr:to>
          <xdr:col>2</xdr:col>
          <xdr:colOff>0</xdr:colOff>
          <xdr:row>153</xdr:row>
          <xdr:rowOff>241300</xdr:rowOff>
        </xdr:to>
        <xdr:sp macro="" textlink="">
          <xdr:nvSpPr>
            <xdr:cNvPr id="14359" name="Check Box 38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6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153</xdr:row>
          <xdr:rowOff>412750</xdr:rowOff>
        </xdr:from>
        <xdr:to>
          <xdr:col>2</xdr:col>
          <xdr:colOff>0</xdr:colOff>
          <xdr:row>154</xdr:row>
          <xdr:rowOff>222250</xdr:rowOff>
        </xdr:to>
        <xdr:sp macro="" textlink="">
          <xdr:nvSpPr>
            <xdr:cNvPr id="14360" name="Check Box 39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6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35</xdr:row>
          <xdr:rowOff>190500</xdr:rowOff>
        </xdr:from>
        <xdr:to>
          <xdr:col>2</xdr:col>
          <xdr:colOff>31750</xdr:colOff>
          <xdr:row>37</xdr:row>
          <xdr:rowOff>38100</xdr:rowOff>
        </xdr:to>
        <xdr:sp macro="" textlink="">
          <xdr:nvSpPr>
            <xdr:cNvPr id="14361" name="Check Box 40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6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36</xdr:row>
          <xdr:rowOff>190500</xdr:rowOff>
        </xdr:from>
        <xdr:to>
          <xdr:col>2</xdr:col>
          <xdr:colOff>31750</xdr:colOff>
          <xdr:row>38</xdr:row>
          <xdr:rowOff>38100</xdr:rowOff>
        </xdr:to>
        <xdr:sp macro="" textlink="">
          <xdr:nvSpPr>
            <xdr:cNvPr id="14362" name="Check Box 41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6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41</xdr:row>
          <xdr:rowOff>190500</xdr:rowOff>
        </xdr:from>
        <xdr:to>
          <xdr:col>2</xdr:col>
          <xdr:colOff>31750</xdr:colOff>
          <xdr:row>43</xdr:row>
          <xdr:rowOff>38100</xdr:rowOff>
        </xdr:to>
        <xdr:sp macro="" textlink="">
          <xdr:nvSpPr>
            <xdr:cNvPr id="14363" name="Check Box 42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6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42</xdr:row>
          <xdr:rowOff>190500</xdr:rowOff>
        </xdr:from>
        <xdr:to>
          <xdr:col>2</xdr:col>
          <xdr:colOff>31750</xdr:colOff>
          <xdr:row>44</xdr:row>
          <xdr:rowOff>38100</xdr:rowOff>
        </xdr:to>
        <xdr:sp macro="" textlink="">
          <xdr:nvSpPr>
            <xdr:cNvPr id="14364" name="Check Box 43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6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104139</xdr:colOff>
      <xdr:row>0</xdr:row>
      <xdr:rowOff>6958</xdr:rowOff>
    </xdr:from>
    <xdr:to>
      <xdr:col>9</xdr:col>
      <xdr:colOff>304800</xdr:colOff>
      <xdr:row>2</xdr:row>
      <xdr:rowOff>116178</xdr:rowOff>
    </xdr:to>
    <xdr:pic>
      <xdr:nvPicPr>
        <xdr:cNvPr id="2" name="รูปภาพ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376" y="6958"/>
          <a:ext cx="855300" cy="44963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24</xdr:row>
          <xdr:rowOff>12700</xdr:rowOff>
        </xdr:from>
        <xdr:to>
          <xdr:col>1</xdr:col>
          <xdr:colOff>336550</xdr:colOff>
          <xdr:row>25</xdr:row>
          <xdr:rowOff>31750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25</xdr:row>
          <xdr:rowOff>12700</xdr:rowOff>
        </xdr:from>
        <xdr:to>
          <xdr:col>2</xdr:col>
          <xdr:colOff>0</xdr:colOff>
          <xdr:row>26</xdr:row>
          <xdr:rowOff>31750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27</xdr:row>
          <xdr:rowOff>12700</xdr:rowOff>
        </xdr:from>
        <xdr:to>
          <xdr:col>2</xdr:col>
          <xdr:colOff>0</xdr:colOff>
          <xdr:row>28</xdr:row>
          <xdr:rowOff>31750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30</xdr:row>
          <xdr:rowOff>222250</xdr:rowOff>
        </xdr:from>
        <xdr:to>
          <xdr:col>2</xdr:col>
          <xdr:colOff>31750</xdr:colOff>
          <xdr:row>32</xdr:row>
          <xdr:rowOff>38100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7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31</xdr:row>
          <xdr:rowOff>190500</xdr:rowOff>
        </xdr:from>
        <xdr:to>
          <xdr:col>2</xdr:col>
          <xdr:colOff>31750</xdr:colOff>
          <xdr:row>33</xdr:row>
          <xdr:rowOff>38100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32</xdr:row>
          <xdr:rowOff>190500</xdr:rowOff>
        </xdr:from>
        <xdr:to>
          <xdr:col>2</xdr:col>
          <xdr:colOff>31750</xdr:colOff>
          <xdr:row>34</xdr:row>
          <xdr:rowOff>38100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33</xdr:row>
          <xdr:rowOff>190500</xdr:rowOff>
        </xdr:from>
        <xdr:to>
          <xdr:col>2</xdr:col>
          <xdr:colOff>31750</xdr:colOff>
          <xdr:row>35</xdr:row>
          <xdr:rowOff>38100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34</xdr:row>
          <xdr:rowOff>190500</xdr:rowOff>
        </xdr:from>
        <xdr:to>
          <xdr:col>2</xdr:col>
          <xdr:colOff>31750</xdr:colOff>
          <xdr:row>36</xdr:row>
          <xdr:rowOff>38100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7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35</xdr:row>
          <xdr:rowOff>190500</xdr:rowOff>
        </xdr:from>
        <xdr:to>
          <xdr:col>2</xdr:col>
          <xdr:colOff>31750</xdr:colOff>
          <xdr:row>37</xdr:row>
          <xdr:rowOff>38100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7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37</xdr:row>
          <xdr:rowOff>190500</xdr:rowOff>
        </xdr:from>
        <xdr:to>
          <xdr:col>2</xdr:col>
          <xdr:colOff>31750</xdr:colOff>
          <xdr:row>39</xdr:row>
          <xdr:rowOff>38100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38</xdr:row>
          <xdr:rowOff>190500</xdr:rowOff>
        </xdr:from>
        <xdr:to>
          <xdr:col>2</xdr:col>
          <xdr:colOff>31750</xdr:colOff>
          <xdr:row>40</xdr:row>
          <xdr:rowOff>38100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7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39</xdr:row>
          <xdr:rowOff>190500</xdr:rowOff>
        </xdr:from>
        <xdr:to>
          <xdr:col>2</xdr:col>
          <xdr:colOff>31750</xdr:colOff>
          <xdr:row>41</xdr:row>
          <xdr:rowOff>38100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7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40</xdr:row>
          <xdr:rowOff>190500</xdr:rowOff>
        </xdr:from>
        <xdr:to>
          <xdr:col>2</xdr:col>
          <xdr:colOff>31750</xdr:colOff>
          <xdr:row>42</xdr:row>
          <xdr:rowOff>38100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7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41</xdr:row>
          <xdr:rowOff>190500</xdr:rowOff>
        </xdr:from>
        <xdr:to>
          <xdr:col>2</xdr:col>
          <xdr:colOff>31750</xdr:colOff>
          <xdr:row>43</xdr:row>
          <xdr:rowOff>38100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7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91</xdr:row>
          <xdr:rowOff>31750</xdr:rowOff>
        </xdr:from>
        <xdr:to>
          <xdr:col>1</xdr:col>
          <xdr:colOff>266700</xdr:colOff>
          <xdr:row>92</xdr:row>
          <xdr:rowOff>31750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7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92</xdr:row>
          <xdr:rowOff>31750</xdr:rowOff>
        </xdr:from>
        <xdr:to>
          <xdr:col>1</xdr:col>
          <xdr:colOff>266700</xdr:colOff>
          <xdr:row>93</xdr:row>
          <xdr:rowOff>31750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7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96</xdr:row>
          <xdr:rowOff>31750</xdr:rowOff>
        </xdr:from>
        <xdr:to>
          <xdr:col>1</xdr:col>
          <xdr:colOff>266700</xdr:colOff>
          <xdr:row>97</xdr:row>
          <xdr:rowOff>31750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7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97</xdr:row>
          <xdr:rowOff>31750</xdr:rowOff>
        </xdr:from>
        <xdr:to>
          <xdr:col>1</xdr:col>
          <xdr:colOff>266700</xdr:colOff>
          <xdr:row>98</xdr:row>
          <xdr:rowOff>31750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7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98</xdr:row>
          <xdr:rowOff>31750</xdr:rowOff>
        </xdr:from>
        <xdr:to>
          <xdr:col>1</xdr:col>
          <xdr:colOff>266700</xdr:colOff>
          <xdr:row>99</xdr:row>
          <xdr:rowOff>31750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7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154</xdr:row>
          <xdr:rowOff>203200</xdr:rowOff>
        </xdr:from>
        <xdr:to>
          <xdr:col>1</xdr:col>
          <xdr:colOff>336550</xdr:colOff>
          <xdr:row>155</xdr:row>
          <xdr:rowOff>222250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7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155</xdr:row>
          <xdr:rowOff>374650</xdr:rowOff>
        </xdr:from>
        <xdr:to>
          <xdr:col>2</xdr:col>
          <xdr:colOff>12700</xdr:colOff>
          <xdr:row>156</xdr:row>
          <xdr:rowOff>260350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7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156</xdr:row>
          <xdr:rowOff>622300</xdr:rowOff>
        </xdr:from>
        <xdr:to>
          <xdr:col>1</xdr:col>
          <xdr:colOff>336550</xdr:colOff>
          <xdr:row>157</xdr:row>
          <xdr:rowOff>241300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7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157</xdr:row>
          <xdr:rowOff>412750</xdr:rowOff>
        </xdr:from>
        <xdr:to>
          <xdr:col>1</xdr:col>
          <xdr:colOff>336550</xdr:colOff>
          <xdr:row>158</xdr:row>
          <xdr:rowOff>222250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7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158</xdr:row>
          <xdr:rowOff>412750</xdr:rowOff>
        </xdr:from>
        <xdr:to>
          <xdr:col>1</xdr:col>
          <xdr:colOff>336550</xdr:colOff>
          <xdr:row>159</xdr:row>
          <xdr:rowOff>203200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7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35</xdr:row>
          <xdr:rowOff>190500</xdr:rowOff>
        </xdr:from>
        <xdr:to>
          <xdr:col>2</xdr:col>
          <xdr:colOff>31750</xdr:colOff>
          <xdr:row>37</xdr:row>
          <xdr:rowOff>38100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7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36</xdr:row>
          <xdr:rowOff>190500</xdr:rowOff>
        </xdr:from>
        <xdr:to>
          <xdr:col>2</xdr:col>
          <xdr:colOff>31750</xdr:colOff>
          <xdr:row>38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7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41</xdr:row>
          <xdr:rowOff>190500</xdr:rowOff>
        </xdr:from>
        <xdr:to>
          <xdr:col>2</xdr:col>
          <xdr:colOff>31750</xdr:colOff>
          <xdr:row>43</xdr:row>
          <xdr:rowOff>38100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7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42</xdr:row>
          <xdr:rowOff>190500</xdr:rowOff>
        </xdr:from>
        <xdr:to>
          <xdr:col>2</xdr:col>
          <xdr:colOff>31750</xdr:colOff>
          <xdr:row>44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7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251460</xdr:colOff>
      <xdr:row>0</xdr:row>
      <xdr:rowOff>0</xdr:rowOff>
    </xdr:from>
    <xdr:to>
      <xdr:col>10</xdr:col>
      <xdr:colOff>419100</xdr:colOff>
      <xdr:row>0</xdr:row>
      <xdr:rowOff>167640</xdr:rowOff>
    </xdr:to>
    <xdr:pic>
      <xdr:nvPicPr>
        <xdr:cNvPr id="2" name="Graphic 1" descr="Checkmark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75760" y="0"/>
          <a:ext cx="167640" cy="16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1.xml"/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26" Type="http://schemas.openxmlformats.org/officeDocument/2006/relationships/ctrlProp" Target="../ctrlProps/ctrlProp79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74.xml"/><Relationship Id="rId7" Type="http://schemas.openxmlformats.org/officeDocument/2006/relationships/ctrlProp" Target="../ctrlProps/ctrlProp60.x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5" Type="http://schemas.openxmlformats.org/officeDocument/2006/relationships/ctrlProp" Target="../ctrlProps/ctrlProp78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69.xml"/><Relationship Id="rId20" Type="http://schemas.openxmlformats.org/officeDocument/2006/relationships/ctrlProp" Target="../ctrlProps/ctrlProp73.xml"/><Relationship Id="rId29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9.xml"/><Relationship Id="rId11" Type="http://schemas.openxmlformats.org/officeDocument/2006/relationships/ctrlProp" Target="../ctrlProps/ctrlProp64.xml"/><Relationship Id="rId24" Type="http://schemas.openxmlformats.org/officeDocument/2006/relationships/ctrlProp" Target="../ctrlProps/ctrlProp77.xml"/><Relationship Id="rId5" Type="http://schemas.openxmlformats.org/officeDocument/2006/relationships/ctrlProp" Target="../ctrlProps/ctrlProp58.xml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28" Type="http://schemas.openxmlformats.org/officeDocument/2006/relationships/ctrlProp" Target="../ctrlProps/ctrlProp81.xml"/><Relationship Id="rId10" Type="http://schemas.openxmlformats.org/officeDocument/2006/relationships/ctrlProp" Target="../ctrlProps/ctrlProp63.xml"/><Relationship Id="rId19" Type="http://schemas.openxmlformats.org/officeDocument/2006/relationships/ctrlProp" Target="../ctrlProps/ctrlProp72.xml"/><Relationship Id="rId31" Type="http://schemas.openxmlformats.org/officeDocument/2006/relationships/ctrlProp" Target="../ctrlProps/ctrlProp84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Relationship Id="rId27" Type="http://schemas.openxmlformats.org/officeDocument/2006/relationships/ctrlProp" Target="../ctrlProps/ctrlProp80.xml"/><Relationship Id="rId30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</sheetPr>
  <dimension ref="A1:H26"/>
  <sheetViews>
    <sheetView showGridLines="0" tabSelected="1" topLeftCell="A10" workbookViewId="0">
      <selection activeCell="E11" sqref="E11"/>
    </sheetView>
  </sheetViews>
  <sheetFormatPr defaultColWidth="0" defaultRowHeight="14.5" zeroHeight="1"/>
  <cols>
    <col min="1" max="1" width="4.453125" customWidth="1"/>
    <col min="2" max="2" width="4.54296875" customWidth="1"/>
    <col min="3" max="3" width="7.453125" customWidth="1"/>
    <col min="4" max="4" width="25.1796875" customWidth="1"/>
    <col min="5" max="5" width="43.7265625" customWidth="1"/>
    <col min="6" max="6" width="38.1796875" customWidth="1"/>
    <col min="7" max="7" width="6.1796875" customWidth="1"/>
    <col min="8" max="8" width="8.81640625" customWidth="1"/>
    <col min="9" max="16384" width="8.81640625" hidden="1"/>
  </cols>
  <sheetData>
    <row r="1" spans="2:6"/>
    <row r="2" spans="2:6"/>
    <row r="3" spans="2:6"/>
    <row r="4" spans="2:6"/>
    <row r="5" spans="2:6" ht="9" customHeight="1"/>
    <row r="6" spans="2:6">
      <c r="B6" s="1" t="s">
        <v>0</v>
      </c>
    </row>
    <row r="7" spans="2:6">
      <c r="B7" s="18">
        <v>1</v>
      </c>
      <c r="C7" t="s">
        <v>1</v>
      </c>
    </row>
    <row r="8" spans="2:6" ht="11.5" customHeight="1">
      <c r="B8" s="2"/>
    </row>
    <row r="9" spans="2:6">
      <c r="B9" s="2"/>
      <c r="C9" s="13" t="s">
        <v>2</v>
      </c>
      <c r="D9" s="13" t="s">
        <v>3</v>
      </c>
      <c r="E9" s="13" t="s">
        <v>4</v>
      </c>
      <c r="F9" s="14" t="s">
        <v>5</v>
      </c>
    </row>
    <row r="10" spans="2:6" ht="58">
      <c r="B10" s="2"/>
      <c r="C10" s="95" t="s">
        <v>6</v>
      </c>
      <c r="D10" s="15" t="s">
        <v>7</v>
      </c>
      <c r="E10" s="15" t="s">
        <v>8</v>
      </c>
      <c r="F10" s="15" t="s">
        <v>9</v>
      </c>
    </row>
    <row r="11" spans="2:6" ht="44.5" customHeight="1">
      <c r="B11" s="2"/>
      <c r="C11" s="17">
        <v>3</v>
      </c>
      <c r="D11" s="15" t="s">
        <v>10</v>
      </c>
      <c r="E11" s="15" t="s">
        <v>11</v>
      </c>
      <c r="F11" s="15" t="s">
        <v>9</v>
      </c>
    </row>
    <row r="12" spans="2:6" ht="46.5" customHeight="1">
      <c r="B12" s="2"/>
      <c r="C12" s="17">
        <v>4</v>
      </c>
      <c r="D12" s="15" t="s">
        <v>12</v>
      </c>
      <c r="E12" s="15" t="s">
        <v>13</v>
      </c>
      <c r="F12" s="15" t="s">
        <v>14</v>
      </c>
    </row>
    <row r="13" spans="2:6" ht="33" customHeight="1">
      <c r="B13" s="2"/>
      <c r="C13" s="17">
        <v>5</v>
      </c>
      <c r="D13" s="15" t="s">
        <v>15</v>
      </c>
      <c r="E13" s="15" t="s">
        <v>16</v>
      </c>
      <c r="F13" s="15" t="s">
        <v>17</v>
      </c>
    </row>
    <row r="14" spans="2:6">
      <c r="B14" s="2"/>
    </row>
    <row r="15" spans="2:6">
      <c r="B15" s="18">
        <v>2</v>
      </c>
      <c r="C15" s="16" t="s">
        <v>18</v>
      </c>
    </row>
    <row r="16" spans="2:6">
      <c r="B16" s="18">
        <v>3</v>
      </c>
      <c r="C16" t="s">
        <v>19</v>
      </c>
    </row>
    <row r="17" spans="2:4">
      <c r="B17" s="2"/>
      <c r="C17" t="s">
        <v>20</v>
      </c>
    </row>
    <row r="18" spans="2:4">
      <c r="B18" s="18">
        <v>4</v>
      </c>
      <c r="C18" t="s">
        <v>21</v>
      </c>
    </row>
    <row r="19" spans="2:4">
      <c r="B19" s="18">
        <v>5</v>
      </c>
      <c r="C19" t="s">
        <v>22</v>
      </c>
    </row>
    <row r="20" spans="2:4">
      <c r="B20" s="2"/>
      <c r="C20" s="2" t="s">
        <v>23</v>
      </c>
      <c r="D20" t="s">
        <v>24</v>
      </c>
    </row>
    <row r="21" spans="2:4">
      <c r="B21" s="2"/>
      <c r="C21" s="2" t="s">
        <v>23</v>
      </c>
      <c r="D21" t="s">
        <v>25</v>
      </c>
    </row>
    <row r="22" spans="2:4">
      <c r="B22" s="2"/>
      <c r="C22" s="2"/>
      <c r="D22" t="s">
        <v>26</v>
      </c>
    </row>
    <row r="23" spans="2:4">
      <c r="B23" s="2"/>
      <c r="C23" s="2" t="s">
        <v>23</v>
      </c>
      <c r="D23" t="s">
        <v>27</v>
      </c>
    </row>
    <row r="24" spans="2:4">
      <c r="B24" s="2"/>
      <c r="C24" t="s">
        <v>28</v>
      </c>
    </row>
    <row r="25" spans="2:4"/>
    <row r="26" spans="2:4"/>
  </sheetData>
  <sheetProtection algorithmName="SHA-512" hashValue="bgaTvk46cAE4rshnMGo+aleqvHtUs0DzPzHYA2b6UaASDuEUaRpbDxtnIfqxGnAxqclbQtXPmPuR0xPQVsWF9A==" saltValue="BoPjlqBzh/C+ZS5CS1srVw==" spinCount="100000" sheet="1" objects="1" scenarios="1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rgb="FFFF0000"/>
  </sheetPr>
  <dimension ref="B1:CE7439"/>
  <sheetViews>
    <sheetView topLeftCell="BM1" workbookViewId="0">
      <pane ySplit="3" topLeftCell="A4" activePane="bottomLeft" state="frozen"/>
      <selection activeCell="C16" sqref="C16"/>
      <selection pane="bottomLeft" activeCell="BV5" sqref="BV5"/>
    </sheetView>
  </sheetViews>
  <sheetFormatPr defaultRowHeight="14.5" customHeight="1"/>
  <cols>
    <col min="2" max="3" width="23.1796875" bestFit="1" customWidth="1"/>
    <col min="4" max="4" width="13.1796875" bestFit="1" customWidth="1"/>
    <col min="12" max="12" width="12.453125" bestFit="1" customWidth="1"/>
    <col min="13" max="13" width="24.1796875" customWidth="1"/>
    <col min="14" max="14" width="13.81640625" customWidth="1"/>
    <col min="19" max="19" width="11" customWidth="1"/>
    <col min="20" max="20" width="22.81640625" customWidth="1"/>
    <col min="21" max="21" width="14.81640625" customWidth="1"/>
    <col min="22" max="22" width="16.54296875" customWidth="1"/>
    <col min="23" max="23" width="21.453125" bestFit="1" customWidth="1"/>
    <col min="24" max="24" width="38" customWidth="1"/>
    <col min="25" max="25" width="12.453125" customWidth="1"/>
    <col min="26" max="26" width="5" customWidth="1"/>
    <col min="27" max="27" width="5.1796875" customWidth="1"/>
    <col min="28" max="28" width="12.453125" customWidth="1"/>
    <col min="30" max="30" width="4.453125" style="2" customWidth="1"/>
    <col min="31" max="31" width="14.81640625" customWidth="1"/>
    <col min="32" max="32" width="16.54296875" customWidth="1"/>
    <col min="33" max="34" width="4" customWidth="1"/>
    <col min="35" max="35" width="16" bestFit="1" customWidth="1"/>
    <col min="36" max="36" width="5.453125" customWidth="1"/>
    <col min="40" max="40" width="16.54296875" customWidth="1"/>
    <col min="43" max="43" width="11.453125" customWidth="1"/>
    <col min="51" max="51" width="27.1796875" bestFit="1" customWidth="1"/>
    <col min="54" max="54" width="66.26953125" bestFit="1" customWidth="1"/>
    <col min="56" max="56" width="42" bestFit="1" customWidth="1"/>
    <col min="59" max="59" width="13.453125" bestFit="1" customWidth="1"/>
    <col min="61" max="61" width="55.81640625" bestFit="1" customWidth="1"/>
    <col min="64" max="64" width="19.81640625" customWidth="1"/>
    <col min="72" max="72" width="11.90625" customWidth="1"/>
  </cols>
  <sheetData>
    <row r="1" spans="2:83" ht="14.5" customHeight="1">
      <c r="K1" s="12"/>
      <c r="L1" s="2" t="b">
        <v>1</v>
      </c>
      <c r="M1" t="s">
        <v>218</v>
      </c>
      <c r="N1" t="e">
        <f>INDEX($N$4:$N$15,MATCH('๑. ข้อมูลทั่วไป ๑'!$C$10,Info!$L$4:$L$15,0))</f>
        <v>#N/A</v>
      </c>
      <c r="S1" t="str">
        <f>IFERROR(INDEX($S$4:$S$7439,MATCH($X$1,$X$4:$X$7439,0),1),"")</f>
        <v/>
      </c>
      <c r="X1" t="str">
        <f>'๑. ข้อมูลทั่วไป ๑'!C21&amp;'๑. ข้อมูลทั่วไป ๑'!C20&amp;'๑. ข้อมูลทั่วไป ๑'!C19</f>
        <v/>
      </c>
      <c r="Z1" t="str">
        <f>'๑. ข้อมูลทั่วไป ๑'!C20&amp;'๑. ข้อมูลทั่วไป ๑'!C19</f>
        <v/>
      </c>
      <c r="AB1" t="e">
        <f ca="1">OFFSET(Refตำบล,1,0,Countตำบล,1)</f>
        <v>#REF!</v>
      </c>
      <c r="AI1" t="e">
        <f ca="1">OFFSET(Refอำเภอ,1,0,Countอำเภอ,1)</f>
        <v>#REF!</v>
      </c>
      <c r="AR1" s="8">
        <f ca="1">TODAY()</f>
        <v>44484</v>
      </c>
      <c r="AS1" t="s">
        <v>219</v>
      </c>
      <c r="AT1">
        <f ca="1">INDEX(ThaiNo.,(DAY($AR$1)))</f>
        <v>15</v>
      </c>
      <c r="AV1" t="str">
        <f ca="1">TEXT(AT1,"[$-,D01]d")&amp; " "&amp;AT2&amp;" พ.ศ. "&amp;TEXT(AT3+543,"[$-,D01]0000")</f>
        <v>๑๕ ตุลาคม พ.ศ. ๒๕๖๔</v>
      </c>
    </row>
    <row r="2" spans="2:83" ht="14.5" customHeight="1">
      <c r="L2" s="2" t="b">
        <v>0</v>
      </c>
      <c r="M2" t="s">
        <v>220</v>
      </c>
      <c r="AB2">
        <f>COUNTA($T$4:$T$7439)-COUNTBLANK($AB$4:$AB$7439)</f>
        <v>0</v>
      </c>
      <c r="AI2">
        <f>COUNTA($AE$4:$AE$931)-COUNTBLANK($AI$4:$AI$931)</f>
        <v>0</v>
      </c>
      <c r="AS2" t="s">
        <v>221</v>
      </c>
      <c r="AT2" t="str">
        <f ca="1">INDEX(Month,MONTH($AR$1))</f>
        <v>ตุลาคม</v>
      </c>
      <c r="BQ2" t="s">
        <v>7487</v>
      </c>
    </row>
    <row r="3" spans="2:83" ht="14.5" customHeight="1">
      <c r="B3" t="s">
        <v>31</v>
      </c>
      <c r="C3" t="s">
        <v>222</v>
      </c>
      <c r="D3" t="s">
        <v>223</v>
      </c>
      <c r="H3" t="s">
        <v>224</v>
      </c>
      <c r="L3" s="2" t="e">
        <f>IF($N$1=M3,1,0)</f>
        <v>#N/A</v>
      </c>
      <c r="M3" t="s">
        <v>225</v>
      </c>
      <c r="O3" t="s">
        <v>226</v>
      </c>
      <c r="P3" t="s">
        <v>227</v>
      </c>
      <c r="R3" t="s">
        <v>228</v>
      </c>
      <c r="S3" t="s">
        <v>229</v>
      </c>
      <c r="T3" t="s">
        <v>230</v>
      </c>
      <c r="U3" t="s">
        <v>231</v>
      </c>
      <c r="V3" t="s">
        <v>39</v>
      </c>
      <c r="W3" t="s">
        <v>232</v>
      </c>
      <c r="X3" t="s">
        <v>233</v>
      </c>
      <c r="Y3" t="s">
        <v>234</v>
      </c>
      <c r="Z3" t="s">
        <v>226</v>
      </c>
      <c r="AA3" t="s">
        <v>227</v>
      </c>
      <c r="AB3" t="s">
        <v>235</v>
      </c>
      <c r="AD3" s="2" t="s">
        <v>228</v>
      </c>
      <c r="AE3" t="s">
        <v>231</v>
      </c>
      <c r="AF3" t="s">
        <v>39</v>
      </c>
      <c r="AG3" t="s">
        <v>226</v>
      </c>
      <c r="AH3" t="s">
        <v>227</v>
      </c>
      <c r="AI3" t="s">
        <v>236</v>
      </c>
      <c r="AJ3" t="s">
        <v>226</v>
      </c>
      <c r="AN3" t="s">
        <v>39</v>
      </c>
      <c r="AS3" t="s">
        <v>237</v>
      </c>
      <c r="AT3">
        <f ca="1">YEAR($AR$1)</f>
        <v>2021</v>
      </c>
      <c r="AY3" t="s">
        <v>238</v>
      </c>
      <c r="BB3" t="s">
        <v>239</v>
      </c>
      <c r="BD3" t="s">
        <v>206</v>
      </c>
      <c r="BG3" t="s">
        <v>240</v>
      </c>
      <c r="BI3" t="s">
        <v>241</v>
      </c>
      <c r="BL3" t="s">
        <v>7452</v>
      </c>
      <c r="BQ3" t="s">
        <v>7474</v>
      </c>
      <c r="BV3" t="s">
        <v>7488</v>
      </c>
      <c r="CA3" t="s">
        <v>7493</v>
      </c>
    </row>
    <row r="4" spans="2:83" ht="14.5" customHeight="1">
      <c r="B4" t="s">
        <v>242</v>
      </c>
      <c r="C4" t="s">
        <v>243</v>
      </c>
      <c r="D4" t="s">
        <v>244</v>
      </c>
      <c r="H4" t="s">
        <v>245</v>
      </c>
      <c r="K4">
        <v>1</v>
      </c>
      <c r="L4" t="s">
        <v>218</v>
      </c>
      <c r="M4" t="s">
        <v>246</v>
      </c>
      <c r="N4" t="s">
        <v>218</v>
      </c>
      <c r="O4" t="str">
        <f>IF(L4='๑. ข้อมูลทั่วไป ๑'!$C$10,$K4,"")</f>
        <v/>
      </c>
      <c r="P4" t="e">
        <f>SMALL($O$4:$O$15,K4)</f>
        <v>#NUM!</v>
      </c>
      <c r="R4">
        <v>1</v>
      </c>
      <c r="S4" s="4">
        <v>10200</v>
      </c>
      <c r="T4" s="3" t="s">
        <v>247</v>
      </c>
      <c r="U4" s="3" t="s">
        <v>248</v>
      </c>
      <c r="V4" s="3" t="s">
        <v>249</v>
      </c>
      <c r="W4" s="3" t="s">
        <v>250</v>
      </c>
      <c r="X4" s="3" t="str">
        <f>T4&amp;U4&amp;V4</f>
        <v>พระบรมมหาราชวังพระนครกรุงเทพมหานคร</v>
      </c>
      <c r="Y4" s="3" t="s">
        <v>251</v>
      </c>
      <c r="Z4" s="3" t="str">
        <f>IF($Z$1=$W4,$R4,"")</f>
        <v/>
      </c>
      <c r="AA4" s="3" t="e">
        <f>SMALL($Z$4:$Z$7439,R4)</f>
        <v>#NUM!</v>
      </c>
      <c r="AB4" s="3" t="str">
        <f>IFERROR(INDEX($T$4:$T$7439,$AA4,1),"")</f>
        <v/>
      </c>
      <c r="AD4" s="2">
        <v>1</v>
      </c>
      <c r="AE4" s="3" t="s">
        <v>252</v>
      </c>
      <c r="AF4" s="3" t="s">
        <v>253</v>
      </c>
      <c r="AG4" s="3" t="str">
        <f>IF(AF4='๑. ข้อมูลทั่วไป ๑'!$C$19,$AD4,"")</f>
        <v/>
      </c>
      <c r="AH4" s="3" t="e">
        <f>SMALL($AG$4:$AG$931,$AD4)</f>
        <v>#NUM!</v>
      </c>
      <c r="AI4" s="3" t="str">
        <f>IFERROR(INDEX($AE$4:$AE$931,$AH4,1),"")</f>
        <v/>
      </c>
      <c r="AJ4" s="3" t="e">
        <f>IF($AI4='๑. ข้อมูลทั่วไป ๑'!$C$20,Info!$AH4,"")</f>
        <v>#NUM!</v>
      </c>
      <c r="AN4" s="3" t="s">
        <v>253</v>
      </c>
      <c r="AP4">
        <v>1</v>
      </c>
      <c r="AQ4" t="s">
        <v>254</v>
      </c>
      <c r="AS4">
        <v>1</v>
      </c>
      <c r="AT4" s="7">
        <v>1</v>
      </c>
      <c r="AY4" s="42" t="s">
        <v>178</v>
      </c>
      <c r="BB4" t="s">
        <v>7422</v>
      </c>
      <c r="BD4" t="s">
        <v>7463</v>
      </c>
      <c r="BG4" t="s">
        <v>255</v>
      </c>
      <c r="BI4" t="s">
        <v>7454</v>
      </c>
      <c r="BL4" t="str">
        <f>IF('๓. ข้อมูลการดำเนินงาน'!D9="","",'๓. ข้อมูลการดำเนินงาน'!C9&amp;". "&amp;'๓. ข้อมูลการดำเนินงาน'!D9)</f>
        <v/>
      </c>
      <c r="BN4" t="s">
        <v>7471</v>
      </c>
      <c r="BP4">
        <v>1</v>
      </c>
      <c r="BQ4">
        <f>'๓. ข้อมูลการดำเนินงาน'!C18</f>
        <v>0</v>
      </c>
      <c r="BR4" t="str">
        <f>IF(BQ4=0,"",$BP4)</f>
        <v/>
      </c>
      <c r="BS4" t="e">
        <f>SMALL($BR$4:$BR$19,$BP4)</f>
        <v>#NUM!</v>
      </c>
      <c r="BT4" t="str">
        <f t="shared" ref="BT4:BT19" si="0">IFERROR(INDEX($BQ$4:$BQ$19,BS4),"")</f>
        <v/>
      </c>
      <c r="BV4">
        <f>'๓. ข้อมูลการดำเนินงาน'!K18</f>
        <v>0</v>
      </c>
      <c r="BW4" t="str">
        <f>IF(BV4=0,"",$BP4)</f>
        <v/>
      </c>
      <c r="BX4" t="e">
        <f>SMALL($BW$4:$BW$19,$BP4)</f>
        <v>#NUM!</v>
      </c>
      <c r="BY4" t="str">
        <f>IFERROR(INDEX($BV$4:$BV$19,BX4),"")</f>
        <v/>
      </c>
      <c r="CA4">
        <f>'๓. ข้อมูลการดำเนินงาน'!N18</f>
        <v>0</v>
      </c>
      <c r="CB4" t="str">
        <f>IF(CA4=0,"",BP4)</f>
        <v/>
      </c>
      <c r="CC4" t="e">
        <f>SMALL($CB$4:$CB$7,BP4)</f>
        <v>#NUM!</v>
      </c>
      <c r="CD4" t="str">
        <f>IFERROR(IF(CC4&lt;&gt;0,BP4),"")</f>
        <v/>
      </c>
      <c r="CE4" t="str">
        <f>IFERROR(INDEX($CA$4:$CA$7,CC4),"")</f>
        <v/>
      </c>
    </row>
    <row r="5" spans="2:83" ht="14.5" customHeight="1">
      <c r="B5" t="s">
        <v>256</v>
      </c>
      <c r="C5" t="s">
        <v>243</v>
      </c>
      <c r="D5" t="s">
        <v>257</v>
      </c>
      <c r="H5" t="s">
        <v>258</v>
      </c>
      <c r="K5">
        <v>2</v>
      </c>
      <c r="L5" t="s">
        <v>259</v>
      </c>
      <c r="M5" t="s">
        <v>260</v>
      </c>
      <c r="N5" t="s">
        <v>220</v>
      </c>
      <c r="O5" t="str">
        <f>IF(L5='๑. ข้อมูลทั่วไป ๑'!$C$10,$K5,"")</f>
        <v/>
      </c>
      <c r="P5" t="e">
        <f t="shared" ref="P5:P15" si="1">SMALL($O$4:$O$15,K5)</f>
        <v>#NUM!</v>
      </c>
      <c r="R5">
        <v>2</v>
      </c>
      <c r="S5" s="4">
        <v>10200</v>
      </c>
      <c r="T5" s="3" t="s">
        <v>261</v>
      </c>
      <c r="U5" s="3" t="s">
        <v>248</v>
      </c>
      <c r="V5" s="3" t="s">
        <v>249</v>
      </c>
      <c r="W5" s="3" t="s">
        <v>250</v>
      </c>
      <c r="X5" s="3" t="str">
        <f t="shared" ref="X5:X68" si="2">T5&amp;U5&amp;V5</f>
        <v>วังบูรพาภิรมย์พระนครกรุงเทพมหานคร</v>
      </c>
      <c r="Y5" s="3" t="s">
        <v>251</v>
      </c>
      <c r="Z5" s="3" t="str">
        <f t="shared" ref="Z5:Z68" si="3">IF($Z$1=$W5,$R5,"")</f>
        <v/>
      </c>
      <c r="AA5" s="3" t="e">
        <f t="shared" ref="AA5:AA68" si="4">SMALL($Z$4:$Z$7439,R5)</f>
        <v>#NUM!</v>
      </c>
      <c r="AB5" s="3" t="str">
        <f t="shared" ref="AB5:AB68" si="5">IFERROR(INDEX($T$4:$T$7439,$AA5,1),"")</f>
        <v/>
      </c>
      <c r="AD5" s="2">
        <v>2</v>
      </c>
      <c r="AE5" s="3" t="s">
        <v>262</v>
      </c>
      <c r="AF5" s="3" t="s">
        <v>253</v>
      </c>
      <c r="AG5" s="3" t="str">
        <f>IF(AF5='๑. ข้อมูลทั่วไป ๑'!$C$19,$AD5,"")</f>
        <v/>
      </c>
      <c r="AH5" s="3" t="e">
        <f t="shared" ref="AH5:AH68" si="6">SMALL($AG$4:$AG$931,$AD5)</f>
        <v>#NUM!</v>
      </c>
      <c r="AI5" s="3" t="str">
        <f t="shared" ref="AI5:AI68" si="7">IFERROR(INDEX($AE$4:$AE$931,$AH5,1),"")</f>
        <v/>
      </c>
      <c r="AJ5" s="3" t="e">
        <f>IF($AI5='๑. ข้อมูลทั่วไป ๑'!$C$20,Info!$AH5,"")</f>
        <v>#NUM!</v>
      </c>
      <c r="AN5" s="3" t="s">
        <v>249</v>
      </c>
      <c r="AP5">
        <v>2</v>
      </c>
      <c r="AQ5" t="s">
        <v>263</v>
      </c>
      <c r="AS5">
        <v>2</v>
      </c>
      <c r="AT5" s="7">
        <v>2</v>
      </c>
      <c r="AY5" s="42" t="s">
        <v>179</v>
      </c>
      <c r="BB5" t="s">
        <v>7423</v>
      </c>
      <c r="BD5" t="s">
        <v>318</v>
      </c>
      <c r="BG5" t="s">
        <v>265</v>
      </c>
      <c r="BI5" t="s">
        <v>7455</v>
      </c>
      <c r="BL5" t="str">
        <f>IF('๓. ข้อมูลการดำเนินงาน'!D10="","",'๓. ข้อมูลการดำเนินงาน'!C10&amp;". "&amp;'๓. ข้อมูลการดำเนินงาน'!D10)</f>
        <v/>
      </c>
      <c r="BP5">
        <v>2</v>
      </c>
      <c r="BQ5">
        <f>'๓. ข้อมูลการดำเนินงาน'!C19</f>
        <v>0</v>
      </c>
      <c r="BR5" t="str">
        <f t="shared" ref="BR5:BR19" si="8">IF(BQ5=0,"",$BP5)</f>
        <v/>
      </c>
      <c r="BS5" t="e">
        <f t="shared" ref="BS5:BS19" si="9">SMALL($BR$4:$BR$19,$BP5)</f>
        <v>#NUM!</v>
      </c>
      <c r="BT5" t="str">
        <f t="shared" si="0"/>
        <v/>
      </c>
      <c r="BV5">
        <f>'๓. ข้อมูลการดำเนินงาน'!K19</f>
        <v>0</v>
      </c>
      <c r="BW5" t="str">
        <f t="shared" ref="BW5:BW19" si="10">IF(BV5=0,"",$BP5)</f>
        <v/>
      </c>
      <c r="BX5" t="e">
        <f t="shared" ref="BX5:BX19" si="11">SMALL($BW$4:$BW$19,$BP5)</f>
        <v>#NUM!</v>
      </c>
      <c r="BY5" t="str">
        <f t="shared" ref="BY5:BY19" si="12">IFERROR(INDEX($BV$4:$BV$19,BX5),"")</f>
        <v/>
      </c>
      <c r="CA5">
        <f>'๓. ข้อมูลการดำเนินงาน'!N25</f>
        <v>0</v>
      </c>
      <c r="CB5" t="str">
        <f t="shared" ref="CB5:CB7" si="13">IF(CA5=0,"",BP5)</f>
        <v/>
      </c>
      <c r="CC5" t="e">
        <f t="shared" ref="CC5:CC7" si="14">SMALL($CB$4:$CB$7,BP5)</f>
        <v>#NUM!</v>
      </c>
      <c r="CD5" t="str">
        <f t="shared" ref="CD5:CD7" si="15">IFERROR(IF(CC5&lt;&gt;0,BP5),"")</f>
        <v/>
      </c>
      <c r="CE5" t="str">
        <f t="shared" ref="CE5:CE7" si="16">IFERROR(INDEX($CA$4:$CA$7,CC5),"")</f>
        <v/>
      </c>
    </row>
    <row r="6" spans="2:83" ht="14.5" customHeight="1">
      <c r="B6" t="s">
        <v>266</v>
      </c>
      <c r="C6" t="s">
        <v>266</v>
      </c>
      <c r="H6" t="s">
        <v>267</v>
      </c>
      <c r="K6">
        <v>3</v>
      </c>
      <c r="L6" t="s">
        <v>259</v>
      </c>
      <c r="M6" t="s">
        <v>268</v>
      </c>
      <c r="N6" t="s">
        <v>220</v>
      </c>
      <c r="O6" t="str">
        <f>IF(L6='๑. ข้อมูลทั่วไป ๑'!$C$10,$K6,"")</f>
        <v/>
      </c>
      <c r="P6" t="e">
        <f t="shared" si="1"/>
        <v>#NUM!</v>
      </c>
      <c r="R6">
        <v>3</v>
      </c>
      <c r="S6" s="4">
        <v>10200</v>
      </c>
      <c r="T6" s="3" t="s">
        <v>269</v>
      </c>
      <c r="U6" s="3" t="s">
        <v>248</v>
      </c>
      <c r="V6" s="3" t="s">
        <v>249</v>
      </c>
      <c r="W6" s="3" t="s">
        <v>250</v>
      </c>
      <c r="X6" s="3" t="str">
        <f t="shared" si="2"/>
        <v>วัดราชบพิธพระนครกรุงเทพมหานคร</v>
      </c>
      <c r="Y6" s="3" t="s">
        <v>251</v>
      </c>
      <c r="Z6" s="3" t="str">
        <f t="shared" si="3"/>
        <v/>
      </c>
      <c r="AA6" s="3" t="e">
        <f t="shared" si="4"/>
        <v>#NUM!</v>
      </c>
      <c r="AB6" s="3" t="str">
        <f t="shared" si="5"/>
        <v/>
      </c>
      <c r="AD6" s="2">
        <v>3</v>
      </c>
      <c r="AE6" s="3" t="s">
        <v>270</v>
      </c>
      <c r="AF6" s="3" t="s">
        <v>253</v>
      </c>
      <c r="AG6" s="3" t="str">
        <f>IF(AF6='๑. ข้อมูลทั่วไป ๑'!$C$19,$AD6,"")</f>
        <v/>
      </c>
      <c r="AH6" s="3" t="e">
        <f t="shared" si="6"/>
        <v>#NUM!</v>
      </c>
      <c r="AI6" s="3" t="str">
        <f t="shared" si="7"/>
        <v/>
      </c>
      <c r="AJ6" s="3" t="e">
        <f>IF($AI6='๑. ข้อมูลทั่วไป ๑'!$C$20,Info!$AH6,"")</f>
        <v>#NUM!</v>
      </c>
      <c r="AN6" s="3" t="s">
        <v>271</v>
      </c>
      <c r="AP6">
        <v>3</v>
      </c>
      <c r="AQ6" t="s">
        <v>272</v>
      </c>
      <c r="AS6">
        <v>3</v>
      </c>
      <c r="AT6" s="7">
        <v>3</v>
      </c>
      <c r="AY6" s="42" t="s">
        <v>180</v>
      </c>
      <c r="BB6" t="s">
        <v>7424</v>
      </c>
      <c r="BD6" t="s">
        <v>347</v>
      </c>
      <c r="BG6" t="s">
        <v>273</v>
      </c>
      <c r="BI6" t="s">
        <v>7458</v>
      </c>
      <c r="BL6" t="str">
        <f>IF('๓. ข้อมูลการดำเนินงาน'!D11="","",'๓. ข้อมูลการดำเนินงาน'!C11&amp;". "&amp;'๓. ข้อมูลการดำเนินงาน'!D11)</f>
        <v/>
      </c>
      <c r="BP6">
        <v>3</v>
      </c>
      <c r="BQ6">
        <f>'๓. ข้อมูลการดำเนินงาน'!C20</f>
        <v>0</v>
      </c>
      <c r="BR6" t="str">
        <f t="shared" si="8"/>
        <v/>
      </c>
      <c r="BS6" t="e">
        <f t="shared" si="9"/>
        <v>#NUM!</v>
      </c>
      <c r="BT6" t="str">
        <f t="shared" si="0"/>
        <v/>
      </c>
      <c r="BV6">
        <f>'๓. ข้อมูลการดำเนินงาน'!K20</f>
        <v>0</v>
      </c>
      <c r="BW6" t="str">
        <f t="shared" si="10"/>
        <v/>
      </c>
      <c r="BX6" t="e">
        <f t="shared" si="11"/>
        <v>#NUM!</v>
      </c>
      <c r="BY6" t="str">
        <f t="shared" si="12"/>
        <v/>
      </c>
      <c r="CA6">
        <f>'๓. ข้อมูลการดำเนินงาน'!N32</f>
        <v>0</v>
      </c>
      <c r="CB6" t="str">
        <f t="shared" si="13"/>
        <v/>
      </c>
      <c r="CC6" t="e">
        <f t="shared" si="14"/>
        <v>#NUM!</v>
      </c>
      <c r="CD6" t="str">
        <f t="shared" si="15"/>
        <v/>
      </c>
      <c r="CE6" t="str">
        <f t="shared" si="16"/>
        <v/>
      </c>
    </row>
    <row r="7" spans="2:83" ht="14.5" customHeight="1">
      <c r="B7" t="s">
        <v>274</v>
      </c>
      <c r="C7" t="s">
        <v>274</v>
      </c>
      <c r="K7">
        <v>4</v>
      </c>
      <c r="L7" t="s">
        <v>259</v>
      </c>
      <c r="M7" t="s">
        <v>275</v>
      </c>
      <c r="N7" t="s">
        <v>220</v>
      </c>
      <c r="O7" t="str">
        <f>IF(L7='๑. ข้อมูลทั่วไป ๑'!$C$10,$K7,"")</f>
        <v/>
      </c>
      <c r="P7" t="e">
        <f t="shared" si="1"/>
        <v>#NUM!</v>
      </c>
      <c r="R7">
        <v>4</v>
      </c>
      <c r="S7" s="4">
        <v>10200</v>
      </c>
      <c r="T7" s="3" t="s">
        <v>276</v>
      </c>
      <c r="U7" s="3" t="s">
        <v>248</v>
      </c>
      <c r="V7" s="3" t="s">
        <v>249</v>
      </c>
      <c r="W7" s="3" t="s">
        <v>250</v>
      </c>
      <c r="X7" s="3" t="str">
        <f t="shared" si="2"/>
        <v>สำราญราษฎร์พระนครกรุงเทพมหานคร</v>
      </c>
      <c r="Y7" s="3" t="s">
        <v>251</v>
      </c>
      <c r="Z7" s="3" t="str">
        <f t="shared" si="3"/>
        <v/>
      </c>
      <c r="AA7" s="3" t="e">
        <f t="shared" si="4"/>
        <v>#NUM!</v>
      </c>
      <c r="AB7" s="3" t="str">
        <f t="shared" si="5"/>
        <v/>
      </c>
      <c r="AD7" s="2">
        <v>4</v>
      </c>
      <c r="AE7" s="3" t="s">
        <v>277</v>
      </c>
      <c r="AF7" s="3" t="s">
        <v>253</v>
      </c>
      <c r="AG7" s="3" t="str">
        <f>IF(AF7='๑. ข้อมูลทั่วไป ๑'!$C$19,$AD7,"")</f>
        <v/>
      </c>
      <c r="AH7" s="3" t="e">
        <f t="shared" si="6"/>
        <v>#NUM!</v>
      </c>
      <c r="AI7" s="3" t="str">
        <f t="shared" si="7"/>
        <v/>
      </c>
      <c r="AJ7" s="3" t="e">
        <f>IF($AI7='๑. ข้อมูลทั่วไป ๑'!$C$20,Info!$AH7,"")</f>
        <v>#NUM!</v>
      </c>
      <c r="AN7" s="3" t="s">
        <v>278</v>
      </c>
      <c r="AP7">
        <v>4</v>
      </c>
      <c r="AQ7" t="s">
        <v>279</v>
      </c>
      <c r="AS7">
        <v>4</v>
      </c>
      <c r="AT7" s="7">
        <v>4</v>
      </c>
      <c r="BB7" t="s">
        <v>7425</v>
      </c>
      <c r="BD7" t="s">
        <v>281</v>
      </c>
      <c r="BG7" t="s">
        <v>282</v>
      </c>
      <c r="BL7" t="str">
        <f>IF('๓. ข้อมูลการดำเนินงาน'!D12="","",'๓. ข้อมูลการดำเนินงาน'!C12&amp;". "&amp;'๓. ข้อมูลการดำเนินงาน'!D12)</f>
        <v/>
      </c>
      <c r="BP7">
        <v>4</v>
      </c>
      <c r="BQ7">
        <f>'๓. ข้อมูลการดำเนินงาน'!C21</f>
        <v>0</v>
      </c>
      <c r="BR7" t="str">
        <f t="shared" si="8"/>
        <v/>
      </c>
      <c r="BS7" t="e">
        <f t="shared" si="9"/>
        <v>#NUM!</v>
      </c>
      <c r="BT7" t="str">
        <f t="shared" si="0"/>
        <v/>
      </c>
      <c r="BV7">
        <f>'๓. ข้อมูลการดำเนินงาน'!K21</f>
        <v>0</v>
      </c>
      <c r="BW7" t="str">
        <f t="shared" si="10"/>
        <v/>
      </c>
      <c r="BX7" t="e">
        <f t="shared" si="11"/>
        <v>#NUM!</v>
      </c>
      <c r="BY7" t="str">
        <f t="shared" si="12"/>
        <v/>
      </c>
      <c r="CA7">
        <f>'๓. ข้อมูลการดำเนินงาน'!N39</f>
        <v>0</v>
      </c>
      <c r="CB7" t="str">
        <f t="shared" si="13"/>
        <v/>
      </c>
      <c r="CC7" t="e">
        <f t="shared" si="14"/>
        <v>#NUM!</v>
      </c>
      <c r="CD7" t="str">
        <f t="shared" si="15"/>
        <v/>
      </c>
      <c r="CE7" t="str">
        <f t="shared" si="16"/>
        <v/>
      </c>
    </row>
    <row r="8" spans="2:83" ht="14.5" customHeight="1">
      <c r="B8" t="s">
        <v>283</v>
      </c>
      <c r="D8" t="str">
        <f>"(กิจการประเภท : "&amp;B8&amp;")"</f>
        <v>(กิจการประเภท : มูลนิธิ)</v>
      </c>
      <c r="K8">
        <v>5</v>
      </c>
      <c r="L8" t="s">
        <v>259</v>
      </c>
      <c r="M8" t="s">
        <v>284</v>
      </c>
      <c r="N8" t="s">
        <v>220</v>
      </c>
      <c r="O8" t="str">
        <f>IF(L8='๑. ข้อมูลทั่วไป ๑'!$C$10,$K8,"")</f>
        <v/>
      </c>
      <c r="P8" t="e">
        <f t="shared" si="1"/>
        <v>#NUM!</v>
      </c>
      <c r="R8">
        <v>5</v>
      </c>
      <c r="S8" s="4">
        <v>10200</v>
      </c>
      <c r="T8" s="3" t="s">
        <v>285</v>
      </c>
      <c r="U8" s="3" t="s">
        <v>248</v>
      </c>
      <c r="V8" s="3" t="s">
        <v>249</v>
      </c>
      <c r="W8" s="3" t="s">
        <v>250</v>
      </c>
      <c r="X8" s="3" t="str">
        <f t="shared" si="2"/>
        <v>ศาลเจ้าพ่อเสือพระนครกรุงเทพมหานคร</v>
      </c>
      <c r="Y8" s="3" t="s">
        <v>251</v>
      </c>
      <c r="Z8" s="3" t="str">
        <f t="shared" si="3"/>
        <v/>
      </c>
      <c r="AA8" s="3" t="e">
        <f t="shared" si="4"/>
        <v>#NUM!</v>
      </c>
      <c r="AB8" s="3" t="str">
        <f t="shared" si="5"/>
        <v/>
      </c>
      <c r="AD8" s="2">
        <v>5</v>
      </c>
      <c r="AE8" s="3" t="s">
        <v>286</v>
      </c>
      <c r="AF8" s="3" t="s">
        <v>253</v>
      </c>
      <c r="AG8" s="3" t="str">
        <f>IF(AF8='๑. ข้อมูลทั่วไป ๑'!$C$19,$AD8,"")</f>
        <v/>
      </c>
      <c r="AH8" s="3" t="e">
        <f t="shared" si="6"/>
        <v>#NUM!</v>
      </c>
      <c r="AI8" s="3" t="str">
        <f t="shared" si="7"/>
        <v/>
      </c>
      <c r="AJ8" s="3" t="e">
        <f>IF($AI8='๑. ข้อมูลทั่วไป ๑'!$C$20,Info!$AH8,"")</f>
        <v>#NUM!</v>
      </c>
      <c r="AN8" s="3" t="s">
        <v>287</v>
      </c>
      <c r="AP8">
        <v>5</v>
      </c>
      <c r="AQ8" t="s">
        <v>288</v>
      </c>
      <c r="AS8">
        <v>5</v>
      </c>
      <c r="AT8" s="7">
        <v>5</v>
      </c>
      <c r="BB8" t="s">
        <v>7426</v>
      </c>
      <c r="BD8" t="s">
        <v>7464</v>
      </c>
      <c r="BG8" t="s">
        <v>289</v>
      </c>
      <c r="BP8">
        <v>5</v>
      </c>
      <c r="BQ8">
        <f>'๓. ข้อมูลการดำเนินงาน'!C25</f>
        <v>0</v>
      </c>
      <c r="BR8" t="str">
        <f t="shared" si="8"/>
        <v/>
      </c>
      <c r="BS8" t="e">
        <f t="shared" si="9"/>
        <v>#NUM!</v>
      </c>
      <c r="BT8" t="str">
        <f t="shared" si="0"/>
        <v/>
      </c>
      <c r="BV8">
        <f>'๓. ข้อมูลการดำเนินงาน'!K25</f>
        <v>0</v>
      </c>
      <c r="BW8" t="str">
        <f t="shared" si="10"/>
        <v/>
      </c>
      <c r="BX8" t="e">
        <f t="shared" si="11"/>
        <v>#NUM!</v>
      </c>
      <c r="BY8" t="str">
        <f t="shared" si="12"/>
        <v/>
      </c>
    </row>
    <row r="9" spans="2:83" ht="14.5" customHeight="1">
      <c r="B9" t="s">
        <v>290</v>
      </c>
      <c r="D9" t="str">
        <f>"(กิจการประเภท : "&amp;B9&amp;")"</f>
        <v>(กิจการประเภท : สมาคม)</v>
      </c>
      <c r="K9">
        <v>6</v>
      </c>
      <c r="L9" t="s">
        <v>291</v>
      </c>
      <c r="M9" t="s">
        <v>260</v>
      </c>
      <c r="N9" t="s">
        <v>220</v>
      </c>
      <c r="O9" t="str">
        <f>IF(L9='๑. ข้อมูลทั่วไป ๑'!$C$10,$K9,"")</f>
        <v/>
      </c>
      <c r="P9" t="e">
        <f t="shared" si="1"/>
        <v>#NUM!</v>
      </c>
      <c r="R9">
        <v>6</v>
      </c>
      <c r="S9" s="4">
        <v>10200</v>
      </c>
      <c r="T9" s="3" t="s">
        <v>292</v>
      </c>
      <c r="U9" s="3" t="s">
        <v>248</v>
      </c>
      <c r="V9" s="3" t="s">
        <v>249</v>
      </c>
      <c r="W9" s="3" t="s">
        <v>250</v>
      </c>
      <c r="X9" s="3" t="str">
        <f t="shared" si="2"/>
        <v>เสาชิงช้าพระนครกรุงเทพมหานคร</v>
      </c>
      <c r="Y9" s="3" t="s">
        <v>251</v>
      </c>
      <c r="Z9" s="3" t="str">
        <f t="shared" si="3"/>
        <v/>
      </c>
      <c r="AA9" s="3" t="e">
        <f t="shared" si="4"/>
        <v>#NUM!</v>
      </c>
      <c r="AB9" s="3" t="str">
        <f t="shared" si="5"/>
        <v/>
      </c>
      <c r="AD9" s="2">
        <v>6</v>
      </c>
      <c r="AE9" s="3" t="s">
        <v>293</v>
      </c>
      <c r="AF9" s="3" t="s">
        <v>253</v>
      </c>
      <c r="AG9" s="3" t="str">
        <f>IF(AF9='๑. ข้อมูลทั่วไป ๑'!$C$19,$AD9,"")</f>
        <v/>
      </c>
      <c r="AH9" s="3" t="e">
        <f t="shared" si="6"/>
        <v>#NUM!</v>
      </c>
      <c r="AI9" s="3" t="str">
        <f t="shared" si="7"/>
        <v/>
      </c>
      <c r="AJ9" s="3" t="e">
        <f>IF($AI9='๑. ข้อมูลทั่วไป ๑'!$C$20,Info!$AH9,"")</f>
        <v>#NUM!</v>
      </c>
      <c r="AN9" s="3" t="s">
        <v>294</v>
      </c>
      <c r="AP9">
        <v>6</v>
      </c>
      <c r="AQ9" t="s">
        <v>295</v>
      </c>
      <c r="AS9">
        <v>6</v>
      </c>
      <c r="AT9" s="7">
        <v>6</v>
      </c>
      <c r="BB9" t="s">
        <v>7427</v>
      </c>
      <c r="BD9" t="s">
        <v>7465</v>
      </c>
      <c r="BG9" t="s">
        <v>296</v>
      </c>
      <c r="BP9">
        <v>6</v>
      </c>
      <c r="BQ9">
        <f>'๓. ข้อมูลการดำเนินงาน'!C26</f>
        <v>0</v>
      </c>
      <c r="BR9" t="str">
        <f t="shared" si="8"/>
        <v/>
      </c>
      <c r="BS9" t="e">
        <f t="shared" si="9"/>
        <v>#NUM!</v>
      </c>
      <c r="BT9" t="str">
        <f t="shared" si="0"/>
        <v/>
      </c>
      <c r="BV9">
        <f>'๓. ข้อมูลการดำเนินงาน'!K26</f>
        <v>0</v>
      </c>
      <c r="BW9" t="str">
        <f t="shared" si="10"/>
        <v/>
      </c>
      <c r="BX9" t="e">
        <f t="shared" si="11"/>
        <v>#NUM!</v>
      </c>
      <c r="BY9" t="str">
        <f t="shared" si="12"/>
        <v/>
      </c>
    </row>
    <row r="10" spans="2:83" ht="14.5" customHeight="1">
      <c r="B10" t="s">
        <v>297</v>
      </c>
      <c r="D10" t="str">
        <f>"(กิจการประเภท : "&amp;B10&amp;")"</f>
        <v>(กิจการประเภท : สหกรณ์)</v>
      </c>
      <c r="K10">
        <v>7</v>
      </c>
      <c r="L10" t="s">
        <v>291</v>
      </c>
      <c r="M10" t="s">
        <v>268</v>
      </c>
      <c r="N10" t="s">
        <v>220</v>
      </c>
      <c r="O10" t="str">
        <f>IF(L10='๑. ข้อมูลทั่วไป ๑'!$C$10,$K10,"")</f>
        <v/>
      </c>
      <c r="P10" t="e">
        <f t="shared" si="1"/>
        <v>#NUM!</v>
      </c>
      <c r="R10">
        <v>7</v>
      </c>
      <c r="S10" s="4">
        <v>10200</v>
      </c>
      <c r="T10" s="3" t="s">
        <v>298</v>
      </c>
      <c r="U10" s="3" t="s">
        <v>248</v>
      </c>
      <c r="V10" s="3" t="s">
        <v>249</v>
      </c>
      <c r="W10" s="3" t="s">
        <v>250</v>
      </c>
      <c r="X10" s="3" t="str">
        <f t="shared" si="2"/>
        <v>บวรนิเวศพระนครกรุงเทพมหานคร</v>
      </c>
      <c r="Y10" s="3" t="s">
        <v>251</v>
      </c>
      <c r="Z10" s="3" t="str">
        <f t="shared" si="3"/>
        <v/>
      </c>
      <c r="AA10" s="3" t="e">
        <f t="shared" si="4"/>
        <v>#NUM!</v>
      </c>
      <c r="AB10" s="3" t="str">
        <f t="shared" si="5"/>
        <v/>
      </c>
      <c r="AD10" s="2">
        <v>7</v>
      </c>
      <c r="AE10" s="3" t="s">
        <v>299</v>
      </c>
      <c r="AF10" s="3" t="s">
        <v>253</v>
      </c>
      <c r="AG10" s="3" t="str">
        <f>IF(AF10='๑. ข้อมูลทั่วไป ๑'!$C$19,$AD10,"")</f>
        <v/>
      </c>
      <c r="AH10" s="3" t="e">
        <f t="shared" si="6"/>
        <v>#NUM!</v>
      </c>
      <c r="AI10" s="3" t="str">
        <f t="shared" si="7"/>
        <v/>
      </c>
      <c r="AJ10" s="3" t="e">
        <f>IF($AI10='๑. ข้อมูลทั่วไป ๑'!$C$20,Info!$AH10,"")</f>
        <v>#NUM!</v>
      </c>
      <c r="AN10" s="3" t="s">
        <v>300</v>
      </c>
      <c r="AP10">
        <v>7</v>
      </c>
      <c r="AQ10" t="s">
        <v>301</v>
      </c>
      <c r="AS10">
        <v>7</v>
      </c>
      <c r="AT10" s="7">
        <v>7</v>
      </c>
      <c r="BB10" t="s">
        <v>7428</v>
      </c>
      <c r="BD10" t="s">
        <v>7466</v>
      </c>
      <c r="BP10">
        <v>7</v>
      </c>
      <c r="BQ10">
        <f>'๓. ข้อมูลการดำเนินงาน'!C27</f>
        <v>0</v>
      </c>
      <c r="BR10" t="str">
        <f t="shared" si="8"/>
        <v/>
      </c>
      <c r="BS10" t="e">
        <f t="shared" si="9"/>
        <v>#NUM!</v>
      </c>
      <c r="BT10" t="str">
        <f t="shared" si="0"/>
        <v/>
      </c>
      <c r="BV10">
        <f>'๓. ข้อมูลการดำเนินงาน'!K27</f>
        <v>0</v>
      </c>
      <c r="BW10" t="str">
        <f t="shared" si="10"/>
        <v/>
      </c>
      <c r="BX10" t="e">
        <f t="shared" si="11"/>
        <v>#NUM!</v>
      </c>
      <c r="BY10" t="str">
        <f t="shared" si="12"/>
        <v/>
      </c>
    </row>
    <row r="11" spans="2:83" ht="14.5" customHeight="1">
      <c r="B11" t="s">
        <v>302</v>
      </c>
      <c r="D11" t="str">
        <f>"(กิจการประเภท : "&amp;B11&amp;")"</f>
        <v>(กิจการประเภท : สหภาพแรงงาน)</v>
      </c>
      <c r="K11">
        <v>8</v>
      </c>
      <c r="L11" t="s">
        <v>291</v>
      </c>
      <c r="M11" t="s">
        <v>275</v>
      </c>
      <c r="N11" t="s">
        <v>220</v>
      </c>
      <c r="O11" t="str">
        <f>IF(L11='๑. ข้อมูลทั่วไป ๑'!$C$10,$K11,"")</f>
        <v/>
      </c>
      <c r="P11" t="e">
        <f t="shared" si="1"/>
        <v>#NUM!</v>
      </c>
      <c r="R11">
        <v>8</v>
      </c>
      <c r="S11" s="4">
        <v>10200</v>
      </c>
      <c r="T11" s="3" t="s">
        <v>303</v>
      </c>
      <c r="U11" s="3" t="s">
        <v>248</v>
      </c>
      <c r="V11" s="3" t="s">
        <v>249</v>
      </c>
      <c r="W11" s="3" t="s">
        <v>250</v>
      </c>
      <c r="X11" s="3" t="str">
        <f t="shared" si="2"/>
        <v>ตลาดยอดพระนครกรุงเทพมหานคร</v>
      </c>
      <c r="Y11" s="3" t="s">
        <v>251</v>
      </c>
      <c r="Z11" s="3" t="str">
        <f t="shared" si="3"/>
        <v/>
      </c>
      <c r="AA11" s="3" t="e">
        <f t="shared" si="4"/>
        <v>#NUM!</v>
      </c>
      <c r="AB11" s="3" t="str">
        <f t="shared" si="5"/>
        <v/>
      </c>
      <c r="AD11" s="2">
        <v>8</v>
      </c>
      <c r="AE11" s="3" t="s">
        <v>304</v>
      </c>
      <c r="AF11" s="3" t="s">
        <v>253</v>
      </c>
      <c r="AG11" s="3" t="str">
        <f>IF(AF11='๑. ข้อมูลทั่วไป ๑'!$C$19,$AD11,"")</f>
        <v/>
      </c>
      <c r="AH11" s="3" t="e">
        <f t="shared" si="6"/>
        <v>#NUM!</v>
      </c>
      <c r="AI11" s="3" t="str">
        <f t="shared" si="7"/>
        <v/>
      </c>
      <c r="AJ11" s="3" t="e">
        <f>IF($AI11='๑. ข้อมูลทั่วไป ๑'!$C$20,Info!$AH11,"")</f>
        <v>#NUM!</v>
      </c>
      <c r="AN11" s="3" t="s">
        <v>305</v>
      </c>
      <c r="AP11">
        <v>8</v>
      </c>
      <c r="AQ11" t="s">
        <v>306</v>
      </c>
      <c r="AS11">
        <v>8</v>
      </c>
      <c r="AT11" s="7">
        <v>8</v>
      </c>
      <c r="BB11" t="s">
        <v>7429</v>
      </c>
      <c r="BD11" t="s">
        <v>7467</v>
      </c>
      <c r="BP11">
        <v>8</v>
      </c>
      <c r="BQ11">
        <f>'๓. ข้อมูลการดำเนินงาน'!C28</f>
        <v>0</v>
      </c>
      <c r="BR11" t="str">
        <f t="shared" si="8"/>
        <v/>
      </c>
      <c r="BS11" t="e">
        <f t="shared" si="9"/>
        <v>#NUM!</v>
      </c>
      <c r="BT11" t="str">
        <f t="shared" si="0"/>
        <v/>
      </c>
      <c r="BV11">
        <f>'๓. ข้อมูลการดำเนินงาน'!K28</f>
        <v>0</v>
      </c>
      <c r="BW11" t="str">
        <f t="shared" si="10"/>
        <v/>
      </c>
      <c r="BX11" t="e">
        <f t="shared" si="11"/>
        <v>#NUM!</v>
      </c>
      <c r="BY11" t="str">
        <f t="shared" si="12"/>
        <v/>
      </c>
    </row>
    <row r="12" spans="2:83" ht="14.5" customHeight="1">
      <c r="B12" t="s">
        <v>307</v>
      </c>
      <c r="D12" t="str">
        <f>"(กิจการประเภท : "&amp;B12&amp;")"</f>
        <v>(กิจการประเภท : วิสาหกิจชุมชน)</v>
      </c>
      <c r="K12">
        <v>9</v>
      </c>
      <c r="L12" t="s">
        <v>291</v>
      </c>
      <c r="M12" t="s">
        <v>284</v>
      </c>
      <c r="N12" t="s">
        <v>220</v>
      </c>
      <c r="O12" t="str">
        <f>IF(L12='๑. ข้อมูลทั่วไป ๑'!$C$10,$K12,"")</f>
        <v/>
      </c>
      <c r="P12" t="e">
        <f t="shared" si="1"/>
        <v>#NUM!</v>
      </c>
      <c r="R12">
        <v>9</v>
      </c>
      <c r="S12" s="4">
        <v>10200</v>
      </c>
      <c r="T12" s="3" t="s">
        <v>308</v>
      </c>
      <c r="U12" s="3" t="s">
        <v>248</v>
      </c>
      <c r="V12" s="3" t="s">
        <v>249</v>
      </c>
      <c r="W12" s="3" t="s">
        <v>250</v>
      </c>
      <c r="X12" s="3" t="str">
        <f t="shared" si="2"/>
        <v>ชนะสงครามพระนครกรุงเทพมหานคร</v>
      </c>
      <c r="Y12" s="3" t="s">
        <v>251</v>
      </c>
      <c r="Z12" s="3" t="str">
        <f t="shared" si="3"/>
        <v/>
      </c>
      <c r="AA12" s="3" t="e">
        <f t="shared" si="4"/>
        <v>#NUM!</v>
      </c>
      <c r="AB12" s="3" t="str">
        <f t="shared" si="5"/>
        <v/>
      </c>
      <c r="AD12" s="2">
        <v>9</v>
      </c>
      <c r="AE12" s="3" t="s">
        <v>309</v>
      </c>
      <c r="AF12" s="3" t="s">
        <v>249</v>
      </c>
      <c r="AG12" s="3" t="str">
        <f>IF(AF12='๑. ข้อมูลทั่วไป ๑'!$C$19,$AD12,"")</f>
        <v/>
      </c>
      <c r="AH12" s="3" t="e">
        <f t="shared" si="6"/>
        <v>#NUM!</v>
      </c>
      <c r="AI12" s="3" t="str">
        <f t="shared" si="7"/>
        <v/>
      </c>
      <c r="AJ12" s="3" t="e">
        <f>IF($AI12='๑. ข้อมูลทั่วไป ๑'!$C$20,Info!$AH12,"")</f>
        <v>#NUM!</v>
      </c>
      <c r="AN12" s="3" t="s">
        <v>310</v>
      </c>
      <c r="AP12">
        <v>9</v>
      </c>
      <c r="AQ12" t="s">
        <v>311</v>
      </c>
      <c r="AS12">
        <v>9</v>
      </c>
      <c r="AT12" s="7">
        <v>9</v>
      </c>
      <c r="BB12" t="s">
        <v>7430</v>
      </c>
      <c r="BD12" t="s">
        <v>372</v>
      </c>
      <c r="BP12">
        <v>9</v>
      </c>
      <c r="BQ12">
        <f>'๓. ข้อมูลการดำเนินงาน'!C32</f>
        <v>0</v>
      </c>
      <c r="BR12" t="str">
        <f t="shared" si="8"/>
        <v/>
      </c>
      <c r="BS12" t="e">
        <f t="shared" si="9"/>
        <v>#NUM!</v>
      </c>
      <c r="BT12" t="str">
        <f t="shared" si="0"/>
        <v/>
      </c>
      <c r="BV12">
        <f>'๓. ข้อมูลการดำเนินงาน'!K32</f>
        <v>0</v>
      </c>
      <c r="BW12" t="str">
        <f t="shared" si="10"/>
        <v/>
      </c>
      <c r="BX12" t="e">
        <f t="shared" si="11"/>
        <v>#NUM!</v>
      </c>
      <c r="BY12" t="str">
        <f t="shared" si="12"/>
        <v/>
      </c>
    </row>
    <row r="13" spans="2:83" ht="14.5" customHeight="1">
      <c r="K13">
        <v>10</v>
      </c>
      <c r="L13" t="s">
        <v>312</v>
      </c>
      <c r="M13" t="s">
        <v>313</v>
      </c>
      <c r="N13" t="s">
        <v>225</v>
      </c>
      <c r="O13" t="str">
        <f>IF(L13='๑. ข้อมูลทั่วไป ๑'!$C$10,$K13,"")</f>
        <v/>
      </c>
      <c r="P13" t="e">
        <f t="shared" si="1"/>
        <v>#NUM!</v>
      </c>
      <c r="R13">
        <v>10</v>
      </c>
      <c r="S13" s="4">
        <v>10200</v>
      </c>
      <c r="T13" s="3" t="s">
        <v>314</v>
      </c>
      <c r="U13" s="3" t="s">
        <v>248</v>
      </c>
      <c r="V13" s="3" t="s">
        <v>249</v>
      </c>
      <c r="W13" s="3" t="s">
        <v>250</v>
      </c>
      <c r="X13" s="3" t="str">
        <f t="shared" si="2"/>
        <v>บ้านพานถมพระนครกรุงเทพมหานคร</v>
      </c>
      <c r="Y13" s="3" t="s">
        <v>251</v>
      </c>
      <c r="Z13" s="3" t="str">
        <f t="shared" si="3"/>
        <v/>
      </c>
      <c r="AA13" s="3" t="e">
        <f t="shared" si="4"/>
        <v>#NUM!</v>
      </c>
      <c r="AB13" s="3" t="str">
        <f t="shared" si="5"/>
        <v/>
      </c>
      <c r="AD13" s="2">
        <v>10</v>
      </c>
      <c r="AE13" s="3" t="s">
        <v>315</v>
      </c>
      <c r="AF13" s="3" t="s">
        <v>249</v>
      </c>
      <c r="AG13" s="3" t="str">
        <f>IF(AF13='๑. ข้อมูลทั่วไป ๑'!$C$19,$AD13,"")</f>
        <v/>
      </c>
      <c r="AH13" s="3" t="e">
        <f t="shared" si="6"/>
        <v>#NUM!</v>
      </c>
      <c r="AI13" s="3" t="str">
        <f t="shared" si="7"/>
        <v/>
      </c>
      <c r="AJ13" s="3" t="e">
        <f>IF($AI13='๑. ข้อมูลทั่วไป ๑'!$C$20,Info!$AH13,"")</f>
        <v>#NUM!</v>
      </c>
      <c r="AN13" s="3" t="s">
        <v>316</v>
      </c>
      <c r="AP13">
        <v>10</v>
      </c>
      <c r="AQ13" t="s">
        <v>317</v>
      </c>
      <c r="AS13">
        <v>10</v>
      </c>
      <c r="AT13" s="7">
        <v>10</v>
      </c>
      <c r="BB13" t="s">
        <v>7431</v>
      </c>
      <c r="BD13" t="s">
        <v>324</v>
      </c>
      <c r="BP13">
        <v>10</v>
      </c>
      <c r="BQ13">
        <f>'๓. ข้อมูลการดำเนินงาน'!C33</f>
        <v>0</v>
      </c>
      <c r="BR13" t="str">
        <f t="shared" si="8"/>
        <v/>
      </c>
      <c r="BS13" t="e">
        <f t="shared" si="9"/>
        <v>#NUM!</v>
      </c>
      <c r="BT13" t="str">
        <f t="shared" si="0"/>
        <v/>
      </c>
      <c r="BV13">
        <f>'๓. ข้อมูลการดำเนินงาน'!K33</f>
        <v>0</v>
      </c>
      <c r="BW13" t="str">
        <f t="shared" si="10"/>
        <v/>
      </c>
      <c r="BX13" t="e">
        <f t="shared" si="11"/>
        <v>#NUM!</v>
      </c>
      <c r="BY13" t="str">
        <f t="shared" si="12"/>
        <v/>
      </c>
    </row>
    <row r="14" spans="2:83" ht="14.5" customHeight="1">
      <c r="K14">
        <v>11</v>
      </c>
      <c r="L14" t="s">
        <v>312</v>
      </c>
      <c r="M14" t="s">
        <v>319</v>
      </c>
      <c r="N14" t="s">
        <v>225</v>
      </c>
      <c r="O14" t="str">
        <f>IF(L14='๑. ข้อมูลทั่วไป ๑'!$C$10,$K14,"")</f>
        <v/>
      </c>
      <c r="P14" t="e">
        <f t="shared" si="1"/>
        <v>#NUM!</v>
      </c>
      <c r="R14">
        <v>11</v>
      </c>
      <c r="S14" s="4">
        <v>10200</v>
      </c>
      <c r="T14" s="3" t="s">
        <v>320</v>
      </c>
      <c r="U14" s="3" t="s">
        <v>248</v>
      </c>
      <c r="V14" s="3" t="s">
        <v>249</v>
      </c>
      <c r="W14" s="3" t="s">
        <v>250</v>
      </c>
      <c r="X14" s="3" t="str">
        <f t="shared" si="2"/>
        <v>บางขุนพรหมพระนครกรุงเทพมหานคร</v>
      </c>
      <c r="Y14" s="3" t="s">
        <v>251</v>
      </c>
      <c r="Z14" s="3" t="str">
        <f t="shared" si="3"/>
        <v/>
      </c>
      <c r="AA14" s="3" t="e">
        <f t="shared" si="4"/>
        <v>#NUM!</v>
      </c>
      <c r="AB14" s="3" t="str">
        <f t="shared" si="5"/>
        <v/>
      </c>
      <c r="AD14" s="2">
        <v>11</v>
      </c>
      <c r="AE14" s="3" t="s">
        <v>321</v>
      </c>
      <c r="AF14" s="3" t="s">
        <v>249</v>
      </c>
      <c r="AG14" s="3" t="str">
        <f>IF(AF14='๑. ข้อมูลทั่วไป ๑'!$C$19,$AD14,"")</f>
        <v/>
      </c>
      <c r="AH14" s="3" t="e">
        <f t="shared" si="6"/>
        <v>#NUM!</v>
      </c>
      <c r="AI14" s="3" t="str">
        <f t="shared" si="7"/>
        <v/>
      </c>
      <c r="AJ14" s="3" t="e">
        <f>IF($AI14='๑. ข้อมูลทั่วไป ๑'!$C$20,Info!$AH14,"")</f>
        <v>#NUM!</v>
      </c>
      <c r="AN14" s="3" t="s">
        <v>322</v>
      </c>
      <c r="AP14">
        <v>11</v>
      </c>
      <c r="AQ14" t="s">
        <v>323</v>
      </c>
      <c r="AS14">
        <v>11</v>
      </c>
      <c r="AT14" s="7">
        <v>11</v>
      </c>
      <c r="BB14" t="s">
        <v>7432</v>
      </c>
      <c r="BD14" t="s">
        <v>7468</v>
      </c>
      <c r="BP14">
        <v>11</v>
      </c>
      <c r="BQ14">
        <f>'๓. ข้อมูลการดำเนินงาน'!C34</f>
        <v>0</v>
      </c>
      <c r="BR14" t="str">
        <f t="shared" si="8"/>
        <v/>
      </c>
      <c r="BS14" t="e">
        <f t="shared" si="9"/>
        <v>#NUM!</v>
      </c>
      <c r="BT14" t="str">
        <f t="shared" si="0"/>
        <v/>
      </c>
      <c r="BV14">
        <f>'๓. ข้อมูลการดำเนินงาน'!K34</f>
        <v>0</v>
      </c>
      <c r="BW14" t="str">
        <f t="shared" si="10"/>
        <v/>
      </c>
      <c r="BX14" t="e">
        <f t="shared" si="11"/>
        <v>#NUM!</v>
      </c>
      <c r="BY14" t="str">
        <f t="shared" si="12"/>
        <v/>
      </c>
    </row>
    <row r="15" spans="2:83" ht="14.5" customHeight="1">
      <c r="K15">
        <v>12</v>
      </c>
      <c r="L15" t="s">
        <v>312</v>
      </c>
      <c r="M15" t="s">
        <v>325</v>
      </c>
      <c r="N15" t="s">
        <v>225</v>
      </c>
      <c r="O15" t="str">
        <f>IF(L15='๑. ข้อมูลทั่วไป ๑'!$C$10,$K15,"")</f>
        <v/>
      </c>
      <c r="P15" t="e">
        <f t="shared" si="1"/>
        <v>#NUM!</v>
      </c>
      <c r="R15">
        <v>12</v>
      </c>
      <c r="S15" s="4">
        <v>10200</v>
      </c>
      <c r="T15" s="3" t="s">
        <v>326</v>
      </c>
      <c r="U15" s="3" t="s">
        <v>248</v>
      </c>
      <c r="V15" s="3" t="s">
        <v>249</v>
      </c>
      <c r="W15" s="3" t="s">
        <v>250</v>
      </c>
      <c r="X15" s="3" t="str">
        <f t="shared" si="2"/>
        <v>วัดสามพระยาพระนครกรุงเทพมหานคร</v>
      </c>
      <c r="Y15" s="3" t="s">
        <v>251</v>
      </c>
      <c r="Z15" s="3" t="str">
        <f t="shared" si="3"/>
        <v/>
      </c>
      <c r="AA15" s="3" t="e">
        <f t="shared" si="4"/>
        <v>#NUM!</v>
      </c>
      <c r="AB15" s="3" t="str">
        <f t="shared" si="5"/>
        <v/>
      </c>
      <c r="AD15" s="2">
        <v>12</v>
      </c>
      <c r="AE15" s="3" t="s">
        <v>327</v>
      </c>
      <c r="AF15" s="3" t="s">
        <v>249</v>
      </c>
      <c r="AG15" s="3" t="str">
        <f>IF(AF15='๑. ข้อมูลทั่วไป ๑'!$C$19,$AD15,"")</f>
        <v/>
      </c>
      <c r="AH15" s="3" t="e">
        <f t="shared" si="6"/>
        <v>#NUM!</v>
      </c>
      <c r="AI15" s="3" t="str">
        <f t="shared" si="7"/>
        <v/>
      </c>
      <c r="AJ15" s="3" t="e">
        <f>IF($AI15='๑. ข้อมูลทั่วไป ๑'!$C$20,Info!$AH15,"")</f>
        <v>#NUM!</v>
      </c>
      <c r="AN15" s="3" t="s">
        <v>328</v>
      </c>
      <c r="AP15">
        <v>12</v>
      </c>
      <c r="AQ15" t="s">
        <v>329</v>
      </c>
      <c r="AS15">
        <v>12</v>
      </c>
      <c r="AT15" s="7">
        <v>12</v>
      </c>
      <c r="BB15" t="s">
        <v>280</v>
      </c>
      <c r="BD15" t="s">
        <v>368</v>
      </c>
      <c r="BP15">
        <v>12</v>
      </c>
      <c r="BQ15">
        <f>'๓. ข้อมูลการดำเนินงาน'!C35</f>
        <v>0</v>
      </c>
      <c r="BR15" t="str">
        <f t="shared" si="8"/>
        <v/>
      </c>
      <c r="BS15" t="e">
        <f t="shared" si="9"/>
        <v>#NUM!</v>
      </c>
      <c r="BT15" t="str">
        <f t="shared" si="0"/>
        <v/>
      </c>
      <c r="BV15">
        <f>'๓. ข้อมูลการดำเนินงาน'!K35</f>
        <v>0</v>
      </c>
      <c r="BW15" t="str">
        <f t="shared" si="10"/>
        <v/>
      </c>
      <c r="BX15" t="e">
        <f t="shared" si="11"/>
        <v>#NUM!</v>
      </c>
      <c r="BY15" t="str">
        <f t="shared" si="12"/>
        <v/>
      </c>
    </row>
    <row r="16" spans="2:83" ht="14.5" customHeight="1">
      <c r="R16">
        <v>13</v>
      </c>
      <c r="S16" s="4">
        <v>10300</v>
      </c>
      <c r="T16" s="3" t="s">
        <v>331</v>
      </c>
      <c r="U16" s="3" t="s">
        <v>331</v>
      </c>
      <c r="V16" s="3" t="s">
        <v>249</v>
      </c>
      <c r="W16" s="3" t="s">
        <v>332</v>
      </c>
      <c r="X16" s="3" t="str">
        <f t="shared" si="2"/>
        <v>ดุสิตดุสิตกรุงเทพมหานคร</v>
      </c>
      <c r="Y16" s="3" t="s">
        <v>251</v>
      </c>
      <c r="Z16" s="3" t="str">
        <f t="shared" si="3"/>
        <v/>
      </c>
      <c r="AA16" s="3" t="e">
        <f t="shared" si="4"/>
        <v>#NUM!</v>
      </c>
      <c r="AB16" s="3" t="str">
        <f t="shared" si="5"/>
        <v/>
      </c>
      <c r="AD16" s="2">
        <v>13</v>
      </c>
      <c r="AE16" s="3" t="s">
        <v>333</v>
      </c>
      <c r="AF16" s="3" t="s">
        <v>249</v>
      </c>
      <c r="AG16" s="3" t="str">
        <f>IF(AF16='๑. ข้อมูลทั่วไป ๑'!$C$19,$AD16,"")</f>
        <v/>
      </c>
      <c r="AH16" s="3" t="e">
        <f t="shared" si="6"/>
        <v>#NUM!</v>
      </c>
      <c r="AI16" s="3" t="str">
        <f t="shared" si="7"/>
        <v/>
      </c>
      <c r="AJ16" s="3" t="e">
        <f>IF($AI16='๑. ข้อมูลทั่วไป ๑'!$C$20,Info!$AH16,"")</f>
        <v>#NUM!</v>
      </c>
      <c r="AN16" s="3" t="s">
        <v>334</v>
      </c>
      <c r="AS16">
        <v>13</v>
      </c>
      <c r="AT16" s="7">
        <v>13</v>
      </c>
      <c r="BB16" t="s">
        <v>7433</v>
      </c>
      <c r="BD16" t="s">
        <v>330</v>
      </c>
      <c r="BP16">
        <v>13</v>
      </c>
      <c r="BQ16">
        <f>'๓. ข้อมูลการดำเนินงาน'!C39</f>
        <v>0</v>
      </c>
      <c r="BR16" t="str">
        <f t="shared" si="8"/>
        <v/>
      </c>
      <c r="BS16" t="e">
        <f t="shared" si="9"/>
        <v>#NUM!</v>
      </c>
      <c r="BT16" t="str">
        <f t="shared" si="0"/>
        <v/>
      </c>
      <c r="BV16">
        <f>'๓. ข้อมูลการดำเนินงาน'!K39</f>
        <v>0</v>
      </c>
      <c r="BW16" t="str">
        <f t="shared" si="10"/>
        <v/>
      </c>
      <c r="BX16" t="e">
        <f t="shared" si="11"/>
        <v>#NUM!</v>
      </c>
      <c r="BY16" t="str">
        <f t="shared" si="12"/>
        <v/>
      </c>
    </row>
    <row r="17" spans="18:77" ht="14.5" customHeight="1">
      <c r="R17">
        <v>14</v>
      </c>
      <c r="S17" s="4">
        <v>10300</v>
      </c>
      <c r="T17" s="3" t="s">
        <v>335</v>
      </c>
      <c r="U17" s="3" t="s">
        <v>331</v>
      </c>
      <c r="V17" s="3" t="s">
        <v>249</v>
      </c>
      <c r="W17" s="3" t="s">
        <v>332</v>
      </c>
      <c r="X17" s="3" t="str">
        <f t="shared" si="2"/>
        <v>วชิรพยาบาลดุสิตกรุงเทพมหานคร</v>
      </c>
      <c r="Y17" s="3" t="s">
        <v>251</v>
      </c>
      <c r="Z17" s="3" t="str">
        <f t="shared" si="3"/>
        <v/>
      </c>
      <c r="AA17" s="3" t="e">
        <f t="shared" si="4"/>
        <v>#NUM!</v>
      </c>
      <c r="AB17" s="3" t="str">
        <f t="shared" si="5"/>
        <v/>
      </c>
      <c r="AD17" s="2">
        <v>14</v>
      </c>
      <c r="AE17" s="3" t="s">
        <v>336</v>
      </c>
      <c r="AF17" s="3" t="s">
        <v>249</v>
      </c>
      <c r="AG17" s="3" t="str">
        <f>IF(AF17='๑. ข้อมูลทั่วไป ๑'!$C$19,$AD17,"")</f>
        <v/>
      </c>
      <c r="AH17" s="3" t="e">
        <f t="shared" si="6"/>
        <v>#NUM!</v>
      </c>
      <c r="AI17" s="3" t="str">
        <f t="shared" si="7"/>
        <v/>
      </c>
      <c r="AJ17" s="3" t="e">
        <f>IF($AI17='๑. ข้อมูลทั่วไป ๑'!$C$20,Info!$AH17,"")</f>
        <v>#NUM!</v>
      </c>
      <c r="AN17" s="3" t="s">
        <v>337</v>
      </c>
      <c r="AS17">
        <v>14</v>
      </c>
      <c r="AT17" s="7">
        <v>14</v>
      </c>
      <c r="BB17" t="s">
        <v>7434</v>
      </c>
      <c r="BD17" t="s">
        <v>7469</v>
      </c>
      <c r="BP17">
        <v>14</v>
      </c>
      <c r="BQ17">
        <f>'๓. ข้อมูลการดำเนินงาน'!C40</f>
        <v>0</v>
      </c>
      <c r="BR17" t="str">
        <f t="shared" si="8"/>
        <v/>
      </c>
      <c r="BS17" t="e">
        <f t="shared" si="9"/>
        <v>#NUM!</v>
      </c>
      <c r="BT17" t="str">
        <f t="shared" si="0"/>
        <v/>
      </c>
      <c r="BV17">
        <f>'๓. ข้อมูลการดำเนินงาน'!K40</f>
        <v>0</v>
      </c>
      <c r="BW17" t="str">
        <f t="shared" si="10"/>
        <v/>
      </c>
      <c r="BX17" t="e">
        <f t="shared" si="11"/>
        <v>#NUM!</v>
      </c>
      <c r="BY17" t="str">
        <f t="shared" si="12"/>
        <v/>
      </c>
    </row>
    <row r="18" spans="18:77" ht="14.5" customHeight="1">
      <c r="R18">
        <v>15</v>
      </c>
      <c r="S18" s="4">
        <v>10300</v>
      </c>
      <c r="T18" s="3" t="s">
        <v>338</v>
      </c>
      <c r="U18" s="3" t="s">
        <v>331</v>
      </c>
      <c r="V18" s="3" t="s">
        <v>249</v>
      </c>
      <c r="W18" s="3" t="s">
        <v>332</v>
      </c>
      <c r="X18" s="3" t="str">
        <f t="shared" si="2"/>
        <v>สวนจิตรลดาดุสิตกรุงเทพมหานคร</v>
      </c>
      <c r="Y18" s="3" t="s">
        <v>251</v>
      </c>
      <c r="Z18" s="3" t="str">
        <f t="shared" si="3"/>
        <v/>
      </c>
      <c r="AA18" s="3" t="e">
        <f t="shared" si="4"/>
        <v>#NUM!</v>
      </c>
      <c r="AB18" s="3" t="str">
        <f t="shared" si="5"/>
        <v/>
      </c>
      <c r="AD18" s="2">
        <v>15</v>
      </c>
      <c r="AE18" s="3" t="s">
        <v>339</v>
      </c>
      <c r="AF18" s="3" t="s">
        <v>249</v>
      </c>
      <c r="AG18" s="3" t="str">
        <f>IF(AF18='๑. ข้อมูลทั่วไป ๑'!$C$19,$AD18,"")</f>
        <v/>
      </c>
      <c r="AH18" s="3" t="e">
        <f t="shared" si="6"/>
        <v>#NUM!</v>
      </c>
      <c r="AI18" s="3" t="str">
        <f t="shared" si="7"/>
        <v/>
      </c>
      <c r="AJ18" s="3" t="e">
        <f>IF($AI18='๑. ข้อมูลทั่วไป ๑'!$C$20,Info!$AH18,"")</f>
        <v>#NUM!</v>
      </c>
      <c r="AN18" s="3" t="s">
        <v>340</v>
      </c>
      <c r="AS18">
        <v>15</v>
      </c>
      <c r="AT18" s="7">
        <v>15</v>
      </c>
      <c r="BB18" t="s">
        <v>7435</v>
      </c>
      <c r="BD18" t="s">
        <v>356</v>
      </c>
      <c r="BP18">
        <v>15</v>
      </c>
      <c r="BQ18">
        <f>'๓. ข้อมูลการดำเนินงาน'!C41</f>
        <v>0</v>
      </c>
      <c r="BR18" t="str">
        <f t="shared" si="8"/>
        <v/>
      </c>
      <c r="BS18" t="e">
        <f t="shared" si="9"/>
        <v>#NUM!</v>
      </c>
      <c r="BT18" t="str">
        <f t="shared" si="0"/>
        <v/>
      </c>
      <c r="BV18">
        <f>'๓. ข้อมูลการดำเนินงาน'!K41</f>
        <v>0</v>
      </c>
      <c r="BW18" t="str">
        <f t="shared" si="10"/>
        <v/>
      </c>
      <c r="BX18" t="e">
        <f t="shared" si="11"/>
        <v>#NUM!</v>
      </c>
      <c r="BY18" t="str">
        <f t="shared" si="12"/>
        <v/>
      </c>
    </row>
    <row r="19" spans="18:77" ht="14.5" customHeight="1">
      <c r="R19">
        <v>16</v>
      </c>
      <c r="S19" s="4">
        <v>10300</v>
      </c>
      <c r="T19" s="3" t="s">
        <v>342</v>
      </c>
      <c r="U19" s="3" t="s">
        <v>331</v>
      </c>
      <c r="V19" s="3" t="s">
        <v>249</v>
      </c>
      <c r="W19" s="3" t="s">
        <v>332</v>
      </c>
      <c r="X19" s="3" t="str">
        <f t="shared" si="2"/>
        <v>สี่แยกมหานาคดุสิตกรุงเทพมหานคร</v>
      </c>
      <c r="Y19" s="3" t="s">
        <v>251</v>
      </c>
      <c r="Z19" s="3" t="str">
        <f t="shared" si="3"/>
        <v/>
      </c>
      <c r="AA19" s="3" t="e">
        <f t="shared" si="4"/>
        <v>#NUM!</v>
      </c>
      <c r="AB19" s="3" t="str">
        <f t="shared" si="5"/>
        <v/>
      </c>
      <c r="AD19" s="2">
        <v>16</v>
      </c>
      <c r="AE19" s="3" t="s">
        <v>343</v>
      </c>
      <c r="AF19" s="3" t="s">
        <v>249</v>
      </c>
      <c r="AG19" s="3" t="str">
        <f>IF(AF19='๑. ข้อมูลทั่วไป ๑'!$C$19,$AD19,"")</f>
        <v/>
      </c>
      <c r="AH19" s="3" t="e">
        <f t="shared" si="6"/>
        <v>#NUM!</v>
      </c>
      <c r="AI19" s="3" t="str">
        <f t="shared" si="7"/>
        <v/>
      </c>
      <c r="AJ19" s="3" t="e">
        <f>IF($AI19='๑. ข้อมูลทั่วไป ๑'!$C$20,Info!$AH19,"")</f>
        <v>#NUM!</v>
      </c>
      <c r="AN19" s="3" t="s">
        <v>344</v>
      </c>
      <c r="AS19">
        <v>16</v>
      </c>
      <c r="AT19" s="7">
        <v>16</v>
      </c>
      <c r="BB19" t="s">
        <v>7436</v>
      </c>
      <c r="BD19" t="s">
        <v>264</v>
      </c>
      <c r="BP19">
        <v>16</v>
      </c>
      <c r="BQ19">
        <f>'๓. ข้อมูลการดำเนินงาน'!C42</f>
        <v>0</v>
      </c>
      <c r="BR19" t="str">
        <f t="shared" si="8"/>
        <v/>
      </c>
      <c r="BS19" t="e">
        <f t="shared" si="9"/>
        <v>#NUM!</v>
      </c>
      <c r="BT19" t="str">
        <f t="shared" si="0"/>
        <v/>
      </c>
      <c r="BV19">
        <f>'๓. ข้อมูลการดำเนินงาน'!K42</f>
        <v>0</v>
      </c>
      <c r="BW19" t="str">
        <f t="shared" si="10"/>
        <v/>
      </c>
      <c r="BX19" t="e">
        <f t="shared" si="11"/>
        <v>#NUM!</v>
      </c>
      <c r="BY19" t="str">
        <f t="shared" si="12"/>
        <v/>
      </c>
    </row>
    <row r="20" spans="18:77" ht="14.5" customHeight="1">
      <c r="R20">
        <v>17</v>
      </c>
      <c r="S20" s="4">
        <v>10300</v>
      </c>
      <c r="T20" s="3" t="s">
        <v>345</v>
      </c>
      <c r="U20" s="3" t="s">
        <v>331</v>
      </c>
      <c r="V20" s="3" t="s">
        <v>249</v>
      </c>
      <c r="W20" s="3" t="s">
        <v>332</v>
      </c>
      <c r="X20" s="3" t="str">
        <f t="shared" si="2"/>
        <v>ถนนนครไชยศรีดุสิตกรุงเทพมหานคร</v>
      </c>
      <c r="Y20" s="3" t="s">
        <v>251</v>
      </c>
      <c r="Z20" s="3" t="str">
        <f t="shared" si="3"/>
        <v/>
      </c>
      <c r="AA20" s="3" t="e">
        <f t="shared" si="4"/>
        <v>#NUM!</v>
      </c>
      <c r="AB20" s="3" t="str">
        <f t="shared" si="5"/>
        <v/>
      </c>
      <c r="AD20" s="2">
        <v>17</v>
      </c>
      <c r="AE20" s="3" t="s">
        <v>331</v>
      </c>
      <c r="AF20" s="3" t="s">
        <v>249</v>
      </c>
      <c r="AG20" s="3" t="str">
        <f>IF(AF20='๑. ข้อมูลทั่วไป ๑'!$C$19,$AD20,"")</f>
        <v/>
      </c>
      <c r="AH20" s="3" t="e">
        <f t="shared" si="6"/>
        <v>#NUM!</v>
      </c>
      <c r="AI20" s="3" t="str">
        <f t="shared" si="7"/>
        <v/>
      </c>
      <c r="AJ20" s="3" t="e">
        <f>IF($AI20='๑. ข้อมูลทั่วไป ๑'!$C$20,Info!$AH20,"")</f>
        <v>#NUM!</v>
      </c>
      <c r="AN20" s="3" t="s">
        <v>346</v>
      </c>
      <c r="AS20">
        <v>17</v>
      </c>
      <c r="AT20" s="7">
        <v>17</v>
      </c>
      <c r="BB20" t="s">
        <v>7437</v>
      </c>
      <c r="BD20" t="s">
        <v>353</v>
      </c>
      <c r="BT20" t="str">
        <f t="shared" ref="BT20" si="17">IFERROR(INDEX($BQ$4:$BQ$19,BS20),"")</f>
        <v/>
      </c>
    </row>
    <row r="21" spans="18:77" ht="14.5" customHeight="1">
      <c r="R21">
        <v>18</v>
      </c>
      <c r="S21" s="4">
        <v>10530</v>
      </c>
      <c r="T21" s="3" t="s">
        <v>348</v>
      </c>
      <c r="U21" s="3" t="s">
        <v>349</v>
      </c>
      <c r="V21" s="3" t="s">
        <v>249</v>
      </c>
      <c r="W21" s="3" t="s">
        <v>350</v>
      </c>
      <c r="X21" s="3" t="str">
        <f t="shared" si="2"/>
        <v>กระทุ่มรายหนองจอกกรุงเทพมหานคร</v>
      </c>
      <c r="Y21" s="3" t="s">
        <v>251</v>
      </c>
      <c r="Z21" s="3" t="str">
        <f t="shared" si="3"/>
        <v/>
      </c>
      <c r="AA21" s="3" t="e">
        <f t="shared" si="4"/>
        <v>#NUM!</v>
      </c>
      <c r="AB21" s="3" t="str">
        <f t="shared" si="5"/>
        <v/>
      </c>
      <c r="AD21" s="2">
        <v>18</v>
      </c>
      <c r="AE21" s="3" t="s">
        <v>351</v>
      </c>
      <c r="AF21" s="3" t="s">
        <v>249</v>
      </c>
      <c r="AG21" s="3" t="str">
        <f>IF(AF21='๑. ข้อมูลทั่วไป ๑'!$C$19,$AD21,"")</f>
        <v/>
      </c>
      <c r="AH21" s="3" t="e">
        <f t="shared" si="6"/>
        <v>#NUM!</v>
      </c>
      <c r="AI21" s="3" t="str">
        <f t="shared" si="7"/>
        <v/>
      </c>
      <c r="AJ21" s="3" t="e">
        <f>IF($AI21='๑. ข้อมูลทั่วไป ๑'!$C$20,Info!$AH21,"")</f>
        <v>#NUM!</v>
      </c>
      <c r="AN21" s="3" t="s">
        <v>352</v>
      </c>
      <c r="AS21">
        <v>18</v>
      </c>
      <c r="AT21" s="7">
        <v>18</v>
      </c>
      <c r="BB21" t="s">
        <v>7438</v>
      </c>
      <c r="BD21" t="s">
        <v>364</v>
      </c>
    </row>
    <row r="22" spans="18:77" ht="14.5" customHeight="1">
      <c r="R22">
        <v>19</v>
      </c>
      <c r="S22" s="4">
        <v>10530</v>
      </c>
      <c r="T22" s="3" t="s">
        <v>349</v>
      </c>
      <c r="U22" s="3" t="s">
        <v>349</v>
      </c>
      <c r="V22" s="3" t="s">
        <v>249</v>
      </c>
      <c r="W22" s="3" t="s">
        <v>350</v>
      </c>
      <c r="X22" s="3" t="str">
        <f t="shared" si="2"/>
        <v>หนองจอกหนองจอกกรุงเทพมหานคร</v>
      </c>
      <c r="Y22" s="3" t="s">
        <v>251</v>
      </c>
      <c r="Z22" s="3" t="str">
        <f t="shared" si="3"/>
        <v/>
      </c>
      <c r="AA22" s="3" t="e">
        <f t="shared" si="4"/>
        <v>#NUM!</v>
      </c>
      <c r="AB22" s="3" t="str">
        <f t="shared" si="5"/>
        <v/>
      </c>
      <c r="AD22" s="2">
        <v>19</v>
      </c>
      <c r="AE22" s="3" t="s">
        <v>354</v>
      </c>
      <c r="AF22" s="3" t="s">
        <v>249</v>
      </c>
      <c r="AG22" s="3" t="str">
        <f>IF(AF22='๑. ข้อมูลทั่วไป ๑'!$C$19,$AD22,"")</f>
        <v/>
      </c>
      <c r="AH22" s="3" t="e">
        <f t="shared" si="6"/>
        <v>#NUM!</v>
      </c>
      <c r="AI22" s="3" t="str">
        <f t="shared" si="7"/>
        <v/>
      </c>
      <c r="AJ22" s="3" t="e">
        <f>IF($AI22='๑. ข้อมูลทั่วไป ๑'!$C$20,Info!$AH22,"")</f>
        <v>#NUM!</v>
      </c>
      <c r="AN22" s="3" t="s">
        <v>355</v>
      </c>
      <c r="AS22">
        <v>19</v>
      </c>
      <c r="AT22" s="7">
        <v>19</v>
      </c>
      <c r="BB22" t="s">
        <v>7439</v>
      </c>
      <c r="BD22" t="s">
        <v>360</v>
      </c>
    </row>
    <row r="23" spans="18:77" ht="14.5" customHeight="1">
      <c r="R23">
        <v>20</v>
      </c>
      <c r="S23" s="4">
        <v>10530</v>
      </c>
      <c r="T23" s="3" t="s">
        <v>357</v>
      </c>
      <c r="U23" s="3" t="s">
        <v>349</v>
      </c>
      <c r="V23" s="3" t="s">
        <v>249</v>
      </c>
      <c r="W23" s="3" t="s">
        <v>350</v>
      </c>
      <c r="X23" s="3" t="str">
        <f t="shared" si="2"/>
        <v>คลองสิบหนองจอกกรุงเทพมหานคร</v>
      </c>
      <c r="Y23" s="3" t="s">
        <v>251</v>
      </c>
      <c r="Z23" s="3" t="str">
        <f t="shared" si="3"/>
        <v/>
      </c>
      <c r="AA23" s="3" t="e">
        <f t="shared" si="4"/>
        <v>#NUM!</v>
      </c>
      <c r="AB23" s="3" t="str">
        <f t="shared" si="5"/>
        <v/>
      </c>
      <c r="AD23" s="2">
        <v>20</v>
      </c>
      <c r="AE23" s="3" t="s">
        <v>358</v>
      </c>
      <c r="AF23" s="3" t="s">
        <v>249</v>
      </c>
      <c r="AG23" s="3" t="str">
        <f>IF(AF23='๑. ข้อมูลทั่วไป ๑'!$C$19,$AD23,"")</f>
        <v/>
      </c>
      <c r="AH23" s="3" t="e">
        <f t="shared" si="6"/>
        <v>#NUM!</v>
      </c>
      <c r="AI23" s="3" t="str">
        <f t="shared" si="7"/>
        <v/>
      </c>
      <c r="AJ23" s="3" t="e">
        <f>IF($AI23='๑. ข้อมูลทั่วไป ๑'!$C$20,Info!$AH23,"")</f>
        <v>#NUM!</v>
      </c>
      <c r="AN23" s="3" t="s">
        <v>359</v>
      </c>
      <c r="AS23">
        <v>20</v>
      </c>
      <c r="AT23" s="7">
        <v>20</v>
      </c>
      <c r="BB23" t="s">
        <v>7440</v>
      </c>
      <c r="BD23" t="s">
        <v>7470</v>
      </c>
    </row>
    <row r="24" spans="18:77" ht="14.5" customHeight="1">
      <c r="R24">
        <v>21</v>
      </c>
      <c r="S24" s="4">
        <v>10530</v>
      </c>
      <c r="T24" s="3" t="s">
        <v>361</v>
      </c>
      <c r="U24" s="3" t="s">
        <v>349</v>
      </c>
      <c r="V24" s="3" t="s">
        <v>249</v>
      </c>
      <c r="W24" s="3" t="s">
        <v>350</v>
      </c>
      <c r="X24" s="3" t="str">
        <f t="shared" si="2"/>
        <v>คลองสิบสองหนองจอกกรุงเทพมหานคร</v>
      </c>
      <c r="Y24" s="3" t="s">
        <v>251</v>
      </c>
      <c r="Z24" s="3" t="str">
        <f t="shared" si="3"/>
        <v/>
      </c>
      <c r="AA24" s="3" t="e">
        <f t="shared" si="4"/>
        <v>#NUM!</v>
      </c>
      <c r="AB24" s="3" t="str">
        <f t="shared" si="5"/>
        <v/>
      </c>
      <c r="AD24" s="2">
        <v>21</v>
      </c>
      <c r="AE24" s="3" t="s">
        <v>362</v>
      </c>
      <c r="AF24" s="3" t="s">
        <v>249</v>
      </c>
      <c r="AG24" s="3" t="str">
        <f>IF(AF24='๑. ข้อมูลทั่วไป ๑'!$C$19,$AD24,"")</f>
        <v/>
      </c>
      <c r="AH24" s="3" t="e">
        <f t="shared" si="6"/>
        <v>#NUM!</v>
      </c>
      <c r="AI24" s="3" t="str">
        <f t="shared" si="7"/>
        <v/>
      </c>
      <c r="AJ24" s="3" t="e">
        <f>IF($AI24='๑. ข้อมูลทั่วไป ๑'!$C$20,Info!$AH24,"")</f>
        <v>#NUM!</v>
      </c>
      <c r="AN24" s="3" t="s">
        <v>363</v>
      </c>
      <c r="AS24">
        <v>21</v>
      </c>
      <c r="AT24" s="7">
        <v>21</v>
      </c>
      <c r="BB24" t="s">
        <v>7441</v>
      </c>
      <c r="BD24" t="s">
        <v>341</v>
      </c>
    </row>
    <row r="25" spans="18:77" ht="14.5" customHeight="1">
      <c r="R25">
        <v>22</v>
      </c>
      <c r="S25" s="4">
        <v>10530</v>
      </c>
      <c r="T25" s="3" t="s">
        <v>365</v>
      </c>
      <c r="U25" s="3" t="s">
        <v>349</v>
      </c>
      <c r="V25" s="3" t="s">
        <v>249</v>
      </c>
      <c r="W25" s="3" t="s">
        <v>350</v>
      </c>
      <c r="X25" s="3" t="str">
        <f t="shared" si="2"/>
        <v>โคกแฝดหนองจอกกรุงเทพมหานคร</v>
      </c>
      <c r="Y25" s="3" t="s">
        <v>251</v>
      </c>
      <c r="Z25" s="3" t="str">
        <f t="shared" si="3"/>
        <v/>
      </c>
      <c r="AA25" s="3" t="e">
        <f t="shared" si="4"/>
        <v>#NUM!</v>
      </c>
      <c r="AB25" s="3" t="str">
        <f t="shared" si="5"/>
        <v/>
      </c>
      <c r="AD25" s="2">
        <v>22</v>
      </c>
      <c r="AE25" s="3" t="s">
        <v>366</v>
      </c>
      <c r="AF25" s="3" t="s">
        <v>249</v>
      </c>
      <c r="AG25" s="3" t="str">
        <f>IF(AF25='๑. ข้อมูลทั่วไป ๑'!$C$19,$AD25,"")</f>
        <v/>
      </c>
      <c r="AH25" s="3" t="e">
        <f t="shared" si="6"/>
        <v>#NUM!</v>
      </c>
      <c r="AI25" s="3" t="str">
        <f t="shared" si="7"/>
        <v/>
      </c>
      <c r="AJ25" s="3" t="e">
        <f>IF($AI25='๑. ข้อมูลทั่วไป ๑'!$C$20,Info!$AH25,"")</f>
        <v>#NUM!</v>
      </c>
      <c r="AN25" s="3" t="s">
        <v>367</v>
      </c>
      <c r="AS25">
        <v>22</v>
      </c>
      <c r="AT25" s="7">
        <v>22</v>
      </c>
      <c r="BB25" t="s">
        <v>7442</v>
      </c>
    </row>
    <row r="26" spans="18:77" ht="14.5" customHeight="1">
      <c r="R26">
        <v>23</v>
      </c>
      <c r="S26" s="4">
        <v>10530</v>
      </c>
      <c r="T26" s="3" t="s">
        <v>369</v>
      </c>
      <c r="U26" s="3" t="s">
        <v>349</v>
      </c>
      <c r="V26" s="3" t="s">
        <v>249</v>
      </c>
      <c r="W26" s="3" t="s">
        <v>350</v>
      </c>
      <c r="X26" s="3" t="str">
        <f t="shared" si="2"/>
        <v>คู้ฝั่งเหนือหนองจอกกรุงเทพมหานคร</v>
      </c>
      <c r="Y26" s="3" t="s">
        <v>251</v>
      </c>
      <c r="Z26" s="3" t="str">
        <f t="shared" si="3"/>
        <v/>
      </c>
      <c r="AA26" s="3" t="e">
        <f t="shared" si="4"/>
        <v>#NUM!</v>
      </c>
      <c r="AB26" s="3" t="str">
        <f t="shared" si="5"/>
        <v/>
      </c>
      <c r="AD26" s="2">
        <v>23</v>
      </c>
      <c r="AE26" s="3" t="s">
        <v>370</v>
      </c>
      <c r="AF26" s="3" t="s">
        <v>249</v>
      </c>
      <c r="AG26" s="3" t="str">
        <f>IF(AF26='๑. ข้อมูลทั่วไป ๑'!$C$19,$AD26,"")</f>
        <v/>
      </c>
      <c r="AH26" s="3" t="e">
        <f t="shared" si="6"/>
        <v>#NUM!</v>
      </c>
      <c r="AI26" s="3" t="str">
        <f t="shared" si="7"/>
        <v/>
      </c>
      <c r="AJ26" s="3" t="e">
        <f>IF($AI26='๑. ข้อมูลทั่วไป ๑'!$C$20,Info!$AH26,"")</f>
        <v>#NUM!</v>
      </c>
      <c r="AN26" s="3" t="s">
        <v>371</v>
      </c>
      <c r="AS26">
        <v>23</v>
      </c>
      <c r="AT26" s="7">
        <v>23</v>
      </c>
      <c r="BB26" t="s">
        <v>7443</v>
      </c>
    </row>
    <row r="27" spans="18:77" ht="14.5" customHeight="1">
      <c r="R27">
        <v>24</v>
      </c>
      <c r="S27" s="4">
        <v>10530</v>
      </c>
      <c r="T27" s="3" t="s">
        <v>373</v>
      </c>
      <c r="U27" s="3" t="s">
        <v>349</v>
      </c>
      <c r="V27" s="3" t="s">
        <v>249</v>
      </c>
      <c r="W27" s="3" t="s">
        <v>350</v>
      </c>
      <c r="X27" s="3" t="str">
        <f t="shared" si="2"/>
        <v>ลำผักชีหนองจอกกรุงเทพมหานคร</v>
      </c>
      <c r="Y27" s="3" t="s">
        <v>251</v>
      </c>
      <c r="Z27" s="3" t="str">
        <f t="shared" si="3"/>
        <v/>
      </c>
      <c r="AA27" s="3" t="e">
        <f t="shared" si="4"/>
        <v>#NUM!</v>
      </c>
      <c r="AB27" s="3" t="str">
        <f t="shared" si="5"/>
        <v/>
      </c>
      <c r="AD27" s="2">
        <v>24</v>
      </c>
      <c r="AE27" s="3" t="s">
        <v>374</v>
      </c>
      <c r="AF27" s="3" t="s">
        <v>249</v>
      </c>
      <c r="AG27" s="3" t="str">
        <f>IF(AF27='๑. ข้อมูลทั่วไป ๑'!$C$19,$AD27,"")</f>
        <v/>
      </c>
      <c r="AH27" s="3" t="e">
        <f t="shared" si="6"/>
        <v>#NUM!</v>
      </c>
      <c r="AI27" s="3" t="str">
        <f t="shared" si="7"/>
        <v/>
      </c>
      <c r="AJ27" s="3" t="e">
        <f>IF($AI27='๑. ข้อมูลทั่วไป ๑'!$C$20,Info!$AH27,"")</f>
        <v>#NUM!</v>
      </c>
      <c r="AN27" s="3" t="s">
        <v>375</v>
      </c>
      <c r="AS27">
        <v>24</v>
      </c>
      <c r="AT27" s="7">
        <v>24</v>
      </c>
      <c r="BB27" t="s">
        <v>7444</v>
      </c>
    </row>
    <row r="28" spans="18:77" ht="14.5" customHeight="1">
      <c r="R28">
        <v>25</v>
      </c>
      <c r="S28" s="4">
        <v>10530</v>
      </c>
      <c r="T28" s="3" t="s">
        <v>376</v>
      </c>
      <c r="U28" s="3" t="s">
        <v>349</v>
      </c>
      <c r="V28" s="3" t="s">
        <v>249</v>
      </c>
      <c r="W28" s="3" t="s">
        <v>350</v>
      </c>
      <c r="X28" s="3" t="str">
        <f t="shared" si="2"/>
        <v>ลำต้อยติ่งหนองจอกกรุงเทพมหานคร</v>
      </c>
      <c r="Y28" s="3" t="s">
        <v>251</v>
      </c>
      <c r="Z28" s="3" t="str">
        <f t="shared" si="3"/>
        <v/>
      </c>
      <c r="AA28" s="3" t="e">
        <f t="shared" si="4"/>
        <v>#NUM!</v>
      </c>
      <c r="AB28" s="3" t="str">
        <f t="shared" si="5"/>
        <v/>
      </c>
      <c r="AD28" s="2">
        <v>25</v>
      </c>
      <c r="AE28" s="3" t="s">
        <v>377</v>
      </c>
      <c r="AF28" s="3" t="s">
        <v>249</v>
      </c>
      <c r="AG28" s="3" t="str">
        <f>IF(AF28='๑. ข้อมูลทั่วไป ๑'!$C$19,$AD28,"")</f>
        <v/>
      </c>
      <c r="AH28" s="3" t="e">
        <f t="shared" si="6"/>
        <v>#NUM!</v>
      </c>
      <c r="AI28" s="3" t="str">
        <f t="shared" si="7"/>
        <v/>
      </c>
      <c r="AJ28" s="3" t="e">
        <f>IF($AI28='๑. ข้อมูลทั่วไป ๑'!$C$20,Info!$AH28,"")</f>
        <v>#NUM!</v>
      </c>
      <c r="AN28" s="3" t="s">
        <v>378</v>
      </c>
      <c r="AS28">
        <v>25</v>
      </c>
      <c r="AT28" s="7">
        <v>25</v>
      </c>
      <c r="BB28" t="s">
        <v>7445</v>
      </c>
    </row>
    <row r="29" spans="18:77" ht="14.5" customHeight="1">
      <c r="R29">
        <v>26</v>
      </c>
      <c r="S29" s="4">
        <v>10500</v>
      </c>
      <c r="T29" s="3" t="s">
        <v>379</v>
      </c>
      <c r="U29" s="3" t="s">
        <v>380</v>
      </c>
      <c r="V29" s="3" t="s">
        <v>249</v>
      </c>
      <c r="W29" s="3" t="s">
        <v>381</v>
      </c>
      <c r="X29" s="3" t="str">
        <f t="shared" si="2"/>
        <v>มหาพฤฒารามบางรักกรุงเทพมหานคร</v>
      </c>
      <c r="Y29" s="3" t="s">
        <v>251</v>
      </c>
      <c r="Z29" s="3" t="str">
        <f t="shared" si="3"/>
        <v/>
      </c>
      <c r="AA29" s="3" t="e">
        <f t="shared" si="4"/>
        <v>#NUM!</v>
      </c>
      <c r="AB29" s="3" t="str">
        <f t="shared" si="5"/>
        <v/>
      </c>
      <c r="AD29" s="2">
        <v>26</v>
      </c>
      <c r="AE29" s="3" t="s">
        <v>382</v>
      </c>
      <c r="AF29" s="3" t="s">
        <v>249</v>
      </c>
      <c r="AG29" s="3" t="str">
        <f>IF(AF29='๑. ข้อมูลทั่วไป ๑'!$C$19,$AD29,"")</f>
        <v/>
      </c>
      <c r="AH29" s="3" t="e">
        <f t="shared" si="6"/>
        <v>#NUM!</v>
      </c>
      <c r="AI29" s="3" t="str">
        <f t="shared" si="7"/>
        <v/>
      </c>
      <c r="AJ29" s="3" t="e">
        <f>IF($AI29='๑. ข้อมูลทั่วไป ๑'!$C$20,Info!$AH29,"")</f>
        <v>#NUM!</v>
      </c>
      <c r="AN29" s="3" t="s">
        <v>383</v>
      </c>
      <c r="AS29">
        <v>26</v>
      </c>
      <c r="AT29" s="7">
        <v>26</v>
      </c>
      <c r="BB29" t="s">
        <v>7446</v>
      </c>
    </row>
    <row r="30" spans="18:77" ht="14.5" customHeight="1">
      <c r="R30">
        <v>27</v>
      </c>
      <c r="S30" s="4">
        <v>10500</v>
      </c>
      <c r="T30" s="3" t="s">
        <v>384</v>
      </c>
      <c r="U30" s="3" t="s">
        <v>380</v>
      </c>
      <c r="V30" s="3" t="s">
        <v>249</v>
      </c>
      <c r="W30" s="3" t="s">
        <v>381</v>
      </c>
      <c r="X30" s="3" t="str">
        <f t="shared" si="2"/>
        <v>สีลมบางรักกรุงเทพมหานคร</v>
      </c>
      <c r="Y30" s="3" t="s">
        <v>251</v>
      </c>
      <c r="Z30" s="3" t="str">
        <f t="shared" si="3"/>
        <v/>
      </c>
      <c r="AA30" s="3" t="e">
        <f t="shared" si="4"/>
        <v>#NUM!</v>
      </c>
      <c r="AB30" s="3" t="str">
        <f t="shared" si="5"/>
        <v/>
      </c>
      <c r="AD30" s="2">
        <v>27</v>
      </c>
      <c r="AE30" s="3" t="s">
        <v>385</v>
      </c>
      <c r="AF30" s="3" t="s">
        <v>249</v>
      </c>
      <c r="AG30" s="3" t="str">
        <f>IF(AF30='๑. ข้อมูลทั่วไป ๑'!$C$19,$AD30,"")</f>
        <v/>
      </c>
      <c r="AH30" s="3" t="e">
        <f t="shared" si="6"/>
        <v>#NUM!</v>
      </c>
      <c r="AI30" s="3" t="str">
        <f t="shared" si="7"/>
        <v/>
      </c>
      <c r="AJ30" s="3" t="e">
        <f>IF($AI30='๑. ข้อมูลทั่วไป ๑'!$C$20,Info!$AH30,"")</f>
        <v>#NUM!</v>
      </c>
      <c r="AN30" s="3" t="s">
        <v>386</v>
      </c>
      <c r="AS30">
        <v>27</v>
      </c>
      <c r="AT30" s="7">
        <v>27</v>
      </c>
      <c r="BB30" t="s">
        <v>7447</v>
      </c>
    </row>
    <row r="31" spans="18:77" ht="14.5" customHeight="1">
      <c r="R31">
        <v>28</v>
      </c>
      <c r="S31" s="4">
        <v>10500</v>
      </c>
      <c r="T31" s="3" t="s">
        <v>387</v>
      </c>
      <c r="U31" s="3" t="s">
        <v>380</v>
      </c>
      <c r="V31" s="3" t="s">
        <v>249</v>
      </c>
      <c r="W31" s="3" t="s">
        <v>381</v>
      </c>
      <c r="X31" s="3" t="str">
        <f t="shared" si="2"/>
        <v>สุริยวงศ์บางรักกรุงเทพมหานคร</v>
      </c>
      <c r="Y31" s="3" t="s">
        <v>251</v>
      </c>
      <c r="Z31" s="3" t="str">
        <f t="shared" si="3"/>
        <v/>
      </c>
      <c r="AA31" s="3" t="e">
        <f t="shared" si="4"/>
        <v>#NUM!</v>
      </c>
      <c r="AB31" s="3" t="str">
        <f t="shared" si="5"/>
        <v/>
      </c>
      <c r="AD31" s="2">
        <v>28</v>
      </c>
      <c r="AE31" s="3" t="s">
        <v>388</v>
      </c>
      <c r="AF31" s="3" t="s">
        <v>249</v>
      </c>
      <c r="AG31" s="3" t="str">
        <f>IF(AF31='๑. ข้อมูลทั่วไป ๑'!$C$19,$AD31,"")</f>
        <v/>
      </c>
      <c r="AH31" s="3" t="e">
        <f t="shared" si="6"/>
        <v>#NUM!</v>
      </c>
      <c r="AI31" s="3" t="str">
        <f t="shared" si="7"/>
        <v/>
      </c>
      <c r="AJ31" s="3" t="e">
        <f>IF($AI31='๑. ข้อมูลทั่วไป ๑'!$C$20,Info!$AH31,"")</f>
        <v>#NUM!</v>
      </c>
      <c r="AN31" s="3" t="s">
        <v>389</v>
      </c>
      <c r="AS31">
        <v>28</v>
      </c>
      <c r="AT31" s="7">
        <v>28</v>
      </c>
      <c r="BB31" t="s">
        <v>7448</v>
      </c>
    </row>
    <row r="32" spans="18:77" ht="14.5" customHeight="1">
      <c r="R32">
        <v>29</v>
      </c>
      <c r="S32" s="4">
        <v>10500</v>
      </c>
      <c r="T32" s="3" t="s">
        <v>380</v>
      </c>
      <c r="U32" s="3" t="s">
        <v>380</v>
      </c>
      <c r="V32" s="3" t="s">
        <v>249</v>
      </c>
      <c r="W32" s="3" t="s">
        <v>381</v>
      </c>
      <c r="X32" s="3" t="str">
        <f t="shared" si="2"/>
        <v>บางรักบางรักกรุงเทพมหานคร</v>
      </c>
      <c r="Y32" s="3" t="s">
        <v>251</v>
      </c>
      <c r="Z32" s="3" t="str">
        <f t="shared" si="3"/>
        <v/>
      </c>
      <c r="AA32" s="3" t="e">
        <f t="shared" si="4"/>
        <v>#NUM!</v>
      </c>
      <c r="AB32" s="3" t="str">
        <f t="shared" si="5"/>
        <v/>
      </c>
      <c r="AD32" s="2">
        <v>29</v>
      </c>
      <c r="AE32" s="3" t="s">
        <v>390</v>
      </c>
      <c r="AF32" s="3" t="s">
        <v>249</v>
      </c>
      <c r="AG32" s="3" t="str">
        <f>IF(AF32='๑. ข้อมูลทั่วไป ๑'!$C$19,$AD32,"")</f>
        <v/>
      </c>
      <c r="AH32" s="3" t="e">
        <f t="shared" si="6"/>
        <v>#NUM!</v>
      </c>
      <c r="AI32" s="3" t="str">
        <f t="shared" si="7"/>
        <v/>
      </c>
      <c r="AJ32" s="3" t="e">
        <f>IF($AI32='๑. ข้อมูลทั่วไป ๑'!$C$20,Info!$AH32,"")</f>
        <v>#NUM!</v>
      </c>
      <c r="AN32" s="3" t="s">
        <v>391</v>
      </c>
      <c r="AS32">
        <v>29</v>
      </c>
      <c r="AT32" s="7">
        <v>29</v>
      </c>
      <c r="BB32" t="s">
        <v>7449</v>
      </c>
    </row>
    <row r="33" spans="18:54" ht="14.5" customHeight="1">
      <c r="R33">
        <v>30</v>
      </c>
      <c r="S33" s="4">
        <v>10500</v>
      </c>
      <c r="T33" s="3" t="s">
        <v>392</v>
      </c>
      <c r="U33" s="3" t="s">
        <v>380</v>
      </c>
      <c r="V33" s="3" t="s">
        <v>249</v>
      </c>
      <c r="W33" s="3" t="s">
        <v>381</v>
      </c>
      <c r="X33" s="3" t="str">
        <f t="shared" si="2"/>
        <v>สี่พระยาบางรักกรุงเทพมหานคร</v>
      </c>
      <c r="Y33" s="3" t="s">
        <v>251</v>
      </c>
      <c r="Z33" s="3" t="str">
        <f t="shared" si="3"/>
        <v/>
      </c>
      <c r="AA33" s="3" t="e">
        <f t="shared" si="4"/>
        <v>#NUM!</v>
      </c>
      <c r="AB33" s="3" t="str">
        <f t="shared" si="5"/>
        <v/>
      </c>
      <c r="AD33" s="2">
        <v>30</v>
      </c>
      <c r="AE33" s="3" t="s">
        <v>393</v>
      </c>
      <c r="AF33" s="3" t="s">
        <v>249</v>
      </c>
      <c r="AG33" s="3" t="str">
        <f>IF(AF33='๑. ข้อมูลทั่วไป ๑'!$C$19,$AD33,"")</f>
        <v/>
      </c>
      <c r="AH33" s="3" t="e">
        <f t="shared" si="6"/>
        <v>#NUM!</v>
      </c>
      <c r="AI33" s="3" t="str">
        <f t="shared" si="7"/>
        <v/>
      </c>
      <c r="AJ33" s="3" t="e">
        <f>IF($AI33='๑. ข้อมูลทั่วไป ๑'!$C$20,Info!$AH33,"")</f>
        <v>#NUM!</v>
      </c>
      <c r="AN33" s="3" t="s">
        <v>394</v>
      </c>
      <c r="AS33">
        <v>30</v>
      </c>
      <c r="AT33" s="7">
        <v>30</v>
      </c>
      <c r="BB33" t="s">
        <v>7450</v>
      </c>
    </row>
    <row r="34" spans="18:54" ht="14.5" customHeight="1">
      <c r="R34">
        <v>31</v>
      </c>
      <c r="S34" s="4">
        <v>10220</v>
      </c>
      <c r="T34" s="3" t="s">
        <v>395</v>
      </c>
      <c r="U34" s="3" t="s">
        <v>382</v>
      </c>
      <c r="V34" s="3" t="s">
        <v>249</v>
      </c>
      <c r="W34" s="3" t="s">
        <v>396</v>
      </c>
      <c r="X34" s="3" t="str">
        <f t="shared" si="2"/>
        <v>อนุสาวรีย์บางเขนกรุงเทพมหานคร</v>
      </c>
      <c r="Y34" s="3" t="s">
        <v>251</v>
      </c>
      <c r="Z34" s="3" t="str">
        <f t="shared" si="3"/>
        <v/>
      </c>
      <c r="AA34" s="3" t="e">
        <f t="shared" si="4"/>
        <v>#NUM!</v>
      </c>
      <c r="AB34" s="3" t="str">
        <f t="shared" si="5"/>
        <v/>
      </c>
      <c r="AD34" s="2">
        <v>31</v>
      </c>
      <c r="AE34" s="3" t="s">
        <v>397</v>
      </c>
      <c r="AF34" s="3" t="s">
        <v>249</v>
      </c>
      <c r="AG34" s="3" t="str">
        <f>IF(AF34='๑. ข้อมูลทั่วไป ๑'!$C$19,$AD34,"")</f>
        <v/>
      </c>
      <c r="AH34" s="3" t="e">
        <f t="shared" si="6"/>
        <v>#NUM!</v>
      </c>
      <c r="AI34" s="3" t="str">
        <f t="shared" si="7"/>
        <v/>
      </c>
      <c r="AJ34" s="3" t="e">
        <f>IF($AI34='๑. ข้อมูลทั่วไป ๑'!$C$20,Info!$AH34,"")</f>
        <v>#NUM!</v>
      </c>
      <c r="AN34" s="3" t="s">
        <v>398</v>
      </c>
      <c r="AS34">
        <v>31</v>
      </c>
      <c r="AT34" s="7">
        <v>31</v>
      </c>
      <c r="BB34" t="s">
        <v>7451</v>
      </c>
    </row>
    <row r="35" spans="18:54" ht="14.5" customHeight="1">
      <c r="R35">
        <v>32</v>
      </c>
      <c r="S35" s="4">
        <v>10220</v>
      </c>
      <c r="T35" s="3" t="s">
        <v>399</v>
      </c>
      <c r="U35" s="3" t="s">
        <v>382</v>
      </c>
      <c r="V35" s="3" t="s">
        <v>249</v>
      </c>
      <c r="W35" s="3" t="s">
        <v>396</v>
      </c>
      <c r="X35" s="3" t="str">
        <f t="shared" si="2"/>
        <v>ท่าแร้งบางเขนกรุงเทพมหานคร</v>
      </c>
      <c r="Y35" s="3" t="s">
        <v>251</v>
      </c>
      <c r="Z35" s="3" t="str">
        <f t="shared" si="3"/>
        <v/>
      </c>
      <c r="AA35" s="3" t="e">
        <f t="shared" si="4"/>
        <v>#NUM!</v>
      </c>
      <c r="AB35" s="3" t="str">
        <f t="shared" si="5"/>
        <v/>
      </c>
      <c r="AD35" s="2">
        <v>32</v>
      </c>
      <c r="AE35" s="3" t="s">
        <v>400</v>
      </c>
      <c r="AF35" s="3" t="s">
        <v>249</v>
      </c>
      <c r="AG35" s="3" t="str">
        <f>IF(AF35='๑. ข้อมูลทั่วไป ๑'!$C$19,$AD35,"")</f>
        <v/>
      </c>
      <c r="AH35" s="3" t="e">
        <f t="shared" si="6"/>
        <v>#NUM!</v>
      </c>
      <c r="AI35" s="3" t="str">
        <f t="shared" si="7"/>
        <v/>
      </c>
      <c r="AJ35" s="3" t="e">
        <f>IF($AI35='๑. ข้อมูลทั่วไป ๑'!$C$20,Info!$AH35,"")</f>
        <v>#NUM!</v>
      </c>
      <c r="AN35" s="3" t="s">
        <v>401</v>
      </c>
      <c r="BB35" t="s">
        <v>341</v>
      </c>
    </row>
    <row r="36" spans="18:54" ht="14.5" customHeight="1">
      <c r="R36">
        <v>33</v>
      </c>
      <c r="S36" s="4">
        <v>10240</v>
      </c>
      <c r="T36" s="3" t="s">
        <v>402</v>
      </c>
      <c r="U36" s="3" t="s">
        <v>374</v>
      </c>
      <c r="V36" s="3" t="s">
        <v>249</v>
      </c>
      <c r="W36" s="3" t="s">
        <v>403</v>
      </c>
      <c r="X36" s="3" t="str">
        <f t="shared" si="2"/>
        <v>คลองจั่นบางกะปิกรุงเทพมหานคร</v>
      </c>
      <c r="Y36" s="3" t="s">
        <v>251</v>
      </c>
      <c r="Z36" s="3" t="str">
        <f t="shared" si="3"/>
        <v/>
      </c>
      <c r="AA36" s="3" t="e">
        <f t="shared" si="4"/>
        <v>#NUM!</v>
      </c>
      <c r="AB36" s="3" t="str">
        <f t="shared" si="5"/>
        <v/>
      </c>
      <c r="AD36" s="2">
        <v>33</v>
      </c>
      <c r="AE36" s="3" t="s">
        <v>380</v>
      </c>
      <c r="AF36" s="3" t="s">
        <v>249</v>
      </c>
      <c r="AG36" s="3" t="str">
        <f>IF(AF36='๑. ข้อมูลทั่วไป ๑'!$C$19,$AD36,"")</f>
        <v/>
      </c>
      <c r="AH36" s="3" t="e">
        <f t="shared" si="6"/>
        <v>#NUM!</v>
      </c>
      <c r="AI36" s="3" t="str">
        <f t="shared" si="7"/>
        <v/>
      </c>
      <c r="AJ36" s="3" t="e">
        <f>IF($AI36='๑. ข้อมูลทั่วไป ๑'!$C$20,Info!$AH36,"")</f>
        <v>#NUM!</v>
      </c>
      <c r="AN36" s="3" t="s">
        <v>404</v>
      </c>
    </row>
    <row r="37" spans="18:54" ht="14.5" customHeight="1">
      <c r="R37">
        <v>34</v>
      </c>
      <c r="S37" s="4">
        <v>10240</v>
      </c>
      <c r="T37" s="3" t="s">
        <v>405</v>
      </c>
      <c r="U37" s="3" t="s">
        <v>374</v>
      </c>
      <c r="V37" s="3" t="s">
        <v>249</v>
      </c>
      <c r="W37" s="3" t="s">
        <v>403</v>
      </c>
      <c r="X37" s="3" t="str">
        <f t="shared" si="2"/>
        <v>หัวหมากบางกะปิกรุงเทพมหานคร</v>
      </c>
      <c r="Y37" s="3" t="s">
        <v>251</v>
      </c>
      <c r="Z37" s="3" t="str">
        <f t="shared" si="3"/>
        <v/>
      </c>
      <c r="AA37" s="3" t="e">
        <f t="shared" si="4"/>
        <v>#NUM!</v>
      </c>
      <c r="AB37" s="3" t="str">
        <f t="shared" si="5"/>
        <v/>
      </c>
      <c r="AD37" s="2">
        <v>34</v>
      </c>
      <c r="AE37" s="3" t="s">
        <v>406</v>
      </c>
      <c r="AF37" s="3" t="s">
        <v>249</v>
      </c>
      <c r="AG37" s="3" t="str">
        <f>IF(AF37='๑. ข้อมูลทั่วไป ๑'!$C$19,$AD37,"")</f>
        <v/>
      </c>
      <c r="AH37" s="3" t="e">
        <f t="shared" si="6"/>
        <v>#NUM!</v>
      </c>
      <c r="AI37" s="3" t="str">
        <f t="shared" si="7"/>
        <v/>
      </c>
      <c r="AJ37" s="3" t="e">
        <f>IF($AI37='๑. ข้อมูลทั่วไป ๑'!$C$20,Info!$AH37,"")</f>
        <v>#NUM!</v>
      </c>
      <c r="AN37" s="3" t="s">
        <v>407</v>
      </c>
    </row>
    <row r="38" spans="18:54" ht="14.5" customHeight="1">
      <c r="R38">
        <v>35</v>
      </c>
      <c r="S38" s="4">
        <v>10330</v>
      </c>
      <c r="T38" s="3" t="s">
        <v>408</v>
      </c>
      <c r="U38" s="3" t="s">
        <v>409</v>
      </c>
      <c r="V38" s="3" t="s">
        <v>249</v>
      </c>
      <c r="W38" s="3" t="s">
        <v>410</v>
      </c>
      <c r="X38" s="3" t="str">
        <f t="shared" si="2"/>
        <v>รองเมืองปทุมวันกรุงเทพมหานคร</v>
      </c>
      <c r="Y38" s="3" t="s">
        <v>251</v>
      </c>
      <c r="Z38" s="3" t="str">
        <f t="shared" si="3"/>
        <v/>
      </c>
      <c r="AA38" s="3" t="e">
        <f t="shared" si="4"/>
        <v>#NUM!</v>
      </c>
      <c r="AB38" s="3" t="str">
        <f t="shared" si="5"/>
        <v/>
      </c>
      <c r="AD38" s="2">
        <v>35</v>
      </c>
      <c r="AE38" s="3" t="s">
        <v>409</v>
      </c>
      <c r="AF38" s="3" t="s">
        <v>249</v>
      </c>
      <c r="AG38" s="3" t="str">
        <f>IF(AF38='๑. ข้อมูลทั่วไป ๑'!$C$19,$AD38,"")</f>
        <v/>
      </c>
      <c r="AH38" s="3" t="e">
        <f t="shared" si="6"/>
        <v>#NUM!</v>
      </c>
      <c r="AI38" s="3" t="str">
        <f t="shared" si="7"/>
        <v/>
      </c>
      <c r="AJ38" s="3" t="e">
        <f>IF($AI38='๑. ข้อมูลทั่วไป ๑'!$C$20,Info!$AH38,"")</f>
        <v>#NUM!</v>
      </c>
      <c r="AN38" s="3" t="s">
        <v>411</v>
      </c>
    </row>
    <row r="39" spans="18:54" ht="14.5" customHeight="1">
      <c r="R39">
        <v>36</v>
      </c>
      <c r="S39" s="4">
        <v>10330</v>
      </c>
      <c r="T39" s="3" t="s">
        <v>412</v>
      </c>
      <c r="U39" s="3" t="s">
        <v>409</v>
      </c>
      <c r="V39" s="3" t="s">
        <v>249</v>
      </c>
      <c r="W39" s="3" t="s">
        <v>410</v>
      </c>
      <c r="X39" s="3" t="str">
        <f t="shared" si="2"/>
        <v>วังใหม่ปทุมวันกรุงเทพมหานคร</v>
      </c>
      <c r="Y39" s="3" t="s">
        <v>251</v>
      </c>
      <c r="Z39" s="3" t="str">
        <f t="shared" si="3"/>
        <v/>
      </c>
      <c r="AA39" s="3" t="e">
        <f t="shared" si="4"/>
        <v>#NUM!</v>
      </c>
      <c r="AB39" s="3" t="str">
        <f t="shared" si="5"/>
        <v/>
      </c>
      <c r="AD39" s="2">
        <v>36</v>
      </c>
      <c r="AE39" s="3" t="s">
        <v>413</v>
      </c>
      <c r="AF39" s="3" t="s">
        <v>249</v>
      </c>
      <c r="AG39" s="3" t="str">
        <f>IF(AF39='๑. ข้อมูลทั่วไป ๑'!$C$19,$AD39,"")</f>
        <v/>
      </c>
      <c r="AH39" s="3" t="e">
        <f t="shared" si="6"/>
        <v>#NUM!</v>
      </c>
      <c r="AI39" s="3" t="str">
        <f t="shared" si="7"/>
        <v/>
      </c>
      <c r="AJ39" s="3" t="e">
        <f>IF($AI39='๑. ข้อมูลทั่วไป ๑'!$C$20,Info!$AH39,"")</f>
        <v>#NUM!</v>
      </c>
      <c r="AN39" s="3" t="s">
        <v>414</v>
      </c>
    </row>
    <row r="40" spans="18:54" ht="14.5" customHeight="1">
      <c r="R40">
        <v>37</v>
      </c>
      <c r="S40" s="4">
        <v>10330</v>
      </c>
      <c r="T40" s="3" t="s">
        <v>409</v>
      </c>
      <c r="U40" s="3" t="s">
        <v>409</v>
      </c>
      <c r="V40" s="3" t="s">
        <v>249</v>
      </c>
      <c r="W40" s="3" t="s">
        <v>410</v>
      </c>
      <c r="X40" s="3" t="str">
        <f t="shared" si="2"/>
        <v>ปทุมวันปทุมวันกรุงเทพมหานคร</v>
      </c>
      <c r="Y40" s="3" t="s">
        <v>251</v>
      </c>
      <c r="Z40" s="3" t="str">
        <f t="shared" si="3"/>
        <v/>
      </c>
      <c r="AA40" s="3" t="e">
        <f t="shared" si="4"/>
        <v>#NUM!</v>
      </c>
      <c r="AB40" s="3" t="str">
        <f t="shared" si="5"/>
        <v/>
      </c>
      <c r="AD40" s="2">
        <v>37</v>
      </c>
      <c r="AE40" s="3" t="s">
        <v>415</v>
      </c>
      <c r="AF40" s="3" t="s">
        <v>249</v>
      </c>
      <c r="AG40" s="3" t="str">
        <f>IF(AF40='๑. ข้อมูลทั่วไป ๑'!$C$19,$AD40,"")</f>
        <v/>
      </c>
      <c r="AH40" s="3" t="e">
        <f t="shared" si="6"/>
        <v>#NUM!</v>
      </c>
      <c r="AI40" s="3" t="str">
        <f t="shared" si="7"/>
        <v/>
      </c>
      <c r="AJ40" s="3" t="e">
        <f>IF($AI40='๑. ข้อมูลทั่วไป ๑'!$C$20,Info!$AH40,"")</f>
        <v>#NUM!</v>
      </c>
      <c r="AN40" s="3" t="s">
        <v>416</v>
      </c>
    </row>
    <row r="41" spans="18:54" ht="14.5" customHeight="1">
      <c r="R41">
        <v>38</v>
      </c>
      <c r="S41" s="4">
        <v>10330</v>
      </c>
      <c r="T41" s="3" t="s">
        <v>417</v>
      </c>
      <c r="U41" s="3" t="s">
        <v>409</v>
      </c>
      <c r="V41" s="3" t="s">
        <v>249</v>
      </c>
      <c r="W41" s="3" t="s">
        <v>410</v>
      </c>
      <c r="X41" s="3" t="str">
        <f t="shared" si="2"/>
        <v>ลุมพินีปทุมวันกรุงเทพมหานคร</v>
      </c>
      <c r="Y41" s="3" t="s">
        <v>251</v>
      </c>
      <c r="Z41" s="3" t="str">
        <f t="shared" si="3"/>
        <v/>
      </c>
      <c r="AA41" s="3" t="e">
        <f t="shared" si="4"/>
        <v>#NUM!</v>
      </c>
      <c r="AB41" s="3" t="str">
        <f t="shared" si="5"/>
        <v/>
      </c>
      <c r="AD41" s="2">
        <v>38</v>
      </c>
      <c r="AE41" s="3" t="s">
        <v>418</v>
      </c>
      <c r="AF41" s="3" t="s">
        <v>249</v>
      </c>
      <c r="AG41" s="3" t="str">
        <f>IF(AF41='๑. ข้อมูลทั่วไป ๑'!$C$19,$AD41,"")</f>
        <v/>
      </c>
      <c r="AH41" s="3" t="e">
        <f t="shared" si="6"/>
        <v>#NUM!</v>
      </c>
      <c r="AI41" s="3" t="str">
        <f t="shared" si="7"/>
        <v/>
      </c>
      <c r="AJ41" s="3" t="e">
        <f>IF($AI41='๑. ข้อมูลทั่วไป ๑'!$C$20,Info!$AH41,"")</f>
        <v>#NUM!</v>
      </c>
      <c r="AN41" s="3" t="s">
        <v>419</v>
      </c>
    </row>
    <row r="42" spans="18:54" ht="14.5" customHeight="1">
      <c r="R42">
        <v>39</v>
      </c>
      <c r="S42" s="4">
        <v>10100</v>
      </c>
      <c r="T42" s="3" t="s">
        <v>420</v>
      </c>
      <c r="U42" s="3" t="s">
        <v>415</v>
      </c>
      <c r="V42" s="3" t="s">
        <v>249</v>
      </c>
      <c r="W42" s="3" t="s">
        <v>421</v>
      </c>
      <c r="X42" s="3" t="str">
        <f t="shared" si="2"/>
        <v>ป้อมปราบป้อมปราบศัตรูพ่ายกรุงเทพมหานคร</v>
      </c>
      <c r="Y42" s="3" t="s">
        <v>251</v>
      </c>
      <c r="Z42" s="3" t="str">
        <f t="shared" si="3"/>
        <v/>
      </c>
      <c r="AA42" s="3" t="e">
        <f t="shared" si="4"/>
        <v>#NUM!</v>
      </c>
      <c r="AB42" s="3" t="str">
        <f t="shared" si="5"/>
        <v/>
      </c>
      <c r="AD42" s="2">
        <v>39</v>
      </c>
      <c r="AE42" s="3" t="s">
        <v>422</v>
      </c>
      <c r="AF42" s="3" t="s">
        <v>249</v>
      </c>
      <c r="AG42" s="3" t="str">
        <f>IF(AF42='๑. ข้อมูลทั่วไป ๑'!$C$19,$AD42,"")</f>
        <v/>
      </c>
      <c r="AH42" s="3" t="e">
        <f t="shared" si="6"/>
        <v>#NUM!</v>
      </c>
      <c r="AI42" s="3" t="str">
        <f t="shared" si="7"/>
        <v/>
      </c>
      <c r="AJ42" s="3" t="e">
        <f>IF($AI42='๑. ข้อมูลทั่วไป ๑'!$C$20,Info!$AH42,"")</f>
        <v>#NUM!</v>
      </c>
      <c r="AN42" s="3" t="s">
        <v>423</v>
      </c>
    </row>
    <row r="43" spans="18:54" ht="14.5" customHeight="1">
      <c r="R43">
        <v>40</v>
      </c>
      <c r="S43" s="4">
        <v>10100</v>
      </c>
      <c r="T43" s="3" t="s">
        <v>424</v>
      </c>
      <c r="U43" s="3" t="s">
        <v>415</v>
      </c>
      <c r="V43" s="3" t="s">
        <v>249</v>
      </c>
      <c r="W43" s="3" t="s">
        <v>421</v>
      </c>
      <c r="X43" s="3" t="str">
        <f t="shared" si="2"/>
        <v>วัดเทพศิรินทร์ป้อมปราบศัตรูพ่ายกรุงเทพมหานคร</v>
      </c>
      <c r="Y43" s="3" t="s">
        <v>251</v>
      </c>
      <c r="Z43" s="3" t="str">
        <f t="shared" si="3"/>
        <v/>
      </c>
      <c r="AA43" s="3" t="e">
        <f t="shared" si="4"/>
        <v>#NUM!</v>
      </c>
      <c r="AB43" s="3" t="str">
        <f t="shared" si="5"/>
        <v/>
      </c>
      <c r="AD43" s="2">
        <v>40</v>
      </c>
      <c r="AE43" s="3" t="s">
        <v>248</v>
      </c>
      <c r="AF43" s="3" t="s">
        <v>249</v>
      </c>
      <c r="AG43" s="3" t="str">
        <f>IF(AF43='๑. ข้อมูลทั่วไป ๑'!$C$19,$AD43,"")</f>
        <v/>
      </c>
      <c r="AH43" s="3" t="e">
        <f t="shared" si="6"/>
        <v>#NUM!</v>
      </c>
      <c r="AI43" s="3" t="str">
        <f t="shared" si="7"/>
        <v/>
      </c>
      <c r="AJ43" s="3" t="e">
        <f>IF($AI43='๑. ข้อมูลทั่วไป ๑'!$C$20,Info!$AH43,"")</f>
        <v>#NUM!</v>
      </c>
      <c r="AN43" s="3" t="s">
        <v>425</v>
      </c>
    </row>
    <row r="44" spans="18:54" ht="14.5" customHeight="1">
      <c r="R44">
        <v>41</v>
      </c>
      <c r="S44" s="4">
        <v>10100</v>
      </c>
      <c r="T44" s="3" t="s">
        <v>426</v>
      </c>
      <c r="U44" s="3" t="s">
        <v>415</v>
      </c>
      <c r="V44" s="3" t="s">
        <v>249</v>
      </c>
      <c r="W44" s="3" t="s">
        <v>421</v>
      </c>
      <c r="X44" s="3" t="str">
        <f t="shared" si="2"/>
        <v>คลองมหานาคป้อมปราบศัตรูพ่ายกรุงเทพมหานคร</v>
      </c>
      <c r="Y44" s="3" t="s">
        <v>251</v>
      </c>
      <c r="Z44" s="3" t="str">
        <f t="shared" si="3"/>
        <v/>
      </c>
      <c r="AA44" s="3" t="e">
        <f t="shared" si="4"/>
        <v>#NUM!</v>
      </c>
      <c r="AB44" s="3" t="str">
        <f t="shared" si="5"/>
        <v/>
      </c>
      <c r="AD44" s="2">
        <v>41</v>
      </c>
      <c r="AE44" s="3" t="s">
        <v>427</v>
      </c>
      <c r="AF44" s="3" t="s">
        <v>249</v>
      </c>
      <c r="AG44" s="3" t="str">
        <f>IF(AF44='๑. ข้อมูลทั่วไป ๑'!$C$19,$AD44,"")</f>
        <v/>
      </c>
      <c r="AH44" s="3" t="e">
        <f t="shared" si="6"/>
        <v>#NUM!</v>
      </c>
      <c r="AI44" s="3" t="str">
        <f t="shared" si="7"/>
        <v/>
      </c>
      <c r="AJ44" s="3" t="e">
        <f>IF($AI44='๑. ข้อมูลทั่วไป ๑'!$C$20,Info!$AH44,"")</f>
        <v>#NUM!</v>
      </c>
      <c r="AN44" s="3" t="s">
        <v>428</v>
      </c>
    </row>
    <row r="45" spans="18:54" ht="14.5" customHeight="1">
      <c r="R45">
        <v>42</v>
      </c>
      <c r="S45" s="4">
        <v>10100</v>
      </c>
      <c r="T45" s="3" t="s">
        <v>429</v>
      </c>
      <c r="U45" s="3" t="s">
        <v>415</v>
      </c>
      <c r="V45" s="3" t="s">
        <v>249</v>
      </c>
      <c r="W45" s="3" t="s">
        <v>421</v>
      </c>
      <c r="X45" s="3" t="str">
        <f t="shared" si="2"/>
        <v>บ้านบาตรป้อมปราบศัตรูพ่ายกรุงเทพมหานคร</v>
      </c>
      <c r="Y45" s="3" t="s">
        <v>251</v>
      </c>
      <c r="Z45" s="3" t="str">
        <f t="shared" si="3"/>
        <v/>
      </c>
      <c r="AA45" s="3" t="e">
        <f t="shared" si="4"/>
        <v>#NUM!</v>
      </c>
      <c r="AB45" s="3" t="str">
        <f t="shared" si="5"/>
        <v/>
      </c>
      <c r="AD45" s="2">
        <v>42</v>
      </c>
      <c r="AE45" s="3" t="s">
        <v>430</v>
      </c>
      <c r="AF45" s="3" t="s">
        <v>249</v>
      </c>
      <c r="AG45" s="3" t="str">
        <f>IF(AF45='๑. ข้อมูลทั่วไป ๑'!$C$19,$AD45,"")</f>
        <v/>
      </c>
      <c r="AH45" s="3" t="e">
        <f t="shared" si="6"/>
        <v>#NUM!</v>
      </c>
      <c r="AI45" s="3" t="str">
        <f t="shared" si="7"/>
        <v/>
      </c>
      <c r="AJ45" s="3" t="e">
        <f>IF($AI45='๑. ข้อมูลทั่วไป ๑'!$C$20,Info!$AH45,"")</f>
        <v>#NUM!</v>
      </c>
      <c r="AN45" s="3" t="s">
        <v>431</v>
      </c>
    </row>
    <row r="46" spans="18:54" ht="14.5" customHeight="1">
      <c r="R46">
        <v>43</v>
      </c>
      <c r="S46" s="4">
        <v>10100</v>
      </c>
      <c r="T46" s="3" t="s">
        <v>432</v>
      </c>
      <c r="U46" s="3" t="s">
        <v>415</v>
      </c>
      <c r="V46" s="3" t="s">
        <v>249</v>
      </c>
      <c r="W46" s="3" t="s">
        <v>421</v>
      </c>
      <c r="X46" s="3" t="str">
        <f t="shared" si="2"/>
        <v>วัดโสมนัสป้อมปราบศัตรูพ่ายกรุงเทพมหานคร</v>
      </c>
      <c r="Y46" s="3" t="s">
        <v>251</v>
      </c>
      <c r="Z46" s="3" t="str">
        <f t="shared" si="3"/>
        <v/>
      </c>
      <c r="AA46" s="3" t="e">
        <f t="shared" si="4"/>
        <v>#NUM!</v>
      </c>
      <c r="AB46" s="3" t="str">
        <f t="shared" si="5"/>
        <v/>
      </c>
      <c r="AD46" s="2">
        <v>43</v>
      </c>
      <c r="AE46" s="3" t="s">
        <v>433</v>
      </c>
      <c r="AF46" s="3" t="s">
        <v>249</v>
      </c>
      <c r="AG46" s="3" t="str">
        <f>IF(AF46='๑. ข้อมูลทั่วไป ๑'!$C$19,$AD46,"")</f>
        <v/>
      </c>
      <c r="AH46" s="3" t="e">
        <f t="shared" si="6"/>
        <v>#NUM!</v>
      </c>
      <c r="AI46" s="3" t="str">
        <f t="shared" si="7"/>
        <v/>
      </c>
      <c r="AJ46" s="3" t="e">
        <f>IF($AI46='๑. ข้อมูลทั่วไป ๑'!$C$20,Info!$AH46,"")</f>
        <v>#NUM!</v>
      </c>
      <c r="AN46" s="3" t="s">
        <v>434</v>
      </c>
    </row>
    <row r="47" spans="18:54" ht="14.5" customHeight="1">
      <c r="R47">
        <v>44</v>
      </c>
      <c r="S47" s="4">
        <v>10260</v>
      </c>
      <c r="T47" s="3" t="s">
        <v>435</v>
      </c>
      <c r="U47" s="3" t="s">
        <v>422</v>
      </c>
      <c r="V47" s="3" t="s">
        <v>249</v>
      </c>
      <c r="W47" s="3" t="s">
        <v>436</v>
      </c>
      <c r="X47" s="3" t="str">
        <f t="shared" si="2"/>
        <v>บางจากพระโขนงกรุงเทพมหานคร</v>
      </c>
      <c r="Y47" s="3" t="s">
        <v>251</v>
      </c>
      <c r="Z47" s="3" t="str">
        <f t="shared" si="3"/>
        <v/>
      </c>
      <c r="AA47" s="3" t="e">
        <f t="shared" si="4"/>
        <v>#NUM!</v>
      </c>
      <c r="AB47" s="3" t="str">
        <f t="shared" si="5"/>
        <v/>
      </c>
      <c r="AD47" s="2">
        <v>44</v>
      </c>
      <c r="AE47" s="3" t="s">
        <v>437</v>
      </c>
      <c r="AF47" s="3" t="s">
        <v>249</v>
      </c>
      <c r="AG47" s="3" t="str">
        <f>IF(AF47='๑. ข้อมูลทั่วไป ๑'!$C$19,$AD47,"")</f>
        <v/>
      </c>
      <c r="AH47" s="3" t="e">
        <f t="shared" si="6"/>
        <v>#NUM!</v>
      </c>
      <c r="AI47" s="3" t="str">
        <f t="shared" si="7"/>
        <v/>
      </c>
      <c r="AJ47" s="3" t="e">
        <f>IF($AI47='๑. ข้อมูลทั่วไป ๑'!$C$20,Info!$AH47,"")</f>
        <v>#NUM!</v>
      </c>
      <c r="AN47" s="3" t="s">
        <v>438</v>
      </c>
    </row>
    <row r="48" spans="18:54" ht="14.5" customHeight="1">
      <c r="R48">
        <v>45</v>
      </c>
      <c r="S48" s="4">
        <v>10260</v>
      </c>
      <c r="T48" s="3" t="s">
        <v>439</v>
      </c>
      <c r="U48" s="3" t="s">
        <v>422</v>
      </c>
      <c r="V48" s="3" t="s">
        <v>249</v>
      </c>
      <c r="W48" s="3" t="s">
        <v>436</v>
      </c>
      <c r="X48" s="3" t="str">
        <f t="shared" si="2"/>
        <v>พระโขนงใต้พระโขนงกรุงเทพมหานคร</v>
      </c>
      <c r="Y48" s="3" t="s">
        <v>251</v>
      </c>
      <c r="Z48" s="3" t="str">
        <f t="shared" si="3"/>
        <v/>
      </c>
      <c r="AA48" s="3" t="e">
        <f t="shared" si="4"/>
        <v>#NUM!</v>
      </c>
      <c r="AB48" s="3" t="str">
        <f t="shared" si="5"/>
        <v/>
      </c>
      <c r="AD48" s="2">
        <v>45</v>
      </c>
      <c r="AE48" s="3" t="s">
        <v>440</v>
      </c>
      <c r="AF48" s="3" t="s">
        <v>249</v>
      </c>
      <c r="AG48" s="3" t="str">
        <f>IF(AF48='๑. ข้อมูลทั่วไป ๑'!$C$19,$AD48,"")</f>
        <v/>
      </c>
      <c r="AH48" s="3" t="e">
        <f t="shared" si="6"/>
        <v>#NUM!</v>
      </c>
      <c r="AI48" s="3" t="str">
        <f t="shared" si="7"/>
        <v/>
      </c>
      <c r="AJ48" s="3" t="e">
        <f>IF($AI48='๑. ข้อมูลทั่วไป ๑'!$C$20,Info!$AH48,"")</f>
        <v>#NUM!</v>
      </c>
      <c r="AN48" s="3" t="s">
        <v>441</v>
      </c>
    </row>
    <row r="49" spans="18:40" ht="14.5" customHeight="1">
      <c r="R49">
        <v>46</v>
      </c>
      <c r="S49" s="4">
        <v>10510</v>
      </c>
      <c r="T49" s="3" t="s">
        <v>430</v>
      </c>
      <c r="U49" s="3" t="s">
        <v>430</v>
      </c>
      <c r="V49" s="3" t="s">
        <v>249</v>
      </c>
      <c r="W49" s="3" t="s">
        <v>442</v>
      </c>
      <c r="X49" s="3" t="str">
        <f t="shared" si="2"/>
        <v>มีนบุรีมีนบุรีกรุงเทพมหานคร</v>
      </c>
      <c r="Y49" s="3" t="s">
        <v>251</v>
      </c>
      <c r="Z49" s="3" t="str">
        <f t="shared" si="3"/>
        <v/>
      </c>
      <c r="AA49" s="3" t="e">
        <f t="shared" si="4"/>
        <v>#NUM!</v>
      </c>
      <c r="AB49" s="3" t="str">
        <f t="shared" si="5"/>
        <v/>
      </c>
      <c r="AD49" s="2">
        <v>46</v>
      </c>
      <c r="AE49" s="3" t="s">
        <v>443</v>
      </c>
      <c r="AF49" s="3" t="s">
        <v>249</v>
      </c>
      <c r="AG49" s="3" t="str">
        <f>IF(AF49='๑. ข้อมูลทั่วไป ๑'!$C$19,$AD49,"")</f>
        <v/>
      </c>
      <c r="AH49" s="3" t="e">
        <f t="shared" si="6"/>
        <v>#NUM!</v>
      </c>
      <c r="AI49" s="3" t="str">
        <f t="shared" si="7"/>
        <v/>
      </c>
      <c r="AJ49" s="3" t="e">
        <f>IF($AI49='๑. ข้อมูลทั่วไป ๑'!$C$20,Info!$AH49,"")</f>
        <v>#NUM!</v>
      </c>
      <c r="AN49" s="3" t="s">
        <v>444</v>
      </c>
    </row>
    <row r="50" spans="18:40" ht="14.5" customHeight="1">
      <c r="R50">
        <v>47</v>
      </c>
      <c r="S50" s="4">
        <v>10510</v>
      </c>
      <c r="T50" s="3" t="s">
        <v>445</v>
      </c>
      <c r="U50" s="3" t="s">
        <v>430</v>
      </c>
      <c r="V50" s="3" t="s">
        <v>249</v>
      </c>
      <c r="W50" s="3" t="s">
        <v>442</v>
      </c>
      <c r="X50" s="3" t="str">
        <f t="shared" si="2"/>
        <v>แสนแสบมีนบุรีกรุงเทพมหานคร</v>
      </c>
      <c r="Y50" s="3" t="s">
        <v>251</v>
      </c>
      <c r="Z50" s="3" t="str">
        <f t="shared" si="3"/>
        <v/>
      </c>
      <c r="AA50" s="3" t="e">
        <f t="shared" si="4"/>
        <v>#NUM!</v>
      </c>
      <c r="AB50" s="3" t="str">
        <f t="shared" si="5"/>
        <v/>
      </c>
      <c r="AD50" s="2">
        <v>47</v>
      </c>
      <c r="AE50" s="3" t="s">
        <v>446</v>
      </c>
      <c r="AF50" s="3" t="s">
        <v>249</v>
      </c>
      <c r="AG50" s="3" t="str">
        <f>IF(AF50='๑. ข้อมูลทั่วไป ๑'!$C$19,$AD50,"")</f>
        <v/>
      </c>
      <c r="AH50" s="3" t="e">
        <f t="shared" si="6"/>
        <v>#NUM!</v>
      </c>
      <c r="AI50" s="3" t="str">
        <f t="shared" si="7"/>
        <v/>
      </c>
      <c r="AJ50" s="3" t="e">
        <f>IF($AI50='๑. ข้อมูลทั่วไป ๑'!$C$20,Info!$AH50,"")</f>
        <v>#NUM!</v>
      </c>
      <c r="AN50" s="3" t="s">
        <v>447</v>
      </c>
    </row>
    <row r="51" spans="18:40" ht="14.5" customHeight="1">
      <c r="R51">
        <v>48</v>
      </c>
      <c r="S51" s="4">
        <v>10520</v>
      </c>
      <c r="T51" s="3" t="s">
        <v>443</v>
      </c>
      <c r="U51" s="3" t="s">
        <v>443</v>
      </c>
      <c r="V51" s="3" t="s">
        <v>249</v>
      </c>
      <c r="W51" s="3" t="s">
        <v>448</v>
      </c>
      <c r="X51" s="3" t="str">
        <f t="shared" si="2"/>
        <v>ลาดกระบังลาดกระบังกรุงเทพมหานคร</v>
      </c>
      <c r="Y51" s="3" t="s">
        <v>251</v>
      </c>
      <c r="Z51" s="3" t="str">
        <f t="shared" si="3"/>
        <v/>
      </c>
      <c r="AA51" s="3" t="e">
        <f t="shared" si="4"/>
        <v>#NUM!</v>
      </c>
      <c r="AB51" s="3" t="str">
        <f t="shared" si="5"/>
        <v/>
      </c>
      <c r="AD51" s="2">
        <v>48</v>
      </c>
      <c r="AE51" s="3" t="s">
        <v>449</v>
      </c>
      <c r="AF51" s="3" t="s">
        <v>249</v>
      </c>
      <c r="AG51" s="3" t="str">
        <f>IF(AF51='๑. ข้อมูลทั่วไป ๑'!$C$19,$AD51,"")</f>
        <v/>
      </c>
      <c r="AH51" s="3" t="e">
        <f t="shared" si="6"/>
        <v>#NUM!</v>
      </c>
      <c r="AI51" s="3" t="str">
        <f t="shared" si="7"/>
        <v/>
      </c>
      <c r="AJ51" s="3" t="e">
        <f>IF($AI51='๑. ข้อมูลทั่วไป ๑'!$C$20,Info!$AH51,"")</f>
        <v>#NUM!</v>
      </c>
      <c r="AN51" s="3" t="s">
        <v>450</v>
      </c>
    </row>
    <row r="52" spans="18:40" ht="14.5" customHeight="1">
      <c r="R52">
        <v>49</v>
      </c>
      <c r="S52" s="4">
        <v>10520</v>
      </c>
      <c r="T52" s="3" t="s">
        <v>451</v>
      </c>
      <c r="U52" s="3" t="s">
        <v>443</v>
      </c>
      <c r="V52" s="3" t="s">
        <v>249</v>
      </c>
      <c r="W52" s="3" t="s">
        <v>448</v>
      </c>
      <c r="X52" s="3" t="str">
        <f t="shared" si="2"/>
        <v>คลองสองต้นนุ่นลาดกระบังกรุงเทพมหานคร</v>
      </c>
      <c r="Y52" s="3" t="s">
        <v>251</v>
      </c>
      <c r="Z52" s="3" t="str">
        <f t="shared" si="3"/>
        <v/>
      </c>
      <c r="AA52" s="3" t="e">
        <f t="shared" si="4"/>
        <v>#NUM!</v>
      </c>
      <c r="AB52" s="3" t="str">
        <f t="shared" si="5"/>
        <v/>
      </c>
      <c r="AD52" s="2">
        <v>49</v>
      </c>
      <c r="AE52" s="3" t="s">
        <v>452</v>
      </c>
      <c r="AF52" s="3" t="s">
        <v>249</v>
      </c>
      <c r="AG52" s="3" t="str">
        <f>IF(AF52='๑. ข้อมูลทั่วไป ๑'!$C$19,$AD52,"")</f>
        <v/>
      </c>
      <c r="AH52" s="3" t="e">
        <f t="shared" si="6"/>
        <v>#NUM!</v>
      </c>
      <c r="AI52" s="3" t="str">
        <f t="shared" si="7"/>
        <v/>
      </c>
      <c r="AJ52" s="3" t="e">
        <f>IF($AI52='๑. ข้อมูลทั่วไป ๑'!$C$20,Info!$AH52,"")</f>
        <v>#NUM!</v>
      </c>
      <c r="AN52" s="3" t="s">
        <v>453</v>
      </c>
    </row>
    <row r="53" spans="18:40" ht="14.5" customHeight="1">
      <c r="R53">
        <v>50</v>
      </c>
      <c r="S53" s="4">
        <v>10520</v>
      </c>
      <c r="T53" s="3" t="s">
        <v>454</v>
      </c>
      <c r="U53" s="3" t="s">
        <v>443</v>
      </c>
      <c r="V53" s="3" t="s">
        <v>249</v>
      </c>
      <c r="W53" s="3" t="s">
        <v>448</v>
      </c>
      <c r="X53" s="3" t="str">
        <f t="shared" si="2"/>
        <v>คลองสามประเวศลาดกระบังกรุงเทพมหานคร</v>
      </c>
      <c r="Y53" s="3" t="s">
        <v>251</v>
      </c>
      <c r="Z53" s="3" t="str">
        <f t="shared" si="3"/>
        <v/>
      </c>
      <c r="AA53" s="3" t="e">
        <f t="shared" si="4"/>
        <v>#NUM!</v>
      </c>
      <c r="AB53" s="3" t="str">
        <f t="shared" si="5"/>
        <v/>
      </c>
      <c r="AD53" s="2">
        <v>50</v>
      </c>
      <c r="AE53" s="3" t="s">
        <v>455</v>
      </c>
      <c r="AF53" s="3" t="s">
        <v>249</v>
      </c>
      <c r="AG53" s="3" t="str">
        <f>IF(AF53='๑. ข้อมูลทั่วไป ๑'!$C$19,$AD53,"")</f>
        <v/>
      </c>
      <c r="AH53" s="3" t="e">
        <f t="shared" si="6"/>
        <v>#NUM!</v>
      </c>
      <c r="AI53" s="3" t="str">
        <f t="shared" si="7"/>
        <v/>
      </c>
      <c r="AJ53" s="3" t="e">
        <f>IF($AI53='๑. ข้อมูลทั่วไป ๑'!$C$20,Info!$AH53,"")</f>
        <v>#NUM!</v>
      </c>
      <c r="AN53" s="3" t="s">
        <v>456</v>
      </c>
    </row>
    <row r="54" spans="18:40" ht="14.5" customHeight="1">
      <c r="R54">
        <v>51</v>
      </c>
      <c r="S54" s="4">
        <v>10520</v>
      </c>
      <c r="T54" s="3" t="s">
        <v>457</v>
      </c>
      <c r="U54" s="3" t="s">
        <v>443</v>
      </c>
      <c r="V54" s="3" t="s">
        <v>249</v>
      </c>
      <c r="W54" s="3" t="s">
        <v>448</v>
      </c>
      <c r="X54" s="3" t="str">
        <f t="shared" si="2"/>
        <v>ลำปลาทิวลาดกระบังกรุงเทพมหานคร</v>
      </c>
      <c r="Y54" s="3" t="s">
        <v>251</v>
      </c>
      <c r="Z54" s="3" t="str">
        <f t="shared" si="3"/>
        <v/>
      </c>
      <c r="AA54" s="3" t="e">
        <f t="shared" si="4"/>
        <v>#NUM!</v>
      </c>
      <c r="AB54" s="3" t="str">
        <f t="shared" si="5"/>
        <v/>
      </c>
      <c r="AD54" s="2">
        <v>51</v>
      </c>
      <c r="AE54" s="3" t="s">
        <v>458</v>
      </c>
      <c r="AF54" s="3" t="s">
        <v>249</v>
      </c>
      <c r="AG54" s="3" t="str">
        <f>IF(AF54='๑. ข้อมูลทั่วไป ๑'!$C$19,$AD54,"")</f>
        <v/>
      </c>
      <c r="AH54" s="3" t="e">
        <f t="shared" si="6"/>
        <v>#NUM!</v>
      </c>
      <c r="AI54" s="3" t="str">
        <f t="shared" si="7"/>
        <v/>
      </c>
      <c r="AJ54" s="3" t="e">
        <f>IF($AI54='๑. ข้อมูลทั่วไป ๑'!$C$20,Info!$AH54,"")</f>
        <v>#NUM!</v>
      </c>
      <c r="AN54" s="3" t="s">
        <v>459</v>
      </c>
    </row>
    <row r="55" spans="18:40" ht="14.5" customHeight="1">
      <c r="R55">
        <v>52</v>
      </c>
      <c r="S55" s="4">
        <v>10520</v>
      </c>
      <c r="T55" s="3" t="s">
        <v>460</v>
      </c>
      <c r="U55" s="3" t="s">
        <v>443</v>
      </c>
      <c r="V55" s="3" t="s">
        <v>249</v>
      </c>
      <c r="W55" s="3" t="s">
        <v>448</v>
      </c>
      <c r="X55" s="3" t="str">
        <f t="shared" si="2"/>
        <v>ทับยาวลาดกระบังกรุงเทพมหานคร</v>
      </c>
      <c r="Y55" s="3" t="s">
        <v>251</v>
      </c>
      <c r="Z55" s="3" t="str">
        <f t="shared" si="3"/>
        <v/>
      </c>
      <c r="AA55" s="3" t="e">
        <f t="shared" si="4"/>
        <v>#NUM!</v>
      </c>
      <c r="AB55" s="3" t="str">
        <f t="shared" si="5"/>
        <v/>
      </c>
      <c r="AD55" s="2">
        <v>52</v>
      </c>
      <c r="AE55" s="3" t="s">
        <v>461</v>
      </c>
      <c r="AF55" s="3" t="s">
        <v>249</v>
      </c>
      <c r="AG55" s="3" t="str">
        <f>IF(AF55='๑. ข้อมูลทั่วไป ๑'!$C$19,$AD55,"")</f>
        <v/>
      </c>
      <c r="AH55" s="3" t="e">
        <f t="shared" si="6"/>
        <v>#NUM!</v>
      </c>
      <c r="AI55" s="3" t="str">
        <f t="shared" si="7"/>
        <v/>
      </c>
      <c r="AJ55" s="3" t="e">
        <f>IF($AI55='๑. ข้อมูลทั่วไป ๑'!$C$20,Info!$AH55,"")</f>
        <v>#NUM!</v>
      </c>
      <c r="AN55" s="3" t="s">
        <v>462</v>
      </c>
    </row>
    <row r="56" spans="18:40" ht="14.5" customHeight="1">
      <c r="R56">
        <v>53</v>
      </c>
      <c r="S56" s="4">
        <v>10520</v>
      </c>
      <c r="T56" s="3" t="s">
        <v>463</v>
      </c>
      <c r="U56" s="3" t="s">
        <v>443</v>
      </c>
      <c r="V56" s="3" t="s">
        <v>249</v>
      </c>
      <c r="W56" s="3" t="s">
        <v>448</v>
      </c>
      <c r="X56" s="3" t="str">
        <f t="shared" si="2"/>
        <v>ขุมทองลาดกระบังกรุงเทพมหานคร</v>
      </c>
      <c r="Y56" s="3" t="s">
        <v>251</v>
      </c>
      <c r="Z56" s="3" t="str">
        <f t="shared" si="3"/>
        <v/>
      </c>
      <c r="AA56" s="3" t="e">
        <f t="shared" si="4"/>
        <v>#NUM!</v>
      </c>
      <c r="AB56" s="3" t="str">
        <f t="shared" si="5"/>
        <v/>
      </c>
      <c r="AD56" s="2">
        <v>53</v>
      </c>
      <c r="AE56" s="3" t="s">
        <v>464</v>
      </c>
      <c r="AF56" s="3" t="s">
        <v>249</v>
      </c>
      <c r="AG56" s="3" t="str">
        <f>IF(AF56='๑. ข้อมูลทั่วไป ๑'!$C$19,$AD56,"")</f>
        <v/>
      </c>
      <c r="AH56" s="3" t="e">
        <f t="shared" si="6"/>
        <v>#NUM!</v>
      </c>
      <c r="AI56" s="3" t="str">
        <f t="shared" si="7"/>
        <v/>
      </c>
      <c r="AJ56" s="3" t="e">
        <f>IF($AI56='๑. ข้อมูลทั่วไป ๑'!$C$20,Info!$AH56,"")</f>
        <v>#NUM!</v>
      </c>
      <c r="AN56" s="3" t="s">
        <v>465</v>
      </c>
    </row>
    <row r="57" spans="18:40" ht="14.5" customHeight="1">
      <c r="R57">
        <v>54</v>
      </c>
      <c r="S57" s="4">
        <v>10120</v>
      </c>
      <c r="T57" s="3" t="s">
        <v>466</v>
      </c>
      <c r="U57" s="3" t="s">
        <v>433</v>
      </c>
      <c r="V57" s="3" t="s">
        <v>249</v>
      </c>
      <c r="W57" s="3" t="s">
        <v>467</v>
      </c>
      <c r="X57" s="3" t="str">
        <f t="shared" si="2"/>
        <v>ช่องนนทรียานนาวากรุงเทพมหานคร</v>
      </c>
      <c r="Y57" s="3" t="s">
        <v>251</v>
      </c>
      <c r="Z57" s="3" t="str">
        <f t="shared" si="3"/>
        <v/>
      </c>
      <c r="AA57" s="3" t="e">
        <f t="shared" si="4"/>
        <v>#NUM!</v>
      </c>
      <c r="AB57" s="3" t="str">
        <f t="shared" si="5"/>
        <v/>
      </c>
      <c r="AD57" s="2">
        <v>54</v>
      </c>
      <c r="AE57" s="3" t="s">
        <v>468</v>
      </c>
      <c r="AF57" s="3" t="s">
        <v>249</v>
      </c>
      <c r="AG57" s="3" t="str">
        <f>IF(AF57='๑. ข้อมูลทั่วไป ๑'!$C$19,$AD57,"")</f>
        <v/>
      </c>
      <c r="AH57" s="3" t="e">
        <f t="shared" si="6"/>
        <v>#NUM!</v>
      </c>
      <c r="AI57" s="3" t="str">
        <f t="shared" si="7"/>
        <v/>
      </c>
      <c r="AJ57" s="3" t="e">
        <f>IF($AI57='๑. ข้อมูลทั่วไป ๑'!$C$20,Info!$AH57,"")</f>
        <v>#NUM!</v>
      </c>
      <c r="AN57" s="3" t="s">
        <v>469</v>
      </c>
    </row>
    <row r="58" spans="18:40" ht="14.5" customHeight="1">
      <c r="R58">
        <v>55</v>
      </c>
      <c r="S58" s="4">
        <v>10120</v>
      </c>
      <c r="T58" s="3" t="s">
        <v>470</v>
      </c>
      <c r="U58" s="3" t="s">
        <v>433</v>
      </c>
      <c r="V58" s="3" t="s">
        <v>249</v>
      </c>
      <c r="W58" s="3" t="s">
        <v>467</v>
      </c>
      <c r="X58" s="3" t="str">
        <f t="shared" si="2"/>
        <v>บางโพงพางยานนาวากรุงเทพมหานคร</v>
      </c>
      <c r="Y58" s="3" t="s">
        <v>251</v>
      </c>
      <c r="Z58" s="3" t="str">
        <f t="shared" si="3"/>
        <v/>
      </c>
      <c r="AA58" s="3" t="e">
        <f t="shared" si="4"/>
        <v>#NUM!</v>
      </c>
      <c r="AB58" s="3" t="str">
        <f t="shared" si="5"/>
        <v/>
      </c>
      <c r="AD58" s="2">
        <v>55</v>
      </c>
      <c r="AE58" s="3" t="s">
        <v>471</v>
      </c>
      <c r="AF58" s="3" t="s">
        <v>249</v>
      </c>
      <c r="AG58" s="3" t="str">
        <f>IF(AF58='๑. ข้อมูลทั่วไป ๑'!$C$19,$AD58,"")</f>
        <v/>
      </c>
      <c r="AH58" s="3" t="e">
        <f t="shared" si="6"/>
        <v>#NUM!</v>
      </c>
      <c r="AI58" s="3" t="str">
        <f t="shared" si="7"/>
        <v/>
      </c>
      <c r="AJ58" s="3" t="e">
        <f>IF($AI58='๑. ข้อมูลทั่วไป ๑'!$C$20,Info!$AH58,"")</f>
        <v>#NUM!</v>
      </c>
      <c r="AN58" s="3" t="s">
        <v>472</v>
      </c>
    </row>
    <row r="59" spans="18:40" ht="14.5" customHeight="1">
      <c r="R59">
        <v>56</v>
      </c>
      <c r="S59" s="4">
        <v>10100</v>
      </c>
      <c r="T59" s="3" t="s">
        <v>473</v>
      </c>
      <c r="U59" s="3" t="s">
        <v>461</v>
      </c>
      <c r="V59" s="3" t="s">
        <v>249</v>
      </c>
      <c r="W59" s="3" t="s">
        <v>474</v>
      </c>
      <c r="X59" s="3" t="str">
        <f t="shared" si="2"/>
        <v>จักรวรรดิสัมพันธวงศ์กรุงเทพมหานคร</v>
      </c>
      <c r="Y59" s="3" t="s">
        <v>251</v>
      </c>
      <c r="Z59" s="3" t="str">
        <f t="shared" si="3"/>
        <v/>
      </c>
      <c r="AA59" s="3" t="e">
        <f t="shared" si="4"/>
        <v>#NUM!</v>
      </c>
      <c r="AB59" s="3" t="str">
        <f t="shared" si="5"/>
        <v/>
      </c>
      <c r="AD59" s="2">
        <v>56</v>
      </c>
      <c r="AE59" s="3" t="s">
        <v>349</v>
      </c>
      <c r="AF59" s="3" t="s">
        <v>249</v>
      </c>
      <c r="AG59" s="3" t="str">
        <f>IF(AF59='๑. ข้อมูลทั่วไป ๑'!$C$19,$AD59,"")</f>
        <v/>
      </c>
      <c r="AH59" s="3" t="e">
        <f t="shared" si="6"/>
        <v>#NUM!</v>
      </c>
      <c r="AI59" s="3" t="str">
        <f t="shared" si="7"/>
        <v/>
      </c>
      <c r="AJ59" s="3" t="e">
        <f>IF($AI59='๑. ข้อมูลทั่วไป ๑'!$C$20,Info!$AH59,"")</f>
        <v>#NUM!</v>
      </c>
      <c r="AN59" s="3" t="s">
        <v>475</v>
      </c>
    </row>
    <row r="60" spans="18:40" ht="14.5" customHeight="1">
      <c r="R60">
        <v>57</v>
      </c>
      <c r="S60" s="4">
        <v>10100</v>
      </c>
      <c r="T60" s="3" t="s">
        <v>461</v>
      </c>
      <c r="U60" s="3" t="s">
        <v>461</v>
      </c>
      <c r="V60" s="3" t="s">
        <v>249</v>
      </c>
      <c r="W60" s="3" t="s">
        <v>474</v>
      </c>
      <c r="X60" s="3" t="str">
        <f t="shared" si="2"/>
        <v>สัมพันธวงศ์สัมพันธวงศ์กรุงเทพมหานคร</v>
      </c>
      <c r="Y60" s="3" t="s">
        <v>251</v>
      </c>
      <c r="Z60" s="3" t="str">
        <f t="shared" si="3"/>
        <v/>
      </c>
      <c r="AA60" s="3" t="e">
        <f t="shared" si="4"/>
        <v>#NUM!</v>
      </c>
      <c r="AB60" s="3" t="str">
        <f t="shared" si="5"/>
        <v/>
      </c>
      <c r="AD60" s="2">
        <v>57</v>
      </c>
      <c r="AE60" s="3" t="s">
        <v>476</v>
      </c>
      <c r="AF60" s="3" t="s">
        <v>249</v>
      </c>
      <c r="AG60" s="3" t="str">
        <f>IF(AF60='๑. ข้อมูลทั่วไป ๑'!$C$19,$AD60,"")</f>
        <v/>
      </c>
      <c r="AH60" s="3" t="e">
        <f t="shared" si="6"/>
        <v>#NUM!</v>
      </c>
      <c r="AI60" s="3" t="str">
        <f t="shared" si="7"/>
        <v/>
      </c>
      <c r="AJ60" s="3" t="e">
        <f>IF($AI60='๑. ข้อมูลทั่วไป ๑'!$C$20,Info!$AH60,"")</f>
        <v>#NUM!</v>
      </c>
      <c r="AN60" s="3" t="s">
        <v>477</v>
      </c>
    </row>
    <row r="61" spans="18:40" ht="14.5" customHeight="1">
      <c r="R61">
        <v>58</v>
      </c>
      <c r="S61" s="4">
        <v>10100</v>
      </c>
      <c r="T61" s="3" t="s">
        <v>478</v>
      </c>
      <c r="U61" s="3" t="s">
        <v>461</v>
      </c>
      <c r="V61" s="3" t="s">
        <v>249</v>
      </c>
      <c r="W61" s="3" t="s">
        <v>474</v>
      </c>
      <c r="X61" s="3" t="str">
        <f t="shared" si="2"/>
        <v>ตลาดน้อยสัมพันธวงศ์กรุงเทพมหานคร</v>
      </c>
      <c r="Y61" s="3" t="s">
        <v>251</v>
      </c>
      <c r="Z61" s="3" t="str">
        <f t="shared" si="3"/>
        <v/>
      </c>
      <c r="AA61" s="3" t="e">
        <f t="shared" si="4"/>
        <v>#NUM!</v>
      </c>
      <c r="AB61" s="3" t="str">
        <f t="shared" si="5"/>
        <v/>
      </c>
      <c r="AD61" s="2">
        <v>58</v>
      </c>
      <c r="AE61" s="3" t="s">
        <v>479</v>
      </c>
      <c r="AF61" s="3" t="s">
        <v>249</v>
      </c>
      <c r="AG61" s="3" t="str">
        <f>IF(AF61='๑. ข้อมูลทั่วไป ๑'!$C$19,$AD61,"")</f>
        <v/>
      </c>
      <c r="AH61" s="3" t="e">
        <f t="shared" si="6"/>
        <v>#NUM!</v>
      </c>
      <c r="AI61" s="3" t="str">
        <f t="shared" si="7"/>
        <v/>
      </c>
      <c r="AJ61" s="3" t="e">
        <f>IF($AI61='๑. ข้อมูลทั่วไป ๑'!$C$20,Info!$AH61,"")</f>
        <v>#NUM!</v>
      </c>
      <c r="AN61" s="3" t="s">
        <v>480</v>
      </c>
    </row>
    <row r="62" spans="18:40" ht="14.5" customHeight="1">
      <c r="R62">
        <v>59</v>
      </c>
      <c r="S62" s="4">
        <v>10400</v>
      </c>
      <c r="T62" s="3" t="s">
        <v>481</v>
      </c>
      <c r="U62" s="3" t="s">
        <v>418</v>
      </c>
      <c r="V62" s="3" t="s">
        <v>249</v>
      </c>
      <c r="W62" s="3" t="s">
        <v>482</v>
      </c>
      <c r="X62" s="3" t="str">
        <f t="shared" si="2"/>
        <v>สามเสนในพญาไทกรุงเทพมหานคร</v>
      </c>
      <c r="Y62" s="3" t="s">
        <v>251</v>
      </c>
      <c r="Z62" s="3" t="str">
        <f t="shared" si="3"/>
        <v/>
      </c>
      <c r="AA62" s="3" t="e">
        <f t="shared" si="4"/>
        <v>#NUM!</v>
      </c>
      <c r="AB62" s="3" t="str">
        <f t="shared" si="5"/>
        <v/>
      </c>
      <c r="AD62" s="2">
        <v>59</v>
      </c>
      <c r="AE62" s="3" t="s">
        <v>483</v>
      </c>
      <c r="AF62" s="3" t="s">
        <v>271</v>
      </c>
      <c r="AG62" s="3" t="str">
        <f>IF(AF62='๑. ข้อมูลทั่วไป ๑'!$C$19,$AD62,"")</f>
        <v/>
      </c>
      <c r="AH62" s="3" t="e">
        <f t="shared" si="6"/>
        <v>#NUM!</v>
      </c>
      <c r="AI62" s="3" t="str">
        <f t="shared" si="7"/>
        <v/>
      </c>
      <c r="AJ62" s="3" t="e">
        <f>IF($AI62='๑. ข้อมูลทั่วไป ๑'!$C$20,Info!$AH62,"")</f>
        <v>#NUM!</v>
      </c>
      <c r="AN62" s="3" t="s">
        <v>484</v>
      </c>
    </row>
    <row r="63" spans="18:40" ht="14.5" customHeight="1">
      <c r="R63">
        <v>60</v>
      </c>
      <c r="S63" s="4">
        <v>10400</v>
      </c>
      <c r="T63" s="3" t="s">
        <v>418</v>
      </c>
      <c r="U63" s="3" t="s">
        <v>418</v>
      </c>
      <c r="V63" s="3" t="s">
        <v>249</v>
      </c>
      <c r="W63" s="3" t="s">
        <v>482</v>
      </c>
      <c r="X63" s="3" t="str">
        <f t="shared" si="2"/>
        <v>พญาไทพญาไทกรุงเทพมหานคร</v>
      </c>
      <c r="Y63" s="3" t="s">
        <v>251</v>
      </c>
      <c r="Z63" s="3" t="str">
        <f t="shared" si="3"/>
        <v/>
      </c>
      <c r="AA63" s="3" t="e">
        <f t="shared" si="4"/>
        <v>#NUM!</v>
      </c>
      <c r="AB63" s="3" t="str">
        <f t="shared" si="5"/>
        <v/>
      </c>
      <c r="AD63" s="2">
        <v>60</v>
      </c>
      <c r="AE63" s="3" t="s">
        <v>485</v>
      </c>
      <c r="AF63" s="3" t="s">
        <v>271</v>
      </c>
      <c r="AG63" s="3" t="str">
        <f>IF(AF63='๑. ข้อมูลทั่วไป ๑'!$C$19,$AD63,"")</f>
        <v/>
      </c>
      <c r="AH63" s="3" t="e">
        <f t="shared" si="6"/>
        <v>#NUM!</v>
      </c>
      <c r="AI63" s="3" t="str">
        <f t="shared" si="7"/>
        <v/>
      </c>
      <c r="AJ63" s="3" t="e">
        <f>IF($AI63='๑. ข้อมูลทั่วไป ๑'!$C$20,Info!$AH63,"")</f>
        <v>#NUM!</v>
      </c>
      <c r="AN63" s="3" t="s">
        <v>486</v>
      </c>
    </row>
    <row r="64" spans="18:40" ht="14.5" customHeight="1">
      <c r="R64">
        <v>61</v>
      </c>
      <c r="S64" s="4">
        <v>10600</v>
      </c>
      <c r="T64" s="3" t="s">
        <v>487</v>
      </c>
      <c r="U64" s="3" t="s">
        <v>362</v>
      </c>
      <c r="V64" s="3" t="s">
        <v>249</v>
      </c>
      <c r="W64" s="3" t="s">
        <v>488</v>
      </c>
      <c r="X64" s="3" t="str">
        <f t="shared" si="2"/>
        <v>วัดกัลยาณ์ธนบุรีกรุงเทพมหานคร</v>
      </c>
      <c r="Y64" s="3" t="s">
        <v>251</v>
      </c>
      <c r="Z64" s="3" t="str">
        <f t="shared" si="3"/>
        <v/>
      </c>
      <c r="AA64" s="3" t="e">
        <f t="shared" si="4"/>
        <v>#NUM!</v>
      </c>
      <c r="AB64" s="3" t="str">
        <f t="shared" si="5"/>
        <v/>
      </c>
      <c r="AD64" s="2">
        <v>61</v>
      </c>
      <c r="AE64" s="3" t="s">
        <v>489</v>
      </c>
      <c r="AF64" s="3" t="s">
        <v>271</v>
      </c>
      <c r="AG64" s="3" t="str">
        <f>IF(AF64='๑. ข้อมูลทั่วไป ๑'!$C$19,$AD64,"")</f>
        <v/>
      </c>
      <c r="AH64" s="3" t="e">
        <f t="shared" si="6"/>
        <v>#NUM!</v>
      </c>
      <c r="AI64" s="3" t="str">
        <f t="shared" si="7"/>
        <v/>
      </c>
      <c r="AJ64" s="3" t="e">
        <f>IF($AI64='๑. ข้อมูลทั่วไป ๑'!$C$20,Info!$AH64,"")</f>
        <v>#NUM!</v>
      </c>
      <c r="AN64" s="3" t="s">
        <v>490</v>
      </c>
    </row>
    <row r="65" spans="18:40" ht="14.5" customHeight="1">
      <c r="R65">
        <v>62</v>
      </c>
      <c r="S65" s="4">
        <v>10600</v>
      </c>
      <c r="T65" s="3" t="s">
        <v>491</v>
      </c>
      <c r="U65" s="3" t="s">
        <v>362</v>
      </c>
      <c r="V65" s="3" t="s">
        <v>249</v>
      </c>
      <c r="W65" s="3" t="s">
        <v>488</v>
      </c>
      <c r="X65" s="3" t="str">
        <f t="shared" si="2"/>
        <v>หิรัญรูจีธนบุรีกรุงเทพมหานคร</v>
      </c>
      <c r="Y65" s="3" t="s">
        <v>251</v>
      </c>
      <c r="Z65" s="3" t="str">
        <f t="shared" si="3"/>
        <v/>
      </c>
      <c r="AA65" s="3" t="e">
        <f t="shared" si="4"/>
        <v>#NUM!</v>
      </c>
      <c r="AB65" s="3" t="str">
        <f t="shared" si="5"/>
        <v/>
      </c>
      <c r="AD65" s="2">
        <v>62</v>
      </c>
      <c r="AE65" s="3" t="s">
        <v>492</v>
      </c>
      <c r="AF65" s="3" t="s">
        <v>271</v>
      </c>
      <c r="AG65" s="3" t="str">
        <f>IF(AF65='๑. ข้อมูลทั่วไป ๑'!$C$19,$AD65,"")</f>
        <v/>
      </c>
      <c r="AH65" s="3" t="e">
        <f t="shared" si="6"/>
        <v>#NUM!</v>
      </c>
      <c r="AI65" s="3" t="str">
        <f t="shared" si="7"/>
        <v/>
      </c>
      <c r="AJ65" s="3" t="e">
        <f>IF($AI65='๑. ข้อมูลทั่วไป ๑'!$C$20,Info!$AH65,"")</f>
        <v>#NUM!</v>
      </c>
      <c r="AN65" s="3" t="s">
        <v>493</v>
      </c>
    </row>
    <row r="66" spans="18:40" ht="14.5" customHeight="1">
      <c r="R66">
        <v>63</v>
      </c>
      <c r="S66" s="4">
        <v>10600</v>
      </c>
      <c r="T66" s="3" t="s">
        <v>494</v>
      </c>
      <c r="U66" s="3" t="s">
        <v>362</v>
      </c>
      <c r="V66" s="3" t="s">
        <v>249</v>
      </c>
      <c r="W66" s="3" t="s">
        <v>488</v>
      </c>
      <c r="X66" s="3" t="str">
        <f t="shared" si="2"/>
        <v>บางยี่เรือธนบุรีกรุงเทพมหานคร</v>
      </c>
      <c r="Y66" s="3" t="s">
        <v>251</v>
      </c>
      <c r="Z66" s="3" t="str">
        <f t="shared" si="3"/>
        <v/>
      </c>
      <c r="AA66" s="3" t="e">
        <f t="shared" si="4"/>
        <v>#NUM!</v>
      </c>
      <c r="AB66" s="3" t="str">
        <f t="shared" si="5"/>
        <v/>
      </c>
      <c r="AD66" s="2">
        <v>63</v>
      </c>
      <c r="AE66" s="3" t="s">
        <v>495</v>
      </c>
      <c r="AF66" s="3" t="s">
        <v>271</v>
      </c>
      <c r="AG66" s="3" t="str">
        <f>IF(AF66='๑. ข้อมูลทั่วไป ๑'!$C$19,$AD66,"")</f>
        <v/>
      </c>
      <c r="AH66" s="3" t="e">
        <f t="shared" si="6"/>
        <v>#NUM!</v>
      </c>
      <c r="AI66" s="3" t="str">
        <f t="shared" si="7"/>
        <v/>
      </c>
      <c r="AJ66" s="3" t="e">
        <f>IF($AI66='๑. ข้อมูลทั่วไป ๑'!$C$20,Info!$AH66,"")</f>
        <v>#NUM!</v>
      </c>
      <c r="AN66" s="3" t="s">
        <v>496</v>
      </c>
    </row>
    <row r="67" spans="18:40" ht="14.5" customHeight="1">
      <c r="R67">
        <v>64</v>
      </c>
      <c r="S67" s="4">
        <v>10600</v>
      </c>
      <c r="T67" s="3" t="s">
        <v>497</v>
      </c>
      <c r="U67" s="3" t="s">
        <v>362</v>
      </c>
      <c r="V67" s="3" t="s">
        <v>249</v>
      </c>
      <c r="W67" s="3" t="s">
        <v>488</v>
      </c>
      <c r="X67" s="3" t="str">
        <f t="shared" si="2"/>
        <v>บุคคโลธนบุรีกรุงเทพมหานคร</v>
      </c>
      <c r="Y67" s="3" t="s">
        <v>251</v>
      </c>
      <c r="Z67" s="3" t="str">
        <f t="shared" si="3"/>
        <v/>
      </c>
      <c r="AA67" s="3" t="e">
        <f t="shared" si="4"/>
        <v>#NUM!</v>
      </c>
      <c r="AB67" s="3" t="str">
        <f t="shared" si="5"/>
        <v/>
      </c>
      <c r="AD67" s="2">
        <v>64</v>
      </c>
      <c r="AE67" s="3" t="s">
        <v>498</v>
      </c>
      <c r="AF67" s="3" t="s">
        <v>271</v>
      </c>
      <c r="AG67" s="3" t="str">
        <f>IF(AF67='๑. ข้อมูลทั่วไป ๑'!$C$19,$AD67,"")</f>
        <v/>
      </c>
      <c r="AH67" s="3" t="e">
        <f t="shared" si="6"/>
        <v>#NUM!</v>
      </c>
      <c r="AI67" s="3" t="str">
        <f t="shared" si="7"/>
        <v/>
      </c>
      <c r="AJ67" s="3" t="e">
        <f>IF($AI67='๑. ข้อมูลทั่วไป ๑'!$C$20,Info!$AH67,"")</f>
        <v>#NUM!</v>
      </c>
      <c r="AN67" s="3" t="s">
        <v>499</v>
      </c>
    </row>
    <row r="68" spans="18:40" ht="14.5" customHeight="1">
      <c r="R68">
        <v>65</v>
      </c>
      <c r="S68" s="4">
        <v>10600</v>
      </c>
      <c r="T68" s="3" t="s">
        <v>500</v>
      </c>
      <c r="U68" s="3" t="s">
        <v>362</v>
      </c>
      <c r="V68" s="3" t="s">
        <v>249</v>
      </c>
      <c r="W68" s="3" t="s">
        <v>488</v>
      </c>
      <c r="X68" s="3" t="str">
        <f t="shared" si="2"/>
        <v>ตลาดพลูธนบุรีกรุงเทพมหานคร</v>
      </c>
      <c r="Y68" s="3" t="s">
        <v>251</v>
      </c>
      <c r="Z68" s="3" t="str">
        <f t="shared" si="3"/>
        <v/>
      </c>
      <c r="AA68" s="3" t="e">
        <f t="shared" si="4"/>
        <v>#NUM!</v>
      </c>
      <c r="AB68" s="3" t="str">
        <f t="shared" si="5"/>
        <v/>
      </c>
      <c r="AD68" s="2">
        <v>65</v>
      </c>
      <c r="AE68" s="3" t="s">
        <v>501</v>
      </c>
      <c r="AF68" s="3" t="s">
        <v>271</v>
      </c>
      <c r="AG68" s="3" t="str">
        <f>IF(AF68='๑. ข้อมูลทั่วไป ๑'!$C$19,$AD68,"")</f>
        <v/>
      </c>
      <c r="AH68" s="3" t="e">
        <f t="shared" si="6"/>
        <v>#NUM!</v>
      </c>
      <c r="AI68" s="3" t="str">
        <f t="shared" si="7"/>
        <v/>
      </c>
      <c r="AJ68" s="3" t="e">
        <f>IF($AI68='๑. ข้อมูลทั่วไป ๑'!$C$20,Info!$AH68,"")</f>
        <v>#NUM!</v>
      </c>
      <c r="AN68" s="3" t="s">
        <v>502</v>
      </c>
    </row>
    <row r="69" spans="18:40" ht="14.5" customHeight="1">
      <c r="R69">
        <v>66</v>
      </c>
      <c r="S69" s="4">
        <v>10600</v>
      </c>
      <c r="T69" s="3" t="s">
        <v>503</v>
      </c>
      <c r="U69" s="3" t="s">
        <v>362</v>
      </c>
      <c r="V69" s="3" t="s">
        <v>249</v>
      </c>
      <c r="W69" s="3" t="s">
        <v>488</v>
      </c>
      <c r="X69" s="3" t="str">
        <f t="shared" ref="X69:X132" si="18">T69&amp;U69&amp;V69</f>
        <v>ดาวคะนองธนบุรีกรุงเทพมหานคร</v>
      </c>
      <c r="Y69" s="3" t="s">
        <v>251</v>
      </c>
      <c r="Z69" s="3" t="str">
        <f t="shared" ref="Z69:Z132" si="19">IF($Z$1=$W69,$R69,"")</f>
        <v/>
      </c>
      <c r="AA69" s="3" t="e">
        <f t="shared" ref="AA69:AA132" si="20">SMALL($Z$4:$Z$7439,R69)</f>
        <v>#NUM!</v>
      </c>
      <c r="AB69" s="3" t="str">
        <f t="shared" ref="AB69:AB132" si="21">IFERROR(INDEX($T$4:$T$7439,$AA69,1),"")</f>
        <v/>
      </c>
      <c r="AD69" s="2">
        <v>66</v>
      </c>
      <c r="AE69" s="3" t="s">
        <v>504</v>
      </c>
      <c r="AF69" s="3" t="s">
        <v>271</v>
      </c>
      <c r="AG69" s="3" t="str">
        <f>IF(AF69='๑. ข้อมูลทั่วไป ๑'!$C$19,$AD69,"")</f>
        <v/>
      </c>
      <c r="AH69" s="3" t="e">
        <f t="shared" ref="AH69:AH132" si="22">SMALL($AG$4:$AG$931,$AD69)</f>
        <v>#NUM!</v>
      </c>
      <c r="AI69" s="3" t="str">
        <f t="shared" ref="AI69:AI132" si="23">IFERROR(INDEX($AE$4:$AE$931,$AH69,1),"")</f>
        <v/>
      </c>
      <c r="AJ69" s="3" t="e">
        <f>IF($AI69='๑. ข้อมูลทั่วไป ๑'!$C$20,Info!$AH69,"")</f>
        <v>#NUM!</v>
      </c>
      <c r="AN69" s="3" t="s">
        <v>505</v>
      </c>
    </row>
    <row r="70" spans="18:40" ht="14.5" customHeight="1">
      <c r="R70">
        <v>67</v>
      </c>
      <c r="S70" s="4">
        <v>10600</v>
      </c>
      <c r="T70" s="3" t="s">
        <v>506</v>
      </c>
      <c r="U70" s="3" t="s">
        <v>362</v>
      </c>
      <c r="V70" s="3" t="s">
        <v>249</v>
      </c>
      <c r="W70" s="3" t="s">
        <v>488</v>
      </c>
      <c r="X70" s="3" t="str">
        <f t="shared" si="18"/>
        <v>สำเหร่ธนบุรีกรุงเทพมหานคร</v>
      </c>
      <c r="Y70" s="3" t="s">
        <v>251</v>
      </c>
      <c r="Z70" s="3" t="str">
        <f t="shared" si="19"/>
        <v/>
      </c>
      <c r="AA70" s="3" t="e">
        <f t="shared" si="20"/>
        <v>#NUM!</v>
      </c>
      <c r="AB70" s="3" t="str">
        <f t="shared" si="21"/>
        <v/>
      </c>
      <c r="AD70" s="2">
        <v>67</v>
      </c>
      <c r="AE70" s="3" t="s">
        <v>507</v>
      </c>
      <c r="AF70" s="3" t="s">
        <v>271</v>
      </c>
      <c r="AG70" s="3" t="str">
        <f>IF(AF70='๑. ข้อมูลทั่วไป ๑'!$C$19,$AD70,"")</f>
        <v/>
      </c>
      <c r="AH70" s="3" t="e">
        <f t="shared" si="22"/>
        <v>#NUM!</v>
      </c>
      <c r="AI70" s="3" t="str">
        <f t="shared" si="23"/>
        <v/>
      </c>
      <c r="AJ70" s="3" t="e">
        <f>IF($AI70='๑. ข้อมูลทั่วไป ๑'!$C$20,Info!$AH70,"")</f>
        <v>#NUM!</v>
      </c>
      <c r="AN70" s="3" t="s">
        <v>508</v>
      </c>
    </row>
    <row r="71" spans="18:40" ht="14.5" customHeight="1">
      <c r="R71">
        <v>68</v>
      </c>
      <c r="S71" s="4">
        <v>10600</v>
      </c>
      <c r="T71" s="3" t="s">
        <v>509</v>
      </c>
      <c r="U71" s="3" t="s">
        <v>370</v>
      </c>
      <c r="V71" s="3" t="s">
        <v>249</v>
      </c>
      <c r="W71" s="3" t="s">
        <v>510</v>
      </c>
      <c r="X71" s="3" t="str">
        <f t="shared" si="18"/>
        <v>วัดอรุณบางกอกใหญ่กรุงเทพมหานคร</v>
      </c>
      <c r="Y71" s="3" t="s">
        <v>251</v>
      </c>
      <c r="Z71" s="3" t="str">
        <f t="shared" si="19"/>
        <v/>
      </c>
      <c r="AA71" s="3" t="e">
        <f t="shared" si="20"/>
        <v>#NUM!</v>
      </c>
      <c r="AB71" s="3" t="str">
        <f t="shared" si="21"/>
        <v/>
      </c>
      <c r="AD71" s="2">
        <v>68</v>
      </c>
      <c r="AE71" s="3" t="s">
        <v>511</v>
      </c>
      <c r="AF71" s="3" t="s">
        <v>271</v>
      </c>
      <c r="AG71" s="3" t="str">
        <f>IF(AF71='๑. ข้อมูลทั่วไป ๑'!$C$19,$AD71,"")</f>
        <v/>
      </c>
      <c r="AH71" s="3" t="e">
        <f t="shared" si="22"/>
        <v>#NUM!</v>
      </c>
      <c r="AI71" s="3" t="str">
        <f t="shared" si="23"/>
        <v/>
      </c>
      <c r="AJ71" s="3" t="e">
        <f>IF($AI71='๑. ข้อมูลทั่วไป ๑'!$C$20,Info!$AH71,"")</f>
        <v>#NUM!</v>
      </c>
      <c r="AN71" s="3" t="s">
        <v>512</v>
      </c>
    </row>
    <row r="72" spans="18:40" ht="14.5" customHeight="1">
      <c r="R72">
        <v>69</v>
      </c>
      <c r="S72" s="4">
        <v>10600</v>
      </c>
      <c r="T72" s="3" t="s">
        <v>513</v>
      </c>
      <c r="U72" s="3" t="s">
        <v>370</v>
      </c>
      <c r="V72" s="3" t="s">
        <v>249</v>
      </c>
      <c r="W72" s="3" t="s">
        <v>510</v>
      </c>
      <c r="X72" s="3" t="str">
        <f t="shared" si="18"/>
        <v>วัดท่าพระบางกอกใหญ่กรุงเทพมหานคร</v>
      </c>
      <c r="Y72" s="3" t="s">
        <v>251</v>
      </c>
      <c r="Z72" s="3" t="str">
        <f t="shared" si="19"/>
        <v/>
      </c>
      <c r="AA72" s="3" t="e">
        <f t="shared" si="20"/>
        <v>#NUM!</v>
      </c>
      <c r="AB72" s="3" t="str">
        <f t="shared" si="21"/>
        <v/>
      </c>
      <c r="AD72" s="2">
        <v>69</v>
      </c>
      <c r="AE72" s="3" t="s">
        <v>514</v>
      </c>
      <c r="AF72" s="3" t="s">
        <v>271</v>
      </c>
      <c r="AG72" s="3" t="str">
        <f>IF(AF72='๑. ข้อมูลทั่วไป ๑'!$C$19,$AD72,"")</f>
        <v/>
      </c>
      <c r="AH72" s="3" t="e">
        <f t="shared" si="22"/>
        <v>#NUM!</v>
      </c>
      <c r="AI72" s="3" t="str">
        <f t="shared" si="23"/>
        <v/>
      </c>
      <c r="AJ72" s="3" t="e">
        <f>IF($AI72='๑. ข้อมูลทั่วไป ๑'!$C$20,Info!$AH72,"")</f>
        <v>#NUM!</v>
      </c>
      <c r="AN72" s="3" t="s">
        <v>515</v>
      </c>
    </row>
    <row r="73" spans="18:40" ht="14.5" customHeight="1">
      <c r="R73">
        <v>70</v>
      </c>
      <c r="S73" s="4">
        <v>10310</v>
      </c>
      <c r="T73" s="3" t="s">
        <v>479</v>
      </c>
      <c r="U73" s="3" t="s">
        <v>479</v>
      </c>
      <c r="V73" s="3" t="s">
        <v>249</v>
      </c>
      <c r="W73" s="3" t="s">
        <v>516</v>
      </c>
      <c r="X73" s="3" t="str">
        <f t="shared" si="18"/>
        <v>ห้วยขวางห้วยขวางกรุงเทพมหานคร</v>
      </c>
      <c r="Y73" s="3" t="s">
        <v>251</v>
      </c>
      <c r="Z73" s="3" t="str">
        <f t="shared" si="19"/>
        <v/>
      </c>
      <c r="AA73" s="3" t="e">
        <f t="shared" si="20"/>
        <v>#NUM!</v>
      </c>
      <c r="AB73" s="3" t="str">
        <f t="shared" si="21"/>
        <v/>
      </c>
      <c r="AD73" s="2">
        <v>70</v>
      </c>
      <c r="AE73" s="3" t="s">
        <v>517</v>
      </c>
      <c r="AF73" s="3" t="s">
        <v>271</v>
      </c>
      <c r="AG73" s="3" t="str">
        <f>IF(AF73='๑. ข้อมูลทั่วไป ๑'!$C$19,$AD73,"")</f>
        <v/>
      </c>
      <c r="AH73" s="3" t="e">
        <f t="shared" si="22"/>
        <v>#NUM!</v>
      </c>
      <c r="AI73" s="3" t="str">
        <f t="shared" si="23"/>
        <v/>
      </c>
      <c r="AJ73" s="3" t="e">
        <f>IF($AI73='๑. ข้อมูลทั่วไป ๑'!$C$20,Info!$AH73,"")</f>
        <v>#NUM!</v>
      </c>
      <c r="AN73" s="3" t="s">
        <v>518</v>
      </c>
    </row>
    <row r="74" spans="18:40" ht="14.5" customHeight="1">
      <c r="R74">
        <v>71</v>
      </c>
      <c r="S74" s="4">
        <v>10310</v>
      </c>
      <c r="T74" s="3" t="s">
        <v>374</v>
      </c>
      <c r="U74" s="3" t="s">
        <v>479</v>
      </c>
      <c r="V74" s="3" t="s">
        <v>249</v>
      </c>
      <c r="W74" s="3" t="s">
        <v>516</v>
      </c>
      <c r="X74" s="3" t="str">
        <f t="shared" si="18"/>
        <v>บางกะปิห้วยขวางกรุงเทพมหานคร</v>
      </c>
      <c r="Y74" s="3" t="s">
        <v>251</v>
      </c>
      <c r="Z74" s="3" t="str">
        <f t="shared" si="19"/>
        <v/>
      </c>
      <c r="AA74" s="3" t="e">
        <f t="shared" si="20"/>
        <v>#NUM!</v>
      </c>
      <c r="AB74" s="3" t="str">
        <f t="shared" si="21"/>
        <v/>
      </c>
      <c r="AD74" s="2">
        <v>71</v>
      </c>
      <c r="AE74" s="3" t="s">
        <v>519</v>
      </c>
      <c r="AF74" s="3" t="s">
        <v>271</v>
      </c>
      <c r="AG74" s="3" t="str">
        <f>IF(AF74='๑. ข้อมูลทั่วไป ๑'!$C$19,$AD74,"")</f>
        <v/>
      </c>
      <c r="AH74" s="3" t="e">
        <f t="shared" si="22"/>
        <v>#NUM!</v>
      </c>
      <c r="AI74" s="3" t="str">
        <f t="shared" si="23"/>
        <v/>
      </c>
      <c r="AJ74" s="3" t="e">
        <f>IF($AI74='๑. ข้อมูลทั่วไป ๑'!$C$20,Info!$AH74,"")</f>
        <v>#NUM!</v>
      </c>
      <c r="AN74" s="3" t="s">
        <v>520</v>
      </c>
    </row>
    <row r="75" spans="18:40" ht="14.5" customHeight="1">
      <c r="R75">
        <v>72</v>
      </c>
      <c r="S75" s="4">
        <v>10310</v>
      </c>
      <c r="T75" s="3" t="s">
        <v>521</v>
      </c>
      <c r="U75" s="3" t="s">
        <v>479</v>
      </c>
      <c r="V75" s="3" t="s">
        <v>249</v>
      </c>
      <c r="W75" s="3" t="s">
        <v>516</v>
      </c>
      <c r="X75" s="3" t="str">
        <f t="shared" si="18"/>
        <v>สามเสนนอกห้วยขวางกรุงเทพมหานคร</v>
      </c>
      <c r="Y75" s="3" t="s">
        <v>251</v>
      </c>
      <c r="Z75" s="3" t="str">
        <f t="shared" si="19"/>
        <v/>
      </c>
      <c r="AA75" s="3" t="e">
        <f t="shared" si="20"/>
        <v>#NUM!</v>
      </c>
      <c r="AB75" s="3" t="str">
        <f t="shared" si="21"/>
        <v/>
      </c>
      <c r="AD75" s="2">
        <v>72</v>
      </c>
      <c r="AE75" s="3" t="s">
        <v>522</v>
      </c>
      <c r="AF75" s="3" t="s">
        <v>278</v>
      </c>
      <c r="AG75" s="3" t="str">
        <f>IF(AF75='๑. ข้อมูลทั่วไป ๑'!$C$19,$AD75,"")</f>
        <v/>
      </c>
      <c r="AH75" s="3" t="e">
        <f t="shared" si="22"/>
        <v>#NUM!</v>
      </c>
      <c r="AI75" s="3" t="str">
        <f t="shared" si="23"/>
        <v/>
      </c>
      <c r="AJ75" s="3" t="e">
        <f>IF($AI75='๑. ข้อมูลทั่วไป ๑'!$C$20,Info!$AH75,"")</f>
        <v>#NUM!</v>
      </c>
      <c r="AN75" s="3" t="s">
        <v>523</v>
      </c>
    </row>
    <row r="76" spans="18:40" ht="14.5" customHeight="1">
      <c r="R76">
        <v>73</v>
      </c>
      <c r="S76" s="4">
        <v>10600</v>
      </c>
      <c r="T76" s="3" t="s">
        <v>524</v>
      </c>
      <c r="U76" s="3" t="s">
        <v>315</v>
      </c>
      <c r="V76" s="3" t="s">
        <v>249</v>
      </c>
      <c r="W76" s="3" t="s">
        <v>525</v>
      </c>
      <c r="X76" s="3" t="str">
        <f t="shared" si="18"/>
        <v>สมเด็จเจ้าพระยาคลองสานกรุงเทพมหานคร</v>
      </c>
      <c r="Y76" s="3" t="s">
        <v>251</v>
      </c>
      <c r="Z76" s="3" t="str">
        <f t="shared" si="19"/>
        <v/>
      </c>
      <c r="AA76" s="3" t="e">
        <f t="shared" si="20"/>
        <v>#NUM!</v>
      </c>
      <c r="AB76" s="3" t="str">
        <f t="shared" si="21"/>
        <v/>
      </c>
      <c r="AD76" s="2">
        <v>73</v>
      </c>
      <c r="AE76" s="3" t="s">
        <v>526</v>
      </c>
      <c r="AF76" s="3" t="s">
        <v>278</v>
      </c>
      <c r="AG76" s="3" t="str">
        <f>IF(AF76='๑. ข้อมูลทั่วไป ๑'!$C$19,$AD76,"")</f>
        <v/>
      </c>
      <c r="AH76" s="3" t="e">
        <f t="shared" si="22"/>
        <v>#NUM!</v>
      </c>
      <c r="AI76" s="3" t="str">
        <f t="shared" si="23"/>
        <v/>
      </c>
      <c r="AJ76" s="3" t="e">
        <f>IF($AI76='๑. ข้อมูลทั่วไป ๑'!$C$20,Info!$AH76,"")</f>
        <v>#NUM!</v>
      </c>
      <c r="AN76" s="3" t="s">
        <v>527</v>
      </c>
    </row>
    <row r="77" spans="18:40" ht="14.5" customHeight="1">
      <c r="R77">
        <v>74</v>
      </c>
      <c r="S77" s="4">
        <v>10600</v>
      </c>
      <c r="T77" s="3" t="s">
        <v>315</v>
      </c>
      <c r="U77" s="3" t="s">
        <v>315</v>
      </c>
      <c r="V77" s="3" t="s">
        <v>249</v>
      </c>
      <c r="W77" s="3" t="s">
        <v>525</v>
      </c>
      <c r="X77" s="3" t="str">
        <f t="shared" si="18"/>
        <v>คลองสานคลองสานกรุงเทพมหานคร</v>
      </c>
      <c r="Y77" s="3" t="s">
        <v>251</v>
      </c>
      <c r="Z77" s="3" t="str">
        <f t="shared" si="19"/>
        <v/>
      </c>
      <c r="AA77" s="3" t="e">
        <f t="shared" si="20"/>
        <v>#NUM!</v>
      </c>
      <c r="AB77" s="3" t="str">
        <f t="shared" si="21"/>
        <v/>
      </c>
      <c r="AD77" s="2">
        <v>74</v>
      </c>
      <c r="AE77" s="3" t="s">
        <v>528</v>
      </c>
      <c r="AF77" s="3" t="s">
        <v>278</v>
      </c>
      <c r="AG77" s="3" t="str">
        <f>IF(AF77='๑. ข้อมูลทั่วไป ๑'!$C$19,$AD77,"")</f>
        <v/>
      </c>
      <c r="AH77" s="3" t="e">
        <f t="shared" si="22"/>
        <v>#NUM!</v>
      </c>
      <c r="AI77" s="3" t="str">
        <f t="shared" si="23"/>
        <v/>
      </c>
      <c r="AJ77" s="3" t="e">
        <f>IF($AI77='๑. ข้อมูลทั่วไป ๑'!$C$20,Info!$AH77,"")</f>
        <v>#NUM!</v>
      </c>
      <c r="AN77" s="3" t="s">
        <v>529</v>
      </c>
    </row>
    <row r="78" spans="18:40" ht="14.5" customHeight="1">
      <c r="R78">
        <v>75</v>
      </c>
      <c r="S78" s="4">
        <v>10600</v>
      </c>
      <c r="T78" s="3" t="s">
        <v>530</v>
      </c>
      <c r="U78" s="3" t="s">
        <v>315</v>
      </c>
      <c r="V78" s="3" t="s">
        <v>249</v>
      </c>
      <c r="W78" s="3" t="s">
        <v>525</v>
      </c>
      <c r="X78" s="3" t="str">
        <f t="shared" si="18"/>
        <v>บางลำภูล่างคลองสานกรุงเทพมหานคร</v>
      </c>
      <c r="Y78" s="3" t="s">
        <v>251</v>
      </c>
      <c r="Z78" s="3" t="str">
        <f t="shared" si="19"/>
        <v/>
      </c>
      <c r="AA78" s="3" t="e">
        <f t="shared" si="20"/>
        <v>#NUM!</v>
      </c>
      <c r="AB78" s="3" t="str">
        <f t="shared" si="21"/>
        <v/>
      </c>
      <c r="AD78" s="2">
        <v>75</v>
      </c>
      <c r="AE78" s="3" t="s">
        <v>531</v>
      </c>
      <c r="AF78" s="3" t="s">
        <v>278</v>
      </c>
      <c r="AG78" s="3" t="str">
        <f>IF(AF78='๑. ข้อมูลทั่วไป ๑'!$C$19,$AD78,"")</f>
        <v/>
      </c>
      <c r="AH78" s="3" t="e">
        <f t="shared" si="22"/>
        <v>#NUM!</v>
      </c>
      <c r="AI78" s="3" t="str">
        <f t="shared" si="23"/>
        <v/>
      </c>
      <c r="AJ78" s="3" t="e">
        <f>IF($AI78='๑. ข้อมูลทั่วไป ๑'!$C$20,Info!$AH78,"")</f>
        <v>#NUM!</v>
      </c>
      <c r="AN78" s="3" t="s">
        <v>532</v>
      </c>
    </row>
    <row r="79" spans="18:40" ht="14.5" customHeight="1">
      <c r="R79">
        <v>76</v>
      </c>
      <c r="S79" s="4">
        <v>10600</v>
      </c>
      <c r="T79" s="3" t="s">
        <v>533</v>
      </c>
      <c r="U79" s="3" t="s">
        <v>315</v>
      </c>
      <c r="V79" s="3" t="s">
        <v>249</v>
      </c>
      <c r="W79" s="3" t="s">
        <v>525</v>
      </c>
      <c r="X79" s="3" t="str">
        <f t="shared" si="18"/>
        <v>คลองต้นไทรคลองสานกรุงเทพมหานคร</v>
      </c>
      <c r="Y79" s="3" t="s">
        <v>251</v>
      </c>
      <c r="Z79" s="3" t="str">
        <f t="shared" si="19"/>
        <v/>
      </c>
      <c r="AA79" s="3" t="e">
        <f t="shared" si="20"/>
        <v>#NUM!</v>
      </c>
      <c r="AB79" s="3" t="str">
        <f t="shared" si="21"/>
        <v/>
      </c>
      <c r="AD79" s="2">
        <v>76</v>
      </c>
      <c r="AE79" s="3" t="s">
        <v>534</v>
      </c>
      <c r="AF79" s="3" t="s">
        <v>278</v>
      </c>
      <c r="AG79" s="3" t="str">
        <f>IF(AF79='๑. ข้อมูลทั่วไป ๑'!$C$19,$AD79,"")</f>
        <v/>
      </c>
      <c r="AH79" s="3" t="e">
        <f t="shared" si="22"/>
        <v>#NUM!</v>
      </c>
      <c r="AI79" s="3" t="str">
        <f t="shared" si="23"/>
        <v/>
      </c>
      <c r="AJ79" s="3" t="e">
        <f>IF($AI79='๑. ข้อมูลทั่วไป ๑'!$C$20,Info!$AH79,"")</f>
        <v>#NUM!</v>
      </c>
      <c r="AN79" s="3" t="s">
        <v>535</v>
      </c>
    </row>
    <row r="80" spans="18:40" ht="14.5" customHeight="1">
      <c r="R80">
        <v>77</v>
      </c>
      <c r="S80" s="4">
        <v>10170</v>
      </c>
      <c r="T80" s="3" t="s">
        <v>536</v>
      </c>
      <c r="U80" s="3" t="s">
        <v>351</v>
      </c>
      <c r="V80" s="3" t="s">
        <v>249</v>
      </c>
      <c r="W80" s="3" t="s">
        <v>537</v>
      </c>
      <c r="X80" s="3" t="str">
        <f t="shared" si="18"/>
        <v>คลองชักพระตลิ่งชันกรุงเทพมหานคร</v>
      </c>
      <c r="Y80" s="3" t="s">
        <v>251</v>
      </c>
      <c r="Z80" s="3" t="str">
        <f t="shared" si="19"/>
        <v/>
      </c>
      <c r="AA80" s="3" t="e">
        <f t="shared" si="20"/>
        <v>#NUM!</v>
      </c>
      <c r="AB80" s="3" t="str">
        <f t="shared" si="21"/>
        <v/>
      </c>
      <c r="AD80" s="2">
        <v>77</v>
      </c>
      <c r="AE80" s="3" t="s">
        <v>538</v>
      </c>
      <c r="AF80" s="3" t="s">
        <v>278</v>
      </c>
      <c r="AG80" s="3" t="str">
        <f>IF(AF80='๑. ข้อมูลทั่วไป ๑'!$C$19,$AD80,"")</f>
        <v/>
      </c>
      <c r="AH80" s="3" t="e">
        <f t="shared" si="22"/>
        <v>#NUM!</v>
      </c>
      <c r="AI80" s="3" t="str">
        <f t="shared" si="23"/>
        <v/>
      </c>
      <c r="AJ80" s="3" t="e">
        <f>IF($AI80='๑. ข้อมูลทั่วไป ๑'!$C$20,Info!$AH80,"")</f>
        <v>#NUM!</v>
      </c>
      <c r="AN80" s="3" t="s">
        <v>539</v>
      </c>
    </row>
    <row r="81" spans="18:36" ht="14.5" customHeight="1">
      <c r="R81">
        <v>78</v>
      </c>
      <c r="S81" s="4">
        <v>10170</v>
      </c>
      <c r="T81" s="3" t="s">
        <v>351</v>
      </c>
      <c r="U81" s="3" t="s">
        <v>351</v>
      </c>
      <c r="V81" s="3" t="s">
        <v>249</v>
      </c>
      <c r="W81" s="3" t="s">
        <v>537</v>
      </c>
      <c r="X81" s="3" t="str">
        <f t="shared" si="18"/>
        <v>ตลิ่งชันตลิ่งชันกรุงเทพมหานคร</v>
      </c>
      <c r="Y81" s="3" t="s">
        <v>251</v>
      </c>
      <c r="Z81" s="3" t="str">
        <f t="shared" si="19"/>
        <v/>
      </c>
      <c r="AA81" s="3" t="e">
        <f t="shared" si="20"/>
        <v>#NUM!</v>
      </c>
      <c r="AB81" s="3" t="str">
        <f t="shared" si="21"/>
        <v/>
      </c>
      <c r="AD81" s="2">
        <v>78</v>
      </c>
      <c r="AE81" s="3" t="s">
        <v>540</v>
      </c>
      <c r="AF81" s="3" t="s">
        <v>278</v>
      </c>
      <c r="AG81" s="3" t="str">
        <f>IF(AF81='๑. ข้อมูลทั่วไป ๑'!$C$19,$AD81,"")</f>
        <v/>
      </c>
      <c r="AH81" s="3" t="e">
        <f t="shared" si="22"/>
        <v>#NUM!</v>
      </c>
      <c r="AI81" s="3" t="str">
        <f t="shared" si="23"/>
        <v/>
      </c>
      <c r="AJ81" s="3" t="e">
        <f>IF($AI81='๑. ข้อมูลทั่วไป ๑'!$C$20,Info!$AH81,"")</f>
        <v>#NUM!</v>
      </c>
    </row>
    <row r="82" spans="18:36" ht="14.5" customHeight="1">
      <c r="R82">
        <v>79</v>
      </c>
      <c r="S82" s="4">
        <v>10170</v>
      </c>
      <c r="T82" s="3" t="s">
        <v>541</v>
      </c>
      <c r="U82" s="3" t="s">
        <v>351</v>
      </c>
      <c r="V82" s="3" t="s">
        <v>249</v>
      </c>
      <c r="W82" s="3" t="s">
        <v>537</v>
      </c>
      <c r="X82" s="3" t="str">
        <f t="shared" si="18"/>
        <v>ฉิมพลีตลิ่งชันกรุงเทพมหานคร</v>
      </c>
      <c r="Y82" s="3" t="s">
        <v>251</v>
      </c>
      <c r="Z82" s="3" t="str">
        <f t="shared" si="19"/>
        <v/>
      </c>
      <c r="AA82" s="3" t="e">
        <f t="shared" si="20"/>
        <v>#NUM!</v>
      </c>
      <c r="AB82" s="3" t="str">
        <f t="shared" si="21"/>
        <v/>
      </c>
      <c r="AD82" s="2">
        <v>79</v>
      </c>
      <c r="AE82" s="3" t="s">
        <v>542</v>
      </c>
      <c r="AF82" s="3" t="s">
        <v>278</v>
      </c>
      <c r="AG82" s="3" t="str">
        <f>IF(AF82='๑. ข้อมูลทั่วไป ๑'!$C$19,$AD82,"")</f>
        <v/>
      </c>
      <c r="AH82" s="3" t="e">
        <f t="shared" si="22"/>
        <v>#NUM!</v>
      </c>
      <c r="AI82" s="3" t="str">
        <f t="shared" si="23"/>
        <v/>
      </c>
      <c r="AJ82" s="3" t="e">
        <f>IF($AI82='๑. ข้อมูลทั่วไป ๑'!$C$20,Info!$AH82,"")</f>
        <v>#NUM!</v>
      </c>
    </row>
    <row r="83" spans="18:36" ht="14.5" customHeight="1">
      <c r="R83">
        <v>80</v>
      </c>
      <c r="S83" s="4">
        <v>10170</v>
      </c>
      <c r="T83" s="3" t="s">
        <v>543</v>
      </c>
      <c r="U83" s="3" t="s">
        <v>351</v>
      </c>
      <c r="V83" s="3" t="s">
        <v>249</v>
      </c>
      <c r="W83" s="3" t="s">
        <v>537</v>
      </c>
      <c r="X83" s="3" t="str">
        <f t="shared" si="18"/>
        <v>บางพรมตลิ่งชันกรุงเทพมหานคร</v>
      </c>
      <c r="Y83" s="3" t="s">
        <v>251</v>
      </c>
      <c r="Z83" s="3" t="str">
        <f t="shared" si="19"/>
        <v/>
      </c>
      <c r="AA83" s="3" t="e">
        <f t="shared" si="20"/>
        <v>#NUM!</v>
      </c>
      <c r="AB83" s="3" t="str">
        <f t="shared" si="21"/>
        <v/>
      </c>
      <c r="AD83" s="2">
        <v>80</v>
      </c>
      <c r="AE83" s="3" t="s">
        <v>544</v>
      </c>
      <c r="AF83" s="3" t="s">
        <v>278</v>
      </c>
      <c r="AG83" s="3" t="str">
        <f>IF(AF83='๑. ข้อมูลทั่วไป ๑'!$C$19,$AD83,"")</f>
        <v/>
      </c>
      <c r="AH83" s="3" t="e">
        <f t="shared" si="22"/>
        <v>#NUM!</v>
      </c>
      <c r="AI83" s="3" t="str">
        <f t="shared" si="23"/>
        <v/>
      </c>
      <c r="AJ83" s="3" t="e">
        <f>IF($AI83='๑. ข้อมูลทั่วไป ๑'!$C$20,Info!$AH83,"")</f>
        <v>#NUM!</v>
      </c>
    </row>
    <row r="84" spans="18:36" ht="14.5" customHeight="1">
      <c r="R84">
        <v>81</v>
      </c>
      <c r="S84" s="4">
        <v>10170</v>
      </c>
      <c r="T84" s="3" t="s">
        <v>545</v>
      </c>
      <c r="U84" s="3" t="s">
        <v>351</v>
      </c>
      <c r="V84" s="3" t="s">
        <v>249</v>
      </c>
      <c r="W84" s="3" t="s">
        <v>537</v>
      </c>
      <c r="X84" s="3" t="str">
        <f t="shared" si="18"/>
        <v>บางระมาดตลิ่งชันกรุงเทพมหานคร</v>
      </c>
      <c r="Y84" s="3" t="s">
        <v>251</v>
      </c>
      <c r="Z84" s="3" t="str">
        <f t="shared" si="19"/>
        <v/>
      </c>
      <c r="AA84" s="3" t="e">
        <f t="shared" si="20"/>
        <v>#NUM!</v>
      </c>
      <c r="AB84" s="3" t="str">
        <f t="shared" si="21"/>
        <v/>
      </c>
      <c r="AD84" s="2">
        <v>81</v>
      </c>
      <c r="AE84" s="3" t="s">
        <v>546</v>
      </c>
      <c r="AF84" s="3" t="s">
        <v>278</v>
      </c>
      <c r="AG84" s="3" t="str">
        <f>IF(AF84='๑. ข้อมูลทั่วไป ๑'!$C$19,$AD84,"")</f>
        <v/>
      </c>
      <c r="AH84" s="3" t="e">
        <f t="shared" si="22"/>
        <v>#NUM!</v>
      </c>
      <c r="AI84" s="3" t="str">
        <f t="shared" si="23"/>
        <v/>
      </c>
      <c r="AJ84" s="3" t="e">
        <f>IF($AI84='๑. ข้อมูลทั่วไป ๑'!$C$20,Info!$AH84,"")</f>
        <v>#NUM!</v>
      </c>
    </row>
    <row r="85" spans="18:36" ht="14.5" customHeight="1">
      <c r="R85">
        <v>82</v>
      </c>
      <c r="S85" s="4">
        <v>10170</v>
      </c>
      <c r="T85" s="3" t="s">
        <v>547</v>
      </c>
      <c r="U85" s="3" t="s">
        <v>351</v>
      </c>
      <c r="V85" s="3" t="s">
        <v>249</v>
      </c>
      <c r="W85" s="3" t="s">
        <v>537</v>
      </c>
      <c r="X85" s="3" t="str">
        <f t="shared" si="18"/>
        <v>บางเชือกหนังตลิ่งชันกรุงเทพมหานคร</v>
      </c>
      <c r="Y85" s="3" t="s">
        <v>251</v>
      </c>
      <c r="Z85" s="3" t="str">
        <f t="shared" si="19"/>
        <v/>
      </c>
      <c r="AA85" s="3" t="e">
        <f t="shared" si="20"/>
        <v>#NUM!</v>
      </c>
      <c r="AB85" s="3" t="str">
        <f t="shared" si="21"/>
        <v/>
      </c>
      <c r="AD85" s="2">
        <v>82</v>
      </c>
      <c r="AE85" s="3" t="s">
        <v>548</v>
      </c>
      <c r="AF85" s="3" t="s">
        <v>278</v>
      </c>
      <c r="AG85" s="3" t="str">
        <f>IF(AF85='๑. ข้อมูลทั่วไป ๑'!$C$19,$AD85,"")</f>
        <v/>
      </c>
      <c r="AH85" s="3" t="e">
        <f t="shared" si="22"/>
        <v>#NUM!</v>
      </c>
      <c r="AI85" s="3" t="str">
        <f t="shared" si="23"/>
        <v/>
      </c>
      <c r="AJ85" s="3" t="e">
        <f>IF($AI85='๑. ข้อมูลทั่วไป ๑'!$C$20,Info!$AH85,"")</f>
        <v>#NUM!</v>
      </c>
    </row>
    <row r="86" spans="18:36" ht="14.5" customHeight="1">
      <c r="R86">
        <v>83</v>
      </c>
      <c r="S86" s="4">
        <v>10700</v>
      </c>
      <c r="T86" s="3" t="s">
        <v>549</v>
      </c>
      <c r="U86" s="3" t="s">
        <v>366</v>
      </c>
      <c r="V86" s="3" t="s">
        <v>249</v>
      </c>
      <c r="W86" s="3" t="s">
        <v>550</v>
      </c>
      <c r="X86" s="3" t="str">
        <f t="shared" si="18"/>
        <v>ศิริราชบางกอกน้อยกรุงเทพมหานคร</v>
      </c>
      <c r="Y86" s="3" t="s">
        <v>251</v>
      </c>
      <c r="Z86" s="3" t="str">
        <f t="shared" si="19"/>
        <v/>
      </c>
      <c r="AA86" s="3" t="e">
        <f t="shared" si="20"/>
        <v>#NUM!</v>
      </c>
      <c r="AB86" s="3" t="str">
        <f t="shared" si="21"/>
        <v/>
      </c>
      <c r="AD86" s="2">
        <v>83</v>
      </c>
      <c r="AE86" s="3" t="s">
        <v>551</v>
      </c>
      <c r="AF86" s="3" t="s">
        <v>278</v>
      </c>
      <c r="AG86" s="3" t="str">
        <f>IF(AF86='๑. ข้อมูลทั่วไป ๑'!$C$19,$AD86,"")</f>
        <v/>
      </c>
      <c r="AH86" s="3" t="e">
        <f t="shared" si="22"/>
        <v>#NUM!</v>
      </c>
      <c r="AI86" s="3" t="str">
        <f t="shared" si="23"/>
        <v/>
      </c>
      <c r="AJ86" s="3" t="e">
        <f>IF($AI86='๑. ข้อมูลทั่วไป ๑'!$C$20,Info!$AH86,"")</f>
        <v>#NUM!</v>
      </c>
    </row>
    <row r="87" spans="18:36" ht="14.5" customHeight="1">
      <c r="R87">
        <v>84</v>
      </c>
      <c r="S87" s="4">
        <v>10700</v>
      </c>
      <c r="T87" s="3" t="s">
        <v>552</v>
      </c>
      <c r="U87" s="3" t="s">
        <v>366</v>
      </c>
      <c r="V87" s="3" t="s">
        <v>249</v>
      </c>
      <c r="W87" s="3" t="s">
        <v>550</v>
      </c>
      <c r="X87" s="3" t="str">
        <f t="shared" si="18"/>
        <v>บ้านช่างหล่อบางกอกน้อยกรุงเทพมหานคร</v>
      </c>
      <c r="Y87" s="3" t="s">
        <v>251</v>
      </c>
      <c r="Z87" s="3" t="str">
        <f t="shared" si="19"/>
        <v/>
      </c>
      <c r="AA87" s="3" t="e">
        <f t="shared" si="20"/>
        <v>#NUM!</v>
      </c>
      <c r="AB87" s="3" t="str">
        <f t="shared" si="21"/>
        <v/>
      </c>
      <c r="AD87" s="2">
        <v>84</v>
      </c>
      <c r="AE87" s="3" t="s">
        <v>553</v>
      </c>
      <c r="AF87" s="3" t="s">
        <v>278</v>
      </c>
      <c r="AG87" s="3" t="str">
        <f>IF(AF87='๑. ข้อมูลทั่วไป ๑'!$C$19,$AD87,"")</f>
        <v/>
      </c>
      <c r="AH87" s="3" t="e">
        <f t="shared" si="22"/>
        <v>#NUM!</v>
      </c>
      <c r="AI87" s="3" t="str">
        <f t="shared" si="23"/>
        <v/>
      </c>
      <c r="AJ87" s="3" t="e">
        <f>IF($AI87='๑. ข้อมูลทั่วไป ๑'!$C$20,Info!$AH87,"")</f>
        <v>#NUM!</v>
      </c>
    </row>
    <row r="88" spans="18:36" ht="14.5" customHeight="1">
      <c r="R88">
        <v>85</v>
      </c>
      <c r="S88" s="4">
        <v>10700</v>
      </c>
      <c r="T88" s="3" t="s">
        <v>554</v>
      </c>
      <c r="U88" s="3" t="s">
        <v>366</v>
      </c>
      <c r="V88" s="3" t="s">
        <v>249</v>
      </c>
      <c r="W88" s="3" t="s">
        <v>550</v>
      </c>
      <c r="X88" s="3" t="str">
        <f t="shared" si="18"/>
        <v>บางขุนนนท์บางกอกน้อยกรุงเทพมหานคร</v>
      </c>
      <c r="Y88" s="3" t="s">
        <v>251</v>
      </c>
      <c r="Z88" s="3" t="str">
        <f t="shared" si="19"/>
        <v/>
      </c>
      <c r="AA88" s="3" t="e">
        <f t="shared" si="20"/>
        <v>#NUM!</v>
      </c>
      <c r="AB88" s="3" t="str">
        <f t="shared" si="21"/>
        <v/>
      </c>
      <c r="AD88" s="2">
        <v>85</v>
      </c>
      <c r="AE88" s="3" t="s">
        <v>555</v>
      </c>
      <c r="AF88" s="3" t="s">
        <v>278</v>
      </c>
      <c r="AG88" s="3" t="str">
        <f>IF(AF88='๑. ข้อมูลทั่วไป ๑'!$C$19,$AD88,"")</f>
        <v/>
      </c>
      <c r="AH88" s="3" t="e">
        <f t="shared" si="22"/>
        <v>#NUM!</v>
      </c>
      <c r="AI88" s="3" t="str">
        <f t="shared" si="23"/>
        <v/>
      </c>
      <c r="AJ88" s="3" t="e">
        <f>IF($AI88='๑. ข้อมูลทั่วไป ๑'!$C$20,Info!$AH88,"")</f>
        <v>#NUM!</v>
      </c>
    </row>
    <row r="89" spans="18:36" ht="14.5" customHeight="1">
      <c r="R89">
        <v>86</v>
      </c>
      <c r="S89" s="4">
        <v>10700</v>
      </c>
      <c r="T89" s="3" t="s">
        <v>556</v>
      </c>
      <c r="U89" s="3" t="s">
        <v>366</v>
      </c>
      <c r="V89" s="3" t="s">
        <v>249</v>
      </c>
      <c r="W89" s="3" t="s">
        <v>550</v>
      </c>
      <c r="X89" s="3" t="str">
        <f t="shared" si="18"/>
        <v>บางขุนศรีบางกอกน้อยกรุงเทพมหานคร</v>
      </c>
      <c r="Y89" s="3" t="s">
        <v>251</v>
      </c>
      <c r="Z89" s="3" t="str">
        <f t="shared" si="19"/>
        <v/>
      </c>
      <c r="AA89" s="3" t="e">
        <f t="shared" si="20"/>
        <v>#NUM!</v>
      </c>
      <c r="AB89" s="3" t="str">
        <f t="shared" si="21"/>
        <v/>
      </c>
      <c r="AD89" s="2">
        <v>86</v>
      </c>
      <c r="AE89" s="3" t="s">
        <v>557</v>
      </c>
      <c r="AF89" s="3" t="s">
        <v>278</v>
      </c>
      <c r="AG89" s="3" t="str">
        <f>IF(AF89='๑. ข้อมูลทั่วไป ๑'!$C$19,$AD89,"")</f>
        <v/>
      </c>
      <c r="AH89" s="3" t="e">
        <f t="shared" si="22"/>
        <v>#NUM!</v>
      </c>
      <c r="AI89" s="3" t="str">
        <f t="shared" si="23"/>
        <v/>
      </c>
      <c r="AJ89" s="3" t="e">
        <f>IF($AI89='๑. ข้อมูลทั่วไป ๑'!$C$20,Info!$AH89,"")</f>
        <v>#NUM!</v>
      </c>
    </row>
    <row r="90" spans="18:36" ht="14.5" customHeight="1">
      <c r="R90">
        <v>87</v>
      </c>
      <c r="S90" s="4">
        <v>10700</v>
      </c>
      <c r="T90" s="3" t="s">
        <v>558</v>
      </c>
      <c r="U90" s="3" t="s">
        <v>366</v>
      </c>
      <c r="V90" s="3" t="s">
        <v>249</v>
      </c>
      <c r="W90" s="3" t="s">
        <v>550</v>
      </c>
      <c r="X90" s="3" t="str">
        <f t="shared" si="18"/>
        <v>อรุณอมรินทร์บางกอกน้อยกรุงเทพมหานคร</v>
      </c>
      <c r="Y90" s="3" t="s">
        <v>251</v>
      </c>
      <c r="Z90" s="3" t="str">
        <f t="shared" si="19"/>
        <v/>
      </c>
      <c r="AA90" s="3" t="e">
        <f t="shared" si="20"/>
        <v>#NUM!</v>
      </c>
      <c r="AB90" s="3" t="str">
        <f t="shared" si="21"/>
        <v/>
      </c>
      <c r="AD90" s="2">
        <v>87</v>
      </c>
      <c r="AE90" s="3" t="s">
        <v>559</v>
      </c>
      <c r="AF90" s="3" t="s">
        <v>278</v>
      </c>
      <c r="AG90" s="3" t="str">
        <f>IF(AF90='๑. ข้อมูลทั่วไป ๑'!$C$19,$AD90,"")</f>
        <v/>
      </c>
      <c r="AH90" s="3" t="e">
        <f t="shared" si="22"/>
        <v>#NUM!</v>
      </c>
      <c r="AI90" s="3" t="str">
        <f t="shared" si="23"/>
        <v/>
      </c>
      <c r="AJ90" s="3" t="e">
        <f>IF($AI90='๑. ข้อมูลทั่วไป ๑'!$C$20,Info!$AH90,"")</f>
        <v>#NUM!</v>
      </c>
    </row>
    <row r="91" spans="18:36" ht="14.5" customHeight="1">
      <c r="R91">
        <v>88</v>
      </c>
      <c r="S91" s="4">
        <v>10150</v>
      </c>
      <c r="T91" s="3" t="s">
        <v>560</v>
      </c>
      <c r="U91" s="3" t="s">
        <v>377</v>
      </c>
      <c r="V91" s="3" t="s">
        <v>249</v>
      </c>
      <c r="W91" s="3" t="s">
        <v>561</v>
      </c>
      <c r="X91" s="3" t="str">
        <f t="shared" si="18"/>
        <v>ท่าข้ามบางขุนเทียนกรุงเทพมหานคร</v>
      </c>
      <c r="Y91" s="3" t="s">
        <v>251</v>
      </c>
      <c r="Z91" s="3" t="str">
        <f t="shared" si="19"/>
        <v/>
      </c>
      <c r="AA91" s="3" t="e">
        <f t="shared" si="20"/>
        <v>#NUM!</v>
      </c>
      <c r="AB91" s="3" t="str">
        <f t="shared" si="21"/>
        <v/>
      </c>
      <c r="AD91" s="2">
        <v>88</v>
      </c>
      <c r="AE91" s="3" t="s">
        <v>562</v>
      </c>
      <c r="AF91" s="3" t="s">
        <v>278</v>
      </c>
      <c r="AG91" s="3" t="str">
        <f>IF(AF91='๑. ข้อมูลทั่วไป ๑'!$C$19,$AD91,"")</f>
        <v/>
      </c>
      <c r="AH91" s="3" t="e">
        <f t="shared" si="22"/>
        <v>#NUM!</v>
      </c>
      <c r="AI91" s="3" t="str">
        <f t="shared" si="23"/>
        <v/>
      </c>
      <c r="AJ91" s="3" t="e">
        <f>IF($AI91='๑. ข้อมูลทั่วไป ๑'!$C$20,Info!$AH91,"")</f>
        <v>#NUM!</v>
      </c>
    </row>
    <row r="92" spans="18:36" ht="14.5" customHeight="1">
      <c r="R92">
        <v>89</v>
      </c>
      <c r="S92" s="4">
        <v>10150</v>
      </c>
      <c r="T92" s="3" t="s">
        <v>563</v>
      </c>
      <c r="U92" s="3" t="s">
        <v>377</v>
      </c>
      <c r="V92" s="3" t="s">
        <v>249</v>
      </c>
      <c r="W92" s="3" t="s">
        <v>561</v>
      </c>
      <c r="X92" s="3" t="str">
        <f t="shared" si="18"/>
        <v>แสมดำบางขุนเทียนกรุงเทพมหานคร</v>
      </c>
      <c r="Y92" s="3" t="s">
        <v>251</v>
      </c>
      <c r="Z92" s="3" t="str">
        <f t="shared" si="19"/>
        <v/>
      </c>
      <c r="AA92" s="3" t="e">
        <f t="shared" si="20"/>
        <v>#NUM!</v>
      </c>
      <c r="AB92" s="3" t="str">
        <f t="shared" si="21"/>
        <v/>
      </c>
      <c r="AD92" s="2">
        <v>89</v>
      </c>
      <c r="AE92" s="3" t="s">
        <v>564</v>
      </c>
      <c r="AF92" s="3" t="s">
        <v>278</v>
      </c>
      <c r="AG92" s="3" t="str">
        <f>IF(AF92='๑. ข้อมูลทั่วไป ๑'!$C$19,$AD92,"")</f>
        <v/>
      </c>
      <c r="AH92" s="3" t="e">
        <f t="shared" si="22"/>
        <v>#NUM!</v>
      </c>
      <c r="AI92" s="3" t="str">
        <f t="shared" si="23"/>
        <v/>
      </c>
      <c r="AJ92" s="3" t="e">
        <f>IF($AI92='๑. ข้อมูลทั่วไป ๑'!$C$20,Info!$AH92,"")</f>
        <v>#NUM!</v>
      </c>
    </row>
    <row r="93" spans="18:36" ht="14.5" customHeight="1">
      <c r="R93">
        <v>90</v>
      </c>
      <c r="S93" s="4">
        <v>10160</v>
      </c>
      <c r="T93" s="3" t="s">
        <v>565</v>
      </c>
      <c r="U93" s="3" t="s">
        <v>427</v>
      </c>
      <c r="V93" s="3" t="s">
        <v>249</v>
      </c>
      <c r="W93" s="3" t="s">
        <v>566</v>
      </c>
      <c r="X93" s="3" t="str">
        <f t="shared" si="18"/>
        <v>บางหว้าภาษีเจริญกรุงเทพมหานคร</v>
      </c>
      <c r="Y93" s="3" t="s">
        <v>251</v>
      </c>
      <c r="Z93" s="3" t="str">
        <f t="shared" si="19"/>
        <v/>
      </c>
      <c r="AA93" s="3" t="e">
        <f t="shared" si="20"/>
        <v>#NUM!</v>
      </c>
      <c r="AB93" s="3" t="str">
        <f t="shared" si="21"/>
        <v/>
      </c>
      <c r="AD93" s="2">
        <v>90</v>
      </c>
      <c r="AE93" s="3" t="s">
        <v>567</v>
      </c>
      <c r="AF93" s="3" t="s">
        <v>287</v>
      </c>
      <c r="AG93" s="3" t="str">
        <f>IF(AF93='๑. ข้อมูลทั่วไป ๑'!$C$19,$AD93,"")</f>
        <v/>
      </c>
      <c r="AH93" s="3" t="e">
        <f t="shared" si="22"/>
        <v>#NUM!</v>
      </c>
      <c r="AI93" s="3" t="str">
        <f t="shared" si="23"/>
        <v/>
      </c>
      <c r="AJ93" s="3" t="e">
        <f>IF($AI93='๑. ข้อมูลทั่วไป ๑'!$C$20,Info!$AH93,"")</f>
        <v>#NUM!</v>
      </c>
    </row>
    <row r="94" spans="18:36" ht="14.5" customHeight="1">
      <c r="R94">
        <v>91</v>
      </c>
      <c r="S94" s="4">
        <v>10160</v>
      </c>
      <c r="T94" s="3" t="s">
        <v>568</v>
      </c>
      <c r="U94" s="3" t="s">
        <v>427</v>
      </c>
      <c r="V94" s="3" t="s">
        <v>249</v>
      </c>
      <c r="W94" s="3" t="s">
        <v>566</v>
      </c>
      <c r="X94" s="3" t="str">
        <f t="shared" si="18"/>
        <v>บางด้วนภาษีเจริญกรุงเทพมหานคร</v>
      </c>
      <c r="Y94" s="3" t="s">
        <v>251</v>
      </c>
      <c r="Z94" s="3" t="str">
        <f t="shared" si="19"/>
        <v/>
      </c>
      <c r="AA94" s="3" t="e">
        <f t="shared" si="20"/>
        <v>#NUM!</v>
      </c>
      <c r="AB94" s="3" t="str">
        <f t="shared" si="21"/>
        <v/>
      </c>
      <c r="AD94" s="2">
        <v>91</v>
      </c>
      <c r="AE94" s="3" t="s">
        <v>569</v>
      </c>
      <c r="AF94" s="3" t="s">
        <v>287</v>
      </c>
      <c r="AG94" s="3" t="str">
        <f>IF(AF94='๑. ข้อมูลทั่วไป ๑'!$C$19,$AD94,"")</f>
        <v/>
      </c>
      <c r="AH94" s="3" t="e">
        <f t="shared" si="22"/>
        <v>#NUM!</v>
      </c>
      <c r="AI94" s="3" t="str">
        <f t="shared" si="23"/>
        <v/>
      </c>
      <c r="AJ94" s="3" t="e">
        <f>IF($AI94='๑. ข้อมูลทั่วไป ๑'!$C$20,Info!$AH94,"")</f>
        <v>#NUM!</v>
      </c>
    </row>
    <row r="95" spans="18:36" ht="14.5" customHeight="1">
      <c r="R95">
        <v>92</v>
      </c>
      <c r="S95" s="4">
        <v>10160</v>
      </c>
      <c r="T95" s="3" t="s">
        <v>435</v>
      </c>
      <c r="U95" s="3" t="s">
        <v>427</v>
      </c>
      <c r="V95" s="3" t="s">
        <v>249</v>
      </c>
      <c r="W95" s="3" t="s">
        <v>566</v>
      </c>
      <c r="X95" s="3" t="str">
        <f t="shared" si="18"/>
        <v>บางจากภาษีเจริญกรุงเทพมหานคร</v>
      </c>
      <c r="Y95" s="3" t="s">
        <v>251</v>
      </c>
      <c r="Z95" s="3" t="str">
        <f t="shared" si="19"/>
        <v/>
      </c>
      <c r="AA95" s="3" t="e">
        <f t="shared" si="20"/>
        <v>#NUM!</v>
      </c>
      <c r="AB95" s="3" t="str">
        <f t="shared" si="21"/>
        <v/>
      </c>
      <c r="AD95" s="2">
        <v>92</v>
      </c>
      <c r="AE95" s="3" t="s">
        <v>570</v>
      </c>
      <c r="AF95" s="3" t="s">
        <v>287</v>
      </c>
      <c r="AG95" s="3" t="str">
        <f>IF(AF95='๑. ข้อมูลทั่วไป ๑'!$C$19,$AD95,"")</f>
        <v/>
      </c>
      <c r="AH95" s="3" t="e">
        <f t="shared" si="22"/>
        <v>#NUM!</v>
      </c>
      <c r="AI95" s="3" t="str">
        <f t="shared" si="23"/>
        <v/>
      </c>
      <c r="AJ95" s="3" t="e">
        <f>IF($AI95='๑. ข้อมูลทั่วไป ๑'!$C$20,Info!$AH95,"")</f>
        <v>#NUM!</v>
      </c>
    </row>
    <row r="96" spans="18:36" ht="14.5" customHeight="1">
      <c r="R96">
        <v>93</v>
      </c>
      <c r="S96" s="4">
        <v>10160</v>
      </c>
      <c r="T96" s="3" t="s">
        <v>571</v>
      </c>
      <c r="U96" s="3" t="s">
        <v>427</v>
      </c>
      <c r="V96" s="3" t="s">
        <v>249</v>
      </c>
      <c r="W96" s="3" t="s">
        <v>566</v>
      </c>
      <c r="X96" s="3" t="str">
        <f t="shared" si="18"/>
        <v>บางแวกภาษีเจริญกรุงเทพมหานคร</v>
      </c>
      <c r="Y96" s="3" t="s">
        <v>251</v>
      </c>
      <c r="Z96" s="3" t="str">
        <f t="shared" si="19"/>
        <v/>
      </c>
      <c r="AA96" s="3" t="e">
        <f t="shared" si="20"/>
        <v>#NUM!</v>
      </c>
      <c r="AB96" s="3" t="str">
        <f t="shared" si="21"/>
        <v/>
      </c>
      <c r="AD96" s="2">
        <v>93</v>
      </c>
      <c r="AE96" s="3" t="s">
        <v>572</v>
      </c>
      <c r="AF96" s="3" t="s">
        <v>287</v>
      </c>
      <c r="AG96" s="3" t="str">
        <f>IF(AF96='๑. ข้อมูลทั่วไป ๑'!$C$19,$AD96,"")</f>
        <v/>
      </c>
      <c r="AH96" s="3" t="e">
        <f t="shared" si="22"/>
        <v>#NUM!</v>
      </c>
      <c r="AI96" s="3" t="str">
        <f t="shared" si="23"/>
        <v/>
      </c>
      <c r="AJ96" s="3" t="e">
        <f>IF($AI96='๑. ข้อมูลทั่วไป ๑'!$C$20,Info!$AH96,"")</f>
        <v>#NUM!</v>
      </c>
    </row>
    <row r="97" spans="18:36" ht="14.5" customHeight="1">
      <c r="R97">
        <v>94</v>
      </c>
      <c r="S97" s="4">
        <v>10160</v>
      </c>
      <c r="T97" s="3" t="s">
        <v>573</v>
      </c>
      <c r="U97" s="3" t="s">
        <v>427</v>
      </c>
      <c r="V97" s="3" t="s">
        <v>249</v>
      </c>
      <c r="W97" s="3" t="s">
        <v>566</v>
      </c>
      <c r="X97" s="3" t="str">
        <f t="shared" si="18"/>
        <v>คลองขวางภาษีเจริญกรุงเทพมหานคร</v>
      </c>
      <c r="Y97" s="3" t="s">
        <v>251</v>
      </c>
      <c r="Z97" s="3" t="str">
        <f t="shared" si="19"/>
        <v/>
      </c>
      <c r="AA97" s="3" t="e">
        <f t="shared" si="20"/>
        <v>#NUM!</v>
      </c>
      <c r="AB97" s="3" t="str">
        <f t="shared" si="21"/>
        <v/>
      </c>
      <c r="AD97" s="2">
        <v>94</v>
      </c>
      <c r="AE97" s="3" t="s">
        <v>574</v>
      </c>
      <c r="AF97" s="3" t="s">
        <v>287</v>
      </c>
      <c r="AG97" s="3" t="str">
        <f>IF(AF97='๑. ข้อมูลทั่วไป ๑'!$C$19,$AD97,"")</f>
        <v/>
      </c>
      <c r="AH97" s="3" t="e">
        <f t="shared" si="22"/>
        <v>#NUM!</v>
      </c>
      <c r="AI97" s="3" t="str">
        <f t="shared" si="23"/>
        <v/>
      </c>
      <c r="AJ97" s="3" t="e">
        <f>IF($AI97='๑. ข้อมูลทั่วไป ๑'!$C$20,Info!$AH97,"")</f>
        <v>#NUM!</v>
      </c>
    </row>
    <row r="98" spans="18:36" ht="14.5" customHeight="1">
      <c r="R98">
        <v>95</v>
      </c>
      <c r="S98" s="4">
        <v>10160</v>
      </c>
      <c r="T98" s="3" t="s">
        <v>575</v>
      </c>
      <c r="U98" s="3" t="s">
        <v>427</v>
      </c>
      <c r="V98" s="3" t="s">
        <v>249</v>
      </c>
      <c r="W98" s="3" t="s">
        <v>566</v>
      </c>
      <c r="X98" s="3" t="str">
        <f t="shared" si="18"/>
        <v>ปากคลองภาษีเจริญภาษีเจริญกรุงเทพมหานคร</v>
      </c>
      <c r="Y98" s="3" t="s">
        <v>251</v>
      </c>
      <c r="Z98" s="3" t="str">
        <f t="shared" si="19"/>
        <v/>
      </c>
      <c r="AA98" s="3" t="e">
        <f t="shared" si="20"/>
        <v>#NUM!</v>
      </c>
      <c r="AB98" s="3" t="str">
        <f t="shared" si="21"/>
        <v/>
      </c>
      <c r="AD98" s="2">
        <v>95</v>
      </c>
      <c r="AE98" s="3" t="s">
        <v>576</v>
      </c>
      <c r="AF98" s="3" t="s">
        <v>287</v>
      </c>
      <c r="AG98" s="3" t="str">
        <f>IF(AF98='๑. ข้อมูลทั่วไป ๑'!$C$19,$AD98,"")</f>
        <v/>
      </c>
      <c r="AH98" s="3" t="e">
        <f t="shared" si="22"/>
        <v>#NUM!</v>
      </c>
      <c r="AI98" s="3" t="str">
        <f t="shared" si="23"/>
        <v/>
      </c>
      <c r="AJ98" s="3" t="e">
        <f>IF($AI98='๑. ข้อมูลทั่วไป ๑'!$C$20,Info!$AH98,"")</f>
        <v>#NUM!</v>
      </c>
    </row>
    <row r="99" spans="18:36" ht="14.5" customHeight="1">
      <c r="R99">
        <v>96</v>
      </c>
      <c r="S99" s="4">
        <v>10160</v>
      </c>
      <c r="T99" s="3" t="s">
        <v>577</v>
      </c>
      <c r="U99" s="3" t="s">
        <v>427</v>
      </c>
      <c r="V99" s="3" t="s">
        <v>249</v>
      </c>
      <c r="W99" s="3" t="s">
        <v>566</v>
      </c>
      <c r="X99" s="3" t="str">
        <f t="shared" si="18"/>
        <v>คูหาสวรรค์ภาษีเจริญกรุงเทพมหานคร</v>
      </c>
      <c r="Y99" s="3" t="s">
        <v>251</v>
      </c>
      <c r="Z99" s="3" t="str">
        <f t="shared" si="19"/>
        <v/>
      </c>
      <c r="AA99" s="3" t="e">
        <f t="shared" si="20"/>
        <v>#NUM!</v>
      </c>
      <c r="AB99" s="3" t="str">
        <f t="shared" si="21"/>
        <v/>
      </c>
      <c r="AD99" s="2">
        <v>96</v>
      </c>
      <c r="AE99" s="3" t="s">
        <v>578</v>
      </c>
      <c r="AF99" s="3" t="s">
        <v>287</v>
      </c>
      <c r="AG99" s="3" t="str">
        <f>IF(AF99='๑. ข้อมูลทั่วไป ๑'!$C$19,$AD99,"")</f>
        <v/>
      </c>
      <c r="AH99" s="3" t="e">
        <f t="shared" si="22"/>
        <v>#NUM!</v>
      </c>
      <c r="AI99" s="3" t="str">
        <f t="shared" si="23"/>
        <v/>
      </c>
      <c r="AJ99" s="3" t="e">
        <f>IF($AI99='๑. ข้อมูลทั่วไป ๑'!$C$20,Info!$AH99,"")</f>
        <v>#NUM!</v>
      </c>
    </row>
    <row r="100" spans="18:36" ht="14.5" customHeight="1">
      <c r="R100">
        <v>97</v>
      </c>
      <c r="S100" s="4">
        <v>10160</v>
      </c>
      <c r="T100" s="3" t="s">
        <v>471</v>
      </c>
      <c r="U100" s="3" t="s">
        <v>471</v>
      </c>
      <c r="V100" s="3" t="s">
        <v>249</v>
      </c>
      <c r="W100" s="3" t="s">
        <v>579</v>
      </c>
      <c r="X100" s="3" t="str">
        <f t="shared" si="18"/>
        <v>หนองแขมหนองแขมกรุงเทพมหานคร</v>
      </c>
      <c r="Y100" s="3" t="s">
        <v>251</v>
      </c>
      <c r="Z100" s="3" t="str">
        <f t="shared" si="19"/>
        <v/>
      </c>
      <c r="AA100" s="3" t="e">
        <f t="shared" si="20"/>
        <v>#NUM!</v>
      </c>
      <c r="AB100" s="3" t="str">
        <f t="shared" si="21"/>
        <v/>
      </c>
      <c r="AD100" s="2">
        <v>97</v>
      </c>
      <c r="AE100" s="3" t="s">
        <v>580</v>
      </c>
      <c r="AF100" s="3" t="s">
        <v>287</v>
      </c>
      <c r="AG100" s="3" t="str">
        <f>IF(AF100='๑. ข้อมูลทั่วไป ๑'!$C$19,$AD100,"")</f>
        <v/>
      </c>
      <c r="AH100" s="3" t="e">
        <f t="shared" si="22"/>
        <v>#NUM!</v>
      </c>
      <c r="AI100" s="3" t="str">
        <f t="shared" si="23"/>
        <v/>
      </c>
      <c r="AJ100" s="3" t="e">
        <f>IF($AI100='๑. ข้อมูลทั่วไป ๑'!$C$20,Info!$AH100,"")</f>
        <v>#NUM!</v>
      </c>
    </row>
    <row r="101" spans="18:36" ht="14.5" customHeight="1">
      <c r="R101">
        <v>98</v>
      </c>
      <c r="S101" s="4">
        <v>10160</v>
      </c>
      <c r="T101" s="3" t="s">
        <v>581</v>
      </c>
      <c r="U101" s="3" t="s">
        <v>471</v>
      </c>
      <c r="V101" s="3" t="s">
        <v>249</v>
      </c>
      <c r="W101" s="3" t="s">
        <v>579</v>
      </c>
      <c r="X101" s="3" t="str">
        <f t="shared" si="18"/>
        <v>หนองค้างพลูหนองแขมกรุงเทพมหานคร</v>
      </c>
      <c r="Y101" s="3" t="s">
        <v>251</v>
      </c>
      <c r="Z101" s="3" t="str">
        <f t="shared" si="19"/>
        <v/>
      </c>
      <c r="AA101" s="3" t="e">
        <f t="shared" si="20"/>
        <v>#NUM!</v>
      </c>
      <c r="AB101" s="3" t="str">
        <f t="shared" si="21"/>
        <v/>
      </c>
      <c r="AD101" s="2">
        <v>98</v>
      </c>
      <c r="AE101" s="3" t="s">
        <v>582</v>
      </c>
      <c r="AF101" s="3" t="s">
        <v>287</v>
      </c>
      <c r="AG101" s="3" t="str">
        <f>IF(AF101='๑. ข้อมูลทั่วไป ๑'!$C$19,$AD101,"")</f>
        <v/>
      </c>
      <c r="AH101" s="3" t="e">
        <f t="shared" si="22"/>
        <v>#NUM!</v>
      </c>
      <c r="AI101" s="3" t="str">
        <f t="shared" si="23"/>
        <v/>
      </c>
      <c r="AJ101" s="3" t="e">
        <f>IF($AI101='๑. ข้อมูลทั่วไป ๑'!$C$20,Info!$AH101,"")</f>
        <v>#NUM!</v>
      </c>
    </row>
    <row r="102" spans="18:36" ht="14.5" customHeight="1">
      <c r="R102">
        <v>99</v>
      </c>
      <c r="S102" s="4">
        <v>10140</v>
      </c>
      <c r="T102" s="3" t="s">
        <v>440</v>
      </c>
      <c r="U102" s="3" t="s">
        <v>440</v>
      </c>
      <c r="V102" s="3" t="s">
        <v>249</v>
      </c>
      <c r="W102" s="3" t="s">
        <v>583</v>
      </c>
      <c r="X102" s="3" t="str">
        <f t="shared" si="18"/>
        <v>ราษฎร์บูรณะราษฎร์บูรณะกรุงเทพมหานคร</v>
      </c>
      <c r="Y102" s="3" t="s">
        <v>251</v>
      </c>
      <c r="Z102" s="3" t="str">
        <f t="shared" si="19"/>
        <v/>
      </c>
      <c r="AA102" s="3" t="e">
        <f t="shared" si="20"/>
        <v>#NUM!</v>
      </c>
      <c r="AB102" s="3" t="str">
        <f t="shared" si="21"/>
        <v/>
      </c>
      <c r="AD102" s="2">
        <v>99</v>
      </c>
      <c r="AE102" s="3" t="s">
        <v>584</v>
      </c>
      <c r="AF102" s="3" t="s">
        <v>287</v>
      </c>
      <c r="AG102" s="3" t="str">
        <f>IF(AF102='๑. ข้อมูลทั่วไป ๑'!$C$19,$AD102,"")</f>
        <v/>
      </c>
      <c r="AH102" s="3" t="e">
        <f t="shared" si="22"/>
        <v>#NUM!</v>
      </c>
      <c r="AI102" s="3" t="str">
        <f t="shared" si="23"/>
        <v/>
      </c>
      <c r="AJ102" s="3" t="e">
        <f>IF($AI102='๑. ข้อมูลทั่วไป ๑'!$C$20,Info!$AH102,"")</f>
        <v>#NUM!</v>
      </c>
    </row>
    <row r="103" spans="18:36" ht="14.5" customHeight="1">
      <c r="R103">
        <v>100</v>
      </c>
      <c r="S103" s="4">
        <v>10140</v>
      </c>
      <c r="T103" s="3" t="s">
        <v>585</v>
      </c>
      <c r="U103" s="3" t="s">
        <v>440</v>
      </c>
      <c r="V103" s="3" t="s">
        <v>249</v>
      </c>
      <c r="W103" s="3" t="s">
        <v>583</v>
      </c>
      <c r="X103" s="3" t="str">
        <f t="shared" si="18"/>
        <v>บางปะกอกราษฎร์บูรณะกรุงเทพมหานคร</v>
      </c>
      <c r="Y103" s="3" t="s">
        <v>251</v>
      </c>
      <c r="Z103" s="3" t="str">
        <f t="shared" si="19"/>
        <v/>
      </c>
      <c r="AA103" s="3" t="e">
        <f t="shared" si="20"/>
        <v>#NUM!</v>
      </c>
      <c r="AB103" s="3" t="str">
        <f t="shared" si="21"/>
        <v/>
      </c>
      <c r="AD103" s="2">
        <v>100</v>
      </c>
      <c r="AE103" s="3" t="s">
        <v>586</v>
      </c>
      <c r="AF103" s="3" t="s">
        <v>287</v>
      </c>
      <c r="AG103" s="3" t="str">
        <f>IF(AF103='๑. ข้อมูลทั่วไป ๑'!$C$19,$AD103,"")</f>
        <v/>
      </c>
      <c r="AH103" s="3" t="e">
        <f t="shared" si="22"/>
        <v>#NUM!</v>
      </c>
      <c r="AI103" s="3" t="str">
        <f t="shared" si="23"/>
        <v/>
      </c>
      <c r="AJ103" s="3" t="e">
        <f>IF($AI103='๑. ข้อมูลทั่วไป ๑'!$C$20,Info!$AH103,"")</f>
        <v>#NUM!</v>
      </c>
    </row>
    <row r="104" spans="18:36" ht="14.5" customHeight="1">
      <c r="R104">
        <v>101</v>
      </c>
      <c r="S104" s="4">
        <v>10700</v>
      </c>
      <c r="T104" s="3" t="s">
        <v>400</v>
      </c>
      <c r="U104" s="3" t="s">
        <v>400</v>
      </c>
      <c r="V104" s="3" t="s">
        <v>249</v>
      </c>
      <c r="W104" s="3" t="s">
        <v>587</v>
      </c>
      <c r="X104" s="3" t="str">
        <f t="shared" si="18"/>
        <v>บางพลัดบางพลัดกรุงเทพมหานคร</v>
      </c>
      <c r="Y104" s="3" t="s">
        <v>251</v>
      </c>
      <c r="Z104" s="3" t="str">
        <f t="shared" si="19"/>
        <v/>
      </c>
      <c r="AA104" s="3" t="e">
        <f t="shared" si="20"/>
        <v>#NUM!</v>
      </c>
      <c r="AB104" s="3" t="str">
        <f t="shared" si="21"/>
        <v/>
      </c>
      <c r="AD104" s="2">
        <v>101</v>
      </c>
      <c r="AE104" s="3" t="s">
        <v>588</v>
      </c>
      <c r="AF104" s="3" t="s">
        <v>294</v>
      </c>
      <c r="AG104" s="3" t="str">
        <f>IF(AF104='๑. ข้อมูลทั่วไป ๑'!$C$19,$AD104,"")</f>
        <v/>
      </c>
      <c r="AH104" s="3" t="e">
        <f t="shared" si="22"/>
        <v>#NUM!</v>
      </c>
      <c r="AI104" s="3" t="str">
        <f t="shared" si="23"/>
        <v/>
      </c>
      <c r="AJ104" s="3" t="e">
        <f>IF($AI104='๑. ข้อมูลทั่วไป ๑'!$C$20,Info!$AH104,"")</f>
        <v>#NUM!</v>
      </c>
    </row>
    <row r="105" spans="18:36" ht="14.5" customHeight="1">
      <c r="R105">
        <v>102</v>
      </c>
      <c r="S105" s="4">
        <v>10700</v>
      </c>
      <c r="T105" s="3" t="s">
        <v>589</v>
      </c>
      <c r="U105" s="3" t="s">
        <v>400</v>
      </c>
      <c r="V105" s="3" t="s">
        <v>249</v>
      </c>
      <c r="W105" s="3" t="s">
        <v>587</v>
      </c>
      <c r="X105" s="3" t="str">
        <f t="shared" si="18"/>
        <v>บางอ้อบางพลัดกรุงเทพมหานคร</v>
      </c>
      <c r="Y105" s="3" t="s">
        <v>251</v>
      </c>
      <c r="Z105" s="3" t="str">
        <f t="shared" si="19"/>
        <v/>
      </c>
      <c r="AA105" s="3" t="e">
        <f t="shared" si="20"/>
        <v>#NUM!</v>
      </c>
      <c r="AB105" s="3" t="str">
        <f t="shared" si="21"/>
        <v/>
      </c>
      <c r="AD105" s="2">
        <v>102</v>
      </c>
      <c r="AE105" s="3" t="s">
        <v>590</v>
      </c>
      <c r="AF105" s="3" t="s">
        <v>294</v>
      </c>
      <c r="AG105" s="3" t="str">
        <f>IF(AF105='๑. ข้อมูลทั่วไป ๑'!$C$19,$AD105,"")</f>
        <v/>
      </c>
      <c r="AH105" s="3" t="e">
        <f t="shared" si="22"/>
        <v>#NUM!</v>
      </c>
      <c r="AI105" s="3" t="str">
        <f t="shared" si="23"/>
        <v/>
      </c>
      <c r="AJ105" s="3" t="e">
        <f>IF($AI105='๑. ข้อมูลทั่วไป ๑'!$C$20,Info!$AH105,"")</f>
        <v>#NUM!</v>
      </c>
    </row>
    <row r="106" spans="18:36" ht="14.5" customHeight="1">
      <c r="R106">
        <v>103</v>
      </c>
      <c r="S106" s="4">
        <v>10700</v>
      </c>
      <c r="T106" s="3" t="s">
        <v>591</v>
      </c>
      <c r="U106" s="3" t="s">
        <v>400</v>
      </c>
      <c r="V106" s="3" t="s">
        <v>249</v>
      </c>
      <c r="W106" s="3" t="s">
        <v>587</v>
      </c>
      <c r="X106" s="3" t="str">
        <f t="shared" si="18"/>
        <v>บางบำหรุบางพลัดกรุงเทพมหานคร</v>
      </c>
      <c r="Y106" s="3" t="s">
        <v>251</v>
      </c>
      <c r="Z106" s="3" t="str">
        <f t="shared" si="19"/>
        <v/>
      </c>
      <c r="AA106" s="3" t="e">
        <f t="shared" si="20"/>
        <v>#NUM!</v>
      </c>
      <c r="AB106" s="3" t="str">
        <f t="shared" si="21"/>
        <v/>
      </c>
      <c r="AD106" s="2">
        <v>103</v>
      </c>
      <c r="AE106" s="3" t="s">
        <v>592</v>
      </c>
      <c r="AF106" s="3" t="s">
        <v>294</v>
      </c>
      <c r="AG106" s="3" t="str">
        <f>IF(AF106='๑. ข้อมูลทั่วไป ๑'!$C$19,$AD106,"")</f>
        <v/>
      </c>
      <c r="AH106" s="3" t="e">
        <f t="shared" si="22"/>
        <v>#NUM!</v>
      </c>
      <c r="AI106" s="3" t="str">
        <f t="shared" si="23"/>
        <v/>
      </c>
      <c r="AJ106" s="3" t="e">
        <f>IF($AI106='๑. ข้อมูลทั่วไป ๑'!$C$20,Info!$AH106,"")</f>
        <v>#NUM!</v>
      </c>
    </row>
    <row r="107" spans="18:36" ht="14.5" customHeight="1">
      <c r="R107">
        <v>104</v>
      </c>
      <c r="S107" s="4">
        <v>10700</v>
      </c>
      <c r="T107" s="3" t="s">
        <v>593</v>
      </c>
      <c r="U107" s="3" t="s">
        <v>400</v>
      </c>
      <c r="V107" s="3" t="s">
        <v>249</v>
      </c>
      <c r="W107" s="3" t="s">
        <v>587</v>
      </c>
      <c r="X107" s="3" t="str">
        <f t="shared" si="18"/>
        <v>บางยี่ขันบางพลัดกรุงเทพมหานคร</v>
      </c>
      <c r="Y107" s="3" t="s">
        <v>251</v>
      </c>
      <c r="Z107" s="3" t="str">
        <f t="shared" si="19"/>
        <v/>
      </c>
      <c r="AA107" s="3" t="e">
        <f t="shared" si="20"/>
        <v>#NUM!</v>
      </c>
      <c r="AB107" s="3" t="str">
        <f t="shared" si="21"/>
        <v/>
      </c>
      <c r="AD107" s="2">
        <v>104</v>
      </c>
      <c r="AE107" s="3" t="s">
        <v>594</v>
      </c>
      <c r="AF107" s="3" t="s">
        <v>294</v>
      </c>
      <c r="AG107" s="3" t="str">
        <f>IF(AF107='๑. ข้อมูลทั่วไป ๑'!$C$19,$AD107,"")</f>
        <v/>
      </c>
      <c r="AH107" s="3" t="e">
        <f t="shared" si="22"/>
        <v>#NUM!</v>
      </c>
      <c r="AI107" s="3" t="str">
        <f t="shared" si="23"/>
        <v/>
      </c>
      <c r="AJ107" s="3" t="e">
        <f>IF($AI107='๑. ข้อมูลทั่วไป ๑'!$C$20,Info!$AH107,"")</f>
        <v>#NUM!</v>
      </c>
    </row>
    <row r="108" spans="18:36" ht="14.5" customHeight="1">
      <c r="R108">
        <v>105</v>
      </c>
      <c r="S108" s="4">
        <v>10400</v>
      </c>
      <c r="T108" s="3" t="s">
        <v>343</v>
      </c>
      <c r="U108" s="3" t="s">
        <v>343</v>
      </c>
      <c r="V108" s="3" t="s">
        <v>249</v>
      </c>
      <c r="W108" s="3" t="s">
        <v>595</v>
      </c>
      <c r="X108" s="3" t="str">
        <f t="shared" si="18"/>
        <v>ดินแดงดินแดงกรุงเทพมหานคร</v>
      </c>
      <c r="Y108" s="3" t="s">
        <v>251</v>
      </c>
      <c r="Z108" s="3" t="str">
        <f t="shared" si="19"/>
        <v/>
      </c>
      <c r="AA108" s="3" t="e">
        <f t="shared" si="20"/>
        <v>#NUM!</v>
      </c>
      <c r="AB108" s="3" t="str">
        <f t="shared" si="21"/>
        <v/>
      </c>
      <c r="AD108" s="2">
        <v>105</v>
      </c>
      <c r="AE108" s="3" t="s">
        <v>596</v>
      </c>
      <c r="AF108" s="3" t="s">
        <v>294</v>
      </c>
      <c r="AG108" s="3" t="str">
        <f>IF(AF108='๑. ข้อมูลทั่วไป ๑'!$C$19,$AD108,"")</f>
        <v/>
      </c>
      <c r="AH108" s="3" t="e">
        <f t="shared" si="22"/>
        <v>#NUM!</v>
      </c>
      <c r="AI108" s="3" t="str">
        <f t="shared" si="23"/>
        <v/>
      </c>
      <c r="AJ108" s="3" t="e">
        <f>IF($AI108='๑. ข้อมูลทั่วไป ๑'!$C$20,Info!$AH108,"")</f>
        <v>#NUM!</v>
      </c>
    </row>
    <row r="109" spans="18:36" ht="14.5" customHeight="1">
      <c r="R109">
        <v>106</v>
      </c>
      <c r="S109" s="4">
        <v>10400</v>
      </c>
      <c r="T109" s="3" t="s">
        <v>597</v>
      </c>
      <c r="U109" s="3" t="s">
        <v>343</v>
      </c>
      <c r="V109" s="3" t="s">
        <v>249</v>
      </c>
      <c r="W109" s="3" t="s">
        <v>595</v>
      </c>
      <c r="X109" s="3" t="str">
        <f t="shared" si="18"/>
        <v>รัชดาภิเษกดินแดงกรุงเทพมหานคร</v>
      </c>
      <c r="Y109" s="3" t="s">
        <v>251</v>
      </c>
      <c r="Z109" s="3" t="str">
        <f t="shared" si="19"/>
        <v/>
      </c>
      <c r="AA109" s="3" t="e">
        <f t="shared" si="20"/>
        <v>#NUM!</v>
      </c>
      <c r="AB109" s="3" t="str">
        <f t="shared" si="21"/>
        <v/>
      </c>
      <c r="AD109" s="2">
        <v>106</v>
      </c>
      <c r="AE109" s="3" t="s">
        <v>598</v>
      </c>
      <c r="AF109" s="3" t="s">
        <v>294</v>
      </c>
      <c r="AG109" s="3" t="str">
        <f>IF(AF109='๑. ข้อมูลทั่วไป ๑'!$C$19,$AD109,"")</f>
        <v/>
      </c>
      <c r="AH109" s="3" t="e">
        <f t="shared" si="22"/>
        <v>#NUM!</v>
      </c>
      <c r="AI109" s="3" t="str">
        <f t="shared" si="23"/>
        <v/>
      </c>
      <c r="AJ109" s="3" t="e">
        <f>IF($AI109='๑. ข้อมูลทั่วไป ๑'!$C$20,Info!$AH109,"")</f>
        <v>#NUM!</v>
      </c>
    </row>
    <row r="110" spans="18:36" ht="14.5" customHeight="1">
      <c r="R110">
        <v>107</v>
      </c>
      <c r="S110" s="4">
        <v>10240</v>
      </c>
      <c r="T110" s="3" t="s">
        <v>599</v>
      </c>
      <c r="U110" s="3" t="s">
        <v>406</v>
      </c>
      <c r="V110" s="3" t="s">
        <v>249</v>
      </c>
      <c r="W110" s="3" t="s">
        <v>600</v>
      </c>
      <c r="X110" s="3" t="str">
        <f t="shared" si="18"/>
        <v>คลองกุ่มบึงกุ่มกรุงเทพมหานคร</v>
      </c>
      <c r="Y110" s="3" t="s">
        <v>251</v>
      </c>
      <c r="Z110" s="3" t="str">
        <f t="shared" si="19"/>
        <v/>
      </c>
      <c r="AA110" s="3" t="e">
        <f t="shared" si="20"/>
        <v>#NUM!</v>
      </c>
      <c r="AB110" s="3" t="str">
        <f t="shared" si="21"/>
        <v/>
      </c>
      <c r="AD110" s="2">
        <v>107</v>
      </c>
      <c r="AE110" s="3" t="s">
        <v>601</v>
      </c>
      <c r="AF110" s="3" t="s">
        <v>294</v>
      </c>
      <c r="AG110" s="3" t="str">
        <f>IF(AF110='๑. ข้อมูลทั่วไป ๑'!$C$19,$AD110,"")</f>
        <v/>
      </c>
      <c r="AH110" s="3" t="e">
        <f t="shared" si="22"/>
        <v>#NUM!</v>
      </c>
      <c r="AI110" s="3" t="str">
        <f t="shared" si="23"/>
        <v/>
      </c>
      <c r="AJ110" s="3" t="e">
        <f>IF($AI110='๑. ข้อมูลทั่วไป ๑'!$C$20,Info!$AH110,"")</f>
        <v>#NUM!</v>
      </c>
    </row>
    <row r="111" spans="18:36" ht="14.5" customHeight="1">
      <c r="R111">
        <v>108</v>
      </c>
      <c r="S111" s="4">
        <v>10240</v>
      </c>
      <c r="T111" s="3" t="s">
        <v>602</v>
      </c>
      <c r="U111" s="3" t="s">
        <v>406</v>
      </c>
      <c r="V111" s="3" t="s">
        <v>249</v>
      </c>
      <c r="W111" s="3" t="s">
        <v>600</v>
      </c>
      <c r="X111" s="3" t="str">
        <f t="shared" si="18"/>
        <v>นวมินทร์บึงกุ่มกรุงเทพมหานคร</v>
      </c>
      <c r="Y111" s="3" t="s">
        <v>251</v>
      </c>
      <c r="Z111" s="3" t="str">
        <f t="shared" si="19"/>
        <v/>
      </c>
      <c r="AA111" s="3" t="e">
        <f t="shared" si="20"/>
        <v>#NUM!</v>
      </c>
      <c r="AB111" s="3" t="str">
        <f t="shared" si="21"/>
        <v/>
      </c>
      <c r="AD111" s="2">
        <v>108</v>
      </c>
      <c r="AE111" s="3" t="s">
        <v>603</v>
      </c>
      <c r="AF111" s="3" t="s">
        <v>294</v>
      </c>
      <c r="AG111" s="3" t="str">
        <f>IF(AF111='๑. ข้อมูลทั่วไป ๑'!$C$19,$AD111,"")</f>
        <v/>
      </c>
      <c r="AH111" s="3" t="e">
        <f t="shared" si="22"/>
        <v>#NUM!</v>
      </c>
      <c r="AI111" s="3" t="str">
        <f t="shared" si="23"/>
        <v/>
      </c>
      <c r="AJ111" s="3" t="e">
        <f>IF($AI111='๑. ข้อมูลทั่วไป ๑'!$C$20,Info!$AH111,"")</f>
        <v>#NUM!</v>
      </c>
    </row>
    <row r="112" spans="18:36" ht="14.5" customHeight="1">
      <c r="R112">
        <v>109</v>
      </c>
      <c r="S112" s="4">
        <v>10230</v>
      </c>
      <c r="T112" s="3" t="s">
        <v>604</v>
      </c>
      <c r="U112" s="3" t="s">
        <v>406</v>
      </c>
      <c r="V112" s="3" t="s">
        <v>249</v>
      </c>
      <c r="W112" s="3" t="s">
        <v>600</v>
      </c>
      <c r="X112" s="3" t="str">
        <f t="shared" si="18"/>
        <v>นวลจันทร์บึงกุ่มกรุงเทพมหานคร</v>
      </c>
      <c r="Y112" s="3" t="s">
        <v>251</v>
      </c>
      <c r="Z112" s="3" t="str">
        <f t="shared" si="19"/>
        <v/>
      </c>
      <c r="AA112" s="3" t="e">
        <f t="shared" si="20"/>
        <v>#NUM!</v>
      </c>
      <c r="AB112" s="3" t="str">
        <f t="shared" si="21"/>
        <v/>
      </c>
      <c r="AD112" s="2">
        <v>109</v>
      </c>
      <c r="AE112" s="3" t="s">
        <v>605</v>
      </c>
      <c r="AF112" s="3" t="s">
        <v>294</v>
      </c>
      <c r="AG112" s="3" t="str">
        <f>IF(AF112='๑. ข้อมูลทั่วไป ๑'!$C$19,$AD112,"")</f>
        <v/>
      </c>
      <c r="AH112" s="3" t="e">
        <f t="shared" si="22"/>
        <v>#NUM!</v>
      </c>
      <c r="AI112" s="3" t="str">
        <f t="shared" si="23"/>
        <v/>
      </c>
      <c r="AJ112" s="3" t="e">
        <f>IF($AI112='๑. ข้อมูลทั่วไป ๑'!$C$20,Info!$AH112,"")</f>
        <v>#NUM!</v>
      </c>
    </row>
    <row r="113" spans="18:36" ht="14.5" customHeight="1">
      <c r="R113">
        <v>110</v>
      </c>
      <c r="S113" s="4">
        <v>10120</v>
      </c>
      <c r="T113" s="3" t="s">
        <v>606</v>
      </c>
      <c r="U113" s="3" t="s">
        <v>464</v>
      </c>
      <c r="V113" s="3" t="s">
        <v>249</v>
      </c>
      <c r="W113" s="3" t="s">
        <v>607</v>
      </c>
      <c r="X113" s="3" t="str">
        <f t="shared" si="18"/>
        <v>ทุ่งวัดดอนสาทรกรุงเทพมหานคร</v>
      </c>
      <c r="Y113" s="3" t="s">
        <v>251</v>
      </c>
      <c r="Z113" s="3" t="str">
        <f t="shared" si="19"/>
        <v/>
      </c>
      <c r="AA113" s="3" t="e">
        <f t="shared" si="20"/>
        <v>#NUM!</v>
      </c>
      <c r="AB113" s="3" t="str">
        <f t="shared" si="21"/>
        <v/>
      </c>
      <c r="AD113" s="2">
        <v>110</v>
      </c>
      <c r="AE113" s="3" t="s">
        <v>608</v>
      </c>
      <c r="AF113" s="3" t="s">
        <v>294</v>
      </c>
      <c r="AG113" s="3" t="str">
        <f>IF(AF113='๑. ข้อมูลทั่วไป ๑'!$C$19,$AD113,"")</f>
        <v/>
      </c>
      <c r="AH113" s="3" t="e">
        <f t="shared" si="22"/>
        <v>#NUM!</v>
      </c>
      <c r="AI113" s="3" t="str">
        <f t="shared" si="23"/>
        <v/>
      </c>
      <c r="AJ113" s="3" t="e">
        <f>IF($AI113='๑. ข้อมูลทั่วไป ๑'!$C$20,Info!$AH113,"")</f>
        <v>#NUM!</v>
      </c>
    </row>
    <row r="114" spans="18:36" ht="14.5" customHeight="1">
      <c r="R114">
        <v>111</v>
      </c>
      <c r="S114" s="4">
        <v>10120</v>
      </c>
      <c r="T114" s="3" t="s">
        <v>433</v>
      </c>
      <c r="U114" s="3" t="s">
        <v>464</v>
      </c>
      <c r="V114" s="3" t="s">
        <v>249</v>
      </c>
      <c r="W114" s="3" t="s">
        <v>607</v>
      </c>
      <c r="X114" s="3" t="str">
        <f t="shared" si="18"/>
        <v>ยานนาวาสาทรกรุงเทพมหานคร</v>
      </c>
      <c r="Y114" s="3" t="s">
        <v>251</v>
      </c>
      <c r="Z114" s="3" t="str">
        <f t="shared" si="19"/>
        <v/>
      </c>
      <c r="AA114" s="3" t="e">
        <f t="shared" si="20"/>
        <v>#NUM!</v>
      </c>
      <c r="AB114" s="3" t="str">
        <f t="shared" si="21"/>
        <v/>
      </c>
      <c r="AD114" s="2">
        <v>111</v>
      </c>
      <c r="AE114" s="3" t="s">
        <v>609</v>
      </c>
      <c r="AF114" s="3" t="s">
        <v>294</v>
      </c>
      <c r="AG114" s="3" t="str">
        <f>IF(AF114='๑. ข้อมูลทั่วไป ๑'!$C$19,$AD114,"")</f>
        <v/>
      </c>
      <c r="AH114" s="3" t="e">
        <f t="shared" si="22"/>
        <v>#NUM!</v>
      </c>
      <c r="AI114" s="3" t="str">
        <f t="shared" si="23"/>
        <v/>
      </c>
      <c r="AJ114" s="3" t="e">
        <f>IF($AI114='๑. ข้อมูลทั่วไป ๑'!$C$20,Info!$AH114,"")</f>
        <v>#NUM!</v>
      </c>
    </row>
    <row r="115" spans="18:36" ht="14.5" customHeight="1">
      <c r="R115">
        <v>112</v>
      </c>
      <c r="S115" s="4">
        <v>10120</v>
      </c>
      <c r="T115" s="3" t="s">
        <v>610</v>
      </c>
      <c r="U115" s="3" t="s">
        <v>464</v>
      </c>
      <c r="V115" s="3" t="s">
        <v>249</v>
      </c>
      <c r="W115" s="3" t="s">
        <v>607</v>
      </c>
      <c r="X115" s="3" t="str">
        <f t="shared" si="18"/>
        <v>ทุ่งมหาเมฆสาทรกรุงเทพมหานคร</v>
      </c>
      <c r="Y115" s="3" t="s">
        <v>251</v>
      </c>
      <c r="Z115" s="3" t="str">
        <f t="shared" si="19"/>
        <v/>
      </c>
      <c r="AA115" s="3" t="e">
        <f t="shared" si="20"/>
        <v>#NUM!</v>
      </c>
      <c r="AB115" s="3" t="str">
        <f t="shared" si="21"/>
        <v/>
      </c>
      <c r="AD115" s="2">
        <v>112</v>
      </c>
      <c r="AE115" s="3" t="s">
        <v>611</v>
      </c>
      <c r="AF115" s="3" t="s">
        <v>294</v>
      </c>
      <c r="AG115" s="3" t="str">
        <f>IF(AF115='๑. ข้อมูลทั่วไป ๑'!$C$19,$AD115,"")</f>
        <v/>
      </c>
      <c r="AH115" s="3" t="e">
        <f t="shared" si="22"/>
        <v>#NUM!</v>
      </c>
      <c r="AI115" s="3" t="str">
        <f t="shared" si="23"/>
        <v/>
      </c>
      <c r="AJ115" s="3" t="e">
        <f>IF($AI115='๑. ข้อมูลทั่วไป ๑'!$C$20,Info!$AH115,"")</f>
        <v>#NUM!</v>
      </c>
    </row>
    <row r="116" spans="18:36" ht="14.5" customHeight="1">
      <c r="R116">
        <v>113</v>
      </c>
      <c r="S116" s="4">
        <v>10800</v>
      </c>
      <c r="T116" s="3" t="s">
        <v>390</v>
      </c>
      <c r="U116" s="3" t="s">
        <v>390</v>
      </c>
      <c r="V116" s="3" t="s">
        <v>249</v>
      </c>
      <c r="W116" s="3" t="s">
        <v>612</v>
      </c>
      <c r="X116" s="3" t="str">
        <f t="shared" si="18"/>
        <v>บางซื่อบางซื่อกรุงเทพมหานคร</v>
      </c>
      <c r="Y116" s="3" t="s">
        <v>251</v>
      </c>
      <c r="Z116" s="3" t="str">
        <f t="shared" si="19"/>
        <v/>
      </c>
      <c r="AA116" s="3" t="e">
        <f t="shared" si="20"/>
        <v>#NUM!</v>
      </c>
      <c r="AB116" s="3" t="str">
        <f t="shared" si="21"/>
        <v/>
      </c>
      <c r="AD116" s="2">
        <v>113</v>
      </c>
      <c r="AE116" s="3" t="s">
        <v>613</v>
      </c>
      <c r="AF116" s="3" t="s">
        <v>294</v>
      </c>
      <c r="AG116" s="3" t="str">
        <f>IF(AF116='๑. ข้อมูลทั่วไป ๑'!$C$19,$AD116,"")</f>
        <v/>
      </c>
      <c r="AH116" s="3" t="e">
        <f t="shared" si="22"/>
        <v>#NUM!</v>
      </c>
      <c r="AI116" s="3" t="str">
        <f t="shared" si="23"/>
        <v/>
      </c>
      <c r="AJ116" s="3" t="e">
        <f>IF($AI116='๑. ข้อมูลทั่วไป ๑'!$C$20,Info!$AH116,"")</f>
        <v>#NUM!</v>
      </c>
    </row>
    <row r="117" spans="18:36" ht="14.5" customHeight="1">
      <c r="R117">
        <v>114</v>
      </c>
      <c r="S117" s="4">
        <v>10800</v>
      </c>
      <c r="T117" s="3" t="s">
        <v>614</v>
      </c>
      <c r="U117" s="3" t="s">
        <v>390</v>
      </c>
      <c r="V117" s="3" t="s">
        <v>249</v>
      </c>
      <c r="W117" s="3" t="s">
        <v>612</v>
      </c>
      <c r="X117" s="3" t="str">
        <f t="shared" si="18"/>
        <v>วงศ์สว่างบางซื่อกรุงเทพมหานคร</v>
      </c>
      <c r="Y117" s="3" t="s">
        <v>251</v>
      </c>
      <c r="Z117" s="3" t="str">
        <f t="shared" si="19"/>
        <v/>
      </c>
      <c r="AA117" s="3" t="e">
        <f t="shared" si="20"/>
        <v>#NUM!</v>
      </c>
      <c r="AB117" s="3" t="str">
        <f t="shared" si="21"/>
        <v/>
      </c>
      <c r="AD117" s="2">
        <v>114</v>
      </c>
      <c r="AE117" s="3" t="s">
        <v>615</v>
      </c>
      <c r="AF117" s="3" t="s">
        <v>294</v>
      </c>
      <c r="AG117" s="3" t="str">
        <f>IF(AF117='๑. ข้อมูลทั่วไป ๑'!$C$19,$AD117,"")</f>
        <v/>
      </c>
      <c r="AH117" s="3" t="e">
        <f t="shared" si="22"/>
        <v>#NUM!</v>
      </c>
      <c r="AI117" s="3" t="str">
        <f t="shared" si="23"/>
        <v/>
      </c>
      <c r="AJ117" s="3" t="e">
        <f>IF($AI117='๑. ข้อมูลทั่วไป ๑'!$C$20,Info!$AH117,"")</f>
        <v>#NUM!</v>
      </c>
    </row>
    <row r="118" spans="18:36" ht="14.5" customHeight="1">
      <c r="R118">
        <v>115</v>
      </c>
      <c r="S118" s="4">
        <v>10900</v>
      </c>
      <c r="T118" s="3" t="s">
        <v>616</v>
      </c>
      <c r="U118" s="3" t="s">
        <v>333</v>
      </c>
      <c r="V118" s="3" t="s">
        <v>249</v>
      </c>
      <c r="W118" s="3" t="s">
        <v>617</v>
      </c>
      <c r="X118" s="3" t="str">
        <f t="shared" si="18"/>
        <v>ลาดยาวจตุจักรกรุงเทพมหานคร</v>
      </c>
      <c r="Y118" s="3" t="s">
        <v>251</v>
      </c>
      <c r="Z118" s="3" t="str">
        <f t="shared" si="19"/>
        <v/>
      </c>
      <c r="AA118" s="3" t="e">
        <f t="shared" si="20"/>
        <v>#NUM!</v>
      </c>
      <c r="AB118" s="3" t="str">
        <f t="shared" si="21"/>
        <v/>
      </c>
      <c r="AD118" s="2">
        <v>115</v>
      </c>
      <c r="AE118" s="3" t="s">
        <v>618</v>
      </c>
      <c r="AF118" s="3" t="s">
        <v>294</v>
      </c>
      <c r="AG118" s="3" t="str">
        <f>IF(AF118='๑. ข้อมูลทั่วไป ๑'!$C$19,$AD118,"")</f>
        <v/>
      </c>
      <c r="AH118" s="3" t="e">
        <f t="shared" si="22"/>
        <v>#NUM!</v>
      </c>
      <c r="AI118" s="3" t="str">
        <f t="shared" si="23"/>
        <v/>
      </c>
      <c r="AJ118" s="3" t="e">
        <f>IF($AI118='๑. ข้อมูลทั่วไป ๑'!$C$20,Info!$AH118,"")</f>
        <v>#NUM!</v>
      </c>
    </row>
    <row r="119" spans="18:36" ht="14.5" customHeight="1">
      <c r="R119">
        <v>116</v>
      </c>
      <c r="S119" s="4">
        <v>10900</v>
      </c>
      <c r="T119" s="3" t="s">
        <v>619</v>
      </c>
      <c r="U119" s="3" t="s">
        <v>333</v>
      </c>
      <c r="V119" s="3" t="s">
        <v>249</v>
      </c>
      <c r="W119" s="3" t="s">
        <v>617</v>
      </c>
      <c r="X119" s="3" t="str">
        <f t="shared" si="18"/>
        <v>เสนานิคมจตุจักรกรุงเทพมหานคร</v>
      </c>
      <c r="Y119" s="3" t="s">
        <v>251</v>
      </c>
      <c r="Z119" s="3" t="str">
        <f t="shared" si="19"/>
        <v/>
      </c>
      <c r="AA119" s="3" t="e">
        <f t="shared" si="20"/>
        <v>#NUM!</v>
      </c>
      <c r="AB119" s="3" t="str">
        <f t="shared" si="21"/>
        <v/>
      </c>
      <c r="AD119" s="2">
        <v>116</v>
      </c>
      <c r="AE119" s="3" t="s">
        <v>620</v>
      </c>
      <c r="AF119" s="3" t="s">
        <v>294</v>
      </c>
      <c r="AG119" s="3" t="str">
        <f>IF(AF119='๑. ข้อมูลทั่วไป ๑'!$C$19,$AD119,"")</f>
        <v/>
      </c>
      <c r="AH119" s="3" t="e">
        <f t="shared" si="22"/>
        <v>#NUM!</v>
      </c>
      <c r="AI119" s="3" t="str">
        <f t="shared" si="23"/>
        <v/>
      </c>
      <c r="AJ119" s="3" t="e">
        <f>IF($AI119='๑. ข้อมูลทั่วไป ๑'!$C$20,Info!$AH119,"")</f>
        <v>#NUM!</v>
      </c>
    </row>
    <row r="120" spans="18:36" ht="14.5" customHeight="1">
      <c r="R120">
        <v>117</v>
      </c>
      <c r="S120" s="4">
        <v>10900</v>
      </c>
      <c r="T120" s="3" t="s">
        <v>621</v>
      </c>
      <c r="U120" s="3" t="s">
        <v>333</v>
      </c>
      <c r="V120" s="3" t="s">
        <v>249</v>
      </c>
      <c r="W120" s="3" t="s">
        <v>617</v>
      </c>
      <c r="X120" s="3" t="str">
        <f t="shared" si="18"/>
        <v>จันทรเกษมจตุจักรกรุงเทพมหานคร</v>
      </c>
      <c r="Y120" s="3" t="s">
        <v>251</v>
      </c>
      <c r="Z120" s="3" t="str">
        <f t="shared" si="19"/>
        <v/>
      </c>
      <c r="AA120" s="3" t="e">
        <f t="shared" si="20"/>
        <v>#NUM!</v>
      </c>
      <c r="AB120" s="3" t="str">
        <f t="shared" si="21"/>
        <v/>
      </c>
      <c r="AD120" s="2">
        <v>117</v>
      </c>
      <c r="AE120" s="3" t="s">
        <v>622</v>
      </c>
      <c r="AF120" s="3" t="s">
        <v>294</v>
      </c>
      <c r="AG120" s="3" t="str">
        <f>IF(AF120='๑. ข้อมูลทั่วไป ๑'!$C$19,$AD120,"")</f>
        <v/>
      </c>
      <c r="AH120" s="3" t="e">
        <f t="shared" si="22"/>
        <v>#NUM!</v>
      </c>
      <c r="AI120" s="3" t="str">
        <f t="shared" si="23"/>
        <v/>
      </c>
      <c r="AJ120" s="3" t="e">
        <f>IF($AI120='๑. ข้อมูลทั่วไป ๑'!$C$20,Info!$AH120,"")</f>
        <v>#NUM!</v>
      </c>
    </row>
    <row r="121" spans="18:36" ht="14.5" customHeight="1">
      <c r="R121">
        <v>118</v>
      </c>
      <c r="S121" s="4">
        <v>10900</v>
      </c>
      <c r="T121" s="3" t="s">
        <v>623</v>
      </c>
      <c r="U121" s="3" t="s">
        <v>333</v>
      </c>
      <c r="V121" s="3" t="s">
        <v>249</v>
      </c>
      <c r="W121" s="3" t="s">
        <v>617</v>
      </c>
      <c r="X121" s="3" t="str">
        <f t="shared" si="18"/>
        <v>จอมพลจตุจักรกรุงเทพมหานคร</v>
      </c>
      <c r="Y121" s="3" t="s">
        <v>251</v>
      </c>
      <c r="Z121" s="3" t="str">
        <f t="shared" si="19"/>
        <v/>
      </c>
      <c r="AA121" s="3" t="e">
        <f t="shared" si="20"/>
        <v>#NUM!</v>
      </c>
      <c r="AB121" s="3" t="str">
        <f t="shared" si="21"/>
        <v/>
      </c>
      <c r="AD121" s="2">
        <v>118</v>
      </c>
      <c r="AE121" s="3" t="s">
        <v>624</v>
      </c>
      <c r="AF121" s="3" t="s">
        <v>294</v>
      </c>
      <c r="AG121" s="3" t="str">
        <f>IF(AF121='๑. ข้อมูลทั่วไป ๑'!$C$19,$AD121,"")</f>
        <v/>
      </c>
      <c r="AH121" s="3" t="e">
        <f t="shared" si="22"/>
        <v>#NUM!</v>
      </c>
      <c r="AI121" s="3" t="str">
        <f t="shared" si="23"/>
        <v/>
      </c>
      <c r="AJ121" s="3" t="e">
        <f>IF($AI121='๑. ข้อมูลทั่วไป ๑'!$C$20,Info!$AH121,"")</f>
        <v>#NUM!</v>
      </c>
    </row>
    <row r="122" spans="18:36" ht="14.5" customHeight="1">
      <c r="R122">
        <v>119</v>
      </c>
      <c r="S122" s="4">
        <v>10900</v>
      </c>
      <c r="T122" s="3" t="s">
        <v>333</v>
      </c>
      <c r="U122" s="3" t="s">
        <v>333</v>
      </c>
      <c r="V122" s="3" t="s">
        <v>249</v>
      </c>
      <c r="W122" s="3" t="s">
        <v>617</v>
      </c>
      <c r="X122" s="3" t="str">
        <f t="shared" si="18"/>
        <v>จตุจักรจตุจักรกรุงเทพมหานคร</v>
      </c>
      <c r="Y122" s="3" t="s">
        <v>251</v>
      </c>
      <c r="Z122" s="3" t="str">
        <f t="shared" si="19"/>
        <v/>
      </c>
      <c r="AA122" s="3" t="e">
        <f t="shared" si="20"/>
        <v>#NUM!</v>
      </c>
      <c r="AB122" s="3" t="str">
        <f t="shared" si="21"/>
        <v/>
      </c>
      <c r="AD122" s="2">
        <v>119</v>
      </c>
      <c r="AE122" s="3" t="s">
        <v>625</v>
      </c>
      <c r="AF122" s="3" t="s">
        <v>294</v>
      </c>
      <c r="AG122" s="3" t="str">
        <f>IF(AF122='๑. ข้อมูลทั่วไป ๑'!$C$19,$AD122,"")</f>
        <v/>
      </c>
      <c r="AH122" s="3" t="e">
        <f t="shared" si="22"/>
        <v>#NUM!</v>
      </c>
      <c r="AI122" s="3" t="str">
        <f t="shared" si="23"/>
        <v/>
      </c>
      <c r="AJ122" s="3" t="e">
        <f>IF($AI122='๑. ข้อมูลทั่วไป ๑'!$C$20,Info!$AH122,"")</f>
        <v>#NUM!</v>
      </c>
    </row>
    <row r="123" spans="18:36" ht="14.5" customHeight="1">
      <c r="R123">
        <v>120</v>
      </c>
      <c r="S123" s="4">
        <v>10120</v>
      </c>
      <c r="T123" s="3" t="s">
        <v>385</v>
      </c>
      <c r="U123" s="3" t="s">
        <v>385</v>
      </c>
      <c r="V123" s="3" t="s">
        <v>249</v>
      </c>
      <c r="W123" s="3" t="s">
        <v>626</v>
      </c>
      <c r="X123" s="3" t="str">
        <f t="shared" si="18"/>
        <v>บางคอแหลมบางคอแหลมกรุงเทพมหานคร</v>
      </c>
      <c r="Y123" s="3" t="s">
        <v>251</v>
      </c>
      <c r="Z123" s="3" t="str">
        <f t="shared" si="19"/>
        <v/>
      </c>
      <c r="AA123" s="3" t="e">
        <f t="shared" si="20"/>
        <v>#NUM!</v>
      </c>
      <c r="AB123" s="3" t="str">
        <f t="shared" si="21"/>
        <v/>
      </c>
      <c r="AD123" s="2">
        <v>120</v>
      </c>
      <c r="AE123" s="3" t="s">
        <v>627</v>
      </c>
      <c r="AF123" s="3" t="s">
        <v>294</v>
      </c>
      <c r="AG123" s="3" t="str">
        <f>IF(AF123='๑. ข้อมูลทั่วไป ๑'!$C$19,$AD123,"")</f>
        <v/>
      </c>
      <c r="AH123" s="3" t="e">
        <f t="shared" si="22"/>
        <v>#NUM!</v>
      </c>
      <c r="AI123" s="3" t="str">
        <f t="shared" si="23"/>
        <v/>
      </c>
      <c r="AJ123" s="3" t="e">
        <f>IF($AI123='๑. ข้อมูลทั่วไป ๑'!$C$20,Info!$AH123,"")</f>
        <v>#NUM!</v>
      </c>
    </row>
    <row r="124" spans="18:36" ht="14.5" customHeight="1">
      <c r="R124">
        <v>121</v>
      </c>
      <c r="S124" s="4">
        <v>10120</v>
      </c>
      <c r="T124" s="3" t="s">
        <v>628</v>
      </c>
      <c r="U124" s="3" t="s">
        <v>385</v>
      </c>
      <c r="V124" s="3" t="s">
        <v>249</v>
      </c>
      <c r="W124" s="3" t="s">
        <v>626</v>
      </c>
      <c r="X124" s="3" t="str">
        <f t="shared" si="18"/>
        <v>วัดพระยาไกรบางคอแหลมกรุงเทพมหานคร</v>
      </c>
      <c r="Y124" s="3" t="s">
        <v>251</v>
      </c>
      <c r="Z124" s="3" t="str">
        <f t="shared" si="19"/>
        <v/>
      </c>
      <c r="AA124" s="3" t="e">
        <f t="shared" si="20"/>
        <v>#NUM!</v>
      </c>
      <c r="AB124" s="3" t="str">
        <f t="shared" si="21"/>
        <v/>
      </c>
      <c r="AD124" s="2">
        <v>121</v>
      </c>
      <c r="AE124" s="3" t="s">
        <v>629</v>
      </c>
      <c r="AF124" s="3" t="s">
        <v>294</v>
      </c>
      <c r="AG124" s="3" t="str">
        <f>IF(AF124='๑. ข้อมูลทั่วไป ๑'!$C$19,$AD124,"")</f>
        <v/>
      </c>
      <c r="AH124" s="3" t="e">
        <f t="shared" si="22"/>
        <v>#NUM!</v>
      </c>
      <c r="AI124" s="3" t="str">
        <f t="shared" si="23"/>
        <v/>
      </c>
      <c r="AJ124" s="3" t="e">
        <f>IF($AI124='๑. ข้อมูลทั่วไป ๑'!$C$20,Info!$AH124,"")</f>
        <v>#NUM!</v>
      </c>
    </row>
    <row r="125" spans="18:36" ht="14.5" customHeight="1">
      <c r="R125">
        <v>122</v>
      </c>
      <c r="S125" s="4">
        <v>10120</v>
      </c>
      <c r="T125" s="3" t="s">
        <v>630</v>
      </c>
      <c r="U125" s="3" t="s">
        <v>385</v>
      </c>
      <c r="V125" s="3" t="s">
        <v>249</v>
      </c>
      <c r="W125" s="3" t="s">
        <v>626</v>
      </c>
      <c r="X125" s="3" t="str">
        <f t="shared" si="18"/>
        <v>บางโคล่บางคอแหลมกรุงเทพมหานคร</v>
      </c>
      <c r="Y125" s="3" t="s">
        <v>251</v>
      </c>
      <c r="Z125" s="3" t="str">
        <f t="shared" si="19"/>
        <v/>
      </c>
      <c r="AA125" s="3" t="e">
        <f t="shared" si="20"/>
        <v>#NUM!</v>
      </c>
      <c r="AB125" s="3" t="str">
        <f t="shared" si="21"/>
        <v/>
      </c>
      <c r="AD125" s="2">
        <v>122</v>
      </c>
      <c r="AE125" s="3" t="s">
        <v>631</v>
      </c>
      <c r="AF125" s="3" t="s">
        <v>294</v>
      </c>
      <c r="AG125" s="3" t="str">
        <f>IF(AF125='๑. ข้อมูลทั่วไป ๑'!$C$19,$AD125,"")</f>
        <v/>
      </c>
      <c r="AH125" s="3" t="e">
        <f t="shared" si="22"/>
        <v>#NUM!</v>
      </c>
      <c r="AI125" s="3" t="str">
        <f t="shared" si="23"/>
        <v/>
      </c>
      <c r="AJ125" s="3" t="e">
        <f>IF($AI125='๑. ข้อมูลทั่วไป ๑'!$C$20,Info!$AH125,"")</f>
        <v>#NUM!</v>
      </c>
    </row>
    <row r="126" spans="18:36" ht="14.5" customHeight="1">
      <c r="R126">
        <v>123</v>
      </c>
      <c r="S126" s="4">
        <v>10250</v>
      </c>
      <c r="T126" s="3" t="s">
        <v>413</v>
      </c>
      <c r="U126" s="3" t="s">
        <v>413</v>
      </c>
      <c r="V126" s="3" t="s">
        <v>249</v>
      </c>
      <c r="W126" s="3" t="s">
        <v>632</v>
      </c>
      <c r="X126" s="3" t="str">
        <f t="shared" si="18"/>
        <v>ประเวศประเวศกรุงเทพมหานคร</v>
      </c>
      <c r="Y126" s="3" t="s">
        <v>251</v>
      </c>
      <c r="Z126" s="3" t="str">
        <f t="shared" si="19"/>
        <v/>
      </c>
      <c r="AA126" s="3" t="e">
        <f t="shared" si="20"/>
        <v>#NUM!</v>
      </c>
      <c r="AB126" s="3" t="str">
        <f t="shared" si="21"/>
        <v/>
      </c>
      <c r="AD126" s="2">
        <v>123</v>
      </c>
      <c r="AE126" s="3" t="s">
        <v>633</v>
      </c>
      <c r="AF126" s="3" t="s">
        <v>294</v>
      </c>
      <c r="AG126" s="3" t="str">
        <f>IF(AF126='๑. ข้อมูลทั่วไป ๑'!$C$19,$AD126,"")</f>
        <v/>
      </c>
      <c r="AH126" s="3" t="e">
        <f t="shared" si="22"/>
        <v>#NUM!</v>
      </c>
      <c r="AI126" s="3" t="str">
        <f t="shared" si="23"/>
        <v/>
      </c>
      <c r="AJ126" s="3" t="e">
        <f>IF($AI126='๑. ข้อมูลทั่วไป ๑'!$C$20,Info!$AH126,"")</f>
        <v>#NUM!</v>
      </c>
    </row>
    <row r="127" spans="18:36" ht="14.5" customHeight="1">
      <c r="R127">
        <v>124</v>
      </c>
      <c r="S127" s="4">
        <v>10250</v>
      </c>
      <c r="T127" s="3" t="s">
        <v>634</v>
      </c>
      <c r="U127" s="3" t="s">
        <v>413</v>
      </c>
      <c r="V127" s="3" t="s">
        <v>249</v>
      </c>
      <c r="W127" s="3" t="s">
        <v>632</v>
      </c>
      <c r="X127" s="3" t="str">
        <f t="shared" si="18"/>
        <v>หนองบอนประเวศกรุงเทพมหานคร</v>
      </c>
      <c r="Y127" s="3" t="s">
        <v>251</v>
      </c>
      <c r="Z127" s="3" t="str">
        <f t="shared" si="19"/>
        <v/>
      </c>
      <c r="AA127" s="3" t="e">
        <f t="shared" si="20"/>
        <v>#NUM!</v>
      </c>
      <c r="AB127" s="3" t="str">
        <f t="shared" si="21"/>
        <v/>
      </c>
      <c r="AD127" s="2">
        <v>124</v>
      </c>
      <c r="AE127" s="3" t="s">
        <v>635</v>
      </c>
      <c r="AF127" s="3" t="s">
        <v>294</v>
      </c>
      <c r="AG127" s="3" t="str">
        <f>IF(AF127='๑. ข้อมูลทั่วไป ๑'!$C$19,$AD127,"")</f>
        <v/>
      </c>
      <c r="AH127" s="3" t="e">
        <f t="shared" si="22"/>
        <v>#NUM!</v>
      </c>
      <c r="AI127" s="3" t="str">
        <f t="shared" si="23"/>
        <v/>
      </c>
      <c r="AJ127" s="3" t="e">
        <f>IF($AI127='๑. ข้อมูลทั่วไป ๑'!$C$20,Info!$AH127,"")</f>
        <v>#NUM!</v>
      </c>
    </row>
    <row r="128" spans="18:36" ht="14.5" customHeight="1">
      <c r="R128">
        <v>125</v>
      </c>
      <c r="S128" s="4">
        <v>10250</v>
      </c>
      <c r="T128" s="3" t="s">
        <v>636</v>
      </c>
      <c r="U128" s="3" t="s">
        <v>413</v>
      </c>
      <c r="V128" s="3" t="s">
        <v>249</v>
      </c>
      <c r="W128" s="3" t="s">
        <v>632</v>
      </c>
      <c r="X128" s="3" t="str">
        <f t="shared" si="18"/>
        <v>ดอกไม้ประเวศกรุงเทพมหานคร</v>
      </c>
      <c r="Y128" s="3" t="s">
        <v>251</v>
      </c>
      <c r="Z128" s="3" t="str">
        <f t="shared" si="19"/>
        <v/>
      </c>
      <c r="AA128" s="3" t="e">
        <f t="shared" si="20"/>
        <v>#NUM!</v>
      </c>
      <c r="AB128" s="3" t="str">
        <f t="shared" si="21"/>
        <v/>
      </c>
      <c r="AD128" s="2">
        <v>125</v>
      </c>
      <c r="AE128" s="3" t="s">
        <v>637</v>
      </c>
      <c r="AF128" s="3" t="s">
        <v>294</v>
      </c>
      <c r="AG128" s="3" t="str">
        <f>IF(AF128='๑. ข้อมูลทั่วไป ๑'!$C$19,$AD128,"")</f>
        <v/>
      </c>
      <c r="AH128" s="3" t="e">
        <f t="shared" si="22"/>
        <v>#NUM!</v>
      </c>
      <c r="AI128" s="3" t="str">
        <f t="shared" si="23"/>
        <v/>
      </c>
      <c r="AJ128" s="3" t="e">
        <f>IF($AI128='๑. ข้อมูลทั่วไป ๑'!$C$20,Info!$AH128,"")</f>
        <v>#NUM!</v>
      </c>
    </row>
    <row r="129" spans="18:36" ht="14.5" customHeight="1">
      <c r="R129">
        <v>126</v>
      </c>
      <c r="S129" s="4">
        <v>10110</v>
      </c>
      <c r="T129" s="3" t="s">
        <v>309</v>
      </c>
      <c r="U129" s="3" t="s">
        <v>309</v>
      </c>
      <c r="V129" s="3" t="s">
        <v>249</v>
      </c>
      <c r="W129" s="3" t="s">
        <v>638</v>
      </c>
      <c r="X129" s="3" t="str">
        <f t="shared" si="18"/>
        <v>คลองเตยคลองเตยกรุงเทพมหานคร</v>
      </c>
      <c r="Y129" s="3" t="s">
        <v>251</v>
      </c>
      <c r="Z129" s="3" t="str">
        <f t="shared" si="19"/>
        <v/>
      </c>
      <c r="AA129" s="3" t="e">
        <f t="shared" si="20"/>
        <v>#NUM!</v>
      </c>
      <c r="AB129" s="3" t="str">
        <f t="shared" si="21"/>
        <v/>
      </c>
      <c r="AD129" s="2">
        <v>126</v>
      </c>
      <c r="AE129" s="3" t="s">
        <v>639</v>
      </c>
      <c r="AF129" s="3" t="s">
        <v>294</v>
      </c>
      <c r="AG129" s="3" t="str">
        <f>IF(AF129='๑. ข้อมูลทั่วไป ๑'!$C$19,$AD129,"")</f>
        <v/>
      </c>
      <c r="AH129" s="3" t="e">
        <f t="shared" si="22"/>
        <v>#NUM!</v>
      </c>
      <c r="AI129" s="3" t="str">
        <f t="shared" si="23"/>
        <v/>
      </c>
      <c r="AJ129" s="3" t="e">
        <f>IF($AI129='๑. ข้อมูลทั่วไป ๑'!$C$20,Info!$AH129,"")</f>
        <v>#NUM!</v>
      </c>
    </row>
    <row r="130" spans="18:36" ht="14.5" customHeight="1">
      <c r="R130">
        <v>127</v>
      </c>
      <c r="S130" s="4">
        <v>10110</v>
      </c>
      <c r="T130" s="3" t="s">
        <v>640</v>
      </c>
      <c r="U130" s="3" t="s">
        <v>309</v>
      </c>
      <c r="V130" s="3" t="s">
        <v>249</v>
      </c>
      <c r="W130" s="3" t="s">
        <v>638</v>
      </c>
      <c r="X130" s="3" t="str">
        <f t="shared" si="18"/>
        <v>คลองตันคลองเตยกรุงเทพมหานคร</v>
      </c>
      <c r="Y130" s="3" t="s">
        <v>251</v>
      </c>
      <c r="Z130" s="3" t="str">
        <f t="shared" si="19"/>
        <v/>
      </c>
      <c r="AA130" s="3" t="e">
        <f t="shared" si="20"/>
        <v>#NUM!</v>
      </c>
      <c r="AB130" s="3" t="str">
        <f t="shared" si="21"/>
        <v/>
      </c>
      <c r="AD130" s="2">
        <v>127</v>
      </c>
      <c r="AE130" s="3" t="s">
        <v>641</v>
      </c>
      <c r="AF130" s="3" t="s">
        <v>300</v>
      </c>
      <c r="AG130" s="3" t="str">
        <f>IF(AF130='๑. ข้อมูลทั่วไป ๑'!$C$19,$AD130,"")</f>
        <v/>
      </c>
      <c r="AH130" s="3" t="e">
        <f t="shared" si="22"/>
        <v>#NUM!</v>
      </c>
      <c r="AI130" s="3" t="str">
        <f t="shared" si="23"/>
        <v/>
      </c>
      <c r="AJ130" s="3" t="e">
        <f>IF($AI130='๑. ข้อมูลทั่วไป ๑'!$C$20,Info!$AH130,"")</f>
        <v>#NUM!</v>
      </c>
    </row>
    <row r="131" spans="18:36" ht="14.5" customHeight="1">
      <c r="R131">
        <v>128</v>
      </c>
      <c r="S131" s="4">
        <v>10110</v>
      </c>
      <c r="T131" s="3" t="s">
        <v>422</v>
      </c>
      <c r="U131" s="3" t="s">
        <v>309</v>
      </c>
      <c r="V131" s="3" t="s">
        <v>249</v>
      </c>
      <c r="W131" s="3" t="s">
        <v>638</v>
      </c>
      <c r="X131" s="3" t="str">
        <f t="shared" si="18"/>
        <v>พระโขนงคลองเตยกรุงเทพมหานคร</v>
      </c>
      <c r="Y131" s="3" t="s">
        <v>251</v>
      </c>
      <c r="Z131" s="3" t="str">
        <f t="shared" si="19"/>
        <v/>
      </c>
      <c r="AA131" s="3" t="e">
        <f t="shared" si="20"/>
        <v>#NUM!</v>
      </c>
      <c r="AB131" s="3" t="str">
        <f t="shared" si="21"/>
        <v/>
      </c>
      <c r="AD131" s="2">
        <v>128</v>
      </c>
      <c r="AE131" s="3" t="s">
        <v>642</v>
      </c>
      <c r="AF131" s="3" t="s">
        <v>300</v>
      </c>
      <c r="AG131" s="3" t="str">
        <f>IF(AF131='๑. ข้อมูลทั่วไป ๑'!$C$19,$AD131,"")</f>
        <v/>
      </c>
      <c r="AH131" s="3" t="e">
        <f t="shared" si="22"/>
        <v>#NUM!</v>
      </c>
      <c r="AI131" s="3" t="str">
        <f t="shared" si="23"/>
        <v/>
      </c>
      <c r="AJ131" s="3" t="e">
        <f>IF($AI131='๑. ข้อมูลทั่วไป ๑'!$C$20,Info!$AH131,"")</f>
        <v>#NUM!</v>
      </c>
    </row>
    <row r="132" spans="18:36" ht="14.5" customHeight="1">
      <c r="R132">
        <v>129</v>
      </c>
      <c r="S132" s="4">
        <v>10250</v>
      </c>
      <c r="T132" s="3" t="s">
        <v>455</v>
      </c>
      <c r="U132" s="3" t="s">
        <v>455</v>
      </c>
      <c r="V132" s="3" t="s">
        <v>249</v>
      </c>
      <c r="W132" s="3" t="s">
        <v>643</v>
      </c>
      <c r="X132" s="3" t="str">
        <f t="shared" si="18"/>
        <v>สวนหลวงสวนหลวงกรุงเทพมหานคร</v>
      </c>
      <c r="Y132" s="3" t="s">
        <v>251</v>
      </c>
      <c r="Z132" s="3" t="str">
        <f t="shared" si="19"/>
        <v/>
      </c>
      <c r="AA132" s="3" t="e">
        <f t="shared" si="20"/>
        <v>#NUM!</v>
      </c>
      <c r="AB132" s="3" t="str">
        <f t="shared" si="21"/>
        <v/>
      </c>
      <c r="AD132" s="2">
        <v>129</v>
      </c>
      <c r="AE132" s="3" t="s">
        <v>644</v>
      </c>
      <c r="AF132" s="3" t="s">
        <v>300</v>
      </c>
      <c r="AG132" s="3" t="str">
        <f>IF(AF132='๑. ข้อมูลทั่วไป ๑'!$C$19,$AD132,"")</f>
        <v/>
      </c>
      <c r="AH132" s="3" t="e">
        <f t="shared" si="22"/>
        <v>#NUM!</v>
      </c>
      <c r="AI132" s="3" t="str">
        <f t="shared" si="23"/>
        <v/>
      </c>
      <c r="AJ132" s="3" t="e">
        <f>IF($AI132='๑. ข้อมูลทั่วไป ๑'!$C$20,Info!$AH132,"")</f>
        <v>#NUM!</v>
      </c>
    </row>
    <row r="133" spans="18:36" ht="14.5" customHeight="1">
      <c r="R133">
        <v>130</v>
      </c>
      <c r="S133" s="4">
        <v>10250</v>
      </c>
      <c r="T133" s="3" t="s">
        <v>645</v>
      </c>
      <c r="U133" s="3" t="s">
        <v>455</v>
      </c>
      <c r="V133" s="3" t="s">
        <v>249</v>
      </c>
      <c r="W133" s="3" t="s">
        <v>643</v>
      </c>
      <c r="X133" s="3" t="str">
        <f t="shared" ref="X133:X196" si="24">T133&amp;U133&amp;V133</f>
        <v>อ่อนนุชสวนหลวงกรุงเทพมหานคร</v>
      </c>
      <c r="Y133" s="3" t="s">
        <v>251</v>
      </c>
      <c r="Z133" s="3" t="str">
        <f t="shared" ref="Z133:Z196" si="25">IF($Z$1=$W133,$R133,"")</f>
        <v/>
      </c>
      <c r="AA133" s="3" t="e">
        <f t="shared" ref="AA133:AA196" si="26">SMALL($Z$4:$Z$7439,R133)</f>
        <v>#NUM!</v>
      </c>
      <c r="AB133" s="3" t="str">
        <f t="shared" ref="AB133:AB196" si="27">IFERROR(INDEX($T$4:$T$7439,$AA133,1),"")</f>
        <v/>
      </c>
      <c r="AD133" s="2">
        <v>130</v>
      </c>
      <c r="AE133" s="3" t="s">
        <v>646</v>
      </c>
      <c r="AF133" s="3" t="s">
        <v>300</v>
      </c>
      <c r="AG133" s="3" t="str">
        <f>IF(AF133='๑. ข้อมูลทั่วไป ๑'!$C$19,$AD133,"")</f>
        <v/>
      </c>
      <c r="AH133" s="3" t="e">
        <f t="shared" ref="AH133:AH196" si="28">SMALL($AG$4:$AG$931,$AD133)</f>
        <v>#NUM!</v>
      </c>
      <c r="AI133" s="3" t="str">
        <f t="shared" ref="AI133:AI196" si="29">IFERROR(INDEX($AE$4:$AE$931,$AH133,1),"")</f>
        <v/>
      </c>
      <c r="AJ133" s="3" t="e">
        <f>IF($AI133='๑. ข้อมูลทั่วไป ๑'!$C$20,Info!$AH133,"")</f>
        <v>#NUM!</v>
      </c>
    </row>
    <row r="134" spans="18:36" ht="14.5" customHeight="1">
      <c r="R134">
        <v>131</v>
      </c>
      <c r="S134" s="4">
        <v>10250</v>
      </c>
      <c r="T134" s="3" t="s">
        <v>647</v>
      </c>
      <c r="U134" s="3" t="s">
        <v>455</v>
      </c>
      <c r="V134" s="3" t="s">
        <v>249</v>
      </c>
      <c r="W134" s="3" t="s">
        <v>643</v>
      </c>
      <c r="X134" s="3" t="str">
        <f t="shared" si="24"/>
        <v>พัฒนาการสวนหลวงกรุงเทพมหานคร</v>
      </c>
      <c r="Y134" s="3" t="s">
        <v>251</v>
      </c>
      <c r="Z134" s="3" t="str">
        <f t="shared" si="25"/>
        <v/>
      </c>
      <c r="AA134" s="3" t="e">
        <f t="shared" si="26"/>
        <v>#NUM!</v>
      </c>
      <c r="AB134" s="3" t="str">
        <f t="shared" si="27"/>
        <v/>
      </c>
      <c r="AD134" s="2">
        <v>131</v>
      </c>
      <c r="AE134" s="3" t="s">
        <v>648</v>
      </c>
      <c r="AF134" s="3" t="s">
        <v>300</v>
      </c>
      <c r="AG134" s="3" t="str">
        <f>IF(AF134='๑. ข้อมูลทั่วไป ๑'!$C$19,$AD134,"")</f>
        <v/>
      </c>
      <c r="AH134" s="3" t="e">
        <f t="shared" si="28"/>
        <v>#NUM!</v>
      </c>
      <c r="AI134" s="3" t="str">
        <f t="shared" si="29"/>
        <v/>
      </c>
      <c r="AJ134" s="3" t="e">
        <f>IF($AI134='๑. ข้อมูลทั่วไป ๑'!$C$20,Info!$AH134,"")</f>
        <v>#NUM!</v>
      </c>
    </row>
    <row r="135" spans="18:36" ht="14.5" customHeight="1">
      <c r="R135">
        <v>132</v>
      </c>
      <c r="S135" s="4">
        <v>10150</v>
      </c>
      <c r="T135" s="3" t="s">
        <v>377</v>
      </c>
      <c r="U135" s="3" t="s">
        <v>336</v>
      </c>
      <c r="V135" s="3" t="s">
        <v>249</v>
      </c>
      <c r="W135" s="3" t="s">
        <v>649</v>
      </c>
      <c r="X135" s="3" t="str">
        <f t="shared" si="24"/>
        <v>บางขุนเทียนจอมทองกรุงเทพมหานคร</v>
      </c>
      <c r="Y135" s="3" t="s">
        <v>251</v>
      </c>
      <c r="Z135" s="3" t="str">
        <f t="shared" si="25"/>
        <v/>
      </c>
      <c r="AA135" s="3" t="e">
        <f t="shared" si="26"/>
        <v>#NUM!</v>
      </c>
      <c r="AB135" s="3" t="str">
        <f t="shared" si="27"/>
        <v/>
      </c>
      <c r="AD135" s="2">
        <v>132</v>
      </c>
      <c r="AE135" s="3" t="s">
        <v>650</v>
      </c>
      <c r="AF135" s="3" t="s">
        <v>300</v>
      </c>
      <c r="AG135" s="3" t="str">
        <f>IF(AF135='๑. ข้อมูลทั่วไป ๑'!$C$19,$AD135,"")</f>
        <v/>
      </c>
      <c r="AH135" s="3" t="e">
        <f t="shared" si="28"/>
        <v>#NUM!</v>
      </c>
      <c r="AI135" s="3" t="str">
        <f t="shared" si="29"/>
        <v/>
      </c>
      <c r="AJ135" s="3" t="e">
        <f>IF($AI135='๑. ข้อมูลทั่วไป ๑'!$C$20,Info!$AH135,"")</f>
        <v>#NUM!</v>
      </c>
    </row>
    <row r="136" spans="18:36" ht="14.5" customHeight="1">
      <c r="R136">
        <v>133</v>
      </c>
      <c r="S136" s="4">
        <v>10150</v>
      </c>
      <c r="T136" s="3" t="s">
        <v>651</v>
      </c>
      <c r="U136" s="3" t="s">
        <v>336</v>
      </c>
      <c r="V136" s="3" t="s">
        <v>249</v>
      </c>
      <c r="W136" s="3" t="s">
        <v>649</v>
      </c>
      <c r="X136" s="3" t="str">
        <f t="shared" si="24"/>
        <v>บางค้อจอมทองกรุงเทพมหานคร</v>
      </c>
      <c r="Y136" s="3" t="s">
        <v>251</v>
      </c>
      <c r="Z136" s="3" t="str">
        <f t="shared" si="25"/>
        <v/>
      </c>
      <c r="AA136" s="3" t="e">
        <f t="shared" si="26"/>
        <v>#NUM!</v>
      </c>
      <c r="AB136" s="3" t="str">
        <f t="shared" si="27"/>
        <v/>
      </c>
      <c r="AD136" s="2">
        <v>133</v>
      </c>
      <c r="AE136" s="3" t="s">
        <v>652</v>
      </c>
      <c r="AF136" s="3" t="s">
        <v>300</v>
      </c>
      <c r="AG136" s="3" t="str">
        <f>IF(AF136='๑. ข้อมูลทั่วไป ๑'!$C$19,$AD136,"")</f>
        <v/>
      </c>
      <c r="AH136" s="3" t="e">
        <f t="shared" si="28"/>
        <v>#NUM!</v>
      </c>
      <c r="AI136" s="3" t="str">
        <f t="shared" si="29"/>
        <v/>
      </c>
      <c r="AJ136" s="3" t="e">
        <f>IF($AI136='๑. ข้อมูลทั่วไป ๑'!$C$20,Info!$AH136,"")</f>
        <v>#NUM!</v>
      </c>
    </row>
    <row r="137" spans="18:36" ht="14.5" customHeight="1">
      <c r="R137">
        <v>134</v>
      </c>
      <c r="S137" s="4">
        <v>10150</v>
      </c>
      <c r="T137" s="3" t="s">
        <v>653</v>
      </c>
      <c r="U137" s="3" t="s">
        <v>336</v>
      </c>
      <c r="V137" s="3" t="s">
        <v>249</v>
      </c>
      <c r="W137" s="3" t="s">
        <v>649</v>
      </c>
      <c r="X137" s="3" t="str">
        <f t="shared" si="24"/>
        <v>บางมดจอมทองกรุงเทพมหานคร</v>
      </c>
      <c r="Y137" s="3" t="s">
        <v>251</v>
      </c>
      <c r="Z137" s="3" t="str">
        <f t="shared" si="25"/>
        <v/>
      </c>
      <c r="AA137" s="3" t="e">
        <f t="shared" si="26"/>
        <v>#NUM!</v>
      </c>
      <c r="AB137" s="3" t="str">
        <f t="shared" si="27"/>
        <v/>
      </c>
      <c r="AD137" s="2">
        <v>134</v>
      </c>
      <c r="AE137" s="3" t="s">
        <v>654</v>
      </c>
      <c r="AF137" s="3" t="s">
        <v>300</v>
      </c>
      <c r="AG137" s="3" t="str">
        <f>IF(AF137='๑. ข้อมูลทั่วไป ๑'!$C$19,$AD137,"")</f>
        <v/>
      </c>
      <c r="AH137" s="3" t="e">
        <f t="shared" si="28"/>
        <v>#NUM!</v>
      </c>
      <c r="AI137" s="3" t="str">
        <f t="shared" si="29"/>
        <v/>
      </c>
      <c r="AJ137" s="3" t="e">
        <f>IF($AI137='๑. ข้อมูลทั่วไป ๑'!$C$20,Info!$AH137,"")</f>
        <v>#NUM!</v>
      </c>
    </row>
    <row r="138" spans="18:36" ht="14.5" customHeight="1">
      <c r="R138">
        <v>135</v>
      </c>
      <c r="S138" s="4">
        <v>10150</v>
      </c>
      <c r="T138" s="3" t="s">
        <v>336</v>
      </c>
      <c r="U138" s="3" t="s">
        <v>336</v>
      </c>
      <c r="V138" s="3" t="s">
        <v>249</v>
      </c>
      <c r="W138" s="3" t="s">
        <v>649</v>
      </c>
      <c r="X138" s="3" t="str">
        <f t="shared" si="24"/>
        <v>จอมทองจอมทองกรุงเทพมหานคร</v>
      </c>
      <c r="Y138" s="3" t="s">
        <v>251</v>
      </c>
      <c r="Z138" s="3" t="str">
        <f t="shared" si="25"/>
        <v/>
      </c>
      <c r="AA138" s="3" t="e">
        <f t="shared" si="26"/>
        <v>#NUM!</v>
      </c>
      <c r="AB138" s="3" t="str">
        <f t="shared" si="27"/>
        <v/>
      </c>
      <c r="AD138" s="2">
        <v>135</v>
      </c>
      <c r="AE138" s="3" t="s">
        <v>655</v>
      </c>
      <c r="AF138" s="3" t="s">
        <v>300</v>
      </c>
      <c r="AG138" s="3" t="str">
        <f>IF(AF138='๑. ข้อมูลทั่วไป ๑'!$C$19,$AD138,"")</f>
        <v/>
      </c>
      <c r="AH138" s="3" t="e">
        <f t="shared" si="28"/>
        <v>#NUM!</v>
      </c>
      <c r="AI138" s="3" t="str">
        <f t="shared" si="29"/>
        <v/>
      </c>
      <c r="AJ138" s="3" t="e">
        <f>IF($AI138='๑. ข้อมูลทั่วไป ๑'!$C$20,Info!$AH138,"")</f>
        <v>#NUM!</v>
      </c>
    </row>
    <row r="139" spans="18:36" ht="14.5" customHeight="1">
      <c r="R139">
        <v>136</v>
      </c>
      <c r="S139" s="4">
        <v>10210</v>
      </c>
      <c r="T139" s="3" t="s">
        <v>656</v>
      </c>
      <c r="U139" s="3" t="s">
        <v>339</v>
      </c>
      <c r="V139" s="3" t="s">
        <v>249</v>
      </c>
      <c r="W139" s="3" t="s">
        <v>657</v>
      </c>
      <c r="X139" s="3" t="str">
        <f t="shared" si="24"/>
        <v>สีกันดอนเมืองกรุงเทพมหานคร</v>
      </c>
      <c r="Y139" s="3" t="s">
        <v>251</v>
      </c>
      <c r="Z139" s="3" t="str">
        <f t="shared" si="25"/>
        <v/>
      </c>
      <c r="AA139" s="3" t="e">
        <f t="shared" si="26"/>
        <v>#NUM!</v>
      </c>
      <c r="AB139" s="3" t="str">
        <f t="shared" si="27"/>
        <v/>
      </c>
      <c r="AD139" s="2">
        <v>136</v>
      </c>
      <c r="AE139" s="3" t="s">
        <v>658</v>
      </c>
      <c r="AF139" s="3" t="s">
        <v>300</v>
      </c>
      <c r="AG139" s="3" t="str">
        <f>IF(AF139='๑. ข้อมูลทั่วไป ๑'!$C$19,$AD139,"")</f>
        <v/>
      </c>
      <c r="AH139" s="3" t="e">
        <f t="shared" si="28"/>
        <v>#NUM!</v>
      </c>
      <c r="AI139" s="3" t="str">
        <f t="shared" si="29"/>
        <v/>
      </c>
      <c r="AJ139" s="3" t="e">
        <f>IF($AI139='๑. ข้อมูลทั่วไป ๑'!$C$20,Info!$AH139,"")</f>
        <v>#NUM!</v>
      </c>
    </row>
    <row r="140" spans="18:36" ht="14.5" customHeight="1">
      <c r="R140">
        <v>137</v>
      </c>
      <c r="S140" s="4">
        <v>10210</v>
      </c>
      <c r="T140" s="3" t="s">
        <v>339</v>
      </c>
      <c r="U140" s="3" t="s">
        <v>339</v>
      </c>
      <c r="V140" s="3" t="s">
        <v>249</v>
      </c>
      <c r="W140" s="3" t="s">
        <v>657</v>
      </c>
      <c r="X140" s="3" t="str">
        <f t="shared" si="24"/>
        <v>ดอนเมืองดอนเมืองกรุงเทพมหานคร</v>
      </c>
      <c r="Y140" s="3" t="s">
        <v>251</v>
      </c>
      <c r="Z140" s="3" t="str">
        <f t="shared" si="25"/>
        <v/>
      </c>
      <c r="AA140" s="3" t="e">
        <f t="shared" si="26"/>
        <v>#NUM!</v>
      </c>
      <c r="AB140" s="3" t="str">
        <f t="shared" si="27"/>
        <v/>
      </c>
      <c r="AD140" s="2">
        <v>137</v>
      </c>
      <c r="AE140" s="3" t="s">
        <v>659</v>
      </c>
      <c r="AF140" s="3" t="s">
        <v>305</v>
      </c>
      <c r="AG140" s="3" t="str">
        <f>IF(AF140='๑. ข้อมูลทั่วไป ๑'!$C$19,$AD140,"")</f>
        <v/>
      </c>
      <c r="AH140" s="3" t="e">
        <f t="shared" si="28"/>
        <v>#NUM!</v>
      </c>
      <c r="AI140" s="3" t="str">
        <f t="shared" si="29"/>
        <v/>
      </c>
      <c r="AJ140" s="3" t="e">
        <f>IF($AI140='๑. ข้อมูลทั่วไป ๑'!$C$20,Info!$AH140,"")</f>
        <v>#NUM!</v>
      </c>
    </row>
    <row r="141" spans="18:36" ht="14.5" customHeight="1">
      <c r="R141">
        <v>138</v>
      </c>
      <c r="S141" s="4">
        <v>10210</v>
      </c>
      <c r="T141" s="3" t="s">
        <v>660</v>
      </c>
      <c r="U141" s="3" t="s">
        <v>339</v>
      </c>
      <c r="V141" s="3" t="s">
        <v>249</v>
      </c>
      <c r="W141" s="3" t="s">
        <v>657</v>
      </c>
      <c r="X141" s="3" t="str">
        <f t="shared" si="24"/>
        <v>สนามบินดอนเมืองกรุงเทพมหานคร</v>
      </c>
      <c r="Y141" s="3" t="s">
        <v>251</v>
      </c>
      <c r="Z141" s="3" t="str">
        <f t="shared" si="25"/>
        <v/>
      </c>
      <c r="AA141" s="3" t="e">
        <f t="shared" si="26"/>
        <v>#NUM!</v>
      </c>
      <c r="AB141" s="3" t="str">
        <f t="shared" si="27"/>
        <v/>
      </c>
      <c r="AD141" s="2">
        <v>138</v>
      </c>
      <c r="AE141" s="3" t="s">
        <v>661</v>
      </c>
      <c r="AF141" s="3" t="s">
        <v>305</v>
      </c>
      <c r="AG141" s="3" t="str">
        <f>IF(AF141='๑. ข้อมูลทั่วไป ๑'!$C$19,$AD141,"")</f>
        <v/>
      </c>
      <c r="AH141" s="3" t="e">
        <f t="shared" si="28"/>
        <v>#NUM!</v>
      </c>
      <c r="AI141" s="3" t="str">
        <f t="shared" si="29"/>
        <v/>
      </c>
      <c r="AJ141" s="3" t="e">
        <f>IF($AI141='๑. ข้อมูลทั่วไป ๑'!$C$20,Info!$AH141,"")</f>
        <v>#NUM!</v>
      </c>
    </row>
    <row r="142" spans="18:36" ht="14.5" customHeight="1">
      <c r="R142">
        <v>139</v>
      </c>
      <c r="S142" s="4">
        <v>10400</v>
      </c>
      <c r="T142" s="3" t="s">
        <v>662</v>
      </c>
      <c r="U142" s="3" t="s">
        <v>437</v>
      </c>
      <c r="V142" s="3" t="s">
        <v>249</v>
      </c>
      <c r="W142" s="3" t="s">
        <v>663</v>
      </c>
      <c r="X142" s="3" t="str">
        <f t="shared" si="24"/>
        <v>ทุ่งพญาไทราชเทวีกรุงเทพมหานคร</v>
      </c>
      <c r="Y142" s="3" t="s">
        <v>251</v>
      </c>
      <c r="Z142" s="3" t="str">
        <f t="shared" si="25"/>
        <v/>
      </c>
      <c r="AA142" s="3" t="e">
        <f t="shared" si="26"/>
        <v>#NUM!</v>
      </c>
      <c r="AB142" s="3" t="str">
        <f t="shared" si="27"/>
        <v/>
      </c>
      <c r="AD142" s="2">
        <v>139</v>
      </c>
      <c r="AE142" s="3" t="s">
        <v>664</v>
      </c>
      <c r="AF142" s="3" t="s">
        <v>305</v>
      </c>
      <c r="AG142" s="3" t="str">
        <f>IF(AF142='๑. ข้อมูลทั่วไป ๑'!$C$19,$AD142,"")</f>
        <v/>
      </c>
      <c r="AH142" s="3" t="e">
        <f t="shared" si="28"/>
        <v>#NUM!</v>
      </c>
      <c r="AI142" s="3" t="str">
        <f t="shared" si="29"/>
        <v/>
      </c>
      <c r="AJ142" s="3" t="e">
        <f>IF($AI142='๑. ข้อมูลทั่วไป ๑'!$C$20,Info!$AH142,"")</f>
        <v>#NUM!</v>
      </c>
    </row>
    <row r="143" spans="18:36" ht="14.5" customHeight="1">
      <c r="R143">
        <v>140</v>
      </c>
      <c r="S143" s="4">
        <v>10400</v>
      </c>
      <c r="T143" s="3" t="s">
        <v>665</v>
      </c>
      <c r="U143" s="3" t="s">
        <v>437</v>
      </c>
      <c r="V143" s="3" t="s">
        <v>249</v>
      </c>
      <c r="W143" s="3" t="s">
        <v>663</v>
      </c>
      <c r="X143" s="3" t="str">
        <f t="shared" si="24"/>
        <v>ถนนพญาไทราชเทวีกรุงเทพมหานคร</v>
      </c>
      <c r="Y143" s="3" t="s">
        <v>251</v>
      </c>
      <c r="Z143" s="3" t="str">
        <f t="shared" si="25"/>
        <v/>
      </c>
      <c r="AA143" s="3" t="e">
        <f t="shared" si="26"/>
        <v>#NUM!</v>
      </c>
      <c r="AB143" s="3" t="str">
        <f t="shared" si="27"/>
        <v/>
      </c>
      <c r="AD143" s="2">
        <v>140</v>
      </c>
      <c r="AE143" s="3" t="s">
        <v>666</v>
      </c>
      <c r="AF143" s="3" t="s">
        <v>305</v>
      </c>
      <c r="AG143" s="3" t="str">
        <f>IF(AF143='๑. ข้อมูลทั่วไป ๑'!$C$19,$AD143,"")</f>
        <v/>
      </c>
      <c r="AH143" s="3" t="e">
        <f t="shared" si="28"/>
        <v>#NUM!</v>
      </c>
      <c r="AI143" s="3" t="str">
        <f t="shared" si="29"/>
        <v/>
      </c>
      <c r="AJ143" s="3" t="e">
        <f>IF($AI143='๑. ข้อมูลทั่วไป ๑'!$C$20,Info!$AH143,"")</f>
        <v>#NUM!</v>
      </c>
    </row>
    <row r="144" spans="18:36" ht="14.5" customHeight="1">
      <c r="R144">
        <v>141</v>
      </c>
      <c r="S144" s="4">
        <v>10400</v>
      </c>
      <c r="T144" s="3" t="s">
        <v>667</v>
      </c>
      <c r="U144" s="3" t="s">
        <v>437</v>
      </c>
      <c r="V144" s="3" t="s">
        <v>249</v>
      </c>
      <c r="W144" s="3" t="s">
        <v>663</v>
      </c>
      <c r="X144" s="3" t="str">
        <f t="shared" si="24"/>
        <v>ถนนเพชรบุรีราชเทวีกรุงเทพมหานคร</v>
      </c>
      <c r="Y144" s="3" t="s">
        <v>251</v>
      </c>
      <c r="Z144" s="3" t="str">
        <f t="shared" si="25"/>
        <v/>
      </c>
      <c r="AA144" s="3" t="e">
        <f t="shared" si="26"/>
        <v>#NUM!</v>
      </c>
      <c r="AB144" s="3" t="str">
        <f t="shared" si="27"/>
        <v/>
      </c>
      <c r="AD144" s="2">
        <v>141</v>
      </c>
      <c r="AE144" s="3" t="s">
        <v>668</v>
      </c>
      <c r="AF144" s="3" t="s">
        <v>305</v>
      </c>
      <c r="AG144" s="3" t="str">
        <f>IF(AF144='๑. ข้อมูลทั่วไป ๑'!$C$19,$AD144,"")</f>
        <v/>
      </c>
      <c r="AH144" s="3" t="e">
        <f t="shared" si="28"/>
        <v>#NUM!</v>
      </c>
      <c r="AI144" s="3" t="str">
        <f t="shared" si="29"/>
        <v/>
      </c>
      <c r="AJ144" s="3" t="e">
        <f>IF($AI144='๑. ข้อมูลทั่วไป ๑'!$C$20,Info!$AH144,"")</f>
        <v>#NUM!</v>
      </c>
    </row>
    <row r="145" spans="18:36" ht="14.5" customHeight="1">
      <c r="R145">
        <v>142</v>
      </c>
      <c r="S145" s="4">
        <v>10400</v>
      </c>
      <c r="T145" s="3" t="s">
        <v>669</v>
      </c>
      <c r="U145" s="3" t="s">
        <v>437</v>
      </c>
      <c r="V145" s="3" t="s">
        <v>249</v>
      </c>
      <c r="W145" s="3" t="s">
        <v>663</v>
      </c>
      <c r="X145" s="3" t="str">
        <f t="shared" si="24"/>
        <v>มักกะสันราชเทวีกรุงเทพมหานคร</v>
      </c>
      <c r="Y145" s="3" t="s">
        <v>251</v>
      </c>
      <c r="Z145" s="3" t="str">
        <f t="shared" si="25"/>
        <v/>
      </c>
      <c r="AA145" s="3" t="e">
        <f t="shared" si="26"/>
        <v>#NUM!</v>
      </c>
      <c r="AB145" s="3" t="str">
        <f t="shared" si="27"/>
        <v/>
      </c>
      <c r="AD145" s="2">
        <v>142</v>
      </c>
      <c r="AE145" s="3" t="s">
        <v>670</v>
      </c>
      <c r="AF145" s="3" t="s">
        <v>305</v>
      </c>
      <c r="AG145" s="3" t="str">
        <f>IF(AF145='๑. ข้อมูลทั่วไป ๑'!$C$19,$AD145,"")</f>
        <v/>
      </c>
      <c r="AH145" s="3" t="e">
        <f t="shared" si="28"/>
        <v>#NUM!</v>
      </c>
      <c r="AI145" s="3" t="str">
        <f t="shared" si="29"/>
        <v/>
      </c>
      <c r="AJ145" s="3" t="e">
        <f>IF($AI145='๑. ข้อมูลทั่วไป ๑'!$C$20,Info!$AH145,"")</f>
        <v>#NUM!</v>
      </c>
    </row>
    <row r="146" spans="18:36" ht="14.5" customHeight="1">
      <c r="R146">
        <v>143</v>
      </c>
      <c r="S146" s="4">
        <v>10230</v>
      </c>
      <c r="T146" s="3" t="s">
        <v>446</v>
      </c>
      <c r="U146" s="3" t="s">
        <v>446</v>
      </c>
      <c r="V146" s="3" t="s">
        <v>249</v>
      </c>
      <c r="W146" s="3" t="s">
        <v>671</v>
      </c>
      <c r="X146" s="3" t="str">
        <f t="shared" si="24"/>
        <v>ลาดพร้าวลาดพร้าวกรุงเทพมหานคร</v>
      </c>
      <c r="Y146" s="3" t="s">
        <v>251</v>
      </c>
      <c r="Z146" s="3" t="str">
        <f t="shared" si="25"/>
        <v/>
      </c>
      <c r="AA146" s="3" t="e">
        <f t="shared" si="26"/>
        <v>#NUM!</v>
      </c>
      <c r="AB146" s="3" t="str">
        <f t="shared" si="27"/>
        <v/>
      </c>
      <c r="AD146" s="2">
        <v>143</v>
      </c>
      <c r="AE146" s="3" t="s">
        <v>672</v>
      </c>
      <c r="AF146" s="3" t="s">
        <v>305</v>
      </c>
      <c r="AG146" s="3" t="str">
        <f>IF(AF146='๑. ข้อมูลทั่วไป ๑'!$C$19,$AD146,"")</f>
        <v/>
      </c>
      <c r="AH146" s="3" t="e">
        <f t="shared" si="28"/>
        <v>#NUM!</v>
      </c>
      <c r="AI146" s="3" t="str">
        <f t="shared" si="29"/>
        <v/>
      </c>
      <c r="AJ146" s="3" t="e">
        <f>IF($AI146='๑. ข้อมูลทั่วไป ๑'!$C$20,Info!$AH146,"")</f>
        <v>#NUM!</v>
      </c>
    </row>
    <row r="147" spans="18:36" ht="14.5" customHeight="1">
      <c r="R147">
        <v>144</v>
      </c>
      <c r="S147" s="4">
        <v>10230</v>
      </c>
      <c r="T147" s="3" t="s">
        <v>673</v>
      </c>
      <c r="U147" s="3" t="s">
        <v>446</v>
      </c>
      <c r="V147" s="3" t="s">
        <v>249</v>
      </c>
      <c r="W147" s="3" t="s">
        <v>671</v>
      </c>
      <c r="X147" s="3" t="str">
        <f t="shared" si="24"/>
        <v>จรเข้บัวลาดพร้าวกรุงเทพมหานคร</v>
      </c>
      <c r="Y147" s="3" t="s">
        <v>251</v>
      </c>
      <c r="Z147" s="3" t="str">
        <f t="shared" si="25"/>
        <v/>
      </c>
      <c r="AA147" s="3" t="e">
        <f t="shared" si="26"/>
        <v>#NUM!</v>
      </c>
      <c r="AB147" s="3" t="str">
        <f t="shared" si="27"/>
        <v/>
      </c>
      <c r="AD147" s="2">
        <v>144</v>
      </c>
      <c r="AE147" s="3" t="s">
        <v>674</v>
      </c>
      <c r="AF147" s="3" t="s">
        <v>305</v>
      </c>
      <c r="AG147" s="3" t="str">
        <f>IF(AF147='๑. ข้อมูลทั่วไป ๑'!$C$19,$AD147,"")</f>
        <v/>
      </c>
      <c r="AH147" s="3" t="e">
        <f t="shared" si="28"/>
        <v>#NUM!</v>
      </c>
      <c r="AI147" s="3" t="str">
        <f t="shared" si="29"/>
        <v/>
      </c>
      <c r="AJ147" s="3" t="e">
        <f>IF($AI147='๑. ข้อมูลทั่วไป ๑'!$C$20,Info!$AH147,"")</f>
        <v>#NUM!</v>
      </c>
    </row>
    <row r="148" spans="18:36" ht="14.5" customHeight="1">
      <c r="R148">
        <v>145</v>
      </c>
      <c r="S148" s="4">
        <v>10110</v>
      </c>
      <c r="T148" s="3" t="s">
        <v>675</v>
      </c>
      <c r="U148" s="3" t="s">
        <v>452</v>
      </c>
      <c r="V148" s="3" t="s">
        <v>249</v>
      </c>
      <c r="W148" s="3" t="s">
        <v>676</v>
      </c>
      <c r="X148" s="3" t="str">
        <f t="shared" si="24"/>
        <v>คลองเตยเหนือวัฒนากรุงเทพมหานคร</v>
      </c>
      <c r="Y148" s="3" t="s">
        <v>251</v>
      </c>
      <c r="Z148" s="3" t="str">
        <f t="shared" si="25"/>
        <v/>
      </c>
      <c r="AA148" s="3" t="e">
        <f t="shared" si="26"/>
        <v>#NUM!</v>
      </c>
      <c r="AB148" s="3" t="str">
        <f t="shared" si="27"/>
        <v/>
      </c>
      <c r="AD148" s="2">
        <v>145</v>
      </c>
      <c r="AE148" s="3" t="s">
        <v>677</v>
      </c>
      <c r="AF148" s="3" t="s">
        <v>305</v>
      </c>
      <c r="AG148" s="3" t="str">
        <f>IF(AF148='๑. ข้อมูลทั่วไป ๑'!$C$19,$AD148,"")</f>
        <v/>
      </c>
      <c r="AH148" s="3" t="e">
        <f t="shared" si="28"/>
        <v>#NUM!</v>
      </c>
      <c r="AI148" s="3" t="str">
        <f t="shared" si="29"/>
        <v/>
      </c>
      <c r="AJ148" s="3" t="e">
        <f>IF($AI148='๑. ข้อมูลทั่วไป ๑'!$C$20,Info!$AH148,"")</f>
        <v>#NUM!</v>
      </c>
    </row>
    <row r="149" spans="18:36" ht="14.5" customHeight="1">
      <c r="R149">
        <v>146</v>
      </c>
      <c r="S149" s="4">
        <v>10110</v>
      </c>
      <c r="T149" s="3" t="s">
        <v>678</v>
      </c>
      <c r="U149" s="3" t="s">
        <v>452</v>
      </c>
      <c r="V149" s="3" t="s">
        <v>249</v>
      </c>
      <c r="W149" s="3" t="s">
        <v>676</v>
      </c>
      <c r="X149" s="3" t="str">
        <f t="shared" si="24"/>
        <v>คลองตันเหนือวัฒนากรุงเทพมหานคร</v>
      </c>
      <c r="Y149" s="3" t="s">
        <v>251</v>
      </c>
      <c r="Z149" s="3" t="str">
        <f t="shared" si="25"/>
        <v/>
      </c>
      <c r="AA149" s="3" t="e">
        <f t="shared" si="26"/>
        <v>#NUM!</v>
      </c>
      <c r="AB149" s="3" t="str">
        <f t="shared" si="27"/>
        <v/>
      </c>
      <c r="AD149" s="2">
        <v>146</v>
      </c>
      <c r="AE149" s="3" t="s">
        <v>679</v>
      </c>
      <c r="AF149" s="3" t="s">
        <v>305</v>
      </c>
      <c r="AG149" s="3" t="str">
        <f>IF(AF149='๑. ข้อมูลทั่วไป ๑'!$C$19,$AD149,"")</f>
        <v/>
      </c>
      <c r="AH149" s="3" t="e">
        <f t="shared" si="28"/>
        <v>#NUM!</v>
      </c>
      <c r="AI149" s="3" t="str">
        <f t="shared" si="29"/>
        <v/>
      </c>
      <c r="AJ149" s="3" t="e">
        <f>IF($AI149='๑. ข้อมูลทั่วไป ๑'!$C$20,Info!$AH149,"")</f>
        <v>#NUM!</v>
      </c>
    </row>
    <row r="150" spans="18:36" ht="14.5" customHeight="1">
      <c r="R150">
        <v>147</v>
      </c>
      <c r="S150" s="4">
        <v>10110</v>
      </c>
      <c r="T150" s="3" t="s">
        <v>680</v>
      </c>
      <c r="U150" s="3" t="s">
        <v>452</v>
      </c>
      <c r="V150" s="3" t="s">
        <v>249</v>
      </c>
      <c r="W150" s="3" t="s">
        <v>676</v>
      </c>
      <c r="X150" s="3" t="str">
        <f t="shared" si="24"/>
        <v>พระโขนงเหนือวัฒนากรุงเทพมหานคร</v>
      </c>
      <c r="Y150" s="3" t="s">
        <v>251</v>
      </c>
      <c r="Z150" s="3" t="str">
        <f t="shared" si="25"/>
        <v/>
      </c>
      <c r="AA150" s="3" t="e">
        <f t="shared" si="26"/>
        <v>#NUM!</v>
      </c>
      <c r="AB150" s="3" t="str">
        <f t="shared" si="27"/>
        <v/>
      </c>
      <c r="AD150" s="2">
        <v>147</v>
      </c>
      <c r="AE150" s="3" t="s">
        <v>681</v>
      </c>
      <c r="AF150" s="3" t="s">
        <v>305</v>
      </c>
      <c r="AG150" s="3" t="str">
        <f>IF(AF150='๑. ข้อมูลทั่วไป ๑'!$C$19,$AD150,"")</f>
        <v/>
      </c>
      <c r="AH150" s="3" t="e">
        <f t="shared" si="28"/>
        <v>#NUM!</v>
      </c>
      <c r="AI150" s="3" t="str">
        <f t="shared" si="29"/>
        <v/>
      </c>
      <c r="AJ150" s="3" t="e">
        <f>IF($AI150='๑. ข้อมูลทั่วไป ๑'!$C$20,Info!$AH150,"")</f>
        <v>#NUM!</v>
      </c>
    </row>
    <row r="151" spans="18:36" ht="14.5" customHeight="1">
      <c r="R151">
        <v>148</v>
      </c>
      <c r="S151" s="4">
        <v>10160</v>
      </c>
      <c r="T151" s="3" t="s">
        <v>388</v>
      </c>
      <c r="U151" s="3" t="s">
        <v>388</v>
      </c>
      <c r="V151" s="3" t="s">
        <v>249</v>
      </c>
      <c r="W151" s="3" t="s">
        <v>682</v>
      </c>
      <c r="X151" s="3" t="str">
        <f t="shared" si="24"/>
        <v>บางแคบางแคกรุงเทพมหานคร</v>
      </c>
      <c r="Y151" s="3" t="s">
        <v>251</v>
      </c>
      <c r="Z151" s="3" t="str">
        <f t="shared" si="25"/>
        <v/>
      </c>
      <c r="AA151" s="3" t="e">
        <f t="shared" si="26"/>
        <v>#NUM!</v>
      </c>
      <c r="AB151" s="3" t="str">
        <f t="shared" si="27"/>
        <v/>
      </c>
      <c r="AD151" s="2">
        <v>148</v>
      </c>
      <c r="AE151" s="3" t="s">
        <v>683</v>
      </c>
      <c r="AF151" s="3" t="s">
        <v>310</v>
      </c>
      <c r="AG151" s="3" t="str">
        <f>IF(AF151='๑. ข้อมูลทั่วไป ๑'!$C$19,$AD151,"")</f>
        <v/>
      </c>
      <c r="AH151" s="3" t="e">
        <f t="shared" si="28"/>
        <v>#NUM!</v>
      </c>
      <c r="AI151" s="3" t="str">
        <f t="shared" si="29"/>
        <v/>
      </c>
      <c r="AJ151" s="3" t="e">
        <f>IF($AI151='๑. ข้อมูลทั่วไป ๑'!$C$20,Info!$AH151,"")</f>
        <v>#NUM!</v>
      </c>
    </row>
    <row r="152" spans="18:36" ht="14.5" customHeight="1">
      <c r="R152">
        <v>149</v>
      </c>
      <c r="S152" s="4">
        <v>10160</v>
      </c>
      <c r="T152" s="3" t="s">
        <v>684</v>
      </c>
      <c r="U152" s="3" t="s">
        <v>388</v>
      </c>
      <c r="V152" s="3" t="s">
        <v>249</v>
      </c>
      <c r="W152" s="3" t="s">
        <v>682</v>
      </c>
      <c r="X152" s="3" t="str">
        <f t="shared" si="24"/>
        <v>บางแคเหนือบางแคกรุงเทพมหานคร</v>
      </c>
      <c r="Y152" s="3" t="s">
        <v>251</v>
      </c>
      <c r="Z152" s="3" t="str">
        <f t="shared" si="25"/>
        <v/>
      </c>
      <c r="AA152" s="3" t="e">
        <f t="shared" si="26"/>
        <v>#NUM!</v>
      </c>
      <c r="AB152" s="3" t="str">
        <f t="shared" si="27"/>
        <v/>
      </c>
      <c r="AD152" s="2">
        <v>149</v>
      </c>
      <c r="AE152" s="3" t="s">
        <v>685</v>
      </c>
      <c r="AF152" s="3" t="s">
        <v>310</v>
      </c>
      <c r="AG152" s="3" t="str">
        <f>IF(AF152='๑. ข้อมูลทั่วไป ๑'!$C$19,$AD152,"")</f>
        <v/>
      </c>
      <c r="AH152" s="3" t="e">
        <f t="shared" si="28"/>
        <v>#NUM!</v>
      </c>
      <c r="AI152" s="3" t="str">
        <f t="shared" si="29"/>
        <v/>
      </c>
      <c r="AJ152" s="3" t="e">
        <f>IF($AI152='๑. ข้อมูลทั่วไป ๑'!$C$20,Info!$AH152,"")</f>
        <v>#NUM!</v>
      </c>
    </row>
    <row r="153" spans="18:36" ht="14.5" customHeight="1">
      <c r="R153">
        <v>150</v>
      </c>
      <c r="S153" s="4">
        <v>10160</v>
      </c>
      <c r="T153" s="3" t="s">
        <v>686</v>
      </c>
      <c r="U153" s="3" t="s">
        <v>388</v>
      </c>
      <c r="V153" s="3" t="s">
        <v>249</v>
      </c>
      <c r="W153" s="3" t="s">
        <v>682</v>
      </c>
      <c r="X153" s="3" t="str">
        <f t="shared" si="24"/>
        <v>บางไผ่บางแคกรุงเทพมหานคร</v>
      </c>
      <c r="Y153" s="3" t="s">
        <v>251</v>
      </c>
      <c r="Z153" s="3" t="str">
        <f t="shared" si="25"/>
        <v/>
      </c>
      <c r="AA153" s="3" t="e">
        <f t="shared" si="26"/>
        <v>#NUM!</v>
      </c>
      <c r="AB153" s="3" t="str">
        <f t="shared" si="27"/>
        <v/>
      </c>
      <c r="AD153" s="2">
        <v>150</v>
      </c>
      <c r="AE153" s="3" t="s">
        <v>687</v>
      </c>
      <c r="AF153" s="3" t="s">
        <v>310</v>
      </c>
      <c r="AG153" s="3" t="str">
        <f>IF(AF153='๑. ข้อมูลทั่วไป ๑'!$C$19,$AD153,"")</f>
        <v/>
      </c>
      <c r="AH153" s="3" t="e">
        <f t="shared" si="28"/>
        <v>#NUM!</v>
      </c>
      <c r="AI153" s="3" t="str">
        <f t="shared" si="29"/>
        <v/>
      </c>
      <c r="AJ153" s="3" t="e">
        <f>IF($AI153='๑. ข้อมูลทั่วไป ๑'!$C$20,Info!$AH153,"")</f>
        <v>#NUM!</v>
      </c>
    </row>
    <row r="154" spans="18:36" ht="14.5" customHeight="1">
      <c r="R154">
        <v>151</v>
      </c>
      <c r="S154" s="4">
        <v>10160</v>
      </c>
      <c r="T154" s="3" t="s">
        <v>688</v>
      </c>
      <c r="U154" s="3" t="s">
        <v>388</v>
      </c>
      <c r="V154" s="3" t="s">
        <v>249</v>
      </c>
      <c r="W154" s="3" t="s">
        <v>682</v>
      </c>
      <c r="X154" s="3" t="str">
        <f t="shared" si="24"/>
        <v>หลักสองบางแคกรุงเทพมหานคร</v>
      </c>
      <c r="Y154" s="3" t="s">
        <v>251</v>
      </c>
      <c r="Z154" s="3" t="str">
        <f t="shared" si="25"/>
        <v/>
      </c>
      <c r="AA154" s="3" t="e">
        <f t="shared" si="26"/>
        <v>#NUM!</v>
      </c>
      <c r="AB154" s="3" t="str">
        <f t="shared" si="27"/>
        <v/>
      </c>
      <c r="AD154" s="2">
        <v>151</v>
      </c>
      <c r="AE154" s="3" t="s">
        <v>689</v>
      </c>
      <c r="AF154" s="3" t="s">
        <v>310</v>
      </c>
      <c r="AG154" s="3" t="str">
        <f>IF(AF154='๑. ข้อมูลทั่วไป ๑'!$C$19,$AD154,"")</f>
        <v/>
      </c>
      <c r="AH154" s="3" t="e">
        <f t="shared" si="28"/>
        <v>#NUM!</v>
      </c>
      <c r="AI154" s="3" t="str">
        <f t="shared" si="29"/>
        <v/>
      </c>
      <c r="AJ154" s="3" t="e">
        <f>IF($AI154='๑. ข้อมูลทั่วไป ๑'!$C$20,Info!$AH154,"")</f>
        <v>#NUM!</v>
      </c>
    </row>
    <row r="155" spans="18:36" ht="14.5" customHeight="1">
      <c r="R155">
        <v>152</v>
      </c>
      <c r="S155" s="4">
        <v>10210</v>
      </c>
      <c r="T155" s="3" t="s">
        <v>690</v>
      </c>
      <c r="U155" s="3" t="s">
        <v>476</v>
      </c>
      <c r="V155" s="3" t="s">
        <v>249</v>
      </c>
      <c r="W155" s="3" t="s">
        <v>691</v>
      </c>
      <c r="X155" s="3" t="str">
        <f t="shared" si="24"/>
        <v>ทุ่งสองห้องหลักสี่กรุงเทพมหานคร</v>
      </c>
      <c r="Y155" s="3" t="s">
        <v>251</v>
      </c>
      <c r="Z155" s="3" t="str">
        <f t="shared" si="25"/>
        <v/>
      </c>
      <c r="AA155" s="3" t="e">
        <f t="shared" si="26"/>
        <v>#NUM!</v>
      </c>
      <c r="AB155" s="3" t="str">
        <f t="shared" si="27"/>
        <v/>
      </c>
      <c r="AD155" s="2">
        <v>152</v>
      </c>
      <c r="AE155" s="3" t="s">
        <v>692</v>
      </c>
      <c r="AF155" s="3" t="s">
        <v>310</v>
      </c>
      <c r="AG155" s="3" t="str">
        <f>IF(AF155='๑. ข้อมูลทั่วไป ๑'!$C$19,$AD155,"")</f>
        <v/>
      </c>
      <c r="AH155" s="3" t="e">
        <f t="shared" si="28"/>
        <v>#NUM!</v>
      </c>
      <c r="AI155" s="3" t="str">
        <f t="shared" si="29"/>
        <v/>
      </c>
      <c r="AJ155" s="3" t="e">
        <f>IF($AI155='๑. ข้อมูลทั่วไป ๑'!$C$20,Info!$AH155,"")</f>
        <v>#NUM!</v>
      </c>
    </row>
    <row r="156" spans="18:36" ht="14.5" customHeight="1">
      <c r="R156">
        <v>153</v>
      </c>
      <c r="S156" s="4">
        <v>10210</v>
      </c>
      <c r="T156" s="3" t="s">
        <v>693</v>
      </c>
      <c r="U156" s="3" t="s">
        <v>476</v>
      </c>
      <c r="V156" s="3" t="s">
        <v>249</v>
      </c>
      <c r="W156" s="3" t="s">
        <v>691</v>
      </c>
      <c r="X156" s="3" t="str">
        <f t="shared" si="24"/>
        <v>ตลาดบางเขนหลักสี่กรุงเทพมหานคร</v>
      </c>
      <c r="Y156" s="3" t="s">
        <v>251</v>
      </c>
      <c r="Z156" s="3" t="str">
        <f t="shared" si="25"/>
        <v/>
      </c>
      <c r="AA156" s="3" t="e">
        <f t="shared" si="26"/>
        <v>#NUM!</v>
      </c>
      <c r="AB156" s="3" t="str">
        <f t="shared" si="27"/>
        <v/>
      </c>
      <c r="AD156" s="2">
        <v>153</v>
      </c>
      <c r="AE156" s="3" t="s">
        <v>694</v>
      </c>
      <c r="AF156" s="3" t="s">
        <v>310</v>
      </c>
      <c r="AG156" s="3" t="str">
        <f>IF(AF156='๑. ข้อมูลทั่วไป ๑'!$C$19,$AD156,"")</f>
        <v/>
      </c>
      <c r="AH156" s="3" t="e">
        <f t="shared" si="28"/>
        <v>#NUM!</v>
      </c>
      <c r="AI156" s="3" t="str">
        <f t="shared" si="29"/>
        <v/>
      </c>
      <c r="AJ156" s="3" t="e">
        <f>IF($AI156='๑. ข้อมูลทั่วไป ๑'!$C$20,Info!$AH156,"")</f>
        <v>#NUM!</v>
      </c>
    </row>
    <row r="157" spans="18:36" ht="14.5" customHeight="1">
      <c r="R157">
        <v>154</v>
      </c>
      <c r="S157" s="4">
        <v>10220</v>
      </c>
      <c r="T157" s="3" t="s">
        <v>468</v>
      </c>
      <c r="U157" s="3" t="s">
        <v>468</v>
      </c>
      <c r="V157" s="3" t="s">
        <v>249</v>
      </c>
      <c r="W157" s="3" t="s">
        <v>695</v>
      </c>
      <c r="X157" s="3" t="str">
        <f t="shared" si="24"/>
        <v>สายไหมสายไหมกรุงเทพมหานคร</v>
      </c>
      <c r="Y157" s="3" t="s">
        <v>251</v>
      </c>
      <c r="Z157" s="3" t="str">
        <f t="shared" si="25"/>
        <v/>
      </c>
      <c r="AA157" s="3" t="e">
        <f t="shared" si="26"/>
        <v>#NUM!</v>
      </c>
      <c r="AB157" s="3" t="str">
        <f t="shared" si="27"/>
        <v/>
      </c>
      <c r="AD157" s="2">
        <v>154</v>
      </c>
      <c r="AE157" s="3" t="s">
        <v>696</v>
      </c>
      <c r="AF157" s="3" t="s">
        <v>310</v>
      </c>
      <c r="AG157" s="3" t="str">
        <f>IF(AF157='๑. ข้อมูลทั่วไป ๑'!$C$19,$AD157,"")</f>
        <v/>
      </c>
      <c r="AH157" s="3" t="e">
        <f t="shared" si="28"/>
        <v>#NUM!</v>
      </c>
      <c r="AI157" s="3" t="str">
        <f t="shared" si="29"/>
        <v/>
      </c>
      <c r="AJ157" s="3" t="e">
        <f>IF($AI157='๑. ข้อมูลทั่วไป ๑'!$C$20,Info!$AH157,"")</f>
        <v>#NUM!</v>
      </c>
    </row>
    <row r="158" spans="18:36" ht="14.5" customHeight="1">
      <c r="R158">
        <v>155</v>
      </c>
      <c r="S158" s="4">
        <v>10220</v>
      </c>
      <c r="T158" s="3" t="s">
        <v>697</v>
      </c>
      <c r="U158" s="3" t="s">
        <v>468</v>
      </c>
      <c r="V158" s="3" t="s">
        <v>249</v>
      </c>
      <c r="W158" s="3" t="s">
        <v>695</v>
      </c>
      <c r="X158" s="3" t="str">
        <f t="shared" si="24"/>
        <v>ออเงินสายไหมกรุงเทพมหานคร</v>
      </c>
      <c r="Y158" s="3" t="s">
        <v>251</v>
      </c>
      <c r="Z158" s="3" t="str">
        <f t="shared" si="25"/>
        <v/>
      </c>
      <c r="AA158" s="3" t="e">
        <f t="shared" si="26"/>
        <v>#NUM!</v>
      </c>
      <c r="AB158" s="3" t="str">
        <f t="shared" si="27"/>
        <v/>
      </c>
      <c r="AD158" s="2">
        <v>155</v>
      </c>
      <c r="AE158" s="3" t="s">
        <v>698</v>
      </c>
      <c r="AF158" s="3" t="s">
        <v>310</v>
      </c>
      <c r="AG158" s="3" t="str">
        <f>IF(AF158='๑. ข้อมูลทั่วไป ๑'!$C$19,$AD158,"")</f>
        <v/>
      </c>
      <c r="AH158" s="3" t="e">
        <f t="shared" si="28"/>
        <v>#NUM!</v>
      </c>
      <c r="AI158" s="3" t="str">
        <f t="shared" si="29"/>
        <v/>
      </c>
      <c r="AJ158" s="3" t="e">
        <f>IF($AI158='๑. ข้อมูลทั่วไป ๑'!$C$20,Info!$AH158,"")</f>
        <v>#NUM!</v>
      </c>
    </row>
    <row r="159" spans="18:36" ht="14.5" customHeight="1">
      <c r="R159">
        <v>156</v>
      </c>
      <c r="S159" s="4">
        <v>10220</v>
      </c>
      <c r="T159" s="3" t="s">
        <v>699</v>
      </c>
      <c r="U159" s="3" t="s">
        <v>468</v>
      </c>
      <c r="V159" s="3" t="s">
        <v>249</v>
      </c>
      <c r="W159" s="3" t="s">
        <v>695</v>
      </c>
      <c r="X159" s="3" t="str">
        <f t="shared" si="24"/>
        <v>คลองถนนสายไหมกรุงเทพมหานคร</v>
      </c>
      <c r="Y159" s="3" t="s">
        <v>251</v>
      </c>
      <c r="Z159" s="3" t="str">
        <f t="shared" si="25"/>
        <v/>
      </c>
      <c r="AA159" s="3" t="e">
        <f t="shared" si="26"/>
        <v>#NUM!</v>
      </c>
      <c r="AB159" s="3" t="str">
        <f t="shared" si="27"/>
        <v/>
      </c>
      <c r="AD159" s="2">
        <v>156</v>
      </c>
      <c r="AE159" s="3" t="s">
        <v>700</v>
      </c>
      <c r="AF159" s="3" t="s">
        <v>310</v>
      </c>
      <c r="AG159" s="3" t="str">
        <f>IF(AF159='๑. ข้อมูลทั่วไป ๑'!$C$19,$AD159,"")</f>
        <v/>
      </c>
      <c r="AH159" s="3" t="e">
        <f t="shared" si="28"/>
        <v>#NUM!</v>
      </c>
      <c r="AI159" s="3" t="str">
        <f t="shared" si="29"/>
        <v/>
      </c>
      <c r="AJ159" s="3" t="e">
        <f>IF($AI159='๑. ข้อมูลทั่วไป ๑'!$C$20,Info!$AH159,"")</f>
        <v>#NUM!</v>
      </c>
    </row>
    <row r="160" spans="18:36" ht="14.5" customHeight="1">
      <c r="R160">
        <v>157</v>
      </c>
      <c r="S160" s="4">
        <v>10230</v>
      </c>
      <c r="T160" s="3" t="s">
        <v>327</v>
      </c>
      <c r="U160" s="3" t="s">
        <v>327</v>
      </c>
      <c r="V160" s="3" t="s">
        <v>249</v>
      </c>
      <c r="W160" s="3" t="s">
        <v>701</v>
      </c>
      <c r="X160" s="3" t="str">
        <f t="shared" si="24"/>
        <v>คันนายาวคันนายาวกรุงเทพมหานคร</v>
      </c>
      <c r="Y160" s="3" t="s">
        <v>251</v>
      </c>
      <c r="Z160" s="3" t="str">
        <f t="shared" si="25"/>
        <v/>
      </c>
      <c r="AA160" s="3" t="e">
        <f t="shared" si="26"/>
        <v>#NUM!</v>
      </c>
      <c r="AB160" s="3" t="str">
        <f t="shared" si="27"/>
        <v/>
      </c>
      <c r="AD160" s="2">
        <v>157</v>
      </c>
      <c r="AE160" s="3" t="s">
        <v>702</v>
      </c>
      <c r="AF160" s="3" t="s">
        <v>310</v>
      </c>
      <c r="AG160" s="3" t="str">
        <f>IF(AF160='๑. ข้อมูลทั่วไป ๑'!$C$19,$AD160,"")</f>
        <v/>
      </c>
      <c r="AH160" s="3" t="e">
        <f t="shared" si="28"/>
        <v>#NUM!</v>
      </c>
      <c r="AI160" s="3" t="str">
        <f t="shared" si="29"/>
        <v/>
      </c>
      <c r="AJ160" s="3" t="e">
        <f>IF($AI160='๑. ข้อมูลทั่วไป ๑'!$C$20,Info!$AH160,"")</f>
        <v>#NUM!</v>
      </c>
    </row>
    <row r="161" spans="18:36" ht="14.5" customHeight="1">
      <c r="R161">
        <v>158</v>
      </c>
      <c r="S161" s="4">
        <v>10230</v>
      </c>
      <c r="T161" s="3" t="s">
        <v>703</v>
      </c>
      <c r="U161" s="3" t="s">
        <v>327</v>
      </c>
      <c r="V161" s="3" t="s">
        <v>249</v>
      </c>
      <c r="W161" s="3" t="s">
        <v>701</v>
      </c>
      <c r="X161" s="3" t="str">
        <f t="shared" si="24"/>
        <v>รามอินทราคันนายาวกรุงเทพมหานคร</v>
      </c>
      <c r="Y161" s="3" t="s">
        <v>251</v>
      </c>
      <c r="Z161" s="3" t="str">
        <f t="shared" si="25"/>
        <v/>
      </c>
      <c r="AA161" s="3" t="e">
        <f t="shared" si="26"/>
        <v>#NUM!</v>
      </c>
      <c r="AB161" s="3" t="str">
        <f t="shared" si="27"/>
        <v/>
      </c>
      <c r="AD161" s="2">
        <v>158</v>
      </c>
      <c r="AE161" s="3" t="s">
        <v>704</v>
      </c>
      <c r="AF161" s="3" t="s">
        <v>310</v>
      </c>
      <c r="AG161" s="3" t="str">
        <f>IF(AF161='๑. ข้อมูลทั่วไป ๑'!$C$19,$AD161,"")</f>
        <v/>
      </c>
      <c r="AH161" s="3" t="e">
        <f t="shared" si="28"/>
        <v>#NUM!</v>
      </c>
      <c r="AI161" s="3" t="str">
        <f t="shared" si="29"/>
        <v/>
      </c>
      <c r="AJ161" s="3" t="e">
        <f>IF($AI161='๑. ข้อมูลทั่วไป ๑'!$C$20,Info!$AH161,"")</f>
        <v>#NUM!</v>
      </c>
    </row>
    <row r="162" spans="18:36" ht="14.5" customHeight="1">
      <c r="R162">
        <v>159</v>
      </c>
      <c r="S162" s="4">
        <v>10240</v>
      </c>
      <c r="T162" s="3" t="s">
        <v>458</v>
      </c>
      <c r="U162" s="3" t="s">
        <v>458</v>
      </c>
      <c r="V162" s="3" t="s">
        <v>249</v>
      </c>
      <c r="W162" s="3" t="s">
        <v>705</v>
      </c>
      <c r="X162" s="3" t="str">
        <f t="shared" si="24"/>
        <v>สะพานสูงสะพานสูงกรุงเทพมหานคร</v>
      </c>
      <c r="Y162" s="3" t="s">
        <v>251</v>
      </c>
      <c r="Z162" s="3" t="str">
        <f t="shared" si="25"/>
        <v/>
      </c>
      <c r="AA162" s="3" t="e">
        <f t="shared" si="26"/>
        <v>#NUM!</v>
      </c>
      <c r="AB162" s="3" t="str">
        <f t="shared" si="27"/>
        <v/>
      </c>
      <c r="AD162" s="2">
        <v>159</v>
      </c>
      <c r="AE162" s="3" t="s">
        <v>706</v>
      </c>
      <c r="AF162" s="3" t="s">
        <v>316</v>
      </c>
      <c r="AG162" s="3" t="str">
        <f>IF(AF162='๑. ข้อมูลทั่วไป ๑'!$C$19,$AD162,"")</f>
        <v/>
      </c>
      <c r="AH162" s="3" t="e">
        <f t="shared" si="28"/>
        <v>#NUM!</v>
      </c>
      <c r="AI162" s="3" t="str">
        <f t="shared" si="29"/>
        <v/>
      </c>
      <c r="AJ162" s="3" t="e">
        <f>IF($AI162='๑. ข้อมูลทั่วไป ๑'!$C$20,Info!$AH162,"")</f>
        <v>#NUM!</v>
      </c>
    </row>
    <row r="163" spans="18:36" ht="14.5" customHeight="1">
      <c r="R163">
        <v>160</v>
      </c>
      <c r="S163" s="4">
        <v>10240</v>
      </c>
      <c r="T163" s="3" t="s">
        <v>707</v>
      </c>
      <c r="U163" s="3" t="s">
        <v>458</v>
      </c>
      <c r="V163" s="3" t="s">
        <v>249</v>
      </c>
      <c r="W163" s="3" t="s">
        <v>705</v>
      </c>
      <c r="X163" s="3" t="str">
        <f t="shared" si="24"/>
        <v>ราษฎร์พัฒนาสะพานสูงกรุงเทพมหานคร</v>
      </c>
      <c r="Y163" s="3" t="s">
        <v>251</v>
      </c>
      <c r="Z163" s="3" t="str">
        <f t="shared" si="25"/>
        <v/>
      </c>
      <c r="AA163" s="3" t="e">
        <f t="shared" si="26"/>
        <v>#NUM!</v>
      </c>
      <c r="AB163" s="3" t="str">
        <f t="shared" si="27"/>
        <v/>
      </c>
      <c r="AD163" s="2">
        <v>160</v>
      </c>
      <c r="AE163" s="3" t="s">
        <v>708</v>
      </c>
      <c r="AF163" s="3" t="s">
        <v>316</v>
      </c>
      <c r="AG163" s="3" t="str">
        <f>IF(AF163='๑. ข้อมูลทั่วไป ๑'!$C$19,$AD163,"")</f>
        <v/>
      </c>
      <c r="AH163" s="3" t="e">
        <f t="shared" si="28"/>
        <v>#NUM!</v>
      </c>
      <c r="AI163" s="3" t="str">
        <f t="shared" si="29"/>
        <v/>
      </c>
      <c r="AJ163" s="3" t="e">
        <f>IF($AI163='๑. ข้อมูลทั่วไป ๑'!$C$20,Info!$AH163,"")</f>
        <v>#NUM!</v>
      </c>
    </row>
    <row r="164" spans="18:36" ht="14.5" customHeight="1">
      <c r="R164">
        <v>161</v>
      </c>
      <c r="S164" s="4">
        <v>10250</v>
      </c>
      <c r="T164" s="3" t="s">
        <v>709</v>
      </c>
      <c r="U164" s="3" t="s">
        <v>458</v>
      </c>
      <c r="V164" s="3" t="s">
        <v>249</v>
      </c>
      <c r="W164" s="3" t="s">
        <v>705</v>
      </c>
      <c r="X164" s="3" t="str">
        <f t="shared" si="24"/>
        <v>ทับช้างสะพานสูงกรุงเทพมหานคร</v>
      </c>
      <c r="Y164" s="3" t="s">
        <v>251</v>
      </c>
      <c r="Z164" s="3" t="str">
        <f t="shared" si="25"/>
        <v/>
      </c>
      <c r="AA164" s="3" t="e">
        <f t="shared" si="26"/>
        <v>#NUM!</v>
      </c>
      <c r="AB164" s="3" t="str">
        <f t="shared" si="27"/>
        <v/>
      </c>
      <c r="AD164" s="2">
        <v>161</v>
      </c>
      <c r="AE164" s="3" t="s">
        <v>710</v>
      </c>
      <c r="AF164" s="3" t="s">
        <v>316</v>
      </c>
      <c r="AG164" s="3" t="str">
        <f>IF(AF164='๑. ข้อมูลทั่วไป ๑'!$C$19,$AD164,"")</f>
        <v/>
      </c>
      <c r="AH164" s="3" t="e">
        <f t="shared" si="28"/>
        <v>#NUM!</v>
      </c>
      <c r="AI164" s="3" t="str">
        <f t="shared" si="29"/>
        <v/>
      </c>
      <c r="AJ164" s="3" t="e">
        <f>IF($AI164='๑. ข้อมูลทั่วไป ๑'!$C$20,Info!$AH164,"")</f>
        <v>#NUM!</v>
      </c>
    </row>
    <row r="165" spans="18:36" ht="14.5" customHeight="1">
      <c r="R165">
        <v>162</v>
      </c>
      <c r="S165" s="4">
        <v>10310</v>
      </c>
      <c r="T165" s="3" t="s">
        <v>449</v>
      </c>
      <c r="U165" s="3" t="s">
        <v>449</v>
      </c>
      <c r="V165" s="3" t="s">
        <v>249</v>
      </c>
      <c r="W165" s="3" t="s">
        <v>711</v>
      </c>
      <c r="X165" s="3" t="str">
        <f t="shared" si="24"/>
        <v>วังทองหลางวังทองหลางกรุงเทพมหานคร</v>
      </c>
      <c r="Y165" s="3" t="s">
        <v>251</v>
      </c>
      <c r="Z165" s="3" t="str">
        <f t="shared" si="25"/>
        <v/>
      </c>
      <c r="AA165" s="3" t="e">
        <f t="shared" si="26"/>
        <v>#NUM!</v>
      </c>
      <c r="AB165" s="3" t="str">
        <f t="shared" si="27"/>
        <v/>
      </c>
      <c r="AD165" s="2">
        <v>162</v>
      </c>
      <c r="AE165" s="3" t="s">
        <v>712</v>
      </c>
      <c r="AF165" s="3" t="s">
        <v>316</v>
      </c>
      <c r="AG165" s="3" t="str">
        <f>IF(AF165='๑. ข้อมูลทั่วไป ๑'!$C$19,$AD165,"")</f>
        <v/>
      </c>
      <c r="AH165" s="3" t="e">
        <f t="shared" si="28"/>
        <v>#NUM!</v>
      </c>
      <c r="AI165" s="3" t="str">
        <f t="shared" si="29"/>
        <v/>
      </c>
      <c r="AJ165" s="3" t="e">
        <f>IF($AI165='๑. ข้อมูลทั่วไป ๑'!$C$20,Info!$AH165,"")</f>
        <v>#NUM!</v>
      </c>
    </row>
    <row r="166" spans="18:36" ht="14.5" customHeight="1">
      <c r="R166">
        <v>163</v>
      </c>
      <c r="S166" s="4">
        <v>10310</v>
      </c>
      <c r="T166" s="3" t="s">
        <v>713</v>
      </c>
      <c r="U166" s="3" t="s">
        <v>449</v>
      </c>
      <c r="V166" s="3" t="s">
        <v>249</v>
      </c>
      <c r="W166" s="3" t="s">
        <v>711</v>
      </c>
      <c r="X166" s="3" t="str">
        <f t="shared" si="24"/>
        <v>สะพานสองวังทองหลางกรุงเทพมหานคร</v>
      </c>
      <c r="Y166" s="3" t="s">
        <v>251</v>
      </c>
      <c r="Z166" s="3" t="str">
        <f t="shared" si="25"/>
        <v/>
      </c>
      <c r="AA166" s="3" t="e">
        <f t="shared" si="26"/>
        <v>#NUM!</v>
      </c>
      <c r="AB166" s="3" t="str">
        <f t="shared" si="27"/>
        <v/>
      </c>
      <c r="AD166" s="2">
        <v>163</v>
      </c>
      <c r="AE166" s="3" t="s">
        <v>714</v>
      </c>
      <c r="AF166" s="3" t="s">
        <v>316</v>
      </c>
      <c r="AG166" s="3" t="str">
        <f>IF(AF166='๑. ข้อมูลทั่วไป ๑'!$C$19,$AD166,"")</f>
        <v/>
      </c>
      <c r="AH166" s="3" t="e">
        <f t="shared" si="28"/>
        <v>#NUM!</v>
      </c>
      <c r="AI166" s="3" t="str">
        <f t="shared" si="29"/>
        <v/>
      </c>
      <c r="AJ166" s="3" t="e">
        <f>IF($AI166='๑. ข้อมูลทั่วไป ๑'!$C$20,Info!$AH166,"")</f>
        <v>#NUM!</v>
      </c>
    </row>
    <row r="167" spans="18:36" ht="14.5" customHeight="1">
      <c r="R167">
        <v>164</v>
      </c>
      <c r="S167" s="4">
        <v>10310</v>
      </c>
      <c r="T167" s="3" t="s">
        <v>715</v>
      </c>
      <c r="U167" s="3" t="s">
        <v>449</v>
      </c>
      <c r="V167" s="3" t="s">
        <v>249</v>
      </c>
      <c r="W167" s="3" t="s">
        <v>711</v>
      </c>
      <c r="X167" s="3" t="str">
        <f t="shared" si="24"/>
        <v>คลองเจ้าคุณสิงห์วังทองหลางกรุงเทพมหานคร</v>
      </c>
      <c r="Y167" s="3" t="s">
        <v>251</v>
      </c>
      <c r="Z167" s="3" t="str">
        <f t="shared" si="25"/>
        <v/>
      </c>
      <c r="AA167" s="3" t="e">
        <f t="shared" si="26"/>
        <v>#NUM!</v>
      </c>
      <c r="AB167" s="3" t="str">
        <f t="shared" si="27"/>
        <v/>
      </c>
      <c r="AD167" s="2">
        <v>164</v>
      </c>
      <c r="AE167" s="3" t="s">
        <v>716</v>
      </c>
      <c r="AF167" s="3" t="s">
        <v>316</v>
      </c>
      <c r="AG167" s="3" t="str">
        <f>IF(AF167='๑. ข้อมูลทั่วไป ๑'!$C$19,$AD167,"")</f>
        <v/>
      </c>
      <c r="AH167" s="3" t="e">
        <f t="shared" si="28"/>
        <v>#NUM!</v>
      </c>
      <c r="AI167" s="3" t="str">
        <f t="shared" si="29"/>
        <v/>
      </c>
      <c r="AJ167" s="3" t="e">
        <f>IF($AI167='๑. ข้อมูลทั่วไป ๑'!$C$20,Info!$AH167,"")</f>
        <v>#NUM!</v>
      </c>
    </row>
    <row r="168" spans="18:36" ht="14.5" customHeight="1">
      <c r="R168">
        <v>165</v>
      </c>
      <c r="S168" s="4">
        <v>10310</v>
      </c>
      <c r="T168" s="3" t="s">
        <v>717</v>
      </c>
      <c r="U168" s="3" t="s">
        <v>449</v>
      </c>
      <c r="V168" s="3" t="s">
        <v>249</v>
      </c>
      <c r="W168" s="3" t="s">
        <v>711</v>
      </c>
      <c r="X168" s="3" t="str">
        <f t="shared" si="24"/>
        <v>พลับพลาวังทองหลางกรุงเทพมหานคร</v>
      </c>
      <c r="Y168" s="3" t="s">
        <v>251</v>
      </c>
      <c r="Z168" s="3" t="str">
        <f t="shared" si="25"/>
        <v/>
      </c>
      <c r="AA168" s="3" t="e">
        <f t="shared" si="26"/>
        <v>#NUM!</v>
      </c>
      <c r="AB168" s="3" t="str">
        <f t="shared" si="27"/>
        <v/>
      </c>
      <c r="AD168" s="2">
        <v>165</v>
      </c>
      <c r="AE168" s="3" t="s">
        <v>718</v>
      </c>
      <c r="AF168" s="3" t="s">
        <v>316</v>
      </c>
      <c r="AG168" s="3" t="str">
        <f>IF(AF168='๑. ข้อมูลทั่วไป ๑'!$C$19,$AD168,"")</f>
        <v/>
      </c>
      <c r="AH168" s="3" t="e">
        <f t="shared" si="28"/>
        <v>#NUM!</v>
      </c>
      <c r="AI168" s="3" t="str">
        <f t="shared" si="29"/>
        <v/>
      </c>
      <c r="AJ168" s="3" t="e">
        <f>IF($AI168='๑. ข้อมูลทั่วไป ๑'!$C$20,Info!$AH168,"")</f>
        <v>#NUM!</v>
      </c>
    </row>
    <row r="169" spans="18:36" ht="14.5" customHeight="1">
      <c r="R169">
        <v>166</v>
      </c>
      <c r="S169" s="4">
        <v>10510</v>
      </c>
      <c r="T169" s="3" t="s">
        <v>719</v>
      </c>
      <c r="U169" s="3" t="s">
        <v>321</v>
      </c>
      <c r="V169" s="3" t="s">
        <v>249</v>
      </c>
      <c r="W169" s="3" t="s">
        <v>720</v>
      </c>
      <c r="X169" s="3" t="str">
        <f t="shared" si="24"/>
        <v>สามวาตะวันตกคลองสามวากรุงเทพมหานคร</v>
      </c>
      <c r="Y169" s="3" t="s">
        <v>251</v>
      </c>
      <c r="Z169" s="3" t="str">
        <f t="shared" si="25"/>
        <v/>
      </c>
      <c r="AA169" s="3" t="e">
        <f t="shared" si="26"/>
        <v>#NUM!</v>
      </c>
      <c r="AB169" s="3" t="str">
        <f t="shared" si="27"/>
        <v/>
      </c>
      <c r="AD169" s="2">
        <v>166</v>
      </c>
      <c r="AE169" s="3" t="s">
        <v>721</v>
      </c>
      <c r="AF169" s="3" t="s">
        <v>316</v>
      </c>
      <c r="AG169" s="3" t="str">
        <f>IF(AF169='๑. ข้อมูลทั่วไป ๑'!$C$19,$AD169,"")</f>
        <v/>
      </c>
      <c r="AH169" s="3" t="e">
        <f t="shared" si="28"/>
        <v>#NUM!</v>
      </c>
      <c r="AI169" s="3" t="str">
        <f t="shared" si="29"/>
        <v/>
      </c>
      <c r="AJ169" s="3" t="e">
        <f>IF($AI169='๑. ข้อมูลทั่วไป ๑'!$C$20,Info!$AH169,"")</f>
        <v>#NUM!</v>
      </c>
    </row>
    <row r="170" spans="18:36" ht="14.5" customHeight="1">
      <c r="R170">
        <v>167</v>
      </c>
      <c r="S170" s="4">
        <v>10510</v>
      </c>
      <c r="T170" s="3" t="s">
        <v>722</v>
      </c>
      <c r="U170" s="3" t="s">
        <v>321</v>
      </c>
      <c r="V170" s="3" t="s">
        <v>249</v>
      </c>
      <c r="W170" s="3" t="s">
        <v>720</v>
      </c>
      <c r="X170" s="3" t="str">
        <f t="shared" si="24"/>
        <v>สามวาตะวันออกคลองสามวากรุงเทพมหานคร</v>
      </c>
      <c r="Y170" s="3" t="s">
        <v>251</v>
      </c>
      <c r="Z170" s="3" t="str">
        <f t="shared" si="25"/>
        <v/>
      </c>
      <c r="AA170" s="3" t="e">
        <f t="shared" si="26"/>
        <v>#NUM!</v>
      </c>
      <c r="AB170" s="3" t="str">
        <f t="shared" si="27"/>
        <v/>
      </c>
      <c r="AD170" s="2">
        <v>167</v>
      </c>
      <c r="AE170" s="3" t="s">
        <v>723</v>
      </c>
      <c r="AF170" s="3" t="s">
        <v>322</v>
      </c>
      <c r="AG170" s="3" t="str">
        <f>IF(AF170='๑. ข้อมูลทั่วไป ๑'!$C$19,$AD170,"")</f>
        <v/>
      </c>
      <c r="AH170" s="3" t="e">
        <f t="shared" si="28"/>
        <v>#NUM!</v>
      </c>
      <c r="AI170" s="3" t="str">
        <f t="shared" si="29"/>
        <v/>
      </c>
      <c r="AJ170" s="3" t="e">
        <f>IF($AI170='๑. ข้อมูลทั่วไป ๑'!$C$20,Info!$AH170,"")</f>
        <v>#NUM!</v>
      </c>
    </row>
    <row r="171" spans="18:36" ht="14.5" customHeight="1">
      <c r="R171">
        <v>168</v>
      </c>
      <c r="S171" s="4">
        <v>10510</v>
      </c>
      <c r="T171" s="3" t="s">
        <v>724</v>
      </c>
      <c r="U171" s="3" t="s">
        <v>321</v>
      </c>
      <c r="V171" s="3" t="s">
        <v>249</v>
      </c>
      <c r="W171" s="3" t="s">
        <v>720</v>
      </c>
      <c r="X171" s="3" t="str">
        <f t="shared" si="24"/>
        <v>บางชันคลองสามวากรุงเทพมหานคร</v>
      </c>
      <c r="Y171" s="3" t="s">
        <v>251</v>
      </c>
      <c r="Z171" s="3" t="str">
        <f t="shared" si="25"/>
        <v/>
      </c>
      <c r="AA171" s="3" t="e">
        <f t="shared" si="26"/>
        <v>#NUM!</v>
      </c>
      <c r="AB171" s="3" t="str">
        <f t="shared" si="27"/>
        <v/>
      </c>
      <c r="AD171" s="2">
        <v>168</v>
      </c>
      <c r="AE171" s="3" t="s">
        <v>725</v>
      </c>
      <c r="AF171" s="3" t="s">
        <v>322</v>
      </c>
      <c r="AG171" s="3" t="str">
        <f>IF(AF171='๑. ข้อมูลทั่วไป ๑'!$C$19,$AD171,"")</f>
        <v/>
      </c>
      <c r="AH171" s="3" t="e">
        <f t="shared" si="28"/>
        <v>#NUM!</v>
      </c>
      <c r="AI171" s="3" t="str">
        <f t="shared" si="29"/>
        <v/>
      </c>
      <c r="AJ171" s="3" t="e">
        <f>IF($AI171='๑. ข้อมูลทั่วไป ๑'!$C$20,Info!$AH171,"")</f>
        <v>#NUM!</v>
      </c>
    </row>
    <row r="172" spans="18:36" ht="14.5" customHeight="1">
      <c r="R172">
        <v>169</v>
      </c>
      <c r="S172" s="4">
        <v>10510</v>
      </c>
      <c r="T172" s="3" t="s">
        <v>726</v>
      </c>
      <c r="U172" s="3" t="s">
        <v>321</v>
      </c>
      <c r="V172" s="3" t="s">
        <v>249</v>
      </c>
      <c r="W172" s="3" t="s">
        <v>720</v>
      </c>
      <c r="X172" s="3" t="str">
        <f t="shared" si="24"/>
        <v>ทรายกองดินคลองสามวากรุงเทพมหานคร</v>
      </c>
      <c r="Y172" s="3" t="s">
        <v>251</v>
      </c>
      <c r="Z172" s="3" t="str">
        <f t="shared" si="25"/>
        <v/>
      </c>
      <c r="AA172" s="3" t="e">
        <f t="shared" si="26"/>
        <v>#NUM!</v>
      </c>
      <c r="AB172" s="3" t="str">
        <f t="shared" si="27"/>
        <v/>
      </c>
      <c r="AD172" s="2">
        <v>169</v>
      </c>
      <c r="AE172" s="3" t="s">
        <v>727</v>
      </c>
      <c r="AF172" s="3" t="s">
        <v>322</v>
      </c>
      <c r="AG172" s="3" t="str">
        <f>IF(AF172='๑. ข้อมูลทั่วไป ๑'!$C$19,$AD172,"")</f>
        <v/>
      </c>
      <c r="AH172" s="3" t="e">
        <f t="shared" si="28"/>
        <v>#NUM!</v>
      </c>
      <c r="AI172" s="3" t="str">
        <f t="shared" si="29"/>
        <v/>
      </c>
      <c r="AJ172" s="3" t="e">
        <f>IF($AI172='๑. ข้อมูลทั่วไป ๑'!$C$20,Info!$AH172,"")</f>
        <v>#NUM!</v>
      </c>
    </row>
    <row r="173" spans="18:36" ht="14.5" customHeight="1">
      <c r="R173">
        <v>170</v>
      </c>
      <c r="S173" s="4">
        <v>10510</v>
      </c>
      <c r="T173" s="3" t="s">
        <v>728</v>
      </c>
      <c r="U173" s="3" t="s">
        <v>321</v>
      </c>
      <c r="V173" s="3" t="s">
        <v>249</v>
      </c>
      <c r="W173" s="3" t="s">
        <v>720</v>
      </c>
      <c r="X173" s="3" t="str">
        <f t="shared" si="24"/>
        <v>ทรายกองดินใต้คลองสามวากรุงเทพมหานคร</v>
      </c>
      <c r="Y173" s="3" t="s">
        <v>251</v>
      </c>
      <c r="Z173" s="3" t="str">
        <f t="shared" si="25"/>
        <v/>
      </c>
      <c r="AA173" s="3" t="e">
        <f t="shared" si="26"/>
        <v>#NUM!</v>
      </c>
      <c r="AB173" s="3" t="str">
        <f t="shared" si="27"/>
        <v/>
      </c>
      <c r="AD173" s="2">
        <v>170</v>
      </c>
      <c r="AE173" s="3" t="s">
        <v>729</v>
      </c>
      <c r="AF173" s="3" t="s">
        <v>322</v>
      </c>
      <c r="AG173" s="3" t="str">
        <f>IF(AF173='๑. ข้อมูลทั่วไป ๑'!$C$19,$AD173,"")</f>
        <v/>
      </c>
      <c r="AH173" s="3" t="e">
        <f t="shared" si="28"/>
        <v>#NUM!</v>
      </c>
      <c r="AI173" s="3" t="str">
        <f t="shared" si="29"/>
        <v/>
      </c>
      <c r="AJ173" s="3" t="e">
        <f>IF($AI173='๑. ข้อมูลทั่วไป ๑'!$C$20,Info!$AH173,"")</f>
        <v>#NUM!</v>
      </c>
    </row>
    <row r="174" spans="18:36" ht="14.5" customHeight="1">
      <c r="R174">
        <v>171</v>
      </c>
      <c r="S174" s="4">
        <v>10260</v>
      </c>
      <c r="T174" s="3" t="s">
        <v>730</v>
      </c>
      <c r="U174" s="3" t="s">
        <v>393</v>
      </c>
      <c r="V174" s="3" t="s">
        <v>249</v>
      </c>
      <c r="W174" s="3" t="s">
        <v>731</v>
      </c>
      <c r="X174" s="3" t="str">
        <f t="shared" si="24"/>
        <v>บางนาเหนือบางนากรุงเทพมหานคร</v>
      </c>
      <c r="Y174" s="3" t="s">
        <v>251</v>
      </c>
      <c r="Z174" s="3" t="str">
        <f t="shared" si="25"/>
        <v/>
      </c>
      <c r="AA174" s="3" t="e">
        <f t="shared" si="26"/>
        <v>#NUM!</v>
      </c>
      <c r="AB174" s="3" t="str">
        <f t="shared" si="27"/>
        <v/>
      </c>
      <c r="AD174" s="2">
        <v>171</v>
      </c>
      <c r="AE174" s="3" t="s">
        <v>732</v>
      </c>
      <c r="AF174" s="3" t="s">
        <v>322</v>
      </c>
      <c r="AG174" s="3" t="str">
        <f>IF(AF174='๑. ข้อมูลทั่วไป ๑'!$C$19,$AD174,"")</f>
        <v/>
      </c>
      <c r="AH174" s="3" t="e">
        <f t="shared" si="28"/>
        <v>#NUM!</v>
      </c>
      <c r="AI174" s="3" t="str">
        <f t="shared" si="29"/>
        <v/>
      </c>
      <c r="AJ174" s="3" t="e">
        <f>IF($AI174='๑. ข้อมูลทั่วไป ๑'!$C$20,Info!$AH174,"")</f>
        <v>#NUM!</v>
      </c>
    </row>
    <row r="175" spans="18:36" ht="14.5" customHeight="1">
      <c r="R175">
        <v>172</v>
      </c>
      <c r="S175" s="4">
        <v>10260</v>
      </c>
      <c r="T175" s="3" t="s">
        <v>733</v>
      </c>
      <c r="U175" s="3" t="s">
        <v>393</v>
      </c>
      <c r="V175" s="3" t="s">
        <v>249</v>
      </c>
      <c r="W175" s="3" t="s">
        <v>731</v>
      </c>
      <c r="X175" s="3" t="str">
        <f t="shared" si="24"/>
        <v>บางนาใต้บางนากรุงเทพมหานคร</v>
      </c>
      <c r="Y175" s="3" t="s">
        <v>251</v>
      </c>
      <c r="Z175" s="3" t="str">
        <f t="shared" si="25"/>
        <v/>
      </c>
      <c r="AA175" s="3" t="e">
        <f t="shared" si="26"/>
        <v>#NUM!</v>
      </c>
      <c r="AB175" s="3" t="str">
        <f t="shared" si="27"/>
        <v/>
      </c>
      <c r="AD175" s="2">
        <v>172</v>
      </c>
      <c r="AE175" s="3" t="s">
        <v>734</v>
      </c>
      <c r="AF175" s="3" t="s">
        <v>322</v>
      </c>
      <c r="AG175" s="3" t="str">
        <f>IF(AF175='๑. ข้อมูลทั่วไป ๑'!$C$19,$AD175,"")</f>
        <v/>
      </c>
      <c r="AH175" s="3" t="e">
        <f t="shared" si="28"/>
        <v>#NUM!</v>
      </c>
      <c r="AI175" s="3" t="str">
        <f t="shared" si="29"/>
        <v/>
      </c>
      <c r="AJ175" s="3" t="e">
        <f>IF($AI175='๑. ข้อมูลทั่วไป ๑'!$C$20,Info!$AH175,"")</f>
        <v>#NUM!</v>
      </c>
    </row>
    <row r="176" spans="18:36" ht="14.5" customHeight="1">
      <c r="R176">
        <v>173</v>
      </c>
      <c r="S176" s="4">
        <v>10170</v>
      </c>
      <c r="T176" s="3" t="s">
        <v>354</v>
      </c>
      <c r="U176" s="3" t="s">
        <v>354</v>
      </c>
      <c r="V176" s="3" t="s">
        <v>249</v>
      </c>
      <c r="W176" s="3" t="s">
        <v>735</v>
      </c>
      <c r="X176" s="3" t="str">
        <f t="shared" si="24"/>
        <v>ทวีวัฒนาทวีวัฒนากรุงเทพมหานคร</v>
      </c>
      <c r="Y176" s="3" t="s">
        <v>251</v>
      </c>
      <c r="Z176" s="3" t="str">
        <f t="shared" si="25"/>
        <v/>
      </c>
      <c r="AA176" s="3" t="e">
        <f t="shared" si="26"/>
        <v>#NUM!</v>
      </c>
      <c r="AB176" s="3" t="str">
        <f t="shared" si="27"/>
        <v/>
      </c>
      <c r="AD176" s="2">
        <v>173</v>
      </c>
      <c r="AE176" s="3" t="s">
        <v>736</v>
      </c>
      <c r="AF176" s="3" t="s">
        <v>322</v>
      </c>
      <c r="AG176" s="3" t="str">
        <f>IF(AF176='๑. ข้อมูลทั่วไป ๑'!$C$19,$AD176,"")</f>
        <v/>
      </c>
      <c r="AH176" s="3" t="e">
        <f t="shared" si="28"/>
        <v>#NUM!</v>
      </c>
      <c r="AI176" s="3" t="str">
        <f t="shared" si="29"/>
        <v/>
      </c>
      <c r="AJ176" s="3" t="e">
        <f>IF($AI176='๑. ข้อมูลทั่วไป ๑'!$C$20,Info!$AH176,"")</f>
        <v>#NUM!</v>
      </c>
    </row>
    <row r="177" spans="18:36" ht="14.5" customHeight="1">
      <c r="R177">
        <v>174</v>
      </c>
      <c r="S177" s="4">
        <v>10170</v>
      </c>
      <c r="T177" s="3" t="s">
        <v>737</v>
      </c>
      <c r="U177" s="3" t="s">
        <v>354</v>
      </c>
      <c r="V177" s="3" t="s">
        <v>249</v>
      </c>
      <c r="W177" s="3" t="s">
        <v>735</v>
      </c>
      <c r="X177" s="3" t="str">
        <f t="shared" si="24"/>
        <v>ศาลาธรรมสพน์ทวีวัฒนากรุงเทพมหานคร</v>
      </c>
      <c r="Y177" s="3" t="s">
        <v>251</v>
      </c>
      <c r="Z177" s="3" t="str">
        <f t="shared" si="25"/>
        <v/>
      </c>
      <c r="AA177" s="3" t="e">
        <f t="shared" si="26"/>
        <v>#NUM!</v>
      </c>
      <c r="AB177" s="3" t="str">
        <f t="shared" si="27"/>
        <v/>
      </c>
      <c r="AD177" s="2">
        <v>174</v>
      </c>
      <c r="AE177" s="3" t="s">
        <v>738</v>
      </c>
      <c r="AF177" s="3" t="s">
        <v>322</v>
      </c>
      <c r="AG177" s="3" t="str">
        <f>IF(AF177='๑. ข้อมูลทั่วไป ๑'!$C$19,$AD177,"")</f>
        <v/>
      </c>
      <c r="AH177" s="3" t="e">
        <f t="shared" si="28"/>
        <v>#NUM!</v>
      </c>
      <c r="AI177" s="3" t="str">
        <f t="shared" si="29"/>
        <v/>
      </c>
      <c r="AJ177" s="3" t="e">
        <f>IF($AI177='๑. ข้อมูลทั่วไป ๑'!$C$20,Info!$AH177,"")</f>
        <v>#NUM!</v>
      </c>
    </row>
    <row r="178" spans="18:36" ht="14.5" customHeight="1">
      <c r="R178">
        <v>175</v>
      </c>
      <c r="S178" s="4">
        <v>10140</v>
      </c>
      <c r="T178" s="3" t="s">
        <v>653</v>
      </c>
      <c r="U178" s="3" t="s">
        <v>358</v>
      </c>
      <c r="V178" s="3" t="s">
        <v>249</v>
      </c>
      <c r="W178" s="3" t="s">
        <v>739</v>
      </c>
      <c r="X178" s="3" t="str">
        <f t="shared" si="24"/>
        <v>บางมดทุ่งครุกรุงเทพมหานคร</v>
      </c>
      <c r="Y178" s="3" t="s">
        <v>251</v>
      </c>
      <c r="Z178" s="3" t="str">
        <f t="shared" si="25"/>
        <v/>
      </c>
      <c r="AA178" s="3" t="e">
        <f t="shared" si="26"/>
        <v>#NUM!</v>
      </c>
      <c r="AB178" s="3" t="str">
        <f t="shared" si="27"/>
        <v/>
      </c>
      <c r="AD178" s="2">
        <v>175</v>
      </c>
      <c r="AE178" s="3" t="s">
        <v>740</v>
      </c>
      <c r="AF178" s="3" t="s">
        <v>322</v>
      </c>
      <c r="AG178" s="3" t="str">
        <f>IF(AF178='๑. ข้อมูลทั่วไป ๑'!$C$19,$AD178,"")</f>
        <v/>
      </c>
      <c r="AH178" s="3" t="e">
        <f t="shared" si="28"/>
        <v>#NUM!</v>
      </c>
      <c r="AI178" s="3" t="str">
        <f t="shared" si="29"/>
        <v/>
      </c>
      <c r="AJ178" s="3" t="e">
        <f>IF($AI178='๑. ข้อมูลทั่วไป ๑'!$C$20,Info!$AH178,"")</f>
        <v>#NUM!</v>
      </c>
    </row>
    <row r="179" spans="18:36" ht="14.5" customHeight="1">
      <c r="R179">
        <v>176</v>
      </c>
      <c r="S179" s="4">
        <v>10140</v>
      </c>
      <c r="T179" s="3" t="s">
        <v>358</v>
      </c>
      <c r="U179" s="3" t="s">
        <v>358</v>
      </c>
      <c r="V179" s="3" t="s">
        <v>249</v>
      </c>
      <c r="W179" s="3" t="s">
        <v>739</v>
      </c>
      <c r="X179" s="3" t="str">
        <f t="shared" si="24"/>
        <v>ทุ่งครุทุ่งครุกรุงเทพมหานคร</v>
      </c>
      <c r="Y179" s="3" t="s">
        <v>251</v>
      </c>
      <c r="Z179" s="3" t="str">
        <f t="shared" si="25"/>
        <v/>
      </c>
      <c r="AA179" s="3" t="e">
        <f t="shared" si="26"/>
        <v>#NUM!</v>
      </c>
      <c r="AB179" s="3" t="str">
        <f t="shared" si="27"/>
        <v/>
      </c>
      <c r="AD179" s="2">
        <v>176</v>
      </c>
      <c r="AE179" s="3" t="s">
        <v>741</v>
      </c>
      <c r="AF179" s="3" t="s">
        <v>322</v>
      </c>
      <c r="AG179" s="3" t="str">
        <f>IF(AF179='๑. ข้อมูลทั่วไป ๑'!$C$19,$AD179,"")</f>
        <v/>
      </c>
      <c r="AH179" s="3" t="e">
        <f t="shared" si="28"/>
        <v>#NUM!</v>
      </c>
      <c r="AI179" s="3" t="str">
        <f t="shared" si="29"/>
        <v/>
      </c>
      <c r="AJ179" s="3" t="e">
        <f>IF($AI179='๑. ข้อมูลทั่วไป ๑'!$C$20,Info!$AH179,"")</f>
        <v>#NUM!</v>
      </c>
    </row>
    <row r="180" spans="18:36" ht="14.5" customHeight="1">
      <c r="R180">
        <v>177</v>
      </c>
      <c r="S180" s="4">
        <v>10150</v>
      </c>
      <c r="T180" s="3" t="s">
        <v>742</v>
      </c>
      <c r="U180" s="3" t="s">
        <v>397</v>
      </c>
      <c r="V180" s="3" t="s">
        <v>249</v>
      </c>
      <c r="W180" s="3" t="s">
        <v>743</v>
      </c>
      <c r="X180" s="3" t="str">
        <f t="shared" si="24"/>
        <v>บางบอนเหนือบางบอนกรุงเทพมหานคร</v>
      </c>
      <c r="Y180" s="3" t="s">
        <v>251</v>
      </c>
      <c r="Z180" s="3" t="str">
        <f t="shared" si="25"/>
        <v/>
      </c>
      <c r="AA180" s="3" t="e">
        <f t="shared" si="26"/>
        <v>#NUM!</v>
      </c>
      <c r="AB180" s="3" t="str">
        <f t="shared" si="27"/>
        <v/>
      </c>
      <c r="AD180" s="2">
        <v>177</v>
      </c>
      <c r="AE180" s="3" t="s">
        <v>744</v>
      </c>
      <c r="AF180" s="3" t="s">
        <v>322</v>
      </c>
      <c r="AG180" s="3" t="str">
        <f>IF(AF180='๑. ข้อมูลทั่วไป ๑'!$C$19,$AD180,"")</f>
        <v/>
      </c>
      <c r="AH180" s="3" t="e">
        <f t="shared" si="28"/>
        <v>#NUM!</v>
      </c>
      <c r="AI180" s="3" t="str">
        <f t="shared" si="29"/>
        <v/>
      </c>
      <c r="AJ180" s="3" t="e">
        <f>IF($AI180='๑. ข้อมูลทั่วไป ๑'!$C$20,Info!$AH180,"")</f>
        <v>#NUM!</v>
      </c>
    </row>
    <row r="181" spans="18:36" ht="14.5" customHeight="1">
      <c r="R181">
        <v>178</v>
      </c>
      <c r="S181" s="4">
        <v>10150</v>
      </c>
      <c r="T181" s="3" t="s">
        <v>745</v>
      </c>
      <c r="U181" s="3" t="s">
        <v>397</v>
      </c>
      <c r="V181" s="3" t="s">
        <v>249</v>
      </c>
      <c r="W181" s="3" t="s">
        <v>743</v>
      </c>
      <c r="X181" s="3" t="str">
        <f t="shared" si="24"/>
        <v>บางบอนใต้บางบอนกรุงเทพมหานคร</v>
      </c>
      <c r="Y181" s="3" t="s">
        <v>251</v>
      </c>
      <c r="Z181" s="3" t="str">
        <f t="shared" si="25"/>
        <v/>
      </c>
      <c r="AA181" s="3" t="e">
        <f t="shared" si="26"/>
        <v>#NUM!</v>
      </c>
      <c r="AB181" s="3" t="str">
        <f t="shared" si="27"/>
        <v/>
      </c>
      <c r="AD181" s="2">
        <v>178</v>
      </c>
      <c r="AE181" s="3" t="s">
        <v>746</v>
      </c>
      <c r="AF181" s="3" t="s">
        <v>322</v>
      </c>
      <c r="AG181" s="3" t="str">
        <f>IF(AF181='๑. ข้อมูลทั่วไป ๑'!$C$19,$AD181,"")</f>
        <v/>
      </c>
      <c r="AH181" s="3" t="e">
        <f t="shared" si="28"/>
        <v>#NUM!</v>
      </c>
      <c r="AI181" s="3" t="str">
        <f t="shared" si="29"/>
        <v/>
      </c>
      <c r="AJ181" s="3" t="e">
        <f>IF($AI181='๑. ข้อมูลทั่วไป ๑'!$C$20,Info!$AH181,"")</f>
        <v>#NUM!</v>
      </c>
    </row>
    <row r="182" spans="18:36" ht="14.5" customHeight="1">
      <c r="R182">
        <v>179</v>
      </c>
      <c r="S182" s="4">
        <v>10150</v>
      </c>
      <c r="T182" s="3" t="s">
        <v>747</v>
      </c>
      <c r="U182" s="3" t="s">
        <v>397</v>
      </c>
      <c r="V182" s="3" t="s">
        <v>249</v>
      </c>
      <c r="W182" s="3" t="s">
        <v>743</v>
      </c>
      <c r="X182" s="3" t="str">
        <f t="shared" si="24"/>
        <v>คลองบางพรานบางบอนกรุงเทพมหานคร</v>
      </c>
      <c r="Y182" s="3" t="s">
        <v>251</v>
      </c>
      <c r="Z182" s="3" t="str">
        <f t="shared" si="25"/>
        <v/>
      </c>
      <c r="AA182" s="3" t="e">
        <f t="shared" si="26"/>
        <v>#NUM!</v>
      </c>
      <c r="AB182" s="3" t="str">
        <f t="shared" si="27"/>
        <v/>
      </c>
      <c r="AD182" s="2">
        <v>179</v>
      </c>
      <c r="AE182" s="3" t="s">
        <v>748</v>
      </c>
      <c r="AF182" s="3" t="s">
        <v>322</v>
      </c>
      <c r="AG182" s="3" t="str">
        <f>IF(AF182='๑. ข้อมูลทั่วไป ๑'!$C$19,$AD182,"")</f>
        <v/>
      </c>
      <c r="AH182" s="3" t="e">
        <f t="shared" si="28"/>
        <v>#NUM!</v>
      </c>
      <c r="AI182" s="3" t="str">
        <f t="shared" si="29"/>
        <v/>
      </c>
      <c r="AJ182" s="3" t="e">
        <f>IF($AI182='๑. ข้อมูลทั่วไป ๑'!$C$20,Info!$AH182,"")</f>
        <v>#NUM!</v>
      </c>
    </row>
    <row r="183" spans="18:36" ht="14.5" customHeight="1">
      <c r="R183">
        <v>180</v>
      </c>
      <c r="S183" s="4">
        <v>10150</v>
      </c>
      <c r="T183" s="3" t="s">
        <v>749</v>
      </c>
      <c r="U183" s="3" t="s">
        <v>397</v>
      </c>
      <c r="V183" s="3" t="s">
        <v>249</v>
      </c>
      <c r="W183" s="3" t="s">
        <v>743</v>
      </c>
      <c r="X183" s="3" t="str">
        <f t="shared" si="24"/>
        <v>คลองบางบอนบางบอนกรุงเทพมหานคร</v>
      </c>
      <c r="Y183" s="3" t="s">
        <v>251</v>
      </c>
      <c r="Z183" s="3" t="str">
        <f t="shared" si="25"/>
        <v/>
      </c>
      <c r="AA183" s="3" t="e">
        <f t="shared" si="26"/>
        <v>#NUM!</v>
      </c>
      <c r="AB183" s="3" t="str">
        <f t="shared" si="27"/>
        <v/>
      </c>
      <c r="AD183" s="2">
        <v>180</v>
      </c>
      <c r="AE183" s="3" t="s">
        <v>750</v>
      </c>
      <c r="AF183" s="3" t="s">
        <v>322</v>
      </c>
      <c r="AG183" s="3" t="str">
        <f>IF(AF183='๑. ข้อมูลทั่วไป ๑'!$C$19,$AD183,"")</f>
        <v/>
      </c>
      <c r="AH183" s="3" t="e">
        <f t="shared" si="28"/>
        <v>#NUM!</v>
      </c>
      <c r="AI183" s="3" t="str">
        <f t="shared" si="29"/>
        <v/>
      </c>
      <c r="AJ183" s="3" t="e">
        <f>IF($AI183='๑. ข้อมูลทั่วไป ๑'!$C$20,Info!$AH183,"")</f>
        <v>#NUM!</v>
      </c>
    </row>
    <row r="184" spans="18:36" ht="14.5" customHeight="1">
      <c r="R184">
        <v>181</v>
      </c>
      <c r="S184" s="4">
        <v>10270</v>
      </c>
      <c r="T184" s="3" t="s">
        <v>751</v>
      </c>
      <c r="U184" s="3" t="s">
        <v>752</v>
      </c>
      <c r="V184" s="3" t="s">
        <v>486</v>
      </c>
      <c r="W184" s="3" t="s">
        <v>753</v>
      </c>
      <c r="X184" s="3" t="str">
        <f t="shared" si="24"/>
        <v>ปากน้ำเมืองสมุทรปราการสมุทรปราการ</v>
      </c>
      <c r="Y184" s="3" t="s">
        <v>251</v>
      </c>
      <c r="Z184" s="3" t="str">
        <f t="shared" si="25"/>
        <v/>
      </c>
      <c r="AA184" s="3" t="e">
        <f t="shared" si="26"/>
        <v>#NUM!</v>
      </c>
      <c r="AB184" s="3" t="str">
        <f t="shared" si="27"/>
        <v/>
      </c>
      <c r="AD184" s="2">
        <v>181</v>
      </c>
      <c r="AE184" s="3" t="s">
        <v>754</v>
      </c>
      <c r="AF184" s="3" t="s">
        <v>322</v>
      </c>
      <c r="AG184" s="3" t="str">
        <f>IF(AF184='๑. ข้อมูลทั่วไป ๑'!$C$19,$AD184,"")</f>
        <v/>
      </c>
      <c r="AH184" s="3" t="e">
        <f t="shared" si="28"/>
        <v>#NUM!</v>
      </c>
      <c r="AI184" s="3" t="str">
        <f t="shared" si="29"/>
        <v/>
      </c>
      <c r="AJ184" s="3" t="e">
        <f>IF($AI184='๑. ข้อมูลทั่วไป ๑'!$C$20,Info!$AH184,"")</f>
        <v>#NUM!</v>
      </c>
    </row>
    <row r="185" spans="18:36" ht="14.5" customHeight="1">
      <c r="R185">
        <v>182</v>
      </c>
      <c r="S185" s="4">
        <v>10270</v>
      </c>
      <c r="T185" s="3" t="s">
        <v>755</v>
      </c>
      <c r="U185" s="3" t="s">
        <v>752</v>
      </c>
      <c r="V185" s="3" t="s">
        <v>486</v>
      </c>
      <c r="W185" s="3" t="s">
        <v>753</v>
      </c>
      <c r="X185" s="3" t="str">
        <f t="shared" si="24"/>
        <v>สำโรงเหนือเมืองสมุทรปราการสมุทรปราการ</v>
      </c>
      <c r="Y185" s="3" t="s">
        <v>251</v>
      </c>
      <c r="Z185" s="3" t="str">
        <f t="shared" si="25"/>
        <v/>
      </c>
      <c r="AA185" s="3" t="e">
        <f t="shared" si="26"/>
        <v>#NUM!</v>
      </c>
      <c r="AB185" s="3" t="str">
        <f t="shared" si="27"/>
        <v/>
      </c>
      <c r="AD185" s="2">
        <v>182</v>
      </c>
      <c r="AE185" s="3" t="s">
        <v>756</v>
      </c>
      <c r="AF185" s="3" t="s">
        <v>322</v>
      </c>
      <c r="AG185" s="3" t="str">
        <f>IF(AF185='๑. ข้อมูลทั่วไป ๑'!$C$19,$AD185,"")</f>
        <v/>
      </c>
      <c r="AH185" s="3" t="e">
        <f t="shared" si="28"/>
        <v>#NUM!</v>
      </c>
      <c r="AI185" s="3" t="str">
        <f t="shared" si="29"/>
        <v/>
      </c>
      <c r="AJ185" s="3" t="e">
        <f>IF($AI185='๑. ข้อมูลทั่วไป ๑'!$C$20,Info!$AH185,"")</f>
        <v>#NUM!</v>
      </c>
    </row>
    <row r="186" spans="18:36" ht="14.5" customHeight="1">
      <c r="R186">
        <v>183</v>
      </c>
      <c r="S186" s="4">
        <v>10270</v>
      </c>
      <c r="T186" s="3" t="s">
        <v>757</v>
      </c>
      <c r="U186" s="3" t="s">
        <v>752</v>
      </c>
      <c r="V186" s="3" t="s">
        <v>486</v>
      </c>
      <c r="W186" s="3" t="s">
        <v>753</v>
      </c>
      <c r="X186" s="3" t="str">
        <f t="shared" si="24"/>
        <v>บางเมืองเมืองสมุทรปราการสมุทรปราการ</v>
      </c>
      <c r="Y186" s="3" t="s">
        <v>251</v>
      </c>
      <c r="Z186" s="3" t="str">
        <f t="shared" si="25"/>
        <v/>
      </c>
      <c r="AA186" s="3" t="e">
        <f t="shared" si="26"/>
        <v>#NUM!</v>
      </c>
      <c r="AB186" s="3" t="str">
        <f t="shared" si="27"/>
        <v/>
      </c>
      <c r="AD186" s="2">
        <v>183</v>
      </c>
      <c r="AE186" s="3" t="s">
        <v>758</v>
      </c>
      <c r="AF186" s="3" t="s">
        <v>328</v>
      </c>
      <c r="AG186" s="3" t="str">
        <f>IF(AF186='๑. ข้อมูลทั่วไป ๑'!$C$19,$AD186,"")</f>
        <v/>
      </c>
      <c r="AH186" s="3" t="e">
        <f t="shared" si="28"/>
        <v>#NUM!</v>
      </c>
      <c r="AI186" s="3" t="str">
        <f t="shared" si="29"/>
        <v/>
      </c>
      <c r="AJ186" s="3" t="e">
        <f>IF($AI186='๑. ข้อมูลทั่วไป ๑'!$C$20,Info!$AH186,"")</f>
        <v>#NUM!</v>
      </c>
    </row>
    <row r="187" spans="18:36" ht="14.5" customHeight="1">
      <c r="R187">
        <v>184</v>
      </c>
      <c r="S187" s="4">
        <v>10280</v>
      </c>
      <c r="T187" s="3" t="s">
        <v>759</v>
      </c>
      <c r="U187" s="3" t="s">
        <v>752</v>
      </c>
      <c r="V187" s="3" t="s">
        <v>486</v>
      </c>
      <c r="W187" s="3" t="s">
        <v>753</v>
      </c>
      <c r="X187" s="3" t="str">
        <f t="shared" si="24"/>
        <v>ท้ายบ้านเมืองสมุทรปราการสมุทรปราการ</v>
      </c>
      <c r="Y187" s="3" t="s">
        <v>251</v>
      </c>
      <c r="Z187" s="3" t="str">
        <f t="shared" si="25"/>
        <v/>
      </c>
      <c r="AA187" s="3" t="e">
        <f t="shared" si="26"/>
        <v>#NUM!</v>
      </c>
      <c r="AB187" s="3" t="str">
        <f t="shared" si="27"/>
        <v/>
      </c>
      <c r="AD187" s="2">
        <v>184</v>
      </c>
      <c r="AE187" s="3" t="s">
        <v>760</v>
      </c>
      <c r="AF187" s="3" t="s">
        <v>328</v>
      </c>
      <c r="AG187" s="3" t="str">
        <f>IF(AF187='๑. ข้อมูลทั่วไป ๑'!$C$19,$AD187,"")</f>
        <v/>
      </c>
      <c r="AH187" s="3" t="e">
        <f t="shared" si="28"/>
        <v>#NUM!</v>
      </c>
      <c r="AI187" s="3" t="str">
        <f t="shared" si="29"/>
        <v/>
      </c>
      <c r="AJ187" s="3" t="e">
        <f>IF($AI187='๑. ข้อมูลทั่วไป ๑'!$C$20,Info!$AH187,"")</f>
        <v>#NUM!</v>
      </c>
    </row>
    <row r="188" spans="18:36" ht="14.5" customHeight="1">
      <c r="R188">
        <v>185</v>
      </c>
      <c r="S188" s="4">
        <v>10280</v>
      </c>
      <c r="T188" s="3" t="s">
        <v>761</v>
      </c>
      <c r="U188" s="3" t="s">
        <v>752</v>
      </c>
      <c r="V188" s="3" t="s">
        <v>486</v>
      </c>
      <c r="W188" s="3" t="s">
        <v>753</v>
      </c>
      <c r="X188" s="3" t="str">
        <f t="shared" si="24"/>
        <v>บางปูใหม่เมืองสมุทรปราการสมุทรปราการ</v>
      </c>
      <c r="Y188" s="3" t="s">
        <v>251</v>
      </c>
      <c r="Z188" s="3" t="str">
        <f t="shared" si="25"/>
        <v/>
      </c>
      <c r="AA188" s="3" t="e">
        <f t="shared" si="26"/>
        <v>#NUM!</v>
      </c>
      <c r="AB188" s="3" t="str">
        <f t="shared" si="27"/>
        <v/>
      </c>
      <c r="AD188" s="2">
        <v>185</v>
      </c>
      <c r="AE188" s="3" t="s">
        <v>762</v>
      </c>
      <c r="AF188" s="3" t="s">
        <v>328</v>
      </c>
      <c r="AG188" s="3" t="str">
        <f>IF(AF188='๑. ข้อมูลทั่วไป ๑'!$C$19,$AD188,"")</f>
        <v/>
      </c>
      <c r="AH188" s="3" t="e">
        <f t="shared" si="28"/>
        <v>#NUM!</v>
      </c>
      <c r="AI188" s="3" t="str">
        <f t="shared" si="29"/>
        <v/>
      </c>
      <c r="AJ188" s="3" t="e">
        <f>IF($AI188='๑. ข้อมูลทั่วไป ๑'!$C$20,Info!$AH188,"")</f>
        <v>#NUM!</v>
      </c>
    </row>
    <row r="189" spans="18:36" ht="14.5" customHeight="1">
      <c r="R189">
        <v>186</v>
      </c>
      <c r="S189" s="4">
        <v>10280</v>
      </c>
      <c r="T189" s="3" t="s">
        <v>763</v>
      </c>
      <c r="U189" s="3" t="s">
        <v>752</v>
      </c>
      <c r="V189" s="3" t="s">
        <v>486</v>
      </c>
      <c r="W189" s="3" t="s">
        <v>753</v>
      </c>
      <c r="X189" s="3" t="str">
        <f t="shared" si="24"/>
        <v>แพรกษาเมืองสมุทรปราการสมุทรปราการ</v>
      </c>
      <c r="Y189" s="3" t="s">
        <v>251</v>
      </c>
      <c r="Z189" s="3" t="str">
        <f t="shared" si="25"/>
        <v/>
      </c>
      <c r="AA189" s="3" t="e">
        <f t="shared" si="26"/>
        <v>#NUM!</v>
      </c>
      <c r="AB189" s="3" t="str">
        <f t="shared" si="27"/>
        <v/>
      </c>
      <c r="AD189" s="2">
        <v>186</v>
      </c>
      <c r="AE189" s="3" t="s">
        <v>764</v>
      </c>
      <c r="AF189" s="3" t="s">
        <v>328</v>
      </c>
      <c r="AG189" s="3" t="str">
        <f>IF(AF189='๑. ข้อมูลทั่วไป ๑'!$C$19,$AD189,"")</f>
        <v/>
      </c>
      <c r="AH189" s="3" t="e">
        <f t="shared" si="28"/>
        <v>#NUM!</v>
      </c>
      <c r="AI189" s="3" t="str">
        <f t="shared" si="29"/>
        <v/>
      </c>
      <c r="AJ189" s="3" t="e">
        <f>IF($AI189='๑. ข้อมูลทั่วไป ๑'!$C$20,Info!$AH189,"")</f>
        <v>#NUM!</v>
      </c>
    </row>
    <row r="190" spans="18:36" ht="14.5" customHeight="1">
      <c r="R190">
        <v>187</v>
      </c>
      <c r="S190" s="4">
        <v>10270</v>
      </c>
      <c r="T190" s="3" t="s">
        <v>765</v>
      </c>
      <c r="U190" s="3" t="s">
        <v>752</v>
      </c>
      <c r="V190" s="3" t="s">
        <v>486</v>
      </c>
      <c r="W190" s="3" t="s">
        <v>753</v>
      </c>
      <c r="X190" s="3" t="str">
        <f t="shared" si="24"/>
        <v>บางโปรงเมืองสมุทรปราการสมุทรปราการ</v>
      </c>
      <c r="Y190" s="3" t="s">
        <v>251</v>
      </c>
      <c r="Z190" s="3" t="str">
        <f t="shared" si="25"/>
        <v/>
      </c>
      <c r="AA190" s="3" t="e">
        <f t="shared" si="26"/>
        <v>#NUM!</v>
      </c>
      <c r="AB190" s="3" t="str">
        <f t="shared" si="27"/>
        <v/>
      </c>
      <c r="AD190" s="2">
        <v>187</v>
      </c>
      <c r="AE190" s="3" t="s">
        <v>766</v>
      </c>
      <c r="AF190" s="3" t="s">
        <v>328</v>
      </c>
      <c r="AG190" s="3" t="str">
        <f>IF(AF190='๑. ข้อมูลทั่วไป ๑'!$C$19,$AD190,"")</f>
        <v/>
      </c>
      <c r="AH190" s="3" t="e">
        <f t="shared" si="28"/>
        <v>#NUM!</v>
      </c>
      <c r="AI190" s="3" t="str">
        <f t="shared" si="29"/>
        <v/>
      </c>
      <c r="AJ190" s="3" t="e">
        <f>IF($AI190='๑. ข้อมูลทั่วไป ๑'!$C$20,Info!$AH190,"")</f>
        <v>#NUM!</v>
      </c>
    </row>
    <row r="191" spans="18:36" ht="14.5" customHeight="1">
      <c r="R191">
        <v>188</v>
      </c>
      <c r="S191" s="4">
        <v>10280</v>
      </c>
      <c r="T191" s="3" t="s">
        <v>767</v>
      </c>
      <c r="U191" s="3" t="s">
        <v>752</v>
      </c>
      <c r="V191" s="3" t="s">
        <v>486</v>
      </c>
      <c r="W191" s="3" t="s">
        <v>753</v>
      </c>
      <c r="X191" s="3" t="str">
        <f t="shared" si="24"/>
        <v>บางปูเมืองสมุทรปราการสมุทรปราการ</v>
      </c>
      <c r="Y191" s="3" t="s">
        <v>251</v>
      </c>
      <c r="Z191" s="3" t="str">
        <f t="shared" si="25"/>
        <v/>
      </c>
      <c r="AA191" s="3" t="e">
        <f t="shared" si="26"/>
        <v>#NUM!</v>
      </c>
      <c r="AB191" s="3" t="str">
        <f t="shared" si="27"/>
        <v/>
      </c>
      <c r="AD191" s="2">
        <v>188</v>
      </c>
      <c r="AE191" s="3" t="s">
        <v>768</v>
      </c>
      <c r="AF191" s="3" t="s">
        <v>328</v>
      </c>
      <c r="AG191" s="3" t="str">
        <f>IF(AF191='๑. ข้อมูลทั่วไป ๑'!$C$19,$AD191,"")</f>
        <v/>
      </c>
      <c r="AH191" s="3" t="e">
        <f t="shared" si="28"/>
        <v>#NUM!</v>
      </c>
      <c r="AI191" s="3" t="str">
        <f t="shared" si="29"/>
        <v/>
      </c>
      <c r="AJ191" s="3" t="e">
        <f>IF($AI191='๑. ข้อมูลทั่วไป ๑'!$C$20,Info!$AH191,"")</f>
        <v>#NUM!</v>
      </c>
    </row>
    <row r="192" spans="18:36" ht="14.5" customHeight="1">
      <c r="R192">
        <v>189</v>
      </c>
      <c r="S192" s="4">
        <v>10270</v>
      </c>
      <c r="T192" s="3" t="s">
        <v>568</v>
      </c>
      <c r="U192" s="3" t="s">
        <v>752</v>
      </c>
      <c r="V192" s="3" t="s">
        <v>486</v>
      </c>
      <c r="W192" s="3" t="s">
        <v>753</v>
      </c>
      <c r="X192" s="3" t="str">
        <f t="shared" si="24"/>
        <v>บางด้วนเมืองสมุทรปราการสมุทรปราการ</v>
      </c>
      <c r="Y192" s="3" t="s">
        <v>251</v>
      </c>
      <c r="Z192" s="3" t="str">
        <f t="shared" si="25"/>
        <v/>
      </c>
      <c r="AA192" s="3" t="e">
        <f t="shared" si="26"/>
        <v>#NUM!</v>
      </c>
      <c r="AB192" s="3" t="str">
        <f t="shared" si="27"/>
        <v/>
      </c>
      <c r="AD192" s="2">
        <v>189</v>
      </c>
      <c r="AE192" s="3" t="s">
        <v>769</v>
      </c>
      <c r="AF192" s="3" t="s">
        <v>328</v>
      </c>
      <c r="AG192" s="3" t="str">
        <f>IF(AF192='๑. ข้อมูลทั่วไป ๑'!$C$19,$AD192,"")</f>
        <v/>
      </c>
      <c r="AH192" s="3" t="e">
        <f t="shared" si="28"/>
        <v>#NUM!</v>
      </c>
      <c r="AI192" s="3" t="str">
        <f t="shared" si="29"/>
        <v/>
      </c>
      <c r="AJ192" s="3" t="e">
        <f>IF($AI192='๑. ข้อมูลทั่วไป ๑'!$C$20,Info!$AH192,"")</f>
        <v>#NUM!</v>
      </c>
    </row>
    <row r="193" spans="18:36" ht="14.5" customHeight="1">
      <c r="R193">
        <v>190</v>
      </c>
      <c r="S193" s="4">
        <v>10270</v>
      </c>
      <c r="T193" s="3" t="s">
        <v>770</v>
      </c>
      <c r="U193" s="3" t="s">
        <v>752</v>
      </c>
      <c r="V193" s="3" t="s">
        <v>486</v>
      </c>
      <c r="W193" s="3" t="s">
        <v>753</v>
      </c>
      <c r="X193" s="3" t="str">
        <f t="shared" si="24"/>
        <v>บางเมืองใหม่เมืองสมุทรปราการสมุทรปราการ</v>
      </c>
      <c r="Y193" s="3" t="s">
        <v>251</v>
      </c>
      <c r="Z193" s="3" t="str">
        <f t="shared" si="25"/>
        <v/>
      </c>
      <c r="AA193" s="3" t="e">
        <f t="shared" si="26"/>
        <v>#NUM!</v>
      </c>
      <c r="AB193" s="3" t="str">
        <f t="shared" si="27"/>
        <v/>
      </c>
      <c r="AD193" s="2">
        <v>190</v>
      </c>
      <c r="AE193" s="3" t="s">
        <v>771</v>
      </c>
      <c r="AF193" s="3" t="s">
        <v>328</v>
      </c>
      <c r="AG193" s="3" t="str">
        <f>IF(AF193='๑. ข้อมูลทั่วไป ๑'!$C$19,$AD193,"")</f>
        <v/>
      </c>
      <c r="AH193" s="3" t="e">
        <f t="shared" si="28"/>
        <v>#NUM!</v>
      </c>
      <c r="AI193" s="3" t="str">
        <f t="shared" si="29"/>
        <v/>
      </c>
      <c r="AJ193" s="3" t="e">
        <f>IF($AI193='๑. ข้อมูลทั่วไป ๑'!$C$20,Info!$AH193,"")</f>
        <v>#NUM!</v>
      </c>
    </row>
    <row r="194" spans="18:36" ht="14.5" customHeight="1">
      <c r="R194">
        <v>191</v>
      </c>
      <c r="S194" s="4">
        <v>10270</v>
      </c>
      <c r="T194" s="3" t="s">
        <v>772</v>
      </c>
      <c r="U194" s="3" t="s">
        <v>752</v>
      </c>
      <c r="V194" s="3" t="s">
        <v>486</v>
      </c>
      <c r="W194" s="3" t="s">
        <v>753</v>
      </c>
      <c r="X194" s="3" t="str">
        <f t="shared" si="24"/>
        <v>เทพารักษ์เมืองสมุทรปราการสมุทรปราการ</v>
      </c>
      <c r="Y194" s="3" t="s">
        <v>251</v>
      </c>
      <c r="Z194" s="3" t="str">
        <f t="shared" si="25"/>
        <v/>
      </c>
      <c r="AA194" s="3" t="e">
        <f t="shared" si="26"/>
        <v>#NUM!</v>
      </c>
      <c r="AB194" s="3" t="str">
        <f t="shared" si="27"/>
        <v/>
      </c>
      <c r="AD194" s="2">
        <v>191</v>
      </c>
      <c r="AE194" s="3" t="s">
        <v>773</v>
      </c>
      <c r="AF194" s="3" t="s">
        <v>334</v>
      </c>
      <c r="AG194" s="3" t="str">
        <f>IF(AF194='๑. ข้อมูลทั่วไป ๑'!$C$19,$AD194,"")</f>
        <v/>
      </c>
      <c r="AH194" s="3" t="e">
        <f t="shared" si="28"/>
        <v>#NUM!</v>
      </c>
      <c r="AI194" s="3" t="str">
        <f t="shared" si="29"/>
        <v/>
      </c>
      <c r="AJ194" s="3" t="e">
        <f>IF($AI194='๑. ข้อมูลทั่วไป ๑'!$C$20,Info!$AH194,"")</f>
        <v>#NUM!</v>
      </c>
    </row>
    <row r="195" spans="18:36" ht="14.5" customHeight="1">
      <c r="R195">
        <v>192</v>
      </c>
      <c r="S195" s="4">
        <v>10280</v>
      </c>
      <c r="T195" s="3" t="s">
        <v>774</v>
      </c>
      <c r="U195" s="3" t="s">
        <v>752</v>
      </c>
      <c r="V195" s="3" t="s">
        <v>486</v>
      </c>
      <c r="W195" s="3" t="s">
        <v>753</v>
      </c>
      <c r="X195" s="3" t="str">
        <f t="shared" si="24"/>
        <v>ท้ายบ้านใหม่เมืองสมุทรปราการสมุทรปราการ</v>
      </c>
      <c r="Y195" s="3" t="s">
        <v>251</v>
      </c>
      <c r="Z195" s="3" t="str">
        <f t="shared" si="25"/>
        <v/>
      </c>
      <c r="AA195" s="3" t="e">
        <f t="shared" si="26"/>
        <v>#NUM!</v>
      </c>
      <c r="AB195" s="3" t="str">
        <f t="shared" si="27"/>
        <v/>
      </c>
      <c r="AD195" s="2">
        <v>192</v>
      </c>
      <c r="AE195" s="3" t="s">
        <v>775</v>
      </c>
      <c r="AF195" s="3" t="s">
        <v>334</v>
      </c>
      <c r="AG195" s="3" t="str">
        <f>IF(AF195='๑. ข้อมูลทั่วไป ๑'!$C$19,$AD195,"")</f>
        <v/>
      </c>
      <c r="AH195" s="3" t="e">
        <f t="shared" si="28"/>
        <v>#NUM!</v>
      </c>
      <c r="AI195" s="3" t="str">
        <f t="shared" si="29"/>
        <v/>
      </c>
      <c r="AJ195" s="3" t="e">
        <f>IF($AI195='๑. ข้อมูลทั่วไป ๑'!$C$20,Info!$AH195,"")</f>
        <v>#NUM!</v>
      </c>
    </row>
    <row r="196" spans="18:36" ht="14.5" customHeight="1">
      <c r="R196">
        <v>193</v>
      </c>
      <c r="S196" s="4">
        <v>10280</v>
      </c>
      <c r="T196" s="3" t="s">
        <v>776</v>
      </c>
      <c r="U196" s="3" t="s">
        <v>752</v>
      </c>
      <c r="V196" s="3" t="s">
        <v>486</v>
      </c>
      <c r="W196" s="3" t="s">
        <v>753</v>
      </c>
      <c r="X196" s="3" t="str">
        <f t="shared" si="24"/>
        <v>แพรกษาใหม่เมืองสมุทรปราการสมุทรปราการ</v>
      </c>
      <c r="Y196" s="3" t="s">
        <v>251</v>
      </c>
      <c r="Z196" s="3" t="str">
        <f t="shared" si="25"/>
        <v/>
      </c>
      <c r="AA196" s="3" t="e">
        <f t="shared" si="26"/>
        <v>#NUM!</v>
      </c>
      <c r="AB196" s="3" t="str">
        <f t="shared" si="27"/>
        <v/>
      </c>
      <c r="AD196" s="2">
        <v>193</v>
      </c>
      <c r="AE196" s="3" t="s">
        <v>777</v>
      </c>
      <c r="AF196" s="3" t="s">
        <v>334</v>
      </c>
      <c r="AG196" s="3" t="str">
        <f>IF(AF196='๑. ข้อมูลทั่วไป ๑'!$C$19,$AD196,"")</f>
        <v/>
      </c>
      <c r="AH196" s="3" t="e">
        <f t="shared" si="28"/>
        <v>#NUM!</v>
      </c>
      <c r="AI196" s="3" t="str">
        <f t="shared" si="29"/>
        <v/>
      </c>
      <c r="AJ196" s="3" t="e">
        <f>IF($AI196='๑. ข้อมูลทั่วไป ๑'!$C$20,Info!$AH196,"")</f>
        <v>#NUM!</v>
      </c>
    </row>
    <row r="197" spans="18:36" ht="14.5" customHeight="1">
      <c r="R197">
        <v>194</v>
      </c>
      <c r="S197" s="4">
        <v>10560</v>
      </c>
      <c r="T197" s="3" t="s">
        <v>778</v>
      </c>
      <c r="U197" s="3" t="s">
        <v>778</v>
      </c>
      <c r="V197" s="3" t="s">
        <v>486</v>
      </c>
      <c r="W197" s="3" t="s">
        <v>779</v>
      </c>
      <c r="X197" s="3" t="str">
        <f t="shared" ref="X197:X260" si="30">T197&amp;U197&amp;V197</f>
        <v>บางบ่อบางบ่อสมุทรปราการ</v>
      </c>
      <c r="Y197" s="3" t="s">
        <v>251</v>
      </c>
      <c r="Z197" s="3" t="str">
        <f t="shared" ref="Z197:Z260" si="31">IF($Z$1=$W197,$R197,"")</f>
        <v/>
      </c>
      <c r="AA197" s="3" t="e">
        <f t="shared" ref="AA197:AA260" si="32">SMALL($Z$4:$Z$7439,R197)</f>
        <v>#NUM!</v>
      </c>
      <c r="AB197" s="3" t="str">
        <f t="shared" ref="AB197:AB260" si="33">IFERROR(INDEX($T$4:$T$7439,$AA197,1),"")</f>
        <v/>
      </c>
      <c r="AD197" s="2">
        <v>194</v>
      </c>
      <c r="AE197" s="3" t="s">
        <v>780</v>
      </c>
      <c r="AF197" s="3" t="s">
        <v>334</v>
      </c>
      <c r="AG197" s="3" t="str">
        <f>IF(AF197='๑. ข้อมูลทั่วไป ๑'!$C$19,$AD197,"")</f>
        <v/>
      </c>
      <c r="AH197" s="3" t="e">
        <f t="shared" ref="AH197:AH260" si="34">SMALL($AG$4:$AG$931,$AD197)</f>
        <v>#NUM!</v>
      </c>
      <c r="AI197" s="3" t="str">
        <f t="shared" ref="AI197:AI260" si="35">IFERROR(INDEX($AE$4:$AE$931,$AH197,1),"")</f>
        <v/>
      </c>
      <c r="AJ197" s="3" t="e">
        <f>IF($AI197='๑. ข้อมูลทั่วไป ๑'!$C$20,Info!$AH197,"")</f>
        <v>#NUM!</v>
      </c>
    </row>
    <row r="198" spans="18:36" ht="14.5" customHeight="1">
      <c r="R198">
        <v>195</v>
      </c>
      <c r="S198" s="4">
        <v>10560</v>
      </c>
      <c r="T198" s="3" t="s">
        <v>781</v>
      </c>
      <c r="U198" s="3" t="s">
        <v>778</v>
      </c>
      <c r="V198" s="3" t="s">
        <v>486</v>
      </c>
      <c r="W198" s="3" t="s">
        <v>779</v>
      </c>
      <c r="X198" s="3" t="str">
        <f t="shared" si="30"/>
        <v>บ้านระกาศบางบ่อสมุทรปราการ</v>
      </c>
      <c r="Y198" s="3" t="s">
        <v>251</v>
      </c>
      <c r="Z198" s="3" t="str">
        <f t="shared" si="31"/>
        <v/>
      </c>
      <c r="AA198" s="3" t="e">
        <f t="shared" si="32"/>
        <v>#NUM!</v>
      </c>
      <c r="AB198" s="3" t="str">
        <f t="shared" si="33"/>
        <v/>
      </c>
      <c r="AD198" s="2">
        <v>195</v>
      </c>
      <c r="AE198" s="3" t="s">
        <v>782</v>
      </c>
      <c r="AF198" s="3" t="s">
        <v>334</v>
      </c>
      <c r="AG198" s="3" t="str">
        <f>IF(AF198='๑. ข้อมูลทั่วไป ๑'!$C$19,$AD198,"")</f>
        <v/>
      </c>
      <c r="AH198" s="3" t="e">
        <f t="shared" si="34"/>
        <v>#NUM!</v>
      </c>
      <c r="AI198" s="3" t="str">
        <f t="shared" si="35"/>
        <v/>
      </c>
      <c r="AJ198" s="3" t="e">
        <f>IF($AI198='๑. ข้อมูลทั่วไป ๑'!$C$20,Info!$AH198,"")</f>
        <v>#NUM!</v>
      </c>
    </row>
    <row r="199" spans="18:36" ht="14.5" customHeight="1">
      <c r="R199">
        <v>196</v>
      </c>
      <c r="S199" s="4">
        <v>10560</v>
      </c>
      <c r="T199" s="3" t="s">
        <v>783</v>
      </c>
      <c r="U199" s="3" t="s">
        <v>778</v>
      </c>
      <c r="V199" s="3" t="s">
        <v>486</v>
      </c>
      <c r="W199" s="3" t="s">
        <v>779</v>
      </c>
      <c r="X199" s="3" t="str">
        <f t="shared" si="30"/>
        <v>บางพลีน้อยบางบ่อสมุทรปราการ</v>
      </c>
      <c r="Y199" s="3" t="s">
        <v>251</v>
      </c>
      <c r="Z199" s="3" t="str">
        <f t="shared" si="31"/>
        <v/>
      </c>
      <c r="AA199" s="3" t="e">
        <f t="shared" si="32"/>
        <v>#NUM!</v>
      </c>
      <c r="AB199" s="3" t="str">
        <f t="shared" si="33"/>
        <v/>
      </c>
      <c r="AD199" s="2">
        <v>196</v>
      </c>
      <c r="AE199" s="3" t="s">
        <v>784</v>
      </c>
      <c r="AF199" s="3" t="s">
        <v>334</v>
      </c>
      <c r="AG199" s="3" t="str">
        <f>IF(AF199='๑. ข้อมูลทั่วไป ๑'!$C$19,$AD199,"")</f>
        <v/>
      </c>
      <c r="AH199" s="3" t="e">
        <f t="shared" si="34"/>
        <v>#NUM!</v>
      </c>
      <c r="AI199" s="3" t="str">
        <f t="shared" si="35"/>
        <v/>
      </c>
      <c r="AJ199" s="3" t="e">
        <f>IF($AI199='๑. ข้อมูลทั่วไป ๑'!$C$20,Info!$AH199,"")</f>
        <v>#NUM!</v>
      </c>
    </row>
    <row r="200" spans="18:36" ht="14.5" customHeight="1">
      <c r="R200">
        <v>197</v>
      </c>
      <c r="S200" s="4">
        <v>10560</v>
      </c>
      <c r="T200" s="3" t="s">
        <v>785</v>
      </c>
      <c r="U200" s="3" t="s">
        <v>778</v>
      </c>
      <c r="V200" s="3" t="s">
        <v>486</v>
      </c>
      <c r="W200" s="3" t="s">
        <v>779</v>
      </c>
      <c r="X200" s="3" t="str">
        <f t="shared" si="30"/>
        <v>บางเพรียงบางบ่อสมุทรปราการ</v>
      </c>
      <c r="Y200" s="3" t="s">
        <v>251</v>
      </c>
      <c r="Z200" s="3" t="str">
        <f t="shared" si="31"/>
        <v/>
      </c>
      <c r="AA200" s="3" t="e">
        <f t="shared" si="32"/>
        <v>#NUM!</v>
      </c>
      <c r="AB200" s="3" t="str">
        <f t="shared" si="33"/>
        <v/>
      </c>
      <c r="AD200" s="2">
        <v>197</v>
      </c>
      <c r="AE200" s="3" t="s">
        <v>786</v>
      </c>
      <c r="AF200" s="3" t="s">
        <v>334</v>
      </c>
      <c r="AG200" s="3" t="str">
        <f>IF(AF200='๑. ข้อมูลทั่วไป ๑'!$C$19,$AD200,"")</f>
        <v/>
      </c>
      <c r="AH200" s="3" t="e">
        <f t="shared" si="34"/>
        <v>#NUM!</v>
      </c>
      <c r="AI200" s="3" t="str">
        <f t="shared" si="35"/>
        <v/>
      </c>
      <c r="AJ200" s="3" t="e">
        <f>IF($AI200='๑. ข้อมูลทั่วไป ๑'!$C$20,Info!$AH200,"")</f>
        <v>#NUM!</v>
      </c>
    </row>
    <row r="201" spans="18:36" ht="14.5" customHeight="1">
      <c r="R201">
        <v>198</v>
      </c>
      <c r="S201" s="4">
        <v>10550</v>
      </c>
      <c r="T201" s="3" t="s">
        <v>787</v>
      </c>
      <c r="U201" s="3" t="s">
        <v>778</v>
      </c>
      <c r="V201" s="3" t="s">
        <v>486</v>
      </c>
      <c r="W201" s="3" t="s">
        <v>779</v>
      </c>
      <c r="X201" s="3" t="str">
        <f t="shared" si="30"/>
        <v>คลองด่านบางบ่อสมุทรปราการ</v>
      </c>
      <c r="Y201" s="3" t="s">
        <v>251</v>
      </c>
      <c r="Z201" s="3" t="str">
        <f t="shared" si="31"/>
        <v/>
      </c>
      <c r="AA201" s="3" t="e">
        <f t="shared" si="32"/>
        <v>#NUM!</v>
      </c>
      <c r="AB201" s="3" t="str">
        <f t="shared" si="33"/>
        <v/>
      </c>
      <c r="AD201" s="2">
        <v>198</v>
      </c>
      <c r="AE201" s="3" t="s">
        <v>788</v>
      </c>
      <c r="AF201" s="3" t="s">
        <v>334</v>
      </c>
      <c r="AG201" s="3" t="str">
        <f>IF(AF201='๑. ข้อมูลทั่วไป ๑'!$C$19,$AD201,"")</f>
        <v/>
      </c>
      <c r="AH201" s="3" t="e">
        <f t="shared" si="34"/>
        <v>#NUM!</v>
      </c>
      <c r="AI201" s="3" t="str">
        <f t="shared" si="35"/>
        <v/>
      </c>
      <c r="AJ201" s="3" t="e">
        <f>IF($AI201='๑. ข้อมูลทั่วไป ๑'!$C$20,Info!$AH201,"")</f>
        <v>#NUM!</v>
      </c>
    </row>
    <row r="202" spans="18:36" ht="14.5" customHeight="1">
      <c r="R202">
        <v>199</v>
      </c>
      <c r="S202" s="4">
        <v>10560</v>
      </c>
      <c r="T202" s="3" t="s">
        <v>789</v>
      </c>
      <c r="U202" s="3" t="s">
        <v>778</v>
      </c>
      <c r="V202" s="3" t="s">
        <v>486</v>
      </c>
      <c r="W202" s="3" t="s">
        <v>779</v>
      </c>
      <c r="X202" s="3" t="str">
        <f t="shared" si="30"/>
        <v>คลองสวนบางบ่อสมุทรปราการ</v>
      </c>
      <c r="Y202" s="3" t="s">
        <v>251</v>
      </c>
      <c r="Z202" s="3" t="str">
        <f t="shared" si="31"/>
        <v/>
      </c>
      <c r="AA202" s="3" t="e">
        <f t="shared" si="32"/>
        <v>#NUM!</v>
      </c>
      <c r="AB202" s="3" t="str">
        <f t="shared" si="33"/>
        <v/>
      </c>
      <c r="AD202" s="2">
        <v>199</v>
      </c>
      <c r="AE202" s="3" t="s">
        <v>790</v>
      </c>
      <c r="AF202" s="3" t="s">
        <v>334</v>
      </c>
      <c r="AG202" s="3" t="str">
        <f>IF(AF202='๑. ข้อมูลทั่วไป ๑'!$C$19,$AD202,"")</f>
        <v/>
      </c>
      <c r="AH202" s="3" t="e">
        <f t="shared" si="34"/>
        <v>#NUM!</v>
      </c>
      <c r="AI202" s="3" t="str">
        <f t="shared" si="35"/>
        <v/>
      </c>
      <c r="AJ202" s="3" t="e">
        <f>IF($AI202='๑. ข้อมูลทั่วไป ๑'!$C$20,Info!$AH202,"")</f>
        <v>#NUM!</v>
      </c>
    </row>
    <row r="203" spans="18:36" ht="14.5" customHeight="1">
      <c r="R203">
        <v>200</v>
      </c>
      <c r="S203" s="4">
        <v>10560</v>
      </c>
      <c r="T203" s="3" t="s">
        <v>791</v>
      </c>
      <c r="U203" s="3" t="s">
        <v>778</v>
      </c>
      <c r="V203" s="3" t="s">
        <v>486</v>
      </c>
      <c r="W203" s="3" t="s">
        <v>779</v>
      </c>
      <c r="X203" s="3" t="str">
        <f t="shared" si="30"/>
        <v>เปร็งบางบ่อสมุทรปราการ</v>
      </c>
      <c r="Y203" s="3" t="s">
        <v>251</v>
      </c>
      <c r="Z203" s="3" t="str">
        <f t="shared" si="31"/>
        <v/>
      </c>
      <c r="AA203" s="3" t="e">
        <f t="shared" si="32"/>
        <v>#NUM!</v>
      </c>
      <c r="AB203" s="3" t="str">
        <f t="shared" si="33"/>
        <v/>
      </c>
      <c r="AD203" s="2">
        <v>200</v>
      </c>
      <c r="AE203" s="3" t="s">
        <v>792</v>
      </c>
      <c r="AF203" s="3" t="s">
        <v>334</v>
      </c>
      <c r="AG203" s="3" t="str">
        <f>IF(AF203='๑. ข้อมูลทั่วไป ๑'!$C$19,$AD203,"")</f>
        <v/>
      </c>
      <c r="AH203" s="3" t="e">
        <f t="shared" si="34"/>
        <v>#NUM!</v>
      </c>
      <c r="AI203" s="3" t="str">
        <f t="shared" si="35"/>
        <v/>
      </c>
      <c r="AJ203" s="3" t="e">
        <f>IF($AI203='๑. ข้อมูลทั่วไป ๑'!$C$20,Info!$AH203,"")</f>
        <v>#NUM!</v>
      </c>
    </row>
    <row r="204" spans="18:36" ht="14.5" customHeight="1">
      <c r="R204">
        <v>201</v>
      </c>
      <c r="S204" s="4">
        <v>10560</v>
      </c>
      <c r="T204" s="3" t="s">
        <v>793</v>
      </c>
      <c r="U204" s="3" t="s">
        <v>778</v>
      </c>
      <c r="V204" s="3" t="s">
        <v>486</v>
      </c>
      <c r="W204" s="3" t="s">
        <v>779</v>
      </c>
      <c r="X204" s="3" t="str">
        <f t="shared" si="30"/>
        <v>คลองนิยมยาตราบางบ่อสมุทรปราการ</v>
      </c>
      <c r="Y204" s="3" t="s">
        <v>251</v>
      </c>
      <c r="Z204" s="3" t="str">
        <f t="shared" si="31"/>
        <v/>
      </c>
      <c r="AA204" s="3" t="e">
        <f t="shared" si="32"/>
        <v>#NUM!</v>
      </c>
      <c r="AB204" s="3" t="str">
        <f t="shared" si="33"/>
        <v/>
      </c>
      <c r="AD204" s="2">
        <v>201</v>
      </c>
      <c r="AE204" s="3" t="s">
        <v>794</v>
      </c>
      <c r="AF204" s="3" t="s">
        <v>334</v>
      </c>
      <c r="AG204" s="3" t="str">
        <f>IF(AF204='๑. ข้อมูลทั่วไป ๑'!$C$19,$AD204,"")</f>
        <v/>
      </c>
      <c r="AH204" s="3" t="e">
        <f t="shared" si="34"/>
        <v>#NUM!</v>
      </c>
      <c r="AI204" s="3" t="str">
        <f t="shared" si="35"/>
        <v/>
      </c>
      <c r="AJ204" s="3" t="e">
        <f>IF($AI204='๑. ข้อมูลทั่วไป ๑'!$C$20,Info!$AH204,"")</f>
        <v>#NUM!</v>
      </c>
    </row>
    <row r="205" spans="18:36" ht="14.5" customHeight="1">
      <c r="R205">
        <v>202</v>
      </c>
      <c r="S205" s="4">
        <v>10540</v>
      </c>
      <c r="T205" s="3" t="s">
        <v>795</v>
      </c>
      <c r="U205" s="3" t="s">
        <v>796</v>
      </c>
      <c r="V205" s="3" t="s">
        <v>486</v>
      </c>
      <c r="W205" s="3" t="s">
        <v>797</v>
      </c>
      <c r="X205" s="3" t="str">
        <f t="shared" si="30"/>
        <v>บางพลีใหญ่บางพลีสมุทรปราการ</v>
      </c>
      <c r="Y205" s="3" t="s">
        <v>251</v>
      </c>
      <c r="Z205" s="3" t="str">
        <f t="shared" si="31"/>
        <v/>
      </c>
      <c r="AA205" s="3" t="e">
        <f t="shared" si="32"/>
        <v>#NUM!</v>
      </c>
      <c r="AB205" s="3" t="str">
        <f t="shared" si="33"/>
        <v/>
      </c>
      <c r="AD205" s="2">
        <v>202</v>
      </c>
      <c r="AE205" s="3" t="s">
        <v>798</v>
      </c>
      <c r="AF205" s="3" t="s">
        <v>334</v>
      </c>
      <c r="AG205" s="3" t="str">
        <f>IF(AF205='๑. ข้อมูลทั่วไป ๑'!$C$19,$AD205,"")</f>
        <v/>
      </c>
      <c r="AH205" s="3" t="e">
        <f t="shared" si="34"/>
        <v>#NUM!</v>
      </c>
      <c r="AI205" s="3" t="str">
        <f t="shared" si="35"/>
        <v/>
      </c>
      <c r="AJ205" s="3" t="e">
        <f>IF($AI205='๑. ข้อมูลทั่วไป ๑'!$C$20,Info!$AH205,"")</f>
        <v>#NUM!</v>
      </c>
    </row>
    <row r="206" spans="18:36" ht="14.5" customHeight="1">
      <c r="R206">
        <v>203</v>
      </c>
      <c r="S206" s="4">
        <v>10540</v>
      </c>
      <c r="T206" s="3" t="s">
        <v>799</v>
      </c>
      <c r="U206" s="3" t="s">
        <v>796</v>
      </c>
      <c r="V206" s="3" t="s">
        <v>486</v>
      </c>
      <c r="W206" s="3" t="s">
        <v>797</v>
      </c>
      <c r="X206" s="3" t="str">
        <f t="shared" si="30"/>
        <v>บางแก้วบางพลีสมุทรปราการ</v>
      </c>
      <c r="Y206" s="3" t="s">
        <v>251</v>
      </c>
      <c r="Z206" s="3" t="str">
        <f t="shared" si="31"/>
        <v/>
      </c>
      <c r="AA206" s="3" t="e">
        <f t="shared" si="32"/>
        <v>#NUM!</v>
      </c>
      <c r="AB206" s="3" t="str">
        <f t="shared" si="33"/>
        <v/>
      </c>
      <c r="AD206" s="2">
        <v>203</v>
      </c>
      <c r="AE206" s="3" t="s">
        <v>800</v>
      </c>
      <c r="AF206" s="3" t="s">
        <v>334</v>
      </c>
      <c r="AG206" s="3" t="str">
        <f>IF(AF206='๑. ข้อมูลทั่วไป ๑'!$C$19,$AD206,"")</f>
        <v/>
      </c>
      <c r="AH206" s="3" t="e">
        <f t="shared" si="34"/>
        <v>#NUM!</v>
      </c>
      <c r="AI206" s="3" t="str">
        <f t="shared" si="35"/>
        <v/>
      </c>
      <c r="AJ206" s="3" t="e">
        <f>IF($AI206='๑. ข้อมูลทั่วไป ๑'!$C$20,Info!$AH206,"")</f>
        <v>#NUM!</v>
      </c>
    </row>
    <row r="207" spans="18:36" ht="14.5" customHeight="1">
      <c r="R207">
        <v>204</v>
      </c>
      <c r="S207" s="4">
        <v>10540</v>
      </c>
      <c r="T207" s="3" t="s">
        <v>801</v>
      </c>
      <c r="U207" s="3" t="s">
        <v>796</v>
      </c>
      <c r="V207" s="3" t="s">
        <v>486</v>
      </c>
      <c r="W207" s="3" t="s">
        <v>797</v>
      </c>
      <c r="X207" s="3" t="str">
        <f t="shared" si="30"/>
        <v>บางปลาบางพลีสมุทรปราการ</v>
      </c>
      <c r="Y207" s="3" t="s">
        <v>251</v>
      </c>
      <c r="Z207" s="3" t="str">
        <f t="shared" si="31"/>
        <v/>
      </c>
      <c r="AA207" s="3" t="e">
        <f t="shared" si="32"/>
        <v>#NUM!</v>
      </c>
      <c r="AB207" s="3" t="str">
        <f t="shared" si="33"/>
        <v/>
      </c>
      <c r="AD207" s="2">
        <v>204</v>
      </c>
      <c r="AE207" s="3" t="s">
        <v>802</v>
      </c>
      <c r="AF207" s="3" t="s">
        <v>334</v>
      </c>
      <c r="AG207" s="3" t="str">
        <f>IF(AF207='๑. ข้อมูลทั่วไป ๑'!$C$19,$AD207,"")</f>
        <v/>
      </c>
      <c r="AH207" s="3" t="e">
        <f t="shared" si="34"/>
        <v>#NUM!</v>
      </c>
      <c r="AI207" s="3" t="str">
        <f t="shared" si="35"/>
        <v/>
      </c>
      <c r="AJ207" s="3" t="e">
        <f>IF($AI207='๑. ข้อมูลทั่วไป ๑'!$C$20,Info!$AH207,"")</f>
        <v>#NUM!</v>
      </c>
    </row>
    <row r="208" spans="18:36" ht="14.5" customHeight="1">
      <c r="R208">
        <v>205</v>
      </c>
      <c r="S208" s="4">
        <v>10540</v>
      </c>
      <c r="T208" s="3" t="s">
        <v>803</v>
      </c>
      <c r="U208" s="3" t="s">
        <v>796</v>
      </c>
      <c r="V208" s="3" t="s">
        <v>486</v>
      </c>
      <c r="W208" s="3" t="s">
        <v>797</v>
      </c>
      <c r="X208" s="3" t="str">
        <f t="shared" si="30"/>
        <v>บางโฉลงบางพลีสมุทรปราการ</v>
      </c>
      <c r="Y208" s="3" t="s">
        <v>251</v>
      </c>
      <c r="Z208" s="3" t="str">
        <f t="shared" si="31"/>
        <v/>
      </c>
      <c r="AA208" s="3" t="e">
        <f t="shared" si="32"/>
        <v>#NUM!</v>
      </c>
      <c r="AB208" s="3" t="str">
        <f t="shared" si="33"/>
        <v/>
      </c>
      <c r="AD208" s="2">
        <v>205</v>
      </c>
      <c r="AE208" s="3" t="s">
        <v>804</v>
      </c>
      <c r="AF208" s="3" t="s">
        <v>334</v>
      </c>
      <c r="AG208" s="3" t="str">
        <f>IF(AF208='๑. ข้อมูลทั่วไป ๑'!$C$19,$AD208,"")</f>
        <v/>
      </c>
      <c r="AH208" s="3" t="e">
        <f t="shared" si="34"/>
        <v>#NUM!</v>
      </c>
      <c r="AI208" s="3" t="str">
        <f t="shared" si="35"/>
        <v/>
      </c>
      <c r="AJ208" s="3" t="e">
        <f>IF($AI208='๑. ข้อมูลทั่วไป ๑'!$C$20,Info!$AH208,"")</f>
        <v>#NUM!</v>
      </c>
    </row>
    <row r="209" spans="18:36" ht="14.5" customHeight="1">
      <c r="R209">
        <v>206</v>
      </c>
      <c r="S209" s="4">
        <v>10540</v>
      </c>
      <c r="T209" s="3" t="s">
        <v>805</v>
      </c>
      <c r="U209" s="3" t="s">
        <v>796</v>
      </c>
      <c r="V209" s="3" t="s">
        <v>486</v>
      </c>
      <c r="W209" s="3" t="s">
        <v>797</v>
      </c>
      <c r="X209" s="3" t="str">
        <f t="shared" si="30"/>
        <v>ราชาเทวะบางพลีสมุทรปราการ</v>
      </c>
      <c r="Y209" s="3" t="s">
        <v>251</v>
      </c>
      <c r="Z209" s="3" t="str">
        <f t="shared" si="31"/>
        <v/>
      </c>
      <c r="AA209" s="3" t="e">
        <f t="shared" si="32"/>
        <v>#NUM!</v>
      </c>
      <c r="AB209" s="3" t="str">
        <f t="shared" si="33"/>
        <v/>
      </c>
      <c r="AD209" s="2">
        <v>206</v>
      </c>
      <c r="AE209" s="3" t="s">
        <v>806</v>
      </c>
      <c r="AF209" s="3" t="s">
        <v>334</v>
      </c>
      <c r="AG209" s="3" t="str">
        <f>IF(AF209='๑. ข้อมูลทั่วไป ๑'!$C$19,$AD209,"")</f>
        <v/>
      </c>
      <c r="AH209" s="3" t="e">
        <f t="shared" si="34"/>
        <v>#NUM!</v>
      </c>
      <c r="AI209" s="3" t="str">
        <f t="shared" si="35"/>
        <v/>
      </c>
      <c r="AJ209" s="3" t="e">
        <f>IF($AI209='๑. ข้อมูลทั่วไป ๑'!$C$20,Info!$AH209,"")</f>
        <v>#NUM!</v>
      </c>
    </row>
    <row r="210" spans="18:36" ht="14.5" customHeight="1">
      <c r="R210">
        <v>207</v>
      </c>
      <c r="S210" s="4">
        <v>10540</v>
      </c>
      <c r="T210" s="3" t="s">
        <v>517</v>
      </c>
      <c r="U210" s="3" t="s">
        <v>796</v>
      </c>
      <c r="V210" s="3" t="s">
        <v>486</v>
      </c>
      <c r="W210" s="3" t="s">
        <v>797</v>
      </c>
      <c r="X210" s="3" t="str">
        <f t="shared" si="30"/>
        <v>หนองปรือบางพลีสมุทรปราการ</v>
      </c>
      <c r="Y210" s="3" t="s">
        <v>251</v>
      </c>
      <c r="Z210" s="3" t="str">
        <f t="shared" si="31"/>
        <v/>
      </c>
      <c r="AA210" s="3" t="e">
        <f t="shared" si="32"/>
        <v>#NUM!</v>
      </c>
      <c r="AB210" s="3" t="str">
        <f t="shared" si="33"/>
        <v/>
      </c>
      <c r="AD210" s="2">
        <v>207</v>
      </c>
      <c r="AE210" s="3" t="s">
        <v>807</v>
      </c>
      <c r="AF210" s="3" t="s">
        <v>334</v>
      </c>
      <c r="AG210" s="3" t="str">
        <f>IF(AF210='๑. ข้อมูลทั่วไป ๑'!$C$19,$AD210,"")</f>
        <v/>
      </c>
      <c r="AH210" s="3" t="e">
        <f t="shared" si="34"/>
        <v>#NUM!</v>
      </c>
      <c r="AI210" s="3" t="str">
        <f t="shared" si="35"/>
        <v/>
      </c>
      <c r="AJ210" s="3" t="e">
        <f>IF($AI210='๑. ข้อมูลทั่วไป ๑'!$C$20,Info!$AH210,"")</f>
        <v>#NUM!</v>
      </c>
    </row>
    <row r="211" spans="18:36" ht="14.5" customHeight="1">
      <c r="R211">
        <v>208</v>
      </c>
      <c r="S211" s="4">
        <v>10130</v>
      </c>
      <c r="T211" s="3" t="s">
        <v>808</v>
      </c>
      <c r="U211" s="3" t="s">
        <v>809</v>
      </c>
      <c r="V211" s="3" t="s">
        <v>486</v>
      </c>
      <c r="W211" s="3" t="s">
        <v>810</v>
      </c>
      <c r="X211" s="3" t="str">
        <f t="shared" si="30"/>
        <v>ตลาดพระประแดงสมุทรปราการ</v>
      </c>
      <c r="Y211" s="3" t="s">
        <v>251</v>
      </c>
      <c r="Z211" s="3" t="str">
        <f t="shared" si="31"/>
        <v/>
      </c>
      <c r="AA211" s="3" t="e">
        <f t="shared" si="32"/>
        <v>#NUM!</v>
      </c>
      <c r="AB211" s="3" t="str">
        <f t="shared" si="33"/>
        <v/>
      </c>
      <c r="AD211" s="2">
        <v>208</v>
      </c>
      <c r="AE211" s="3" t="s">
        <v>811</v>
      </c>
      <c r="AF211" s="3" t="s">
        <v>334</v>
      </c>
      <c r="AG211" s="3" t="str">
        <f>IF(AF211='๑. ข้อมูลทั่วไป ๑'!$C$19,$AD211,"")</f>
        <v/>
      </c>
      <c r="AH211" s="3" t="e">
        <f t="shared" si="34"/>
        <v>#NUM!</v>
      </c>
      <c r="AI211" s="3" t="str">
        <f t="shared" si="35"/>
        <v/>
      </c>
      <c r="AJ211" s="3" t="e">
        <f>IF($AI211='๑. ข้อมูลทั่วไป ๑'!$C$20,Info!$AH211,"")</f>
        <v>#NUM!</v>
      </c>
    </row>
    <row r="212" spans="18:36" ht="14.5" customHeight="1">
      <c r="R212">
        <v>209</v>
      </c>
      <c r="S212" s="4">
        <v>10130</v>
      </c>
      <c r="T212" s="3" t="s">
        <v>812</v>
      </c>
      <c r="U212" s="3" t="s">
        <v>809</v>
      </c>
      <c r="V212" s="3" t="s">
        <v>486</v>
      </c>
      <c r="W212" s="3" t="s">
        <v>810</v>
      </c>
      <c r="X212" s="3" t="str">
        <f t="shared" si="30"/>
        <v>บางพึ่งพระประแดงสมุทรปราการ</v>
      </c>
      <c r="Y212" s="3" t="s">
        <v>251</v>
      </c>
      <c r="Z212" s="3" t="str">
        <f t="shared" si="31"/>
        <v/>
      </c>
      <c r="AA212" s="3" t="e">
        <f t="shared" si="32"/>
        <v>#NUM!</v>
      </c>
      <c r="AB212" s="3" t="str">
        <f t="shared" si="33"/>
        <v/>
      </c>
      <c r="AD212" s="2">
        <v>209</v>
      </c>
      <c r="AE212" s="3" t="s">
        <v>813</v>
      </c>
      <c r="AF212" s="3" t="s">
        <v>337</v>
      </c>
      <c r="AG212" s="3" t="str">
        <f>IF(AF212='๑. ข้อมูลทั่วไป ๑'!$C$19,$AD212,"")</f>
        <v/>
      </c>
      <c r="AH212" s="3" t="e">
        <f t="shared" si="34"/>
        <v>#NUM!</v>
      </c>
      <c r="AI212" s="3" t="str">
        <f t="shared" si="35"/>
        <v/>
      </c>
      <c r="AJ212" s="3" t="e">
        <f>IF($AI212='๑. ข้อมูลทั่วไป ๑'!$C$20,Info!$AH212,"")</f>
        <v>#NUM!</v>
      </c>
    </row>
    <row r="213" spans="18:36" ht="14.5" customHeight="1">
      <c r="R213">
        <v>210</v>
      </c>
      <c r="S213" s="4">
        <v>10130</v>
      </c>
      <c r="T213" s="3" t="s">
        <v>435</v>
      </c>
      <c r="U213" s="3" t="s">
        <v>809</v>
      </c>
      <c r="V213" s="3" t="s">
        <v>486</v>
      </c>
      <c r="W213" s="3" t="s">
        <v>810</v>
      </c>
      <c r="X213" s="3" t="str">
        <f t="shared" si="30"/>
        <v>บางจากพระประแดงสมุทรปราการ</v>
      </c>
      <c r="Y213" s="3" t="s">
        <v>251</v>
      </c>
      <c r="Z213" s="3" t="str">
        <f t="shared" si="31"/>
        <v/>
      </c>
      <c r="AA213" s="3" t="e">
        <f t="shared" si="32"/>
        <v>#NUM!</v>
      </c>
      <c r="AB213" s="3" t="str">
        <f t="shared" si="33"/>
        <v/>
      </c>
      <c r="AD213" s="2">
        <v>210</v>
      </c>
      <c r="AE213" s="3" t="s">
        <v>336</v>
      </c>
      <c r="AF213" s="3" t="s">
        <v>337</v>
      </c>
      <c r="AG213" s="3" t="str">
        <f>IF(AF213='๑. ข้อมูลทั่วไป ๑'!$C$19,$AD213,"")</f>
        <v/>
      </c>
      <c r="AH213" s="3" t="e">
        <f t="shared" si="34"/>
        <v>#NUM!</v>
      </c>
      <c r="AI213" s="3" t="str">
        <f t="shared" si="35"/>
        <v/>
      </c>
      <c r="AJ213" s="3" t="e">
        <f>IF($AI213='๑. ข้อมูลทั่วไป ๑'!$C$20,Info!$AH213,"")</f>
        <v>#NUM!</v>
      </c>
    </row>
    <row r="214" spans="18:36" ht="14.5" customHeight="1">
      <c r="R214">
        <v>211</v>
      </c>
      <c r="S214" s="4">
        <v>10130</v>
      </c>
      <c r="T214" s="3" t="s">
        <v>814</v>
      </c>
      <c r="U214" s="3" t="s">
        <v>809</v>
      </c>
      <c r="V214" s="3" t="s">
        <v>486</v>
      </c>
      <c r="W214" s="3" t="s">
        <v>810</v>
      </c>
      <c r="X214" s="3" t="str">
        <f t="shared" si="30"/>
        <v>บางครุพระประแดงสมุทรปราการ</v>
      </c>
      <c r="Y214" s="3" t="s">
        <v>251</v>
      </c>
      <c r="Z214" s="3" t="str">
        <f t="shared" si="31"/>
        <v/>
      </c>
      <c r="AA214" s="3" t="e">
        <f t="shared" si="32"/>
        <v>#NUM!</v>
      </c>
      <c r="AB214" s="3" t="str">
        <f t="shared" si="33"/>
        <v/>
      </c>
      <c r="AD214" s="2">
        <v>211</v>
      </c>
      <c r="AE214" s="3" t="s">
        <v>815</v>
      </c>
      <c r="AF214" s="3" t="s">
        <v>337</v>
      </c>
      <c r="AG214" s="3" t="str">
        <f>IF(AF214='๑. ข้อมูลทั่วไป ๑'!$C$19,$AD214,"")</f>
        <v/>
      </c>
      <c r="AH214" s="3" t="e">
        <f t="shared" si="34"/>
        <v>#NUM!</v>
      </c>
      <c r="AI214" s="3" t="str">
        <f t="shared" si="35"/>
        <v/>
      </c>
      <c r="AJ214" s="3" t="e">
        <f>IF($AI214='๑. ข้อมูลทั่วไป ๑'!$C$20,Info!$AH214,"")</f>
        <v>#NUM!</v>
      </c>
    </row>
    <row r="215" spans="18:36" ht="14.5" customHeight="1">
      <c r="R215">
        <v>212</v>
      </c>
      <c r="S215" s="4">
        <v>10130</v>
      </c>
      <c r="T215" s="3" t="s">
        <v>816</v>
      </c>
      <c r="U215" s="3" t="s">
        <v>809</v>
      </c>
      <c r="V215" s="3" t="s">
        <v>486</v>
      </c>
      <c r="W215" s="3" t="s">
        <v>810</v>
      </c>
      <c r="X215" s="3" t="str">
        <f t="shared" si="30"/>
        <v>บางหญ้าแพรกพระประแดงสมุทรปราการ</v>
      </c>
      <c r="Y215" s="3" t="s">
        <v>251</v>
      </c>
      <c r="Z215" s="3" t="str">
        <f t="shared" si="31"/>
        <v/>
      </c>
      <c r="AA215" s="3" t="e">
        <f t="shared" si="32"/>
        <v>#NUM!</v>
      </c>
      <c r="AB215" s="3" t="str">
        <f t="shared" si="33"/>
        <v/>
      </c>
      <c r="AD215" s="2">
        <v>212</v>
      </c>
      <c r="AE215" s="3" t="s">
        <v>817</v>
      </c>
      <c r="AF215" s="3" t="s">
        <v>337</v>
      </c>
      <c r="AG215" s="3" t="str">
        <f>IF(AF215='๑. ข้อมูลทั่วไป ๑'!$C$19,$AD215,"")</f>
        <v/>
      </c>
      <c r="AH215" s="3" t="e">
        <f t="shared" si="34"/>
        <v>#NUM!</v>
      </c>
      <c r="AI215" s="3" t="str">
        <f t="shared" si="35"/>
        <v/>
      </c>
      <c r="AJ215" s="3" t="e">
        <f>IF($AI215='๑. ข้อมูลทั่วไป ๑'!$C$20,Info!$AH215,"")</f>
        <v>#NUM!</v>
      </c>
    </row>
    <row r="216" spans="18:36" ht="14.5" customHeight="1">
      <c r="R216">
        <v>213</v>
      </c>
      <c r="S216" s="4">
        <v>10130</v>
      </c>
      <c r="T216" s="3" t="s">
        <v>818</v>
      </c>
      <c r="U216" s="3" t="s">
        <v>809</v>
      </c>
      <c r="V216" s="3" t="s">
        <v>486</v>
      </c>
      <c r="W216" s="3" t="s">
        <v>810</v>
      </c>
      <c r="X216" s="3" t="str">
        <f t="shared" si="30"/>
        <v>บางหัวเสือพระประแดงสมุทรปราการ</v>
      </c>
      <c r="Y216" s="3" t="s">
        <v>251</v>
      </c>
      <c r="Z216" s="3" t="str">
        <f t="shared" si="31"/>
        <v/>
      </c>
      <c r="AA216" s="3" t="e">
        <f t="shared" si="32"/>
        <v>#NUM!</v>
      </c>
      <c r="AB216" s="3" t="str">
        <f t="shared" si="33"/>
        <v/>
      </c>
      <c r="AD216" s="2">
        <v>213</v>
      </c>
      <c r="AE216" s="3" t="s">
        <v>819</v>
      </c>
      <c r="AF216" s="3" t="s">
        <v>337</v>
      </c>
      <c r="AG216" s="3" t="str">
        <f>IF(AF216='๑. ข้อมูลทั่วไป ๑'!$C$19,$AD216,"")</f>
        <v/>
      </c>
      <c r="AH216" s="3" t="e">
        <f t="shared" si="34"/>
        <v>#NUM!</v>
      </c>
      <c r="AI216" s="3" t="str">
        <f t="shared" si="35"/>
        <v/>
      </c>
      <c r="AJ216" s="3" t="e">
        <f>IF($AI216='๑. ข้อมูลทั่วไป ๑'!$C$20,Info!$AH216,"")</f>
        <v>#NUM!</v>
      </c>
    </row>
    <row r="217" spans="18:36" ht="14.5" customHeight="1">
      <c r="R217">
        <v>214</v>
      </c>
      <c r="S217" s="4">
        <v>10130</v>
      </c>
      <c r="T217" s="3" t="s">
        <v>820</v>
      </c>
      <c r="U217" s="3" t="s">
        <v>809</v>
      </c>
      <c r="V217" s="3" t="s">
        <v>486</v>
      </c>
      <c r="W217" s="3" t="s">
        <v>810</v>
      </c>
      <c r="X217" s="3" t="str">
        <f t="shared" si="30"/>
        <v>สำโรงใต้พระประแดงสมุทรปราการ</v>
      </c>
      <c r="Y217" s="3" t="s">
        <v>251</v>
      </c>
      <c r="Z217" s="3" t="str">
        <f t="shared" si="31"/>
        <v/>
      </c>
      <c r="AA217" s="3" t="e">
        <f t="shared" si="32"/>
        <v>#NUM!</v>
      </c>
      <c r="AB217" s="3" t="str">
        <f t="shared" si="33"/>
        <v/>
      </c>
      <c r="AD217" s="2">
        <v>214</v>
      </c>
      <c r="AE217" s="3" t="s">
        <v>821</v>
      </c>
      <c r="AF217" s="3" t="s">
        <v>337</v>
      </c>
      <c r="AG217" s="3" t="str">
        <f>IF(AF217='๑. ข้อมูลทั่วไป ๑'!$C$19,$AD217,"")</f>
        <v/>
      </c>
      <c r="AH217" s="3" t="e">
        <f t="shared" si="34"/>
        <v>#NUM!</v>
      </c>
      <c r="AI217" s="3" t="str">
        <f t="shared" si="35"/>
        <v/>
      </c>
      <c r="AJ217" s="3" t="e">
        <f>IF($AI217='๑. ข้อมูลทั่วไป ๑'!$C$20,Info!$AH217,"")</f>
        <v>#NUM!</v>
      </c>
    </row>
    <row r="218" spans="18:36" ht="14.5" customHeight="1">
      <c r="R218">
        <v>215</v>
      </c>
      <c r="S218" s="4">
        <v>10130</v>
      </c>
      <c r="T218" s="3" t="s">
        <v>822</v>
      </c>
      <c r="U218" s="3" t="s">
        <v>809</v>
      </c>
      <c r="V218" s="3" t="s">
        <v>486</v>
      </c>
      <c r="W218" s="3" t="s">
        <v>810</v>
      </c>
      <c r="X218" s="3" t="str">
        <f t="shared" si="30"/>
        <v>บางยอพระประแดงสมุทรปราการ</v>
      </c>
      <c r="Y218" s="3" t="s">
        <v>251</v>
      </c>
      <c r="Z218" s="3" t="str">
        <f t="shared" si="31"/>
        <v/>
      </c>
      <c r="AA218" s="3" t="e">
        <f t="shared" si="32"/>
        <v>#NUM!</v>
      </c>
      <c r="AB218" s="3" t="str">
        <f t="shared" si="33"/>
        <v/>
      </c>
      <c r="AD218" s="2">
        <v>215</v>
      </c>
      <c r="AE218" s="3" t="s">
        <v>823</v>
      </c>
      <c r="AF218" s="3" t="s">
        <v>337</v>
      </c>
      <c r="AG218" s="3" t="str">
        <f>IF(AF218='๑. ข้อมูลทั่วไป ๑'!$C$19,$AD218,"")</f>
        <v/>
      </c>
      <c r="AH218" s="3" t="e">
        <f t="shared" si="34"/>
        <v>#NUM!</v>
      </c>
      <c r="AI218" s="3" t="str">
        <f t="shared" si="35"/>
        <v/>
      </c>
      <c r="AJ218" s="3" t="e">
        <f>IF($AI218='๑. ข้อมูลทั่วไป ๑'!$C$20,Info!$AH218,"")</f>
        <v>#NUM!</v>
      </c>
    </row>
    <row r="219" spans="18:36" ht="14.5" customHeight="1">
      <c r="R219">
        <v>216</v>
      </c>
      <c r="S219" s="4">
        <v>10130</v>
      </c>
      <c r="T219" s="3" t="s">
        <v>824</v>
      </c>
      <c r="U219" s="3" t="s">
        <v>809</v>
      </c>
      <c r="V219" s="3" t="s">
        <v>486</v>
      </c>
      <c r="W219" s="3" t="s">
        <v>810</v>
      </c>
      <c r="X219" s="3" t="str">
        <f t="shared" si="30"/>
        <v>บางกะเจ้าพระประแดงสมุทรปราการ</v>
      </c>
      <c r="Y219" s="3" t="s">
        <v>251</v>
      </c>
      <c r="Z219" s="3" t="str">
        <f t="shared" si="31"/>
        <v/>
      </c>
      <c r="AA219" s="3" t="e">
        <f t="shared" si="32"/>
        <v>#NUM!</v>
      </c>
      <c r="AB219" s="3" t="str">
        <f t="shared" si="33"/>
        <v/>
      </c>
      <c r="AD219" s="2">
        <v>216</v>
      </c>
      <c r="AE219" s="3" t="s">
        <v>825</v>
      </c>
      <c r="AF219" s="3" t="s">
        <v>337</v>
      </c>
      <c r="AG219" s="3" t="str">
        <f>IF(AF219='๑. ข้อมูลทั่วไป ๑'!$C$19,$AD219,"")</f>
        <v/>
      </c>
      <c r="AH219" s="3" t="e">
        <f t="shared" si="34"/>
        <v>#NUM!</v>
      </c>
      <c r="AI219" s="3" t="str">
        <f t="shared" si="35"/>
        <v/>
      </c>
      <c r="AJ219" s="3" t="e">
        <f>IF($AI219='๑. ข้อมูลทั่วไป ๑'!$C$20,Info!$AH219,"")</f>
        <v>#NUM!</v>
      </c>
    </row>
    <row r="220" spans="18:36" ht="14.5" customHeight="1">
      <c r="R220">
        <v>217</v>
      </c>
      <c r="S220" s="4">
        <v>10130</v>
      </c>
      <c r="T220" s="3" t="s">
        <v>826</v>
      </c>
      <c r="U220" s="3" t="s">
        <v>809</v>
      </c>
      <c r="V220" s="3" t="s">
        <v>486</v>
      </c>
      <c r="W220" s="3" t="s">
        <v>810</v>
      </c>
      <c r="X220" s="3" t="str">
        <f t="shared" si="30"/>
        <v>บางน้ำผึ้งพระประแดงสมุทรปราการ</v>
      </c>
      <c r="Y220" s="3" t="s">
        <v>251</v>
      </c>
      <c r="Z220" s="3" t="str">
        <f t="shared" si="31"/>
        <v/>
      </c>
      <c r="AA220" s="3" t="e">
        <f t="shared" si="32"/>
        <v>#NUM!</v>
      </c>
      <c r="AB220" s="3" t="str">
        <f t="shared" si="33"/>
        <v/>
      </c>
      <c r="AD220" s="2">
        <v>217</v>
      </c>
      <c r="AE220" s="3" t="s">
        <v>827</v>
      </c>
      <c r="AF220" s="3" t="s">
        <v>337</v>
      </c>
      <c r="AG220" s="3" t="str">
        <f>IF(AF220='๑. ข้อมูลทั่วไป ๑'!$C$19,$AD220,"")</f>
        <v/>
      </c>
      <c r="AH220" s="3" t="e">
        <f t="shared" si="34"/>
        <v>#NUM!</v>
      </c>
      <c r="AI220" s="3" t="str">
        <f t="shared" si="35"/>
        <v/>
      </c>
      <c r="AJ220" s="3" t="e">
        <f>IF($AI220='๑. ข้อมูลทั่วไป ๑'!$C$20,Info!$AH220,"")</f>
        <v>#NUM!</v>
      </c>
    </row>
    <row r="221" spans="18:36" ht="14.5" customHeight="1">
      <c r="R221">
        <v>218</v>
      </c>
      <c r="S221" s="4">
        <v>10130</v>
      </c>
      <c r="T221" s="3" t="s">
        <v>828</v>
      </c>
      <c r="U221" s="3" t="s">
        <v>809</v>
      </c>
      <c r="V221" s="3" t="s">
        <v>486</v>
      </c>
      <c r="W221" s="3" t="s">
        <v>810</v>
      </c>
      <c r="X221" s="3" t="str">
        <f t="shared" si="30"/>
        <v>บางกระสอบพระประแดงสมุทรปราการ</v>
      </c>
      <c r="Y221" s="3" t="s">
        <v>251</v>
      </c>
      <c r="Z221" s="3" t="str">
        <f t="shared" si="31"/>
        <v/>
      </c>
      <c r="AA221" s="3" t="e">
        <f t="shared" si="32"/>
        <v>#NUM!</v>
      </c>
      <c r="AB221" s="3" t="str">
        <f t="shared" si="33"/>
        <v/>
      </c>
      <c r="AD221" s="2">
        <v>218</v>
      </c>
      <c r="AE221" s="3" t="s">
        <v>829</v>
      </c>
      <c r="AF221" s="3" t="s">
        <v>337</v>
      </c>
      <c r="AG221" s="3" t="str">
        <f>IF(AF221='๑. ข้อมูลทั่วไป ๑'!$C$19,$AD221,"")</f>
        <v/>
      </c>
      <c r="AH221" s="3" t="e">
        <f t="shared" si="34"/>
        <v>#NUM!</v>
      </c>
      <c r="AI221" s="3" t="str">
        <f t="shared" si="35"/>
        <v/>
      </c>
      <c r="AJ221" s="3" t="e">
        <f>IF($AI221='๑. ข้อมูลทั่วไป ๑'!$C$20,Info!$AH221,"")</f>
        <v>#NUM!</v>
      </c>
    </row>
    <row r="222" spans="18:36" ht="14.5" customHeight="1">
      <c r="R222">
        <v>219</v>
      </c>
      <c r="S222" s="4">
        <v>10130</v>
      </c>
      <c r="T222" s="3" t="s">
        <v>830</v>
      </c>
      <c r="U222" s="3" t="s">
        <v>809</v>
      </c>
      <c r="V222" s="3" t="s">
        <v>486</v>
      </c>
      <c r="W222" s="3" t="s">
        <v>810</v>
      </c>
      <c r="X222" s="3" t="str">
        <f t="shared" si="30"/>
        <v>บางกอบัวพระประแดงสมุทรปราการ</v>
      </c>
      <c r="Y222" s="3" t="s">
        <v>251</v>
      </c>
      <c r="Z222" s="3" t="str">
        <f t="shared" si="31"/>
        <v/>
      </c>
      <c r="AA222" s="3" t="e">
        <f t="shared" si="32"/>
        <v>#NUM!</v>
      </c>
      <c r="AB222" s="3" t="str">
        <f t="shared" si="33"/>
        <v/>
      </c>
      <c r="AD222" s="2">
        <v>219</v>
      </c>
      <c r="AE222" s="3" t="s">
        <v>831</v>
      </c>
      <c r="AF222" s="3" t="s">
        <v>337</v>
      </c>
      <c r="AG222" s="3" t="str">
        <f>IF(AF222='๑. ข้อมูลทั่วไป ๑'!$C$19,$AD222,"")</f>
        <v/>
      </c>
      <c r="AH222" s="3" t="e">
        <f t="shared" si="34"/>
        <v>#NUM!</v>
      </c>
      <c r="AI222" s="3" t="str">
        <f t="shared" si="35"/>
        <v/>
      </c>
      <c r="AJ222" s="3" t="e">
        <f>IF($AI222='๑. ข้อมูลทั่วไป ๑'!$C$20,Info!$AH222,"")</f>
        <v>#NUM!</v>
      </c>
    </row>
    <row r="223" spans="18:36" ht="14.5" customHeight="1">
      <c r="R223">
        <v>220</v>
      </c>
      <c r="S223" s="4">
        <v>10130</v>
      </c>
      <c r="T223" s="3" t="s">
        <v>832</v>
      </c>
      <c r="U223" s="3" t="s">
        <v>809</v>
      </c>
      <c r="V223" s="3" t="s">
        <v>486</v>
      </c>
      <c r="W223" s="3" t="s">
        <v>810</v>
      </c>
      <c r="X223" s="3" t="str">
        <f t="shared" si="30"/>
        <v>ทรงคนองพระประแดงสมุทรปราการ</v>
      </c>
      <c r="Y223" s="3" t="s">
        <v>251</v>
      </c>
      <c r="Z223" s="3" t="str">
        <f t="shared" si="31"/>
        <v/>
      </c>
      <c r="AA223" s="3" t="e">
        <f t="shared" si="32"/>
        <v>#NUM!</v>
      </c>
      <c r="AB223" s="3" t="str">
        <f t="shared" si="33"/>
        <v/>
      </c>
      <c r="AD223" s="2">
        <v>220</v>
      </c>
      <c r="AE223" s="3" t="s">
        <v>833</v>
      </c>
      <c r="AF223" s="3" t="s">
        <v>337</v>
      </c>
      <c r="AG223" s="3" t="str">
        <f>IF(AF223='๑. ข้อมูลทั่วไป ๑'!$C$19,$AD223,"")</f>
        <v/>
      </c>
      <c r="AH223" s="3" t="e">
        <f t="shared" si="34"/>
        <v>#NUM!</v>
      </c>
      <c r="AI223" s="3" t="str">
        <f t="shared" si="35"/>
        <v/>
      </c>
      <c r="AJ223" s="3" t="e">
        <f>IF($AI223='๑. ข้อมูลทั่วไป ๑'!$C$20,Info!$AH223,"")</f>
        <v>#NUM!</v>
      </c>
    </row>
    <row r="224" spans="18:36" ht="14.5" customHeight="1">
      <c r="R224">
        <v>221</v>
      </c>
      <c r="S224" s="4">
        <v>10130</v>
      </c>
      <c r="T224" s="3" t="s">
        <v>834</v>
      </c>
      <c r="U224" s="3" t="s">
        <v>809</v>
      </c>
      <c r="V224" s="3" t="s">
        <v>486</v>
      </c>
      <c r="W224" s="3" t="s">
        <v>810</v>
      </c>
      <c r="X224" s="3" t="str">
        <f t="shared" si="30"/>
        <v>สำโรงพระประแดงสมุทรปราการ</v>
      </c>
      <c r="Y224" s="3" t="s">
        <v>251</v>
      </c>
      <c r="Z224" s="3" t="str">
        <f t="shared" si="31"/>
        <v/>
      </c>
      <c r="AA224" s="3" t="e">
        <f t="shared" si="32"/>
        <v>#NUM!</v>
      </c>
      <c r="AB224" s="3" t="str">
        <f t="shared" si="33"/>
        <v/>
      </c>
      <c r="AD224" s="2">
        <v>221</v>
      </c>
      <c r="AE224" s="3" t="s">
        <v>835</v>
      </c>
      <c r="AF224" s="3" t="s">
        <v>337</v>
      </c>
      <c r="AG224" s="3" t="str">
        <f>IF(AF224='๑. ข้อมูลทั่วไป ๑'!$C$19,$AD224,"")</f>
        <v/>
      </c>
      <c r="AH224" s="3" t="e">
        <f t="shared" si="34"/>
        <v>#NUM!</v>
      </c>
      <c r="AI224" s="3" t="str">
        <f t="shared" si="35"/>
        <v/>
      </c>
      <c r="AJ224" s="3" t="e">
        <f>IF($AI224='๑. ข้อมูลทั่วไป ๑'!$C$20,Info!$AH224,"")</f>
        <v>#NUM!</v>
      </c>
    </row>
    <row r="225" spans="18:36" ht="14.5" customHeight="1">
      <c r="R225">
        <v>222</v>
      </c>
      <c r="S225" s="4">
        <v>10130</v>
      </c>
      <c r="T225" s="3" t="s">
        <v>836</v>
      </c>
      <c r="U225" s="3" t="s">
        <v>809</v>
      </c>
      <c r="V225" s="3" t="s">
        <v>486</v>
      </c>
      <c r="W225" s="3" t="s">
        <v>810</v>
      </c>
      <c r="X225" s="3" t="str">
        <f t="shared" si="30"/>
        <v>สำโรงกลางพระประแดงสมุทรปราการ</v>
      </c>
      <c r="Y225" s="3" t="s">
        <v>251</v>
      </c>
      <c r="Z225" s="3" t="str">
        <f t="shared" si="31"/>
        <v/>
      </c>
      <c r="AA225" s="3" t="e">
        <f t="shared" si="32"/>
        <v>#NUM!</v>
      </c>
      <c r="AB225" s="3" t="str">
        <f t="shared" si="33"/>
        <v/>
      </c>
      <c r="AD225" s="2">
        <v>222</v>
      </c>
      <c r="AE225" s="3" t="s">
        <v>837</v>
      </c>
      <c r="AF225" s="3" t="s">
        <v>337</v>
      </c>
      <c r="AG225" s="3" t="str">
        <f>IF(AF225='๑. ข้อมูลทั่วไป ๑'!$C$19,$AD225,"")</f>
        <v/>
      </c>
      <c r="AH225" s="3" t="e">
        <f t="shared" si="34"/>
        <v>#NUM!</v>
      </c>
      <c r="AI225" s="3" t="str">
        <f t="shared" si="35"/>
        <v/>
      </c>
      <c r="AJ225" s="3" t="e">
        <f>IF($AI225='๑. ข้อมูลทั่วไป ๑'!$C$20,Info!$AH225,"")</f>
        <v>#NUM!</v>
      </c>
    </row>
    <row r="226" spans="18:36" ht="14.5" customHeight="1">
      <c r="R226">
        <v>223</v>
      </c>
      <c r="S226" s="4">
        <v>10290</v>
      </c>
      <c r="T226" s="3" t="s">
        <v>838</v>
      </c>
      <c r="U226" s="3" t="s">
        <v>839</v>
      </c>
      <c r="V226" s="3" t="s">
        <v>486</v>
      </c>
      <c r="W226" s="3" t="s">
        <v>840</v>
      </c>
      <c r="X226" s="3" t="str">
        <f t="shared" si="30"/>
        <v>นาเกลือพระสมุทรเจดีย์สมุทรปราการ</v>
      </c>
      <c r="Y226" s="3" t="s">
        <v>251</v>
      </c>
      <c r="Z226" s="3" t="str">
        <f t="shared" si="31"/>
        <v/>
      </c>
      <c r="AA226" s="3" t="e">
        <f t="shared" si="32"/>
        <v>#NUM!</v>
      </c>
      <c r="AB226" s="3" t="str">
        <f t="shared" si="33"/>
        <v/>
      </c>
      <c r="AD226" s="2">
        <v>223</v>
      </c>
      <c r="AE226" s="3" t="s">
        <v>841</v>
      </c>
      <c r="AF226" s="3" t="s">
        <v>337</v>
      </c>
      <c r="AG226" s="3" t="str">
        <f>IF(AF226='๑. ข้อมูลทั่วไป ๑'!$C$19,$AD226,"")</f>
        <v/>
      </c>
      <c r="AH226" s="3" t="e">
        <f t="shared" si="34"/>
        <v>#NUM!</v>
      </c>
      <c r="AI226" s="3" t="str">
        <f t="shared" si="35"/>
        <v/>
      </c>
      <c r="AJ226" s="3" t="e">
        <f>IF($AI226='๑. ข้อมูลทั่วไป ๑'!$C$20,Info!$AH226,"")</f>
        <v>#NUM!</v>
      </c>
    </row>
    <row r="227" spans="18:36" ht="14.5" customHeight="1">
      <c r="R227">
        <v>224</v>
      </c>
      <c r="S227" s="4">
        <v>10290</v>
      </c>
      <c r="T227" s="3" t="s">
        <v>842</v>
      </c>
      <c r="U227" s="3" t="s">
        <v>839</v>
      </c>
      <c r="V227" s="3" t="s">
        <v>486</v>
      </c>
      <c r="W227" s="3" t="s">
        <v>840</v>
      </c>
      <c r="X227" s="3" t="str">
        <f t="shared" si="30"/>
        <v>บ้านคลองสวนพระสมุทรเจดีย์สมุทรปราการ</v>
      </c>
      <c r="Y227" s="3" t="s">
        <v>251</v>
      </c>
      <c r="Z227" s="3" t="str">
        <f t="shared" si="31"/>
        <v/>
      </c>
      <c r="AA227" s="3" t="e">
        <f t="shared" si="32"/>
        <v>#NUM!</v>
      </c>
      <c r="AB227" s="3" t="str">
        <f t="shared" si="33"/>
        <v/>
      </c>
      <c r="AD227" s="2">
        <v>224</v>
      </c>
      <c r="AE227" s="3" t="s">
        <v>843</v>
      </c>
      <c r="AF227" s="3" t="s">
        <v>337</v>
      </c>
      <c r="AG227" s="3" t="str">
        <f>IF(AF227='๑. ข้อมูลทั่วไป ๑'!$C$19,$AD227,"")</f>
        <v/>
      </c>
      <c r="AH227" s="3" t="e">
        <f t="shared" si="34"/>
        <v>#NUM!</v>
      </c>
      <c r="AI227" s="3" t="str">
        <f t="shared" si="35"/>
        <v/>
      </c>
      <c r="AJ227" s="3" t="e">
        <f>IF($AI227='๑. ข้อมูลทั่วไป ๑'!$C$20,Info!$AH227,"")</f>
        <v>#NUM!</v>
      </c>
    </row>
    <row r="228" spans="18:36" ht="14.5" customHeight="1">
      <c r="R228">
        <v>225</v>
      </c>
      <c r="S228" s="4">
        <v>10290</v>
      </c>
      <c r="T228" s="3" t="s">
        <v>844</v>
      </c>
      <c r="U228" s="3" t="s">
        <v>839</v>
      </c>
      <c r="V228" s="3" t="s">
        <v>486</v>
      </c>
      <c r="W228" s="3" t="s">
        <v>840</v>
      </c>
      <c r="X228" s="3" t="str">
        <f t="shared" si="30"/>
        <v>แหลมฟ้าผ่าพระสมุทรเจดีย์สมุทรปราการ</v>
      </c>
      <c r="Y228" s="3" t="s">
        <v>251</v>
      </c>
      <c r="Z228" s="3" t="str">
        <f t="shared" si="31"/>
        <v/>
      </c>
      <c r="AA228" s="3" t="e">
        <f t="shared" si="32"/>
        <v>#NUM!</v>
      </c>
      <c r="AB228" s="3" t="str">
        <f t="shared" si="33"/>
        <v/>
      </c>
      <c r="AD228" s="2">
        <v>225</v>
      </c>
      <c r="AE228" s="3" t="s">
        <v>845</v>
      </c>
      <c r="AF228" s="3" t="s">
        <v>337</v>
      </c>
      <c r="AG228" s="3" t="str">
        <f>IF(AF228='๑. ข้อมูลทั่วไป ๑'!$C$19,$AD228,"")</f>
        <v/>
      </c>
      <c r="AH228" s="3" t="e">
        <f t="shared" si="34"/>
        <v>#NUM!</v>
      </c>
      <c r="AI228" s="3" t="str">
        <f t="shared" si="35"/>
        <v/>
      </c>
      <c r="AJ228" s="3" t="e">
        <f>IF($AI228='๑. ข้อมูลทั่วไป ๑'!$C$20,Info!$AH228,"")</f>
        <v>#NUM!</v>
      </c>
    </row>
    <row r="229" spans="18:36" ht="14.5" customHeight="1">
      <c r="R229">
        <v>226</v>
      </c>
      <c r="S229" s="4">
        <v>10290</v>
      </c>
      <c r="T229" s="3" t="s">
        <v>846</v>
      </c>
      <c r="U229" s="3" t="s">
        <v>839</v>
      </c>
      <c r="V229" s="3" t="s">
        <v>486</v>
      </c>
      <c r="W229" s="3" t="s">
        <v>840</v>
      </c>
      <c r="X229" s="3" t="str">
        <f t="shared" si="30"/>
        <v>ปากคลองบางปลากดพระสมุทรเจดีย์สมุทรปราการ</v>
      </c>
      <c r="Y229" s="3" t="s">
        <v>251</v>
      </c>
      <c r="Z229" s="3" t="str">
        <f t="shared" si="31"/>
        <v/>
      </c>
      <c r="AA229" s="3" t="e">
        <f t="shared" si="32"/>
        <v>#NUM!</v>
      </c>
      <c r="AB229" s="3" t="str">
        <f t="shared" si="33"/>
        <v/>
      </c>
      <c r="AD229" s="2">
        <v>226</v>
      </c>
      <c r="AE229" s="3" t="s">
        <v>847</v>
      </c>
      <c r="AF229" s="3" t="s">
        <v>337</v>
      </c>
      <c r="AG229" s="3" t="str">
        <f>IF(AF229='๑. ข้อมูลทั่วไป ๑'!$C$19,$AD229,"")</f>
        <v/>
      </c>
      <c r="AH229" s="3" t="e">
        <f t="shared" si="34"/>
        <v>#NUM!</v>
      </c>
      <c r="AI229" s="3" t="str">
        <f t="shared" si="35"/>
        <v/>
      </c>
      <c r="AJ229" s="3" t="e">
        <f>IF($AI229='๑. ข้อมูลทั่วไป ๑'!$C$20,Info!$AH229,"")</f>
        <v>#NUM!</v>
      </c>
    </row>
    <row r="230" spans="18:36" ht="14.5" customHeight="1">
      <c r="R230">
        <v>227</v>
      </c>
      <c r="S230" s="4">
        <v>10290</v>
      </c>
      <c r="T230" s="3" t="s">
        <v>848</v>
      </c>
      <c r="U230" s="3" t="s">
        <v>839</v>
      </c>
      <c r="V230" s="3" t="s">
        <v>486</v>
      </c>
      <c r="W230" s="3" t="s">
        <v>840</v>
      </c>
      <c r="X230" s="3" t="str">
        <f t="shared" si="30"/>
        <v>ในคลองบางปลากดพระสมุทรเจดีย์สมุทรปราการ</v>
      </c>
      <c r="Y230" s="3" t="s">
        <v>251</v>
      </c>
      <c r="Z230" s="3" t="str">
        <f t="shared" si="31"/>
        <v/>
      </c>
      <c r="AA230" s="3" t="e">
        <f t="shared" si="32"/>
        <v>#NUM!</v>
      </c>
      <c r="AB230" s="3" t="str">
        <f t="shared" si="33"/>
        <v/>
      </c>
      <c r="AD230" s="2">
        <v>227</v>
      </c>
      <c r="AE230" s="3" t="s">
        <v>849</v>
      </c>
      <c r="AF230" s="3" t="s">
        <v>337</v>
      </c>
      <c r="AG230" s="3" t="str">
        <f>IF(AF230='๑. ข้อมูลทั่วไป ๑'!$C$19,$AD230,"")</f>
        <v/>
      </c>
      <c r="AH230" s="3" t="e">
        <f t="shared" si="34"/>
        <v>#NUM!</v>
      </c>
      <c r="AI230" s="3" t="str">
        <f t="shared" si="35"/>
        <v/>
      </c>
      <c r="AJ230" s="3" t="e">
        <f>IF($AI230='๑. ข้อมูลทั่วไป ๑'!$C$20,Info!$AH230,"")</f>
        <v>#NUM!</v>
      </c>
    </row>
    <row r="231" spans="18:36" ht="14.5" customHeight="1">
      <c r="R231">
        <v>228</v>
      </c>
      <c r="S231" s="4">
        <v>10570</v>
      </c>
      <c r="T231" s="3" t="s">
        <v>850</v>
      </c>
      <c r="U231" s="3" t="s">
        <v>850</v>
      </c>
      <c r="V231" s="3" t="s">
        <v>486</v>
      </c>
      <c r="W231" s="3" t="s">
        <v>851</v>
      </c>
      <c r="X231" s="3" t="str">
        <f t="shared" si="30"/>
        <v>บางเสาธงบางเสาธงสมุทรปราการ</v>
      </c>
      <c r="Y231" s="3" t="s">
        <v>251</v>
      </c>
      <c r="Z231" s="3" t="str">
        <f t="shared" si="31"/>
        <v/>
      </c>
      <c r="AA231" s="3" t="e">
        <f t="shared" si="32"/>
        <v>#NUM!</v>
      </c>
      <c r="AB231" s="3" t="str">
        <f t="shared" si="33"/>
        <v/>
      </c>
      <c r="AD231" s="2">
        <v>228</v>
      </c>
      <c r="AE231" s="3" t="s">
        <v>852</v>
      </c>
      <c r="AF231" s="3" t="s">
        <v>337</v>
      </c>
      <c r="AG231" s="3" t="str">
        <f>IF(AF231='๑. ข้อมูลทั่วไป ๑'!$C$19,$AD231,"")</f>
        <v/>
      </c>
      <c r="AH231" s="3" t="e">
        <f t="shared" si="34"/>
        <v>#NUM!</v>
      </c>
      <c r="AI231" s="3" t="str">
        <f t="shared" si="35"/>
        <v/>
      </c>
      <c r="AJ231" s="3" t="e">
        <f>IF($AI231='๑. ข้อมูลทั่วไป ๑'!$C$20,Info!$AH231,"")</f>
        <v>#NUM!</v>
      </c>
    </row>
    <row r="232" spans="18:36" ht="14.5" customHeight="1">
      <c r="R232">
        <v>229</v>
      </c>
      <c r="S232" s="4">
        <v>10570</v>
      </c>
      <c r="T232" s="3" t="s">
        <v>853</v>
      </c>
      <c r="U232" s="3" t="s">
        <v>850</v>
      </c>
      <c r="V232" s="3" t="s">
        <v>486</v>
      </c>
      <c r="W232" s="3" t="s">
        <v>851</v>
      </c>
      <c r="X232" s="3" t="str">
        <f t="shared" si="30"/>
        <v>ศีรษะจรเข้น้อยบางเสาธงสมุทรปราการ</v>
      </c>
      <c r="Y232" s="3" t="s">
        <v>251</v>
      </c>
      <c r="Z232" s="3" t="str">
        <f t="shared" si="31"/>
        <v/>
      </c>
      <c r="AA232" s="3" t="e">
        <f t="shared" si="32"/>
        <v>#NUM!</v>
      </c>
      <c r="AB232" s="3" t="str">
        <f t="shared" si="33"/>
        <v/>
      </c>
      <c r="AD232" s="2">
        <v>229</v>
      </c>
      <c r="AE232" s="3" t="s">
        <v>854</v>
      </c>
      <c r="AF232" s="3" t="s">
        <v>337</v>
      </c>
      <c r="AG232" s="3" t="str">
        <f>IF(AF232='๑. ข้อมูลทั่วไป ๑'!$C$19,$AD232,"")</f>
        <v/>
      </c>
      <c r="AH232" s="3" t="e">
        <f t="shared" si="34"/>
        <v>#NUM!</v>
      </c>
      <c r="AI232" s="3" t="str">
        <f t="shared" si="35"/>
        <v/>
      </c>
      <c r="AJ232" s="3" t="e">
        <f>IF($AI232='๑. ข้อมูลทั่วไป ๑'!$C$20,Info!$AH232,"")</f>
        <v>#NUM!</v>
      </c>
    </row>
    <row r="233" spans="18:36" ht="14.5" customHeight="1">
      <c r="R233">
        <v>230</v>
      </c>
      <c r="S233" s="4">
        <v>10570</v>
      </c>
      <c r="T233" s="3" t="s">
        <v>855</v>
      </c>
      <c r="U233" s="3" t="s">
        <v>850</v>
      </c>
      <c r="V233" s="3" t="s">
        <v>486</v>
      </c>
      <c r="W233" s="3" t="s">
        <v>851</v>
      </c>
      <c r="X233" s="3" t="str">
        <f t="shared" si="30"/>
        <v>ศีรษะจรเข้ใหญ่บางเสาธงสมุทรปราการ</v>
      </c>
      <c r="Y233" s="3" t="s">
        <v>251</v>
      </c>
      <c r="Z233" s="3" t="str">
        <f t="shared" si="31"/>
        <v/>
      </c>
      <c r="AA233" s="3" t="e">
        <f t="shared" si="32"/>
        <v>#NUM!</v>
      </c>
      <c r="AB233" s="3" t="str">
        <f t="shared" si="33"/>
        <v/>
      </c>
      <c r="AD233" s="2">
        <v>230</v>
      </c>
      <c r="AE233" s="3" t="s">
        <v>856</v>
      </c>
      <c r="AF233" s="3" t="s">
        <v>337</v>
      </c>
      <c r="AG233" s="3" t="str">
        <f>IF(AF233='๑. ข้อมูลทั่วไป ๑'!$C$19,$AD233,"")</f>
        <v/>
      </c>
      <c r="AH233" s="3" t="e">
        <f t="shared" si="34"/>
        <v>#NUM!</v>
      </c>
      <c r="AI233" s="3" t="str">
        <f t="shared" si="35"/>
        <v/>
      </c>
      <c r="AJ233" s="3" t="e">
        <f>IF($AI233='๑. ข้อมูลทั่วไป ๑'!$C$20,Info!$AH233,"")</f>
        <v>#NUM!</v>
      </c>
    </row>
    <row r="234" spans="18:36" ht="14.5" customHeight="1">
      <c r="R234">
        <v>231</v>
      </c>
      <c r="S234" s="4">
        <v>11000</v>
      </c>
      <c r="T234" s="3" t="s">
        <v>857</v>
      </c>
      <c r="U234" s="3" t="s">
        <v>858</v>
      </c>
      <c r="V234" s="3" t="s">
        <v>375</v>
      </c>
      <c r="W234" s="3" t="s">
        <v>859</v>
      </c>
      <c r="X234" s="3" t="str">
        <f t="shared" si="30"/>
        <v>สวนใหญ่เมืองนนทบุรีนนทบุรี</v>
      </c>
      <c r="Y234" s="3" t="s">
        <v>251</v>
      </c>
      <c r="Z234" s="3" t="str">
        <f t="shared" si="31"/>
        <v/>
      </c>
      <c r="AA234" s="3" t="e">
        <f t="shared" si="32"/>
        <v>#NUM!</v>
      </c>
      <c r="AB234" s="3" t="str">
        <f t="shared" si="33"/>
        <v/>
      </c>
      <c r="AD234" s="2">
        <v>231</v>
      </c>
      <c r="AE234" s="3" t="s">
        <v>860</v>
      </c>
      <c r="AF234" s="3" t="s">
        <v>337</v>
      </c>
      <c r="AG234" s="3" t="str">
        <f>IF(AF234='๑. ข้อมูลทั่วไป ๑'!$C$19,$AD234,"")</f>
        <v/>
      </c>
      <c r="AH234" s="3" t="e">
        <f t="shared" si="34"/>
        <v>#NUM!</v>
      </c>
      <c r="AI234" s="3" t="str">
        <f t="shared" si="35"/>
        <v/>
      </c>
      <c r="AJ234" s="3" t="e">
        <f>IF($AI234='๑. ข้อมูลทั่วไป ๑'!$C$20,Info!$AH234,"")</f>
        <v>#NUM!</v>
      </c>
    </row>
    <row r="235" spans="18:36" ht="14.5" customHeight="1">
      <c r="R235">
        <v>232</v>
      </c>
      <c r="S235" s="4">
        <v>11000</v>
      </c>
      <c r="T235" s="3" t="s">
        <v>861</v>
      </c>
      <c r="U235" s="3" t="s">
        <v>858</v>
      </c>
      <c r="V235" s="3" t="s">
        <v>375</v>
      </c>
      <c r="W235" s="3" t="s">
        <v>859</v>
      </c>
      <c r="X235" s="3" t="str">
        <f t="shared" si="30"/>
        <v>ตลาดขวัญเมืองนนทบุรีนนทบุรี</v>
      </c>
      <c r="Y235" s="3" t="s">
        <v>251</v>
      </c>
      <c r="Z235" s="3" t="str">
        <f t="shared" si="31"/>
        <v/>
      </c>
      <c r="AA235" s="3" t="e">
        <f t="shared" si="32"/>
        <v>#NUM!</v>
      </c>
      <c r="AB235" s="3" t="str">
        <f t="shared" si="33"/>
        <v/>
      </c>
      <c r="AD235" s="2">
        <v>232</v>
      </c>
      <c r="AE235" s="3" t="s">
        <v>862</v>
      </c>
      <c r="AF235" s="3" t="s">
        <v>337</v>
      </c>
      <c r="AG235" s="3" t="str">
        <f>IF(AF235='๑. ข้อมูลทั่วไป ๑'!$C$19,$AD235,"")</f>
        <v/>
      </c>
      <c r="AH235" s="3" t="e">
        <f t="shared" si="34"/>
        <v>#NUM!</v>
      </c>
      <c r="AI235" s="3" t="str">
        <f t="shared" si="35"/>
        <v/>
      </c>
      <c r="AJ235" s="3" t="e">
        <f>IF($AI235='๑. ข้อมูลทั่วไป ๑'!$C$20,Info!$AH235,"")</f>
        <v>#NUM!</v>
      </c>
    </row>
    <row r="236" spans="18:36" ht="14.5" customHeight="1">
      <c r="R236">
        <v>233</v>
      </c>
      <c r="S236" s="4">
        <v>11000</v>
      </c>
      <c r="T236" s="3" t="s">
        <v>382</v>
      </c>
      <c r="U236" s="3" t="s">
        <v>858</v>
      </c>
      <c r="V236" s="3" t="s">
        <v>375</v>
      </c>
      <c r="W236" s="3" t="s">
        <v>859</v>
      </c>
      <c r="X236" s="3" t="str">
        <f t="shared" si="30"/>
        <v>บางเขนเมืองนนทบุรีนนทบุรี</v>
      </c>
      <c r="Y236" s="3" t="s">
        <v>251</v>
      </c>
      <c r="Z236" s="3" t="str">
        <f t="shared" si="31"/>
        <v/>
      </c>
      <c r="AA236" s="3" t="e">
        <f t="shared" si="32"/>
        <v>#NUM!</v>
      </c>
      <c r="AB236" s="3" t="str">
        <f t="shared" si="33"/>
        <v/>
      </c>
      <c r="AD236" s="2">
        <v>233</v>
      </c>
      <c r="AE236" s="3" t="s">
        <v>863</v>
      </c>
      <c r="AF236" s="3" t="s">
        <v>337</v>
      </c>
      <c r="AG236" s="3" t="str">
        <f>IF(AF236='๑. ข้อมูลทั่วไป ๑'!$C$19,$AD236,"")</f>
        <v/>
      </c>
      <c r="AH236" s="3" t="e">
        <f t="shared" si="34"/>
        <v>#NUM!</v>
      </c>
      <c r="AI236" s="3" t="str">
        <f t="shared" si="35"/>
        <v/>
      </c>
      <c r="AJ236" s="3" t="e">
        <f>IF($AI236='๑. ข้อมูลทั่วไป ๑'!$C$20,Info!$AH236,"")</f>
        <v>#NUM!</v>
      </c>
    </row>
    <row r="237" spans="18:36" ht="14.5" customHeight="1">
      <c r="R237">
        <v>234</v>
      </c>
      <c r="S237" s="4">
        <v>11000</v>
      </c>
      <c r="T237" s="3" t="s">
        <v>864</v>
      </c>
      <c r="U237" s="3" t="s">
        <v>858</v>
      </c>
      <c r="V237" s="3" t="s">
        <v>375</v>
      </c>
      <c r="W237" s="3" t="s">
        <v>859</v>
      </c>
      <c r="X237" s="3" t="str">
        <f t="shared" si="30"/>
        <v>บางกระสอเมืองนนทบุรีนนทบุรี</v>
      </c>
      <c r="Y237" s="3" t="s">
        <v>251</v>
      </c>
      <c r="Z237" s="3" t="str">
        <f t="shared" si="31"/>
        <v/>
      </c>
      <c r="AA237" s="3" t="e">
        <f t="shared" si="32"/>
        <v>#NUM!</v>
      </c>
      <c r="AB237" s="3" t="str">
        <f t="shared" si="33"/>
        <v/>
      </c>
      <c r="AD237" s="2">
        <v>234</v>
      </c>
      <c r="AE237" s="3" t="s">
        <v>865</v>
      </c>
      <c r="AF237" s="3" t="s">
        <v>340</v>
      </c>
      <c r="AG237" s="3" t="str">
        <f>IF(AF237='๑. ข้อมูลทั่วไป ๑'!$C$19,$AD237,"")</f>
        <v/>
      </c>
      <c r="AH237" s="3" t="e">
        <f t="shared" si="34"/>
        <v>#NUM!</v>
      </c>
      <c r="AI237" s="3" t="str">
        <f t="shared" si="35"/>
        <v/>
      </c>
      <c r="AJ237" s="3" t="e">
        <f>IF($AI237='๑. ข้อมูลทั่วไป ๑'!$C$20,Info!$AH237,"")</f>
        <v>#NUM!</v>
      </c>
    </row>
    <row r="238" spans="18:36" ht="14.5" customHeight="1">
      <c r="R238">
        <v>235</v>
      </c>
      <c r="S238" s="4">
        <v>11000</v>
      </c>
      <c r="T238" s="3" t="s">
        <v>866</v>
      </c>
      <c r="U238" s="3" t="s">
        <v>858</v>
      </c>
      <c r="V238" s="3" t="s">
        <v>375</v>
      </c>
      <c r="W238" s="3" t="s">
        <v>859</v>
      </c>
      <c r="X238" s="3" t="str">
        <f t="shared" si="30"/>
        <v>ท่าทรายเมืองนนทบุรีนนทบุรี</v>
      </c>
      <c r="Y238" s="3" t="s">
        <v>251</v>
      </c>
      <c r="Z238" s="3" t="str">
        <f t="shared" si="31"/>
        <v/>
      </c>
      <c r="AA238" s="3" t="e">
        <f t="shared" si="32"/>
        <v>#NUM!</v>
      </c>
      <c r="AB238" s="3" t="str">
        <f t="shared" si="33"/>
        <v/>
      </c>
      <c r="AD238" s="2">
        <v>235</v>
      </c>
      <c r="AE238" s="3" t="s">
        <v>867</v>
      </c>
      <c r="AF238" s="3" t="s">
        <v>340</v>
      </c>
      <c r="AG238" s="3" t="str">
        <f>IF(AF238='๑. ข้อมูลทั่วไป ๑'!$C$19,$AD238,"")</f>
        <v/>
      </c>
      <c r="AH238" s="3" t="e">
        <f t="shared" si="34"/>
        <v>#NUM!</v>
      </c>
      <c r="AI238" s="3" t="str">
        <f t="shared" si="35"/>
        <v/>
      </c>
      <c r="AJ238" s="3" t="e">
        <f>IF($AI238='๑. ข้อมูลทั่วไป ๑'!$C$20,Info!$AH238,"")</f>
        <v>#NUM!</v>
      </c>
    </row>
    <row r="239" spans="18:36" ht="14.5" customHeight="1">
      <c r="R239">
        <v>236</v>
      </c>
      <c r="S239" s="4">
        <v>11000</v>
      </c>
      <c r="T239" s="3" t="s">
        <v>686</v>
      </c>
      <c r="U239" s="3" t="s">
        <v>858</v>
      </c>
      <c r="V239" s="3" t="s">
        <v>375</v>
      </c>
      <c r="W239" s="3" t="s">
        <v>859</v>
      </c>
      <c r="X239" s="3" t="str">
        <f t="shared" si="30"/>
        <v>บางไผ่เมืองนนทบุรีนนทบุรี</v>
      </c>
      <c r="Y239" s="3" t="s">
        <v>251</v>
      </c>
      <c r="Z239" s="3" t="str">
        <f t="shared" si="31"/>
        <v/>
      </c>
      <c r="AA239" s="3" t="e">
        <f t="shared" si="32"/>
        <v>#NUM!</v>
      </c>
      <c r="AB239" s="3" t="str">
        <f t="shared" si="33"/>
        <v/>
      </c>
      <c r="AD239" s="2">
        <v>236</v>
      </c>
      <c r="AE239" s="3" t="s">
        <v>868</v>
      </c>
      <c r="AF239" s="3" t="s">
        <v>340</v>
      </c>
      <c r="AG239" s="3" t="str">
        <f>IF(AF239='๑. ข้อมูลทั่วไป ๑'!$C$19,$AD239,"")</f>
        <v/>
      </c>
      <c r="AH239" s="3" t="e">
        <f t="shared" si="34"/>
        <v>#NUM!</v>
      </c>
      <c r="AI239" s="3" t="str">
        <f t="shared" si="35"/>
        <v/>
      </c>
      <c r="AJ239" s="3" t="e">
        <f>IF($AI239='๑. ข้อมูลทั่วไป ๑'!$C$20,Info!$AH239,"")</f>
        <v>#NUM!</v>
      </c>
    </row>
    <row r="240" spans="18:36" ht="14.5" customHeight="1">
      <c r="R240">
        <v>237</v>
      </c>
      <c r="S240" s="4">
        <v>11000</v>
      </c>
      <c r="T240" s="3" t="s">
        <v>869</v>
      </c>
      <c r="U240" s="3" t="s">
        <v>858</v>
      </c>
      <c r="V240" s="3" t="s">
        <v>375</v>
      </c>
      <c r="W240" s="3" t="s">
        <v>859</v>
      </c>
      <c r="X240" s="3" t="str">
        <f t="shared" si="30"/>
        <v>บางศรีเมืองเมืองนนทบุรีนนทบุรี</v>
      </c>
      <c r="Y240" s="3" t="s">
        <v>251</v>
      </c>
      <c r="Z240" s="3" t="str">
        <f t="shared" si="31"/>
        <v/>
      </c>
      <c r="AA240" s="3" t="e">
        <f t="shared" si="32"/>
        <v>#NUM!</v>
      </c>
      <c r="AB240" s="3" t="str">
        <f t="shared" si="33"/>
        <v/>
      </c>
      <c r="AD240" s="2">
        <v>237</v>
      </c>
      <c r="AE240" s="3" t="s">
        <v>870</v>
      </c>
      <c r="AF240" s="3" t="s">
        <v>340</v>
      </c>
      <c r="AG240" s="3" t="str">
        <f>IF(AF240='๑. ข้อมูลทั่วไป ๑'!$C$19,$AD240,"")</f>
        <v/>
      </c>
      <c r="AH240" s="3" t="e">
        <f t="shared" si="34"/>
        <v>#NUM!</v>
      </c>
      <c r="AI240" s="3" t="str">
        <f t="shared" si="35"/>
        <v/>
      </c>
      <c r="AJ240" s="3" t="e">
        <f>IF($AI240='๑. ข้อมูลทั่วไป ๑'!$C$20,Info!$AH240,"")</f>
        <v>#NUM!</v>
      </c>
    </row>
    <row r="241" spans="18:36" ht="14.5" customHeight="1">
      <c r="R241">
        <v>238</v>
      </c>
      <c r="S241" s="4">
        <v>11000</v>
      </c>
      <c r="T241" s="3" t="s">
        <v>871</v>
      </c>
      <c r="U241" s="3" t="s">
        <v>858</v>
      </c>
      <c r="V241" s="3" t="s">
        <v>375</v>
      </c>
      <c r="W241" s="3" t="s">
        <v>859</v>
      </c>
      <c r="X241" s="3" t="str">
        <f t="shared" si="30"/>
        <v>บางกร่างเมืองนนทบุรีนนทบุรี</v>
      </c>
      <c r="Y241" s="3" t="s">
        <v>251</v>
      </c>
      <c r="Z241" s="3" t="str">
        <f t="shared" si="31"/>
        <v/>
      </c>
      <c r="AA241" s="3" t="e">
        <f t="shared" si="32"/>
        <v>#NUM!</v>
      </c>
      <c r="AB241" s="3" t="str">
        <f t="shared" si="33"/>
        <v/>
      </c>
      <c r="AD241" s="2">
        <v>238</v>
      </c>
      <c r="AE241" s="3" t="s">
        <v>872</v>
      </c>
      <c r="AF241" s="3" t="s">
        <v>340</v>
      </c>
      <c r="AG241" s="3" t="str">
        <f>IF(AF241='๑. ข้อมูลทั่วไป ๑'!$C$19,$AD241,"")</f>
        <v/>
      </c>
      <c r="AH241" s="3" t="e">
        <f t="shared" si="34"/>
        <v>#NUM!</v>
      </c>
      <c r="AI241" s="3" t="str">
        <f t="shared" si="35"/>
        <v/>
      </c>
      <c r="AJ241" s="3" t="e">
        <f>IF($AI241='๑. ข้อมูลทั่วไป ๑'!$C$20,Info!$AH241,"")</f>
        <v>#NUM!</v>
      </c>
    </row>
    <row r="242" spans="18:36" ht="14.5" customHeight="1">
      <c r="R242">
        <v>239</v>
      </c>
      <c r="S242" s="4">
        <v>11000</v>
      </c>
      <c r="T242" s="3" t="s">
        <v>873</v>
      </c>
      <c r="U242" s="3" t="s">
        <v>858</v>
      </c>
      <c r="V242" s="3" t="s">
        <v>375</v>
      </c>
      <c r="W242" s="3" t="s">
        <v>859</v>
      </c>
      <c r="X242" s="3" t="str">
        <f t="shared" si="30"/>
        <v>ไทรม้าเมืองนนทบุรีนนทบุรี</v>
      </c>
      <c r="Y242" s="3" t="s">
        <v>251</v>
      </c>
      <c r="Z242" s="3" t="str">
        <f t="shared" si="31"/>
        <v/>
      </c>
      <c r="AA242" s="3" t="e">
        <f t="shared" si="32"/>
        <v>#NUM!</v>
      </c>
      <c r="AB242" s="3" t="str">
        <f t="shared" si="33"/>
        <v/>
      </c>
      <c r="AD242" s="2">
        <v>239</v>
      </c>
      <c r="AE242" s="3" t="s">
        <v>874</v>
      </c>
      <c r="AF242" s="3" t="s">
        <v>340</v>
      </c>
      <c r="AG242" s="3" t="str">
        <f>IF(AF242='๑. ข้อมูลทั่วไป ๑'!$C$19,$AD242,"")</f>
        <v/>
      </c>
      <c r="AH242" s="3" t="e">
        <f t="shared" si="34"/>
        <v>#NUM!</v>
      </c>
      <c r="AI242" s="3" t="str">
        <f t="shared" si="35"/>
        <v/>
      </c>
      <c r="AJ242" s="3" t="e">
        <f>IF($AI242='๑. ข้อมูลทั่วไป ๑'!$C$20,Info!$AH242,"")</f>
        <v>#NUM!</v>
      </c>
    </row>
    <row r="243" spans="18:36" ht="14.5" customHeight="1">
      <c r="R243">
        <v>240</v>
      </c>
      <c r="S243" s="4">
        <v>11000</v>
      </c>
      <c r="T243" s="3" t="s">
        <v>875</v>
      </c>
      <c r="U243" s="3" t="s">
        <v>858</v>
      </c>
      <c r="V243" s="3" t="s">
        <v>375</v>
      </c>
      <c r="W243" s="3" t="s">
        <v>859</v>
      </c>
      <c r="X243" s="3" t="str">
        <f t="shared" si="30"/>
        <v>บางรักน้อยเมืองนนทบุรีนนทบุรี</v>
      </c>
      <c r="Y243" s="3" t="s">
        <v>251</v>
      </c>
      <c r="Z243" s="3" t="str">
        <f t="shared" si="31"/>
        <v/>
      </c>
      <c r="AA243" s="3" t="e">
        <f t="shared" si="32"/>
        <v>#NUM!</v>
      </c>
      <c r="AB243" s="3" t="str">
        <f t="shared" si="33"/>
        <v/>
      </c>
      <c r="AD243" s="2">
        <v>240</v>
      </c>
      <c r="AE243" s="3" t="s">
        <v>876</v>
      </c>
      <c r="AF243" s="3" t="s">
        <v>340</v>
      </c>
      <c r="AG243" s="3" t="str">
        <f>IF(AF243='๑. ข้อมูลทั่วไป ๑'!$C$19,$AD243,"")</f>
        <v/>
      </c>
      <c r="AH243" s="3" t="e">
        <f t="shared" si="34"/>
        <v>#NUM!</v>
      </c>
      <c r="AI243" s="3" t="str">
        <f t="shared" si="35"/>
        <v/>
      </c>
      <c r="AJ243" s="3" t="e">
        <f>IF($AI243='๑. ข้อมูลทั่วไป ๑'!$C$20,Info!$AH243,"")</f>
        <v>#NUM!</v>
      </c>
    </row>
    <row r="244" spans="18:36" ht="14.5" customHeight="1">
      <c r="R244">
        <v>241</v>
      </c>
      <c r="S244" s="4">
        <v>11130</v>
      </c>
      <c r="T244" s="3" t="s">
        <v>877</v>
      </c>
      <c r="U244" s="3" t="s">
        <v>878</v>
      </c>
      <c r="V244" s="3" t="s">
        <v>375</v>
      </c>
      <c r="W244" s="3" t="s">
        <v>879</v>
      </c>
      <c r="X244" s="3" t="str">
        <f t="shared" si="30"/>
        <v>วัดชลอบางกรวยนนทบุรี</v>
      </c>
      <c r="Y244" s="3" t="s">
        <v>251</v>
      </c>
      <c r="Z244" s="3" t="str">
        <f t="shared" si="31"/>
        <v/>
      </c>
      <c r="AA244" s="3" t="e">
        <f t="shared" si="32"/>
        <v>#NUM!</v>
      </c>
      <c r="AB244" s="3" t="str">
        <f t="shared" si="33"/>
        <v/>
      </c>
      <c r="AD244" s="2">
        <v>241</v>
      </c>
      <c r="AE244" s="3" t="s">
        <v>880</v>
      </c>
      <c r="AF244" s="3" t="s">
        <v>340</v>
      </c>
      <c r="AG244" s="3" t="str">
        <f>IF(AF244='๑. ข้อมูลทั่วไป ๑'!$C$19,$AD244,"")</f>
        <v/>
      </c>
      <c r="AH244" s="3" t="e">
        <f t="shared" si="34"/>
        <v>#NUM!</v>
      </c>
      <c r="AI244" s="3" t="str">
        <f t="shared" si="35"/>
        <v/>
      </c>
      <c r="AJ244" s="3" t="e">
        <f>IF($AI244='๑. ข้อมูลทั่วไป ๑'!$C$20,Info!$AH244,"")</f>
        <v>#NUM!</v>
      </c>
    </row>
    <row r="245" spans="18:36" ht="14.5" customHeight="1">
      <c r="R245">
        <v>242</v>
      </c>
      <c r="S245" s="4">
        <v>11130</v>
      </c>
      <c r="T245" s="3" t="s">
        <v>878</v>
      </c>
      <c r="U245" s="3" t="s">
        <v>878</v>
      </c>
      <c r="V245" s="3" t="s">
        <v>375</v>
      </c>
      <c r="W245" s="3" t="s">
        <v>879</v>
      </c>
      <c r="X245" s="3" t="str">
        <f t="shared" si="30"/>
        <v>บางกรวยบางกรวยนนทบุรี</v>
      </c>
      <c r="Y245" s="3" t="s">
        <v>251</v>
      </c>
      <c r="Z245" s="3" t="str">
        <f t="shared" si="31"/>
        <v/>
      </c>
      <c r="AA245" s="3" t="e">
        <f t="shared" si="32"/>
        <v>#NUM!</v>
      </c>
      <c r="AB245" s="3" t="str">
        <f t="shared" si="33"/>
        <v/>
      </c>
      <c r="AD245" s="2">
        <v>242</v>
      </c>
      <c r="AE245" s="3" t="s">
        <v>881</v>
      </c>
      <c r="AF245" s="3" t="s">
        <v>340</v>
      </c>
      <c r="AG245" s="3" t="str">
        <f>IF(AF245='๑. ข้อมูลทั่วไป ๑'!$C$19,$AD245,"")</f>
        <v/>
      </c>
      <c r="AH245" s="3" t="e">
        <f t="shared" si="34"/>
        <v>#NUM!</v>
      </c>
      <c r="AI245" s="3" t="str">
        <f t="shared" si="35"/>
        <v/>
      </c>
      <c r="AJ245" s="3" t="e">
        <f>IF($AI245='๑. ข้อมูลทั่วไป ๑'!$C$20,Info!$AH245,"")</f>
        <v>#NUM!</v>
      </c>
    </row>
    <row r="246" spans="18:36" ht="14.5" customHeight="1">
      <c r="R246">
        <v>243</v>
      </c>
      <c r="S246" s="4">
        <v>11130</v>
      </c>
      <c r="T246" s="3" t="s">
        <v>882</v>
      </c>
      <c r="U246" s="3" t="s">
        <v>878</v>
      </c>
      <c r="V246" s="3" t="s">
        <v>375</v>
      </c>
      <c r="W246" s="3" t="s">
        <v>879</v>
      </c>
      <c r="X246" s="3" t="str">
        <f t="shared" si="30"/>
        <v>บางสีทองบางกรวยนนทบุรี</v>
      </c>
      <c r="Y246" s="3" t="s">
        <v>251</v>
      </c>
      <c r="Z246" s="3" t="str">
        <f t="shared" si="31"/>
        <v/>
      </c>
      <c r="AA246" s="3" t="e">
        <f t="shared" si="32"/>
        <v>#NUM!</v>
      </c>
      <c r="AB246" s="3" t="str">
        <f t="shared" si="33"/>
        <v/>
      </c>
      <c r="AD246" s="2">
        <v>243</v>
      </c>
      <c r="AE246" s="3" t="s">
        <v>883</v>
      </c>
      <c r="AF246" s="3" t="s">
        <v>340</v>
      </c>
      <c r="AG246" s="3" t="str">
        <f>IF(AF246='๑. ข้อมูลทั่วไป ๑'!$C$19,$AD246,"")</f>
        <v/>
      </c>
      <c r="AH246" s="3" t="e">
        <f t="shared" si="34"/>
        <v>#NUM!</v>
      </c>
      <c r="AI246" s="3" t="str">
        <f t="shared" si="35"/>
        <v/>
      </c>
      <c r="AJ246" s="3" t="e">
        <f>IF($AI246='๑. ข้อมูลทั่วไป ๑'!$C$20,Info!$AH246,"")</f>
        <v>#NUM!</v>
      </c>
    </row>
    <row r="247" spans="18:36" ht="14.5" customHeight="1">
      <c r="R247">
        <v>244</v>
      </c>
      <c r="S247" s="4">
        <v>11130</v>
      </c>
      <c r="T247" s="3" t="s">
        <v>884</v>
      </c>
      <c r="U247" s="3" t="s">
        <v>878</v>
      </c>
      <c r="V247" s="3" t="s">
        <v>375</v>
      </c>
      <c r="W247" s="3" t="s">
        <v>879</v>
      </c>
      <c r="X247" s="3" t="str">
        <f t="shared" si="30"/>
        <v>บางขนุนบางกรวยนนทบุรี</v>
      </c>
      <c r="Y247" s="3" t="s">
        <v>251</v>
      </c>
      <c r="Z247" s="3" t="str">
        <f t="shared" si="31"/>
        <v/>
      </c>
      <c r="AA247" s="3" t="e">
        <f t="shared" si="32"/>
        <v>#NUM!</v>
      </c>
      <c r="AB247" s="3" t="str">
        <f t="shared" si="33"/>
        <v/>
      </c>
      <c r="AD247" s="2">
        <v>244</v>
      </c>
      <c r="AE247" s="3" t="s">
        <v>885</v>
      </c>
      <c r="AF247" s="3" t="s">
        <v>344</v>
      </c>
      <c r="AG247" s="3" t="str">
        <f>IF(AF247='๑. ข้อมูลทั่วไป ๑'!$C$19,$AD247,"")</f>
        <v/>
      </c>
      <c r="AH247" s="3" t="e">
        <f t="shared" si="34"/>
        <v>#NUM!</v>
      </c>
      <c r="AI247" s="3" t="str">
        <f t="shared" si="35"/>
        <v/>
      </c>
      <c r="AJ247" s="3" t="e">
        <f>IF($AI247='๑. ข้อมูลทั่วไป ๑'!$C$20,Info!$AH247,"")</f>
        <v>#NUM!</v>
      </c>
    </row>
    <row r="248" spans="18:36" ht="14.5" customHeight="1">
      <c r="R248">
        <v>245</v>
      </c>
      <c r="S248" s="4">
        <v>11130</v>
      </c>
      <c r="T248" s="3" t="s">
        <v>886</v>
      </c>
      <c r="U248" s="3" t="s">
        <v>878</v>
      </c>
      <c r="V248" s="3" t="s">
        <v>375</v>
      </c>
      <c r="W248" s="3" t="s">
        <v>879</v>
      </c>
      <c r="X248" s="3" t="str">
        <f t="shared" si="30"/>
        <v>บางขุนกองบางกรวยนนทบุรี</v>
      </c>
      <c r="Y248" s="3" t="s">
        <v>251</v>
      </c>
      <c r="Z248" s="3" t="str">
        <f t="shared" si="31"/>
        <v/>
      </c>
      <c r="AA248" s="3" t="e">
        <f t="shared" si="32"/>
        <v>#NUM!</v>
      </c>
      <c r="AB248" s="3" t="str">
        <f t="shared" si="33"/>
        <v/>
      </c>
      <c r="AD248" s="2">
        <v>245</v>
      </c>
      <c r="AE248" s="3" t="s">
        <v>887</v>
      </c>
      <c r="AF248" s="3" t="s">
        <v>344</v>
      </c>
      <c r="AG248" s="3" t="str">
        <f>IF(AF248='๑. ข้อมูลทั่วไป ๑'!$C$19,$AD248,"")</f>
        <v/>
      </c>
      <c r="AH248" s="3" t="e">
        <f t="shared" si="34"/>
        <v>#NUM!</v>
      </c>
      <c r="AI248" s="3" t="str">
        <f t="shared" si="35"/>
        <v/>
      </c>
      <c r="AJ248" s="3" t="e">
        <f>IF($AI248='๑. ข้อมูลทั่วไป ๑'!$C$20,Info!$AH248,"")</f>
        <v>#NUM!</v>
      </c>
    </row>
    <row r="249" spans="18:36" ht="14.5" customHeight="1">
      <c r="R249">
        <v>246</v>
      </c>
      <c r="S249" s="4">
        <v>11130</v>
      </c>
      <c r="T249" s="3" t="s">
        <v>888</v>
      </c>
      <c r="U249" s="3" t="s">
        <v>878</v>
      </c>
      <c r="V249" s="3" t="s">
        <v>375</v>
      </c>
      <c r="W249" s="3" t="s">
        <v>879</v>
      </c>
      <c r="X249" s="3" t="str">
        <f t="shared" si="30"/>
        <v>บางคูเวียงบางกรวยนนทบุรี</v>
      </c>
      <c r="Y249" s="3" t="s">
        <v>251</v>
      </c>
      <c r="Z249" s="3" t="str">
        <f t="shared" si="31"/>
        <v/>
      </c>
      <c r="AA249" s="3" t="e">
        <f t="shared" si="32"/>
        <v>#NUM!</v>
      </c>
      <c r="AB249" s="3" t="str">
        <f t="shared" si="33"/>
        <v/>
      </c>
      <c r="AD249" s="2">
        <v>246</v>
      </c>
      <c r="AE249" s="3" t="s">
        <v>889</v>
      </c>
      <c r="AF249" s="3" t="s">
        <v>344</v>
      </c>
      <c r="AG249" s="3" t="str">
        <f>IF(AF249='๑. ข้อมูลทั่วไป ๑'!$C$19,$AD249,"")</f>
        <v/>
      </c>
      <c r="AH249" s="3" t="e">
        <f t="shared" si="34"/>
        <v>#NUM!</v>
      </c>
      <c r="AI249" s="3" t="str">
        <f t="shared" si="35"/>
        <v/>
      </c>
      <c r="AJ249" s="3" t="e">
        <f>IF($AI249='๑. ข้อมูลทั่วไป ๑'!$C$20,Info!$AH249,"")</f>
        <v>#NUM!</v>
      </c>
    </row>
    <row r="250" spans="18:36" ht="14.5" customHeight="1">
      <c r="R250">
        <v>247</v>
      </c>
      <c r="S250" s="4">
        <v>11130</v>
      </c>
      <c r="T250" s="3" t="s">
        <v>890</v>
      </c>
      <c r="U250" s="3" t="s">
        <v>878</v>
      </c>
      <c r="V250" s="3" t="s">
        <v>375</v>
      </c>
      <c r="W250" s="3" t="s">
        <v>879</v>
      </c>
      <c r="X250" s="3" t="str">
        <f t="shared" si="30"/>
        <v>มหาสวัสดิ์บางกรวยนนทบุรี</v>
      </c>
      <c r="Y250" s="3" t="s">
        <v>251</v>
      </c>
      <c r="Z250" s="3" t="str">
        <f t="shared" si="31"/>
        <v/>
      </c>
      <c r="AA250" s="3" t="e">
        <f t="shared" si="32"/>
        <v>#NUM!</v>
      </c>
      <c r="AB250" s="3" t="str">
        <f t="shared" si="33"/>
        <v/>
      </c>
      <c r="AD250" s="2">
        <v>247</v>
      </c>
      <c r="AE250" s="3" t="s">
        <v>891</v>
      </c>
      <c r="AF250" s="3" t="s">
        <v>344</v>
      </c>
      <c r="AG250" s="3" t="str">
        <f>IF(AF250='๑. ข้อมูลทั่วไป ๑'!$C$19,$AD250,"")</f>
        <v/>
      </c>
      <c r="AH250" s="3" t="e">
        <f t="shared" si="34"/>
        <v>#NUM!</v>
      </c>
      <c r="AI250" s="3" t="str">
        <f t="shared" si="35"/>
        <v/>
      </c>
      <c r="AJ250" s="3" t="e">
        <f>IF($AI250='๑. ข้อมูลทั่วไป ๑'!$C$20,Info!$AH250,"")</f>
        <v>#NUM!</v>
      </c>
    </row>
    <row r="251" spans="18:36" ht="14.5" customHeight="1">
      <c r="R251">
        <v>248</v>
      </c>
      <c r="S251" s="4">
        <v>11130</v>
      </c>
      <c r="T251" s="3" t="s">
        <v>892</v>
      </c>
      <c r="U251" s="3" t="s">
        <v>878</v>
      </c>
      <c r="V251" s="3" t="s">
        <v>375</v>
      </c>
      <c r="W251" s="3" t="s">
        <v>879</v>
      </c>
      <c r="X251" s="3" t="str">
        <f t="shared" si="30"/>
        <v>ปลายบางบางกรวยนนทบุรี</v>
      </c>
      <c r="Y251" s="3" t="s">
        <v>251</v>
      </c>
      <c r="Z251" s="3" t="str">
        <f t="shared" si="31"/>
        <v/>
      </c>
      <c r="AA251" s="3" t="e">
        <f t="shared" si="32"/>
        <v>#NUM!</v>
      </c>
      <c r="AB251" s="3" t="str">
        <f t="shared" si="33"/>
        <v/>
      </c>
      <c r="AD251" s="2">
        <v>248</v>
      </c>
      <c r="AE251" s="3" t="s">
        <v>893</v>
      </c>
      <c r="AF251" s="3" t="s">
        <v>344</v>
      </c>
      <c r="AG251" s="3" t="str">
        <f>IF(AF251='๑. ข้อมูลทั่วไป ๑'!$C$19,$AD251,"")</f>
        <v/>
      </c>
      <c r="AH251" s="3" t="e">
        <f t="shared" si="34"/>
        <v>#NUM!</v>
      </c>
      <c r="AI251" s="3" t="str">
        <f t="shared" si="35"/>
        <v/>
      </c>
      <c r="AJ251" s="3" t="e">
        <f>IF($AI251='๑. ข้อมูลทั่วไป ๑'!$C$20,Info!$AH251,"")</f>
        <v>#NUM!</v>
      </c>
    </row>
    <row r="252" spans="18:36" ht="14.5" customHeight="1">
      <c r="R252">
        <v>249</v>
      </c>
      <c r="S252" s="4">
        <v>11130</v>
      </c>
      <c r="T252" s="3" t="s">
        <v>894</v>
      </c>
      <c r="U252" s="3" t="s">
        <v>878</v>
      </c>
      <c r="V252" s="3" t="s">
        <v>375</v>
      </c>
      <c r="W252" s="3" t="s">
        <v>879</v>
      </c>
      <c r="X252" s="3" t="str">
        <f t="shared" si="30"/>
        <v>ศาลากลางบางกรวยนนทบุรี</v>
      </c>
      <c r="Y252" s="3" t="s">
        <v>251</v>
      </c>
      <c r="Z252" s="3" t="str">
        <f t="shared" si="31"/>
        <v/>
      </c>
      <c r="AA252" s="3" t="e">
        <f t="shared" si="32"/>
        <v>#NUM!</v>
      </c>
      <c r="AB252" s="3" t="str">
        <f t="shared" si="33"/>
        <v/>
      </c>
      <c r="AD252" s="2">
        <v>249</v>
      </c>
      <c r="AE252" s="3" t="s">
        <v>895</v>
      </c>
      <c r="AF252" s="3" t="s">
        <v>344</v>
      </c>
      <c r="AG252" s="3" t="str">
        <f>IF(AF252='๑. ข้อมูลทั่วไป ๑'!$C$19,$AD252,"")</f>
        <v/>
      </c>
      <c r="AH252" s="3" t="e">
        <f t="shared" si="34"/>
        <v>#NUM!</v>
      </c>
      <c r="AI252" s="3" t="str">
        <f t="shared" si="35"/>
        <v/>
      </c>
      <c r="AJ252" s="3" t="e">
        <f>IF($AI252='๑. ข้อมูลทั่วไป ๑'!$C$20,Info!$AH252,"")</f>
        <v>#NUM!</v>
      </c>
    </row>
    <row r="253" spans="18:36" ht="14.5" customHeight="1">
      <c r="R253">
        <v>250</v>
      </c>
      <c r="S253" s="4">
        <v>11140</v>
      </c>
      <c r="T253" s="3" t="s">
        <v>896</v>
      </c>
      <c r="U253" s="3" t="s">
        <v>897</v>
      </c>
      <c r="V253" s="3" t="s">
        <v>375</v>
      </c>
      <c r="W253" s="3" t="s">
        <v>898</v>
      </c>
      <c r="X253" s="3" t="str">
        <f t="shared" si="30"/>
        <v>บางม่วงบางใหญ่นนทบุรี</v>
      </c>
      <c r="Y253" s="3" t="s">
        <v>251</v>
      </c>
      <c r="Z253" s="3" t="str">
        <f t="shared" si="31"/>
        <v/>
      </c>
      <c r="AA253" s="3" t="e">
        <f t="shared" si="32"/>
        <v>#NUM!</v>
      </c>
      <c r="AB253" s="3" t="str">
        <f t="shared" si="33"/>
        <v/>
      </c>
      <c r="AD253" s="2">
        <v>250</v>
      </c>
      <c r="AE253" s="3" t="s">
        <v>899</v>
      </c>
      <c r="AF253" s="3" t="s">
        <v>344</v>
      </c>
      <c r="AG253" s="3" t="str">
        <f>IF(AF253='๑. ข้อมูลทั่วไป ๑'!$C$19,$AD253,"")</f>
        <v/>
      </c>
      <c r="AH253" s="3" t="e">
        <f t="shared" si="34"/>
        <v>#NUM!</v>
      </c>
      <c r="AI253" s="3" t="str">
        <f t="shared" si="35"/>
        <v/>
      </c>
      <c r="AJ253" s="3" t="e">
        <f>IF($AI253='๑. ข้อมูลทั่วไป ๑'!$C$20,Info!$AH253,"")</f>
        <v>#NUM!</v>
      </c>
    </row>
    <row r="254" spans="18:36" ht="14.5" customHeight="1">
      <c r="R254">
        <v>251</v>
      </c>
      <c r="S254" s="4">
        <v>11140</v>
      </c>
      <c r="T254" s="3" t="s">
        <v>900</v>
      </c>
      <c r="U254" s="3" t="s">
        <v>897</v>
      </c>
      <c r="V254" s="3" t="s">
        <v>375</v>
      </c>
      <c r="W254" s="3" t="s">
        <v>898</v>
      </c>
      <c r="X254" s="3" t="str">
        <f t="shared" si="30"/>
        <v>บางแม่นางบางใหญ่นนทบุรี</v>
      </c>
      <c r="Y254" s="3" t="s">
        <v>251</v>
      </c>
      <c r="Z254" s="3" t="str">
        <f t="shared" si="31"/>
        <v/>
      </c>
      <c r="AA254" s="3" t="e">
        <f t="shared" si="32"/>
        <v>#NUM!</v>
      </c>
      <c r="AB254" s="3" t="str">
        <f t="shared" si="33"/>
        <v/>
      </c>
      <c r="AD254" s="2">
        <v>251</v>
      </c>
      <c r="AE254" s="3" t="s">
        <v>901</v>
      </c>
      <c r="AF254" s="3" t="s">
        <v>346</v>
      </c>
      <c r="AG254" s="3" t="str">
        <f>IF(AF254='๑. ข้อมูลทั่วไป ๑'!$C$19,$AD254,"")</f>
        <v/>
      </c>
      <c r="AH254" s="3" t="e">
        <f t="shared" si="34"/>
        <v>#NUM!</v>
      </c>
      <c r="AI254" s="3" t="str">
        <f t="shared" si="35"/>
        <v/>
      </c>
      <c r="AJ254" s="3" t="e">
        <f>IF($AI254='๑. ข้อมูลทั่วไป ๑'!$C$20,Info!$AH254,"")</f>
        <v>#NUM!</v>
      </c>
    </row>
    <row r="255" spans="18:36" ht="14.5" customHeight="1">
      <c r="R255">
        <v>252</v>
      </c>
      <c r="S255" s="4">
        <v>11140</v>
      </c>
      <c r="T255" s="3" t="s">
        <v>902</v>
      </c>
      <c r="U255" s="3" t="s">
        <v>897</v>
      </c>
      <c r="V255" s="3" t="s">
        <v>375</v>
      </c>
      <c r="W255" s="3" t="s">
        <v>898</v>
      </c>
      <c r="X255" s="3" t="str">
        <f t="shared" si="30"/>
        <v>บางเลนบางใหญ่นนทบุรี</v>
      </c>
      <c r="Y255" s="3" t="s">
        <v>251</v>
      </c>
      <c r="Z255" s="3" t="str">
        <f t="shared" si="31"/>
        <v/>
      </c>
      <c r="AA255" s="3" t="e">
        <f t="shared" si="32"/>
        <v>#NUM!</v>
      </c>
      <c r="AB255" s="3" t="str">
        <f t="shared" si="33"/>
        <v/>
      </c>
      <c r="AD255" s="2">
        <v>252</v>
      </c>
      <c r="AE255" s="3" t="s">
        <v>903</v>
      </c>
      <c r="AF255" s="3" t="s">
        <v>346</v>
      </c>
      <c r="AG255" s="3" t="str">
        <f>IF(AF255='๑. ข้อมูลทั่วไป ๑'!$C$19,$AD255,"")</f>
        <v/>
      </c>
      <c r="AH255" s="3" t="e">
        <f t="shared" si="34"/>
        <v>#NUM!</v>
      </c>
      <c r="AI255" s="3" t="str">
        <f t="shared" si="35"/>
        <v/>
      </c>
      <c r="AJ255" s="3" t="e">
        <f>IF($AI255='๑. ข้อมูลทั่วไป ๑'!$C$20,Info!$AH255,"")</f>
        <v>#NUM!</v>
      </c>
    </row>
    <row r="256" spans="18:36" ht="14.5" customHeight="1">
      <c r="R256">
        <v>253</v>
      </c>
      <c r="S256" s="4">
        <v>11140</v>
      </c>
      <c r="T256" s="3" t="s">
        <v>904</v>
      </c>
      <c r="U256" s="3" t="s">
        <v>897</v>
      </c>
      <c r="V256" s="3" t="s">
        <v>375</v>
      </c>
      <c r="W256" s="3" t="s">
        <v>898</v>
      </c>
      <c r="X256" s="3" t="str">
        <f t="shared" si="30"/>
        <v>เสาธงหินบางใหญ่นนทบุรี</v>
      </c>
      <c r="Y256" s="3" t="s">
        <v>251</v>
      </c>
      <c r="Z256" s="3" t="str">
        <f t="shared" si="31"/>
        <v/>
      </c>
      <c r="AA256" s="3" t="e">
        <f t="shared" si="32"/>
        <v>#NUM!</v>
      </c>
      <c r="AB256" s="3" t="str">
        <f t="shared" si="33"/>
        <v/>
      </c>
      <c r="AD256" s="2">
        <v>253</v>
      </c>
      <c r="AE256" s="3" t="s">
        <v>905</v>
      </c>
      <c r="AF256" s="3" t="s">
        <v>346</v>
      </c>
      <c r="AG256" s="3" t="str">
        <f>IF(AF256='๑. ข้อมูลทั่วไป ๑'!$C$19,$AD256,"")</f>
        <v/>
      </c>
      <c r="AH256" s="3" t="e">
        <f t="shared" si="34"/>
        <v>#NUM!</v>
      </c>
      <c r="AI256" s="3" t="str">
        <f t="shared" si="35"/>
        <v/>
      </c>
      <c r="AJ256" s="3" t="e">
        <f>IF($AI256='๑. ข้อมูลทั่วไป ๑'!$C$20,Info!$AH256,"")</f>
        <v>#NUM!</v>
      </c>
    </row>
    <row r="257" spans="18:36" ht="14.5" customHeight="1">
      <c r="R257">
        <v>254</v>
      </c>
      <c r="S257" s="4">
        <v>11140</v>
      </c>
      <c r="T257" s="3" t="s">
        <v>897</v>
      </c>
      <c r="U257" s="3" t="s">
        <v>897</v>
      </c>
      <c r="V257" s="3" t="s">
        <v>375</v>
      </c>
      <c r="W257" s="3" t="s">
        <v>898</v>
      </c>
      <c r="X257" s="3" t="str">
        <f t="shared" si="30"/>
        <v>บางใหญ่บางใหญ่นนทบุรี</v>
      </c>
      <c r="Y257" s="3" t="s">
        <v>251</v>
      </c>
      <c r="Z257" s="3" t="str">
        <f t="shared" si="31"/>
        <v/>
      </c>
      <c r="AA257" s="3" t="e">
        <f t="shared" si="32"/>
        <v>#NUM!</v>
      </c>
      <c r="AB257" s="3" t="str">
        <f t="shared" si="33"/>
        <v/>
      </c>
      <c r="AD257" s="2">
        <v>254</v>
      </c>
      <c r="AE257" s="3" t="s">
        <v>906</v>
      </c>
      <c r="AF257" s="3" t="s">
        <v>346</v>
      </c>
      <c r="AG257" s="3" t="str">
        <f>IF(AF257='๑. ข้อมูลทั่วไป ๑'!$C$19,$AD257,"")</f>
        <v/>
      </c>
      <c r="AH257" s="3" t="e">
        <f t="shared" si="34"/>
        <v>#NUM!</v>
      </c>
      <c r="AI257" s="3" t="str">
        <f t="shared" si="35"/>
        <v/>
      </c>
      <c r="AJ257" s="3" t="e">
        <f>IF($AI257='๑. ข้อมูลทั่วไป ๑'!$C$20,Info!$AH257,"")</f>
        <v>#NUM!</v>
      </c>
    </row>
    <row r="258" spans="18:36" ht="14.5" customHeight="1">
      <c r="R258">
        <v>255</v>
      </c>
      <c r="S258" s="4">
        <v>11140</v>
      </c>
      <c r="T258" s="3" t="s">
        <v>907</v>
      </c>
      <c r="U258" s="3" t="s">
        <v>897</v>
      </c>
      <c r="V258" s="3" t="s">
        <v>375</v>
      </c>
      <c r="W258" s="3" t="s">
        <v>898</v>
      </c>
      <c r="X258" s="3" t="str">
        <f t="shared" si="30"/>
        <v>บ้านใหม่บางใหญ่นนทบุรี</v>
      </c>
      <c r="Y258" s="3" t="s">
        <v>251</v>
      </c>
      <c r="Z258" s="3" t="str">
        <f t="shared" si="31"/>
        <v/>
      </c>
      <c r="AA258" s="3" t="e">
        <f t="shared" si="32"/>
        <v>#NUM!</v>
      </c>
      <c r="AB258" s="3" t="str">
        <f t="shared" si="33"/>
        <v/>
      </c>
      <c r="AD258" s="2">
        <v>255</v>
      </c>
      <c r="AE258" s="3" t="s">
        <v>908</v>
      </c>
      <c r="AF258" s="3" t="s">
        <v>346</v>
      </c>
      <c r="AG258" s="3" t="str">
        <f>IF(AF258='๑. ข้อมูลทั่วไป ๑'!$C$19,$AD258,"")</f>
        <v/>
      </c>
      <c r="AH258" s="3" t="e">
        <f t="shared" si="34"/>
        <v>#NUM!</v>
      </c>
      <c r="AI258" s="3" t="str">
        <f t="shared" si="35"/>
        <v/>
      </c>
      <c r="AJ258" s="3" t="e">
        <f>IF($AI258='๑. ข้อมูลทั่วไป ๑'!$C$20,Info!$AH258,"")</f>
        <v>#NUM!</v>
      </c>
    </row>
    <row r="259" spans="18:36" ht="14.5" customHeight="1">
      <c r="R259">
        <v>256</v>
      </c>
      <c r="S259" s="4">
        <v>11110</v>
      </c>
      <c r="T259" s="3" t="s">
        <v>909</v>
      </c>
      <c r="U259" s="3" t="s">
        <v>910</v>
      </c>
      <c r="V259" s="3" t="s">
        <v>375</v>
      </c>
      <c r="W259" s="3" t="s">
        <v>911</v>
      </c>
      <c r="X259" s="3" t="str">
        <f t="shared" si="30"/>
        <v>โสนลอยบางบัวทองนนทบุรี</v>
      </c>
      <c r="Y259" s="3" t="s">
        <v>251</v>
      </c>
      <c r="Z259" s="3" t="str">
        <f t="shared" si="31"/>
        <v/>
      </c>
      <c r="AA259" s="3" t="e">
        <f t="shared" si="32"/>
        <v>#NUM!</v>
      </c>
      <c r="AB259" s="3" t="str">
        <f t="shared" si="33"/>
        <v/>
      </c>
      <c r="AD259" s="2">
        <v>256</v>
      </c>
      <c r="AE259" s="3" t="s">
        <v>912</v>
      </c>
      <c r="AF259" s="3" t="s">
        <v>346</v>
      </c>
      <c r="AG259" s="3" t="str">
        <f>IF(AF259='๑. ข้อมูลทั่วไป ๑'!$C$19,$AD259,"")</f>
        <v/>
      </c>
      <c r="AH259" s="3" t="e">
        <f t="shared" si="34"/>
        <v>#NUM!</v>
      </c>
      <c r="AI259" s="3" t="str">
        <f t="shared" si="35"/>
        <v/>
      </c>
      <c r="AJ259" s="3" t="e">
        <f>IF($AI259='๑. ข้อมูลทั่วไป ๑'!$C$20,Info!$AH259,"")</f>
        <v>#NUM!</v>
      </c>
    </row>
    <row r="260" spans="18:36" ht="14.5" customHeight="1">
      <c r="R260">
        <v>257</v>
      </c>
      <c r="S260" s="4">
        <v>11110</v>
      </c>
      <c r="T260" s="3" t="s">
        <v>910</v>
      </c>
      <c r="U260" s="3" t="s">
        <v>910</v>
      </c>
      <c r="V260" s="3" t="s">
        <v>375</v>
      </c>
      <c r="W260" s="3" t="s">
        <v>911</v>
      </c>
      <c r="X260" s="3" t="str">
        <f t="shared" si="30"/>
        <v>บางบัวทองบางบัวทองนนทบุรี</v>
      </c>
      <c r="Y260" s="3" t="s">
        <v>251</v>
      </c>
      <c r="Z260" s="3" t="str">
        <f t="shared" si="31"/>
        <v/>
      </c>
      <c r="AA260" s="3" t="e">
        <f t="shared" si="32"/>
        <v>#NUM!</v>
      </c>
      <c r="AB260" s="3" t="str">
        <f t="shared" si="33"/>
        <v/>
      </c>
      <c r="AD260" s="2">
        <v>257</v>
      </c>
      <c r="AE260" s="3" t="s">
        <v>913</v>
      </c>
      <c r="AF260" s="3" t="s">
        <v>346</v>
      </c>
      <c r="AG260" s="3" t="str">
        <f>IF(AF260='๑. ข้อมูลทั่วไป ๑'!$C$19,$AD260,"")</f>
        <v/>
      </c>
      <c r="AH260" s="3" t="e">
        <f t="shared" si="34"/>
        <v>#NUM!</v>
      </c>
      <c r="AI260" s="3" t="str">
        <f t="shared" si="35"/>
        <v/>
      </c>
      <c r="AJ260" s="3" t="e">
        <f>IF($AI260='๑. ข้อมูลทั่วไป ๑'!$C$20,Info!$AH260,"")</f>
        <v>#NUM!</v>
      </c>
    </row>
    <row r="261" spans="18:36" ht="14.5" customHeight="1">
      <c r="R261">
        <v>258</v>
      </c>
      <c r="S261" s="4">
        <v>11110</v>
      </c>
      <c r="T261" s="3" t="s">
        <v>914</v>
      </c>
      <c r="U261" s="3" t="s">
        <v>910</v>
      </c>
      <c r="V261" s="3" t="s">
        <v>375</v>
      </c>
      <c r="W261" s="3" t="s">
        <v>911</v>
      </c>
      <c r="X261" s="3" t="str">
        <f t="shared" ref="X261:X324" si="36">T261&amp;U261&amp;V261</f>
        <v>บางรักใหญ่บางบัวทองนนทบุรี</v>
      </c>
      <c r="Y261" s="3" t="s">
        <v>251</v>
      </c>
      <c r="Z261" s="3" t="str">
        <f t="shared" ref="Z261:Z324" si="37">IF($Z$1=$W261,$R261,"")</f>
        <v/>
      </c>
      <c r="AA261" s="3" t="e">
        <f t="shared" ref="AA261:AA324" si="38">SMALL($Z$4:$Z$7439,R261)</f>
        <v>#NUM!</v>
      </c>
      <c r="AB261" s="3" t="str">
        <f t="shared" ref="AB261:AB324" si="39">IFERROR(INDEX($T$4:$T$7439,$AA261,1),"")</f>
        <v/>
      </c>
      <c r="AD261" s="2">
        <v>258</v>
      </c>
      <c r="AE261" s="3" t="s">
        <v>915</v>
      </c>
      <c r="AF261" s="3" t="s">
        <v>346</v>
      </c>
      <c r="AG261" s="3" t="str">
        <f>IF(AF261='๑. ข้อมูลทั่วไป ๑'!$C$19,$AD261,"")</f>
        <v/>
      </c>
      <c r="AH261" s="3" t="e">
        <f t="shared" ref="AH261:AH324" si="40">SMALL($AG$4:$AG$931,$AD261)</f>
        <v>#NUM!</v>
      </c>
      <c r="AI261" s="3" t="str">
        <f t="shared" ref="AI261:AI324" si="41">IFERROR(INDEX($AE$4:$AE$931,$AH261,1),"")</f>
        <v/>
      </c>
      <c r="AJ261" s="3" t="e">
        <f>IF($AI261='๑. ข้อมูลทั่วไป ๑'!$C$20,Info!$AH261,"")</f>
        <v>#NUM!</v>
      </c>
    </row>
    <row r="262" spans="18:36" ht="14.5" customHeight="1">
      <c r="R262">
        <v>259</v>
      </c>
      <c r="S262" s="4">
        <v>11110</v>
      </c>
      <c r="T262" s="3" t="s">
        <v>916</v>
      </c>
      <c r="U262" s="3" t="s">
        <v>910</v>
      </c>
      <c r="V262" s="3" t="s">
        <v>375</v>
      </c>
      <c r="W262" s="3" t="s">
        <v>911</v>
      </c>
      <c r="X262" s="3" t="str">
        <f t="shared" si="36"/>
        <v>บางคูรัดบางบัวทองนนทบุรี</v>
      </c>
      <c r="Y262" s="3" t="s">
        <v>251</v>
      </c>
      <c r="Z262" s="3" t="str">
        <f t="shared" si="37"/>
        <v/>
      </c>
      <c r="AA262" s="3" t="e">
        <f t="shared" si="38"/>
        <v>#NUM!</v>
      </c>
      <c r="AB262" s="3" t="str">
        <f t="shared" si="39"/>
        <v/>
      </c>
      <c r="AD262" s="2">
        <v>259</v>
      </c>
      <c r="AE262" s="3" t="s">
        <v>917</v>
      </c>
      <c r="AF262" s="3" t="s">
        <v>346</v>
      </c>
      <c r="AG262" s="3" t="str">
        <f>IF(AF262='๑. ข้อมูลทั่วไป ๑'!$C$19,$AD262,"")</f>
        <v/>
      </c>
      <c r="AH262" s="3" t="e">
        <f t="shared" si="40"/>
        <v>#NUM!</v>
      </c>
      <c r="AI262" s="3" t="str">
        <f t="shared" si="41"/>
        <v/>
      </c>
      <c r="AJ262" s="3" t="e">
        <f>IF($AI262='๑. ข้อมูลทั่วไป ๑'!$C$20,Info!$AH262,"")</f>
        <v>#NUM!</v>
      </c>
    </row>
    <row r="263" spans="18:36" ht="14.5" customHeight="1">
      <c r="R263">
        <v>260</v>
      </c>
      <c r="S263" s="4">
        <v>11110</v>
      </c>
      <c r="T263" s="3" t="s">
        <v>918</v>
      </c>
      <c r="U263" s="3" t="s">
        <v>910</v>
      </c>
      <c r="V263" s="3" t="s">
        <v>375</v>
      </c>
      <c r="W263" s="3" t="s">
        <v>911</v>
      </c>
      <c r="X263" s="3" t="str">
        <f t="shared" si="36"/>
        <v>ละหารบางบัวทองนนทบุรี</v>
      </c>
      <c r="Y263" s="3" t="s">
        <v>251</v>
      </c>
      <c r="Z263" s="3" t="str">
        <f t="shared" si="37"/>
        <v/>
      </c>
      <c r="AA263" s="3" t="e">
        <f t="shared" si="38"/>
        <v>#NUM!</v>
      </c>
      <c r="AB263" s="3" t="str">
        <f t="shared" si="39"/>
        <v/>
      </c>
      <c r="AD263" s="2">
        <v>260</v>
      </c>
      <c r="AE263" s="3" t="s">
        <v>919</v>
      </c>
      <c r="AF263" s="3" t="s">
        <v>352</v>
      </c>
      <c r="AG263" s="3" t="str">
        <f>IF(AF263='๑. ข้อมูลทั่วไป ๑'!$C$19,$AD263,"")</f>
        <v/>
      </c>
      <c r="AH263" s="3" t="e">
        <f t="shared" si="40"/>
        <v>#NUM!</v>
      </c>
      <c r="AI263" s="3" t="str">
        <f t="shared" si="41"/>
        <v/>
      </c>
      <c r="AJ263" s="3" t="e">
        <f>IF($AI263='๑. ข้อมูลทั่วไป ๑'!$C$20,Info!$AH263,"")</f>
        <v>#NUM!</v>
      </c>
    </row>
    <row r="264" spans="18:36" ht="14.5" customHeight="1">
      <c r="R264">
        <v>261</v>
      </c>
      <c r="S264" s="4">
        <v>11110</v>
      </c>
      <c r="T264" s="3" t="s">
        <v>920</v>
      </c>
      <c r="U264" s="3" t="s">
        <v>910</v>
      </c>
      <c r="V264" s="3" t="s">
        <v>375</v>
      </c>
      <c r="W264" s="3" t="s">
        <v>911</v>
      </c>
      <c r="X264" s="3" t="str">
        <f t="shared" si="36"/>
        <v>ลำโพบางบัวทองนนทบุรี</v>
      </c>
      <c r="Y264" s="3" t="s">
        <v>251</v>
      </c>
      <c r="Z264" s="3" t="str">
        <f t="shared" si="37"/>
        <v/>
      </c>
      <c r="AA264" s="3" t="e">
        <f t="shared" si="38"/>
        <v>#NUM!</v>
      </c>
      <c r="AB264" s="3" t="str">
        <f t="shared" si="39"/>
        <v/>
      </c>
      <c r="AD264" s="2">
        <v>261</v>
      </c>
      <c r="AE264" s="3" t="s">
        <v>921</v>
      </c>
      <c r="AF264" s="3" t="s">
        <v>352</v>
      </c>
      <c r="AG264" s="3" t="str">
        <f>IF(AF264='๑. ข้อมูลทั่วไป ๑'!$C$19,$AD264,"")</f>
        <v/>
      </c>
      <c r="AH264" s="3" t="e">
        <f t="shared" si="40"/>
        <v>#NUM!</v>
      </c>
      <c r="AI264" s="3" t="str">
        <f t="shared" si="41"/>
        <v/>
      </c>
      <c r="AJ264" s="3" t="e">
        <f>IF($AI264='๑. ข้อมูลทั่วไป ๑'!$C$20,Info!$AH264,"")</f>
        <v>#NUM!</v>
      </c>
    </row>
    <row r="265" spans="18:36" ht="14.5" customHeight="1">
      <c r="R265">
        <v>262</v>
      </c>
      <c r="S265" s="4">
        <v>11110</v>
      </c>
      <c r="T265" s="3" t="s">
        <v>922</v>
      </c>
      <c r="U265" s="3" t="s">
        <v>910</v>
      </c>
      <c r="V265" s="3" t="s">
        <v>375</v>
      </c>
      <c r="W265" s="3" t="s">
        <v>911</v>
      </c>
      <c r="X265" s="3" t="str">
        <f t="shared" si="36"/>
        <v>พิมลราชบางบัวทองนนทบุรี</v>
      </c>
      <c r="Y265" s="3" t="s">
        <v>251</v>
      </c>
      <c r="Z265" s="3" t="str">
        <f t="shared" si="37"/>
        <v/>
      </c>
      <c r="AA265" s="3" t="e">
        <f t="shared" si="38"/>
        <v>#NUM!</v>
      </c>
      <c r="AB265" s="3" t="str">
        <f t="shared" si="39"/>
        <v/>
      </c>
      <c r="AD265" s="2">
        <v>262</v>
      </c>
      <c r="AE265" s="3" t="s">
        <v>923</v>
      </c>
      <c r="AF265" s="3" t="s">
        <v>352</v>
      </c>
      <c r="AG265" s="3" t="str">
        <f>IF(AF265='๑. ข้อมูลทั่วไป ๑'!$C$19,$AD265,"")</f>
        <v/>
      </c>
      <c r="AH265" s="3" t="e">
        <f t="shared" si="40"/>
        <v>#NUM!</v>
      </c>
      <c r="AI265" s="3" t="str">
        <f t="shared" si="41"/>
        <v/>
      </c>
      <c r="AJ265" s="3" t="e">
        <f>IF($AI265='๑. ข้อมูลทั่วไป ๑'!$C$20,Info!$AH265,"")</f>
        <v>#NUM!</v>
      </c>
    </row>
    <row r="266" spans="18:36" ht="14.5" customHeight="1">
      <c r="R266">
        <v>263</v>
      </c>
      <c r="S266" s="4">
        <v>11110</v>
      </c>
      <c r="T266" s="3" t="s">
        <v>924</v>
      </c>
      <c r="U266" s="3" t="s">
        <v>910</v>
      </c>
      <c r="V266" s="3" t="s">
        <v>375</v>
      </c>
      <c r="W266" s="3" t="s">
        <v>911</v>
      </c>
      <c r="X266" s="3" t="str">
        <f t="shared" si="36"/>
        <v>บางรักพัฒนาบางบัวทองนนทบุรี</v>
      </c>
      <c r="Y266" s="3" t="s">
        <v>251</v>
      </c>
      <c r="Z266" s="3" t="str">
        <f t="shared" si="37"/>
        <v/>
      </c>
      <c r="AA266" s="3" t="e">
        <f t="shared" si="38"/>
        <v>#NUM!</v>
      </c>
      <c r="AB266" s="3" t="str">
        <f t="shared" si="39"/>
        <v/>
      </c>
      <c r="AD266" s="2">
        <v>263</v>
      </c>
      <c r="AE266" s="3" t="s">
        <v>925</v>
      </c>
      <c r="AF266" s="3" t="s">
        <v>352</v>
      </c>
      <c r="AG266" s="3" t="str">
        <f>IF(AF266='๑. ข้อมูลทั่วไป ๑'!$C$19,$AD266,"")</f>
        <v/>
      </c>
      <c r="AH266" s="3" t="e">
        <f t="shared" si="40"/>
        <v>#NUM!</v>
      </c>
      <c r="AI266" s="3" t="str">
        <f t="shared" si="41"/>
        <v/>
      </c>
      <c r="AJ266" s="3" t="e">
        <f>IF($AI266='๑. ข้อมูลทั่วไป ๑'!$C$20,Info!$AH266,"")</f>
        <v>#NUM!</v>
      </c>
    </row>
    <row r="267" spans="18:36" ht="14.5" customHeight="1">
      <c r="R267">
        <v>264</v>
      </c>
      <c r="S267" s="4">
        <v>11150</v>
      </c>
      <c r="T267" s="3" t="s">
        <v>926</v>
      </c>
      <c r="U267" s="3" t="s">
        <v>926</v>
      </c>
      <c r="V267" s="3" t="s">
        <v>375</v>
      </c>
      <c r="W267" s="3" t="s">
        <v>927</v>
      </c>
      <c r="X267" s="3" t="str">
        <f t="shared" si="36"/>
        <v>ไทรน้อยไทรน้อยนนทบุรี</v>
      </c>
      <c r="Y267" s="3" t="s">
        <v>251</v>
      </c>
      <c r="Z267" s="3" t="str">
        <f t="shared" si="37"/>
        <v/>
      </c>
      <c r="AA267" s="3" t="e">
        <f t="shared" si="38"/>
        <v>#NUM!</v>
      </c>
      <c r="AB267" s="3" t="str">
        <f t="shared" si="39"/>
        <v/>
      </c>
      <c r="AD267" s="2">
        <v>264</v>
      </c>
      <c r="AE267" s="3" t="s">
        <v>928</v>
      </c>
      <c r="AF267" s="3" t="s">
        <v>355</v>
      </c>
      <c r="AG267" s="3" t="str">
        <f>IF(AF267='๑. ข้อมูลทั่วไป ๑'!$C$19,$AD267,"")</f>
        <v/>
      </c>
      <c r="AH267" s="3" t="e">
        <f t="shared" si="40"/>
        <v>#NUM!</v>
      </c>
      <c r="AI267" s="3" t="str">
        <f t="shared" si="41"/>
        <v/>
      </c>
      <c r="AJ267" s="3" t="e">
        <f>IF($AI267='๑. ข้อมูลทั่วไป ๑'!$C$20,Info!$AH267,"")</f>
        <v>#NUM!</v>
      </c>
    </row>
    <row r="268" spans="18:36" ht="14.5" customHeight="1">
      <c r="R268">
        <v>265</v>
      </c>
      <c r="S268" s="4">
        <v>11150</v>
      </c>
      <c r="T268" s="3" t="s">
        <v>929</v>
      </c>
      <c r="U268" s="3" t="s">
        <v>926</v>
      </c>
      <c r="V268" s="3" t="s">
        <v>375</v>
      </c>
      <c r="W268" s="3" t="s">
        <v>927</v>
      </c>
      <c r="X268" s="3" t="str">
        <f t="shared" si="36"/>
        <v>ราษฎร์นิยมไทรน้อยนนทบุรี</v>
      </c>
      <c r="Y268" s="3" t="s">
        <v>251</v>
      </c>
      <c r="Z268" s="3" t="str">
        <f t="shared" si="37"/>
        <v/>
      </c>
      <c r="AA268" s="3" t="e">
        <f t="shared" si="38"/>
        <v>#NUM!</v>
      </c>
      <c r="AB268" s="3" t="str">
        <f t="shared" si="39"/>
        <v/>
      </c>
      <c r="AD268" s="2">
        <v>265</v>
      </c>
      <c r="AE268" s="3" t="s">
        <v>930</v>
      </c>
      <c r="AF268" s="3" t="s">
        <v>355</v>
      </c>
      <c r="AG268" s="3" t="str">
        <f>IF(AF268='๑. ข้อมูลทั่วไป ๑'!$C$19,$AD268,"")</f>
        <v/>
      </c>
      <c r="AH268" s="3" t="e">
        <f t="shared" si="40"/>
        <v>#NUM!</v>
      </c>
      <c r="AI268" s="3" t="str">
        <f t="shared" si="41"/>
        <v/>
      </c>
      <c r="AJ268" s="3" t="e">
        <f>IF($AI268='๑. ข้อมูลทั่วไป ๑'!$C$20,Info!$AH268,"")</f>
        <v>#NUM!</v>
      </c>
    </row>
    <row r="269" spans="18:36" ht="14.5" customHeight="1">
      <c r="R269">
        <v>266</v>
      </c>
      <c r="S269" s="4">
        <v>11150</v>
      </c>
      <c r="T269" s="3" t="s">
        <v>931</v>
      </c>
      <c r="U269" s="3" t="s">
        <v>926</v>
      </c>
      <c r="V269" s="3" t="s">
        <v>375</v>
      </c>
      <c r="W269" s="3" t="s">
        <v>927</v>
      </c>
      <c r="X269" s="3" t="str">
        <f t="shared" si="36"/>
        <v>หนองเพรางายไทรน้อยนนทบุรี</v>
      </c>
      <c r="Y269" s="3" t="s">
        <v>251</v>
      </c>
      <c r="Z269" s="3" t="str">
        <f t="shared" si="37"/>
        <v/>
      </c>
      <c r="AA269" s="3" t="e">
        <f t="shared" si="38"/>
        <v>#NUM!</v>
      </c>
      <c r="AB269" s="3" t="str">
        <f t="shared" si="39"/>
        <v/>
      </c>
      <c r="AD269" s="2">
        <v>266</v>
      </c>
      <c r="AE269" s="3" t="s">
        <v>932</v>
      </c>
      <c r="AF269" s="3" t="s">
        <v>355</v>
      </c>
      <c r="AG269" s="3" t="str">
        <f>IF(AF269='๑. ข้อมูลทั่วไป ๑'!$C$19,$AD269,"")</f>
        <v/>
      </c>
      <c r="AH269" s="3" t="e">
        <f t="shared" si="40"/>
        <v>#NUM!</v>
      </c>
      <c r="AI269" s="3" t="str">
        <f t="shared" si="41"/>
        <v/>
      </c>
      <c r="AJ269" s="3" t="e">
        <f>IF($AI269='๑. ข้อมูลทั่วไป ๑'!$C$20,Info!$AH269,"")</f>
        <v>#NUM!</v>
      </c>
    </row>
    <row r="270" spans="18:36" ht="14.5" customHeight="1">
      <c r="R270">
        <v>267</v>
      </c>
      <c r="S270" s="4">
        <v>11150</v>
      </c>
      <c r="T270" s="3" t="s">
        <v>933</v>
      </c>
      <c r="U270" s="3" t="s">
        <v>926</v>
      </c>
      <c r="V270" s="3" t="s">
        <v>375</v>
      </c>
      <c r="W270" s="3" t="s">
        <v>927</v>
      </c>
      <c r="X270" s="3" t="str">
        <f t="shared" si="36"/>
        <v>ไทรใหญ่ไทรน้อยนนทบุรี</v>
      </c>
      <c r="Y270" s="3" t="s">
        <v>251</v>
      </c>
      <c r="Z270" s="3" t="str">
        <f t="shared" si="37"/>
        <v/>
      </c>
      <c r="AA270" s="3" t="e">
        <f t="shared" si="38"/>
        <v>#NUM!</v>
      </c>
      <c r="AB270" s="3" t="str">
        <f t="shared" si="39"/>
        <v/>
      </c>
      <c r="AD270" s="2">
        <v>267</v>
      </c>
      <c r="AE270" s="3" t="s">
        <v>902</v>
      </c>
      <c r="AF270" s="3" t="s">
        <v>355</v>
      </c>
      <c r="AG270" s="3" t="str">
        <f>IF(AF270='๑. ข้อมูลทั่วไป ๑'!$C$19,$AD270,"")</f>
        <v/>
      </c>
      <c r="AH270" s="3" t="e">
        <f t="shared" si="40"/>
        <v>#NUM!</v>
      </c>
      <c r="AI270" s="3" t="str">
        <f t="shared" si="41"/>
        <v/>
      </c>
      <c r="AJ270" s="3" t="e">
        <f>IF($AI270='๑. ข้อมูลทั่วไป ๑'!$C$20,Info!$AH270,"")</f>
        <v>#NUM!</v>
      </c>
    </row>
    <row r="271" spans="18:36" ht="14.5" customHeight="1">
      <c r="R271">
        <v>268</v>
      </c>
      <c r="S271" s="4">
        <v>11150</v>
      </c>
      <c r="T271" s="3" t="s">
        <v>934</v>
      </c>
      <c r="U271" s="3" t="s">
        <v>926</v>
      </c>
      <c r="V271" s="3" t="s">
        <v>375</v>
      </c>
      <c r="W271" s="3" t="s">
        <v>927</v>
      </c>
      <c r="X271" s="3" t="str">
        <f t="shared" si="36"/>
        <v>ขุนศรีไทรน้อยนนทบุรี</v>
      </c>
      <c r="Y271" s="3" t="s">
        <v>251</v>
      </c>
      <c r="Z271" s="3" t="str">
        <f t="shared" si="37"/>
        <v/>
      </c>
      <c r="AA271" s="3" t="e">
        <f t="shared" si="38"/>
        <v>#NUM!</v>
      </c>
      <c r="AB271" s="3" t="str">
        <f t="shared" si="39"/>
        <v/>
      </c>
      <c r="AD271" s="2">
        <v>268</v>
      </c>
      <c r="AE271" s="3" t="s">
        <v>935</v>
      </c>
      <c r="AF271" s="3" t="s">
        <v>355</v>
      </c>
      <c r="AG271" s="3" t="str">
        <f>IF(AF271='๑. ข้อมูลทั่วไป ๑'!$C$19,$AD271,"")</f>
        <v/>
      </c>
      <c r="AH271" s="3" t="e">
        <f t="shared" si="40"/>
        <v>#NUM!</v>
      </c>
      <c r="AI271" s="3" t="str">
        <f t="shared" si="41"/>
        <v/>
      </c>
      <c r="AJ271" s="3" t="e">
        <f>IF($AI271='๑. ข้อมูลทั่วไป ๑'!$C$20,Info!$AH271,"")</f>
        <v>#NUM!</v>
      </c>
    </row>
    <row r="272" spans="18:36" ht="14.5" customHeight="1">
      <c r="R272">
        <v>269</v>
      </c>
      <c r="S272" s="4">
        <v>11150</v>
      </c>
      <c r="T272" s="3" t="s">
        <v>573</v>
      </c>
      <c r="U272" s="3" t="s">
        <v>926</v>
      </c>
      <c r="V272" s="3" t="s">
        <v>375</v>
      </c>
      <c r="W272" s="3" t="s">
        <v>927</v>
      </c>
      <c r="X272" s="3" t="str">
        <f t="shared" si="36"/>
        <v>คลองขวางไทรน้อยนนทบุรี</v>
      </c>
      <c r="Y272" s="3" t="s">
        <v>251</v>
      </c>
      <c r="Z272" s="3" t="str">
        <f t="shared" si="37"/>
        <v/>
      </c>
      <c r="AA272" s="3" t="e">
        <f t="shared" si="38"/>
        <v>#NUM!</v>
      </c>
      <c r="AB272" s="3" t="str">
        <f t="shared" si="39"/>
        <v/>
      </c>
      <c r="AD272" s="2">
        <v>269</v>
      </c>
      <c r="AE272" s="3" t="s">
        <v>936</v>
      </c>
      <c r="AF272" s="3" t="s">
        <v>355</v>
      </c>
      <c r="AG272" s="3" t="str">
        <f>IF(AF272='๑. ข้อมูลทั่วไป ๑'!$C$19,$AD272,"")</f>
        <v/>
      </c>
      <c r="AH272" s="3" t="e">
        <f t="shared" si="40"/>
        <v>#NUM!</v>
      </c>
      <c r="AI272" s="3" t="str">
        <f t="shared" si="41"/>
        <v/>
      </c>
      <c r="AJ272" s="3" t="e">
        <f>IF($AI272='๑. ข้อมูลทั่วไป ๑'!$C$20,Info!$AH272,"")</f>
        <v>#NUM!</v>
      </c>
    </row>
    <row r="273" spans="18:36" ht="14.5" customHeight="1">
      <c r="R273">
        <v>270</v>
      </c>
      <c r="S273" s="4">
        <v>11150</v>
      </c>
      <c r="T273" s="3" t="s">
        <v>354</v>
      </c>
      <c r="U273" s="3" t="s">
        <v>926</v>
      </c>
      <c r="V273" s="3" t="s">
        <v>375</v>
      </c>
      <c r="W273" s="3" t="s">
        <v>927</v>
      </c>
      <c r="X273" s="3" t="str">
        <f t="shared" si="36"/>
        <v>ทวีวัฒนาไทรน้อยนนทบุรี</v>
      </c>
      <c r="Y273" s="3" t="s">
        <v>251</v>
      </c>
      <c r="Z273" s="3" t="str">
        <f t="shared" si="37"/>
        <v/>
      </c>
      <c r="AA273" s="3" t="e">
        <f t="shared" si="38"/>
        <v>#NUM!</v>
      </c>
      <c r="AB273" s="3" t="str">
        <f t="shared" si="39"/>
        <v/>
      </c>
      <c r="AD273" s="2">
        <v>270</v>
      </c>
      <c r="AE273" s="3" t="s">
        <v>937</v>
      </c>
      <c r="AF273" s="3" t="s">
        <v>355</v>
      </c>
      <c r="AG273" s="3" t="str">
        <f>IF(AF273='๑. ข้อมูลทั่วไป ๑'!$C$19,$AD273,"")</f>
        <v/>
      </c>
      <c r="AH273" s="3" t="e">
        <f t="shared" si="40"/>
        <v>#NUM!</v>
      </c>
      <c r="AI273" s="3" t="str">
        <f t="shared" si="41"/>
        <v/>
      </c>
      <c r="AJ273" s="3" t="e">
        <f>IF($AI273='๑. ข้อมูลทั่วไป ๑'!$C$20,Info!$AH273,"")</f>
        <v>#NUM!</v>
      </c>
    </row>
    <row r="274" spans="18:36" ht="14.5" customHeight="1">
      <c r="R274">
        <v>271</v>
      </c>
      <c r="S274" s="4">
        <v>11120</v>
      </c>
      <c r="T274" s="3" t="s">
        <v>938</v>
      </c>
      <c r="U274" s="3" t="s">
        <v>938</v>
      </c>
      <c r="V274" s="3" t="s">
        <v>375</v>
      </c>
      <c r="W274" s="3" t="s">
        <v>939</v>
      </c>
      <c r="X274" s="3" t="str">
        <f t="shared" si="36"/>
        <v>ปากเกร็ดปากเกร็ดนนทบุรี</v>
      </c>
      <c r="Y274" s="3" t="s">
        <v>251</v>
      </c>
      <c r="Z274" s="3" t="str">
        <f t="shared" si="37"/>
        <v/>
      </c>
      <c r="AA274" s="3" t="e">
        <f t="shared" si="38"/>
        <v>#NUM!</v>
      </c>
      <c r="AB274" s="3" t="str">
        <f t="shared" si="39"/>
        <v/>
      </c>
      <c r="AD274" s="2">
        <v>271</v>
      </c>
      <c r="AE274" s="3" t="s">
        <v>940</v>
      </c>
      <c r="AF274" s="3" t="s">
        <v>359</v>
      </c>
      <c r="AG274" s="3" t="str">
        <f>IF(AF274='๑. ข้อมูลทั่วไป ๑'!$C$19,$AD274,"")</f>
        <v/>
      </c>
      <c r="AH274" s="3" t="e">
        <f t="shared" si="40"/>
        <v>#NUM!</v>
      </c>
      <c r="AI274" s="3" t="str">
        <f t="shared" si="41"/>
        <v/>
      </c>
      <c r="AJ274" s="3" t="e">
        <f>IF($AI274='๑. ข้อมูลทั่วไป ๑'!$C$20,Info!$AH274,"")</f>
        <v>#NUM!</v>
      </c>
    </row>
    <row r="275" spans="18:36" ht="14.5" customHeight="1">
      <c r="R275">
        <v>272</v>
      </c>
      <c r="S275" s="4">
        <v>11120</v>
      </c>
      <c r="T275" s="3" t="s">
        <v>941</v>
      </c>
      <c r="U275" s="3" t="s">
        <v>938</v>
      </c>
      <c r="V275" s="3" t="s">
        <v>375</v>
      </c>
      <c r="W275" s="3" t="s">
        <v>939</v>
      </c>
      <c r="X275" s="3" t="str">
        <f t="shared" si="36"/>
        <v>บางตลาดปากเกร็ดนนทบุรี</v>
      </c>
      <c r="Y275" s="3" t="s">
        <v>251</v>
      </c>
      <c r="Z275" s="3" t="str">
        <f t="shared" si="37"/>
        <v/>
      </c>
      <c r="AA275" s="3" t="e">
        <f t="shared" si="38"/>
        <v>#NUM!</v>
      </c>
      <c r="AB275" s="3" t="str">
        <f t="shared" si="39"/>
        <v/>
      </c>
      <c r="AD275" s="2">
        <v>272</v>
      </c>
      <c r="AE275" s="3" t="s">
        <v>942</v>
      </c>
      <c r="AF275" s="3" t="s">
        <v>359</v>
      </c>
      <c r="AG275" s="3" t="str">
        <f>IF(AF275='๑. ข้อมูลทั่วไป ๑'!$C$19,$AD275,"")</f>
        <v/>
      </c>
      <c r="AH275" s="3" t="e">
        <f t="shared" si="40"/>
        <v>#NUM!</v>
      </c>
      <c r="AI275" s="3" t="str">
        <f t="shared" si="41"/>
        <v/>
      </c>
      <c r="AJ275" s="3" t="e">
        <f>IF($AI275='๑. ข้อมูลทั่วไป ๑'!$C$20,Info!$AH275,"")</f>
        <v>#NUM!</v>
      </c>
    </row>
    <row r="276" spans="18:36" ht="14.5" customHeight="1">
      <c r="R276">
        <v>273</v>
      </c>
      <c r="S276" s="4">
        <v>11120</v>
      </c>
      <c r="T276" s="3" t="s">
        <v>907</v>
      </c>
      <c r="U276" s="3" t="s">
        <v>938</v>
      </c>
      <c r="V276" s="3" t="s">
        <v>375</v>
      </c>
      <c r="W276" s="3" t="s">
        <v>939</v>
      </c>
      <c r="X276" s="3" t="str">
        <f t="shared" si="36"/>
        <v>บ้านใหม่ปากเกร็ดนนทบุรี</v>
      </c>
      <c r="Y276" s="3" t="s">
        <v>251</v>
      </c>
      <c r="Z276" s="3" t="str">
        <f t="shared" si="37"/>
        <v/>
      </c>
      <c r="AA276" s="3" t="e">
        <f t="shared" si="38"/>
        <v>#NUM!</v>
      </c>
      <c r="AB276" s="3" t="str">
        <f t="shared" si="39"/>
        <v/>
      </c>
      <c r="AD276" s="2">
        <v>273</v>
      </c>
      <c r="AE276" s="3" t="s">
        <v>943</v>
      </c>
      <c r="AF276" s="3" t="s">
        <v>359</v>
      </c>
      <c r="AG276" s="3" t="str">
        <f>IF(AF276='๑. ข้อมูลทั่วไป ๑'!$C$19,$AD276,"")</f>
        <v/>
      </c>
      <c r="AH276" s="3" t="e">
        <f t="shared" si="40"/>
        <v>#NUM!</v>
      </c>
      <c r="AI276" s="3" t="str">
        <f t="shared" si="41"/>
        <v/>
      </c>
      <c r="AJ276" s="3" t="e">
        <f>IF($AI276='๑. ข้อมูลทั่วไป ๑'!$C$20,Info!$AH276,"")</f>
        <v>#NUM!</v>
      </c>
    </row>
    <row r="277" spans="18:36" ht="14.5" customHeight="1">
      <c r="R277">
        <v>274</v>
      </c>
      <c r="S277" s="4">
        <v>11120</v>
      </c>
      <c r="T277" s="3" t="s">
        <v>944</v>
      </c>
      <c r="U277" s="3" t="s">
        <v>938</v>
      </c>
      <c r="V277" s="3" t="s">
        <v>375</v>
      </c>
      <c r="W277" s="3" t="s">
        <v>939</v>
      </c>
      <c r="X277" s="3" t="str">
        <f t="shared" si="36"/>
        <v>บางพูดปากเกร็ดนนทบุรี</v>
      </c>
      <c r="Y277" s="3" t="s">
        <v>251</v>
      </c>
      <c r="Z277" s="3" t="str">
        <f t="shared" si="37"/>
        <v/>
      </c>
      <c r="AA277" s="3" t="e">
        <f t="shared" si="38"/>
        <v>#NUM!</v>
      </c>
      <c r="AB277" s="3" t="str">
        <f t="shared" si="39"/>
        <v/>
      </c>
      <c r="AD277" s="2">
        <v>274</v>
      </c>
      <c r="AE277" s="3" t="s">
        <v>945</v>
      </c>
      <c r="AF277" s="3" t="s">
        <v>359</v>
      </c>
      <c r="AG277" s="3" t="str">
        <f>IF(AF277='๑. ข้อมูลทั่วไป ๑'!$C$19,$AD277,"")</f>
        <v/>
      </c>
      <c r="AH277" s="3" t="e">
        <f t="shared" si="40"/>
        <v>#NUM!</v>
      </c>
      <c r="AI277" s="3" t="str">
        <f t="shared" si="41"/>
        <v/>
      </c>
      <c r="AJ277" s="3" t="e">
        <f>IF($AI277='๑. ข้อมูลทั่วไป ๑'!$C$20,Info!$AH277,"")</f>
        <v>#NUM!</v>
      </c>
    </row>
    <row r="278" spans="18:36" ht="14.5" customHeight="1">
      <c r="R278">
        <v>275</v>
      </c>
      <c r="S278" s="4">
        <v>11120</v>
      </c>
      <c r="T278" s="3" t="s">
        <v>946</v>
      </c>
      <c r="U278" s="3" t="s">
        <v>938</v>
      </c>
      <c r="V278" s="3" t="s">
        <v>375</v>
      </c>
      <c r="W278" s="3" t="s">
        <v>939</v>
      </c>
      <c r="X278" s="3" t="str">
        <f t="shared" si="36"/>
        <v>บางตะไนย์ปากเกร็ดนนทบุรี</v>
      </c>
      <c r="Y278" s="3" t="s">
        <v>251</v>
      </c>
      <c r="Z278" s="3" t="str">
        <f t="shared" si="37"/>
        <v/>
      </c>
      <c r="AA278" s="3" t="e">
        <f t="shared" si="38"/>
        <v>#NUM!</v>
      </c>
      <c r="AB278" s="3" t="str">
        <f t="shared" si="39"/>
        <v/>
      </c>
      <c r="AD278" s="2">
        <v>275</v>
      </c>
      <c r="AE278" s="3" t="s">
        <v>947</v>
      </c>
      <c r="AF278" s="3" t="s">
        <v>359</v>
      </c>
      <c r="AG278" s="3" t="str">
        <f>IF(AF278='๑. ข้อมูลทั่วไป ๑'!$C$19,$AD278,"")</f>
        <v/>
      </c>
      <c r="AH278" s="3" t="e">
        <f t="shared" si="40"/>
        <v>#NUM!</v>
      </c>
      <c r="AI278" s="3" t="str">
        <f t="shared" si="41"/>
        <v/>
      </c>
      <c r="AJ278" s="3" t="e">
        <f>IF($AI278='๑. ข้อมูลทั่วไป ๑'!$C$20,Info!$AH278,"")</f>
        <v>#NUM!</v>
      </c>
    </row>
    <row r="279" spans="18:36" ht="14.5" customHeight="1">
      <c r="R279">
        <v>276</v>
      </c>
      <c r="S279" s="4">
        <v>11120</v>
      </c>
      <c r="T279" s="3" t="s">
        <v>948</v>
      </c>
      <c r="U279" s="3" t="s">
        <v>938</v>
      </c>
      <c r="V279" s="3" t="s">
        <v>375</v>
      </c>
      <c r="W279" s="3" t="s">
        <v>939</v>
      </c>
      <c r="X279" s="3" t="str">
        <f t="shared" si="36"/>
        <v>คลองพระอุดมปากเกร็ดนนทบุรี</v>
      </c>
      <c r="Y279" s="3" t="s">
        <v>251</v>
      </c>
      <c r="Z279" s="3" t="str">
        <f t="shared" si="37"/>
        <v/>
      </c>
      <c r="AA279" s="3" t="e">
        <f t="shared" si="38"/>
        <v>#NUM!</v>
      </c>
      <c r="AB279" s="3" t="str">
        <f t="shared" si="39"/>
        <v/>
      </c>
      <c r="AD279" s="2">
        <v>276</v>
      </c>
      <c r="AE279" s="3" t="s">
        <v>949</v>
      </c>
      <c r="AF279" s="3" t="s">
        <v>359</v>
      </c>
      <c r="AG279" s="3" t="str">
        <f>IF(AF279='๑. ข้อมูลทั่วไป ๑'!$C$19,$AD279,"")</f>
        <v/>
      </c>
      <c r="AH279" s="3" t="e">
        <f t="shared" si="40"/>
        <v>#NUM!</v>
      </c>
      <c r="AI279" s="3" t="str">
        <f t="shared" si="41"/>
        <v/>
      </c>
      <c r="AJ279" s="3" t="e">
        <f>IF($AI279='๑. ข้อมูลทั่วไป ๑'!$C$20,Info!$AH279,"")</f>
        <v>#NUM!</v>
      </c>
    </row>
    <row r="280" spans="18:36" ht="14.5" customHeight="1">
      <c r="R280">
        <v>277</v>
      </c>
      <c r="S280" s="4">
        <v>11120</v>
      </c>
      <c r="T280" s="3" t="s">
        <v>950</v>
      </c>
      <c r="U280" s="3" t="s">
        <v>938</v>
      </c>
      <c r="V280" s="3" t="s">
        <v>375</v>
      </c>
      <c r="W280" s="3" t="s">
        <v>939</v>
      </c>
      <c r="X280" s="3" t="str">
        <f t="shared" si="36"/>
        <v>ท่าอิฐปากเกร็ดนนทบุรี</v>
      </c>
      <c r="Y280" s="3" t="s">
        <v>251</v>
      </c>
      <c r="Z280" s="3" t="str">
        <f t="shared" si="37"/>
        <v/>
      </c>
      <c r="AA280" s="3" t="e">
        <f t="shared" si="38"/>
        <v>#NUM!</v>
      </c>
      <c r="AB280" s="3" t="str">
        <f t="shared" si="39"/>
        <v/>
      </c>
      <c r="AD280" s="2">
        <v>277</v>
      </c>
      <c r="AE280" s="3" t="s">
        <v>951</v>
      </c>
      <c r="AF280" s="3" t="s">
        <v>359</v>
      </c>
      <c r="AG280" s="3" t="str">
        <f>IF(AF280='๑. ข้อมูลทั่วไป ๑'!$C$19,$AD280,"")</f>
        <v/>
      </c>
      <c r="AH280" s="3" t="e">
        <f t="shared" si="40"/>
        <v>#NUM!</v>
      </c>
      <c r="AI280" s="3" t="str">
        <f t="shared" si="41"/>
        <v/>
      </c>
      <c r="AJ280" s="3" t="e">
        <f>IF($AI280='๑. ข้อมูลทั่วไป ๑'!$C$20,Info!$AH280,"")</f>
        <v>#NUM!</v>
      </c>
    </row>
    <row r="281" spans="18:36" ht="14.5" customHeight="1">
      <c r="R281">
        <v>278</v>
      </c>
      <c r="S281" s="4">
        <v>11120</v>
      </c>
      <c r="T281" s="3" t="s">
        <v>952</v>
      </c>
      <c r="U281" s="3" t="s">
        <v>938</v>
      </c>
      <c r="V281" s="3" t="s">
        <v>375</v>
      </c>
      <c r="W281" s="3" t="s">
        <v>939</v>
      </c>
      <c r="X281" s="3" t="str">
        <f t="shared" si="36"/>
        <v>เกาะเกร็ดปากเกร็ดนนทบุรี</v>
      </c>
      <c r="Y281" s="3" t="s">
        <v>251</v>
      </c>
      <c r="Z281" s="3" t="str">
        <f t="shared" si="37"/>
        <v/>
      </c>
      <c r="AA281" s="3" t="e">
        <f t="shared" si="38"/>
        <v>#NUM!</v>
      </c>
      <c r="AB281" s="3" t="str">
        <f t="shared" si="39"/>
        <v/>
      </c>
      <c r="AD281" s="2">
        <v>278</v>
      </c>
      <c r="AE281" s="3" t="s">
        <v>953</v>
      </c>
      <c r="AF281" s="3" t="s">
        <v>359</v>
      </c>
      <c r="AG281" s="3" t="str">
        <f>IF(AF281='๑. ข้อมูลทั่วไป ๑'!$C$19,$AD281,"")</f>
        <v/>
      </c>
      <c r="AH281" s="3" t="e">
        <f t="shared" si="40"/>
        <v>#NUM!</v>
      </c>
      <c r="AI281" s="3" t="str">
        <f t="shared" si="41"/>
        <v/>
      </c>
      <c r="AJ281" s="3" t="e">
        <f>IF($AI281='๑. ข้อมูลทั่วไป ๑'!$C$20,Info!$AH281,"")</f>
        <v>#NUM!</v>
      </c>
    </row>
    <row r="282" spans="18:36" ht="14.5" customHeight="1">
      <c r="R282">
        <v>279</v>
      </c>
      <c r="S282" s="4">
        <v>11120</v>
      </c>
      <c r="T282" s="3" t="s">
        <v>954</v>
      </c>
      <c r="U282" s="3" t="s">
        <v>938</v>
      </c>
      <c r="V282" s="3" t="s">
        <v>375</v>
      </c>
      <c r="W282" s="3" t="s">
        <v>939</v>
      </c>
      <c r="X282" s="3" t="str">
        <f t="shared" si="36"/>
        <v>อ้อมเกร็ดปากเกร็ดนนทบุรี</v>
      </c>
      <c r="Y282" s="3" t="s">
        <v>251</v>
      </c>
      <c r="Z282" s="3" t="str">
        <f t="shared" si="37"/>
        <v/>
      </c>
      <c r="AA282" s="3" t="e">
        <f t="shared" si="38"/>
        <v>#NUM!</v>
      </c>
      <c r="AB282" s="3" t="str">
        <f t="shared" si="39"/>
        <v/>
      </c>
      <c r="AD282" s="2">
        <v>279</v>
      </c>
      <c r="AE282" s="3" t="s">
        <v>955</v>
      </c>
      <c r="AF282" s="3" t="s">
        <v>359</v>
      </c>
      <c r="AG282" s="3" t="str">
        <f>IF(AF282='๑. ข้อมูลทั่วไป ๑'!$C$19,$AD282,"")</f>
        <v/>
      </c>
      <c r="AH282" s="3" t="e">
        <f t="shared" si="40"/>
        <v>#NUM!</v>
      </c>
      <c r="AI282" s="3" t="str">
        <f t="shared" si="41"/>
        <v/>
      </c>
      <c r="AJ282" s="3" t="e">
        <f>IF($AI282='๑. ข้อมูลทั่วไป ๑'!$C$20,Info!$AH282,"")</f>
        <v>#NUM!</v>
      </c>
    </row>
    <row r="283" spans="18:36" ht="14.5" customHeight="1">
      <c r="R283">
        <v>280</v>
      </c>
      <c r="S283" s="4">
        <v>11120</v>
      </c>
      <c r="T283" s="3" t="s">
        <v>956</v>
      </c>
      <c r="U283" s="3" t="s">
        <v>938</v>
      </c>
      <c r="V283" s="3" t="s">
        <v>375</v>
      </c>
      <c r="W283" s="3" t="s">
        <v>939</v>
      </c>
      <c r="X283" s="3" t="str">
        <f t="shared" si="36"/>
        <v>คลองข่อยปากเกร็ดนนทบุรี</v>
      </c>
      <c r="Y283" s="3" t="s">
        <v>251</v>
      </c>
      <c r="Z283" s="3" t="str">
        <f t="shared" si="37"/>
        <v/>
      </c>
      <c r="AA283" s="3" t="e">
        <f t="shared" si="38"/>
        <v>#NUM!</v>
      </c>
      <c r="AB283" s="3" t="str">
        <f t="shared" si="39"/>
        <v/>
      </c>
      <c r="AD283" s="2">
        <v>280</v>
      </c>
      <c r="AE283" s="3" t="s">
        <v>957</v>
      </c>
      <c r="AF283" s="3" t="s">
        <v>359</v>
      </c>
      <c r="AG283" s="3" t="str">
        <f>IF(AF283='๑. ข้อมูลทั่วไป ๑'!$C$19,$AD283,"")</f>
        <v/>
      </c>
      <c r="AH283" s="3" t="e">
        <f t="shared" si="40"/>
        <v>#NUM!</v>
      </c>
      <c r="AI283" s="3" t="str">
        <f t="shared" si="41"/>
        <v/>
      </c>
      <c r="AJ283" s="3" t="e">
        <f>IF($AI283='๑. ข้อมูลทั่วไป ๑'!$C$20,Info!$AH283,"")</f>
        <v>#NUM!</v>
      </c>
    </row>
    <row r="284" spans="18:36" ht="14.5" customHeight="1">
      <c r="R284">
        <v>281</v>
      </c>
      <c r="S284" s="4">
        <v>11120</v>
      </c>
      <c r="T284" s="3" t="s">
        <v>958</v>
      </c>
      <c r="U284" s="3" t="s">
        <v>938</v>
      </c>
      <c r="V284" s="3" t="s">
        <v>375</v>
      </c>
      <c r="W284" s="3" t="s">
        <v>939</v>
      </c>
      <c r="X284" s="3" t="str">
        <f t="shared" si="36"/>
        <v>บางพลับปากเกร็ดนนทบุรี</v>
      </c>
      <c r="Y284" s="3" t="s">
        <v>251</v>
      </c>
      <c r="Z284" s="3" t="str">
        <f t="shared" si="37"/>
        <v/>
      </c>
      <c r="AA284" s="3" t="e">
        <f t="shared" si="38"/>
        <v>#NUM!</v>
      </c>
      <c r="AB284" s="3" t="str">
        <f t="shared" si="39"/>
        <v/>
      </c>
      <c r="AD284" s="2">
        <v>281</v>
      </c>
      <c r="AE284" s="3" t="s">
        <v>959</v>
      </c>
      <c r="AF284" s="3" t="s">
        <v>359</v>
      </c>
      <c r="AG284" s="3" t="str">
        <f>IF(AF284='๑. ข้อมูลทั่วไป ๑'!$C$19,$AD284,"")</f>
        <v/>
      </c>
      <c r="AH284" s="3" t="e">
        <f t="shared" si="40"/>
        <v>#NUM!</v>
      </c>
      <c r="AI284" s="3" t="str">
        <f t="shared" si="41"/>
        <v/>
      </c>
      <c r="AJ284" s="3" t="e">
        <f>IF($AI284='๑. ข้อมูลทั่วไป ๑'!$C$20,Info!$AH284,"")</f>
        <v>#NUM!</v>
      </c>
    </row>
    <row r="285" spans="18:36" ht="14.5" customHeight="1">
      <c r="R285">
        <v>282</v>
      </c>
      <c r="S285" s="4">
        <v>11120</v>
      </c>
      <c r="T285" s="3" t="s">
        <v>960</v>
      </c>
      <c r="U285" s="3" t="s">
        <v>938</v>
      </c>
      <c r="V285" s="3" t="s">
        <v>375</v>
      </c>
      <c r="W285" s="3" t="s">
        <v>939</v>
      </c>
      <c r="X285" s="3" t="str">
        <f t="shared" si="36"/>
        <v>คลองเกลือปากเกร็ดนนทบุรี</v>
      </c>
      <c r="Y285" s="3" t="s">
        <v>251</v>
      </c>
      <c r="Z285" s="3" t="str">
        <f t="shared" si="37"/>
        <v/>
      </c>
      <c r="AA285" s="3" t="e">
        <f t="shared" si="38"/>
        <v>#NUM!</v>
      </c>
      <c r="AB285" s="3" t="str">
        <f t="shared" si="39"/>
        <v/>
      </c>
      <c r="AD285" s="2">
        <v>282</v>
      </c>
      <c r="AE285" s="3" t="s">
        <v>961</v>
      </c>
      <c r="AF285" s="3" t="s">
        <v>359</v>
      </c>
      <c r="AG285" s="3" t="str">
        <f>IF(AF285='๑. ข้อมูลทั่วไป ๑'!$C$19,$AD285,"")</f>
        <v/>
      </c>
      <c r="AH285" s="3" t="e">
        <f t="shared" si="40"/>
        <v>#NUM!</v>
      </c>
      <c r="AI285" s="3" t="str">
        <f t="shared" si="41"/>
        <v/>
      </c>
      <c r="AJ285" s="3" t="e">
        <f>IF($AI285='๑. ข้อมูลทั่วไป ๑'!$C$20,Info!$AH285,"")</f>
        <v>#NUM!</v>
      </c>
    </row>
    <row r="286" spans="18:36" ht="14.5" customHeight="1">
      <c r="R286">
        <v>283</v>
      </c>
      <c r="S286" s="4">
        <v>12000</v>
      </c>
      <c r="T286" s="3" t="s">
        <v>962</v>
      </c>
      <c r="U286" s="3" t="s">
        <v>963</v>
      </c>
      <c r="V286" s="3" t="s">
        <v>391</v>
      </c>
      <c r="W286" s="3" t="s">
        <v>964</v>
      </c>
      <c r="X286" s="3" t="str">
        <f t="shared" si="36"/>
        <v>บางปรอกเมืองปทุมธานีปทุมธานี</v>
      </c>
      <c r="Y286" s="3" t="s">
        <v>251</v>
      </c>
      <c r="Z286" s="3" t="str">
        <f t="shared" si="37"/>
        <v/>
      </c>
      <c r="AA286" s="3" t="e">
        <f t="shared" si="38"/>
        <v>#NUM!</v>
      </c>
      <c r="AB286" s="3" t="str">
        <f t="shared" si="39"/>
        <v/>
      </c>
      <c r="AD286" s="2">
        <v>283</v>
      </c>
      <c r="AE286" s="3" t="s">
        <v>965</v>
      </c>
      <c r="AF286" s="3" t="s">
        <v>363</v>
      </c>
      <c r="AG286" s="3" t="str">
        <f>IF(AF286='๑. ข้อมูลทั่วไป ๑'!$C$19,$AD286,"")</f>
        <v/>
      </c>
      <c r="AH286" s="3" t="e">
        <f t="shared" si="40"/>
        <v>#NUM!</v>
      </c>
      <c r="AI286" s="3" t="str">
        <f t="shared" si="41"/>
        <v/>
      </c>
      <c r="AJ286" s="3" t="e">
        <f>IF($AI286='๑. ข้อมูลทั่วไป ๑'!$C$20,Info!$AH286,"")</f>
        <v>#NUM!</v>
      </c>
    </row>
    <row r="287" spans="18:36" ht="14.5" customHeight="1">
      <c r="R287">
        <v>284</v>
      </c>
      <c r="S287" s="4">
        <v>12000</v>
      </c>
      <c r="T287" s="3" t="s">
        <v>907</v>
      </c>
      <c r="U287" s="3" t="s">
        <v>963</v>
      </c>
      <c r="V287" s="3" t="s">
        <v>391</v>
      </c>
      <c r="W287" s="3" t="s">
        <v>964</v>
      </c>
      <c r="X287" s="3" t="str">
        <f t="shared" si="36"/>
        <v>บ้านใหม่เมืองปทุมธานีปทุมธานี</v>
      </c>
      <c r="Y287" s="3" t="s">
        <v>251</v>
      </c>
      <c r="Z287" s="3" t="str">
        <f t="shared" si="37"/>
        <v/>
      </c>
      <c r="AA287" s="3" t="e">
        <f t="shared" si="38"/>
        <v>#NUM!</v>
      </c>
      <c r="AB287" s="3" t="str">
        <f t="shared" si="39"/>
        <v/>
      </c>
      <c r="AD287" s="2">
        <v>284</v>
      </c>
      <c r="AE287" s="3" t="s">
        <v>966</v>
      </c>
      <c r="AF287" s="3" t="s">
        <v>363</v>
      </c>
      <c r="AG287" s="3" t="str">
        <f>IF(AF287='๑. ข้อมูลทั่วไป ๑'!$C$19,$AD287,"")</f>
        <v/>
      </c>
      <c r="AH287" s="3" t="e">
        <f t="shared" si="40"/>
        <v>#NUM!</v>
      </c>
      <c r="AI287" s="3" t="str">
        <f t="shared" si="41"/>
        <v/>
      </c>
      <c r="AJ287" s="3" t="e">
        <f>IF($AI287='๑. ข้อมูลทั่วไป ๑'!$C$20,Info!$AH287,"")</f>
        <v>#NUM!</v>
      </c>
    </row>
    <row r="288" spans="18:36" ht="14.5" customHeight="1">
      <c r="R288">
        <v>285</v>
      </c>
      <c r="S288" s="4">
        <v>12000</v>
      </c>
      <c r="T288" s="3" t="s">
        <v>967</v>
      </c>
      <c r="U288" s="3" t="s">
        <v>963</v>
      </c>
      <c r="V288" s="3" t="s">
        <v>391</v>
      </c>
      <c r="W288" s="3" t="s">
        <v>964</v>
      </c>
      <c r="X288" s="3" t="str">
        <f t="shared" si="36"/>
        <v>บ้านกลางเมืองปทุมธานีปทุมธานี</v>
      </c>
      <c r="Y288" s="3" t="s">
        <v>251</v>
      </c>
      <c r="Z288" s="3" t="str">
        <f t="shared" si="37"/>
        <v/>
      </c>
      <c r="AA288" s="3" t="e">
        <f t="shared" si="38"/>
        <v>#NUM!</v>
      </c>
      <c r="AB288" s="3" t="str">
        <f t="shared" si="39"/>
        <v/>
      </c>
      <c r="AD288" s="2">
        <v>285</v>
      </c>
      <c r="AE288" s="3" t="s">
        <v>968</v>
      </c>
      <c r="AF288" s="3" t="s">
        <v>363</v>
      </c>
      <c r="AG288" s="3" t="str">
        <f>IF(AF288='๑. ข้อมูลทั่วไป ๑'!$C$19,$AD288,"")</f>
        <v/>
      </c>
      <c r="AH288" s="3" t="e">
        <f t="shared" si="40"/>
        <v>#NUM!</v>
      </c>
      <c r="AI288" s="3" t="str">
        <f t="shared" si="41"/>
        <v/>
      </c>
      <c r="AJ288" s="3" t="e">
        <f>IF($AI288='๑. ข้อมูลทั่วไป ๑'!$C$20,Info!$AH288,"")</f>
        <v>#NUM!</v>
      </c>
    </row>
    <row r="289" spans="18:36" ht="14.5" customHeight="1">
      <c r="R289">
        <v>286</v>
      </c>
      <c r="S289" s="4">
        <v>12000</v>
      </c>
      <c r="T289" s="3" t="s">
        <v>969</v>
      </c>
      <c r="U289" s="3" t="s">
        <v>963</v>
      </c>
      <c r="V289" s="3" t="s">
        <v>391</v>
      </c>
      <c r="W289" s="3" t="s">
        <v>964</v>
      </c>
      <c r="X289" s="3" t="str">
        <f t="shared" si="36"/>
        <v>บ้านฉางเมืองปทุมธานีปทุมธานี</v>
      </c>
      <c r="Y289" s="3" t="s">
        <v>251</v>
      </c>
      <c r="Z289" s="3" t="str">
        <f t="shared" si="37"/>
        <v/>
      </c>
      <c r="AA289" s="3" t="e">
        <f t="shared" si="38"/>
        <v>#NUM!</v>
      </c>
      <c r="AB289" s="3" t="str">
        <f t="shared" si="39"/>
        <v/>
      </c>
      <c r="AD289" s="2">
        <v>286</v>
      </c>
      <c r="AE289" s="3" t="s">
        <v>970</v>
      </c>
      <c r="AF289" s="3" t="s">
        <v>363</v>
      </c>
      <c r="AG289" s="3" t="str">
        <f>IF(AF289='๑. ข้อมูลทั่วไป ๑'!$C$19,$AD289,"")</f>
        <v/>
      </c>
      <c r="AH289" s="3" t="e">
        <f t="shared" si="40"/>
        <v>#NUM!</v>
      </c>
      <c r="AI289" s="3" t="str">
        <f t="shared" si="41"/>
        <v/>
      </c>
      <c r="AJ289" s="3" t="e">
        <f>IF($AI289='๑. ข้อมูลทั่วไป ๑'!$C$20,Info!$AH289,"")</f>
        <v>#NUM!</v>
      </c>
    </row>
    <row r="290" spans="18:36" ht="14.5" customHeight="1">
      <c r="R290">
        <v>287</v>
      </c>
      <c r="S290" s="4">
        <v>12000</v>
      </c>
      <c r="T290" s="3" t="s">
        <v>971</v>
      </c>
      <c r="U290" s="3" t="s">
        <v>963</v>
      </c>
      <c r="V290" s="3" t="s">
        <v>391</v>
      </c>
      <c r="W290" s="3" t="s">
        <v>964</v>
      </c>
      <c r="X290" s="3" t="str">
        <f t="shared" si="36"/>
        <v>บ้านกระแชงเมืองปทุมธานีปทุมธานี</v>
      </c>
      <c r="Y290" s="3" t="s">
        <v>251</v>
      </c>
      <c r="Z290" s="3" t="str">
        <f t="shared" si="37"/>
        <v/>
      </c>
      <c r="AA290" s="3" t="e">
        <f t="shared" si="38"/>
        <v>#NUM!</v>
      </c>
      <c r="AB290" s="3" t="str">
        <f t="shared" si="39"/>
        <v/>
      </c>
      <c r="AD290" s="2">
        <v>287</v>
      </c>
      <c r="AE290" s="3" t="s">
        <v>972</v>
      </c>
      <c r="AF290" s="3" t="s">
        <v>363</v>
      </c>
      <c r="AG290" s="3" t="str">
        <f>IF(AF290='๑. ข้อมูลทั่วไป ๑'!$C$19,$AD290,"")</f>
        <v/>
      </c>
      <c r="AH290" s="3" t="e">
        <f t="shared" si="40"/>
        <v>#NUM!</v>
      </c>
      <c r="AI290" s="3" t="str">
        <f t="shared" si="41"/>
        <v/>
      </c>
      <c r="AJ290" s="3" t="e">
        <f>IF($AI290='๑. ข้อมูลทั่วไป ๑'!$C$20,Info!$AH290,"")</f>
        <v>#NUM!</v>
      </c>
    </row>
    <row r="291" spans="18:36" ht="14.5" customHeight="1">
      <c r="R291">
        <v>288</v>
      </c>
      <c r="S291" s="4">
        <v>12000</v>
      </c>
      <c r="T291" s="3" t="s">
        <v>973</v>
      </c>
      <c r="U291" s="3" t="s">
        <v>963</v>
      </c>
      <c r="V291" s="3" t="s">
        <v>391</v>
      </c>
      <c r="W291" s="3" t="s">
        <v>964</v>
      </c>
      <c r="X291" s="3" t="str">
        <f t="shared" si="36"/>
        <v>บางขะแยงเมืองปทุมธานีปทุมธานี</v>
      </c>
      <c r="Y291" s="3" t="s">
        <v>251</v>
      </c>
      <c r="Z291" s="3" t="str">
        <f t="shared" si="37"/>
        <v/>
      </c>
      <c r="AA291" s="3" t="e">
        <f t="shared" si="38"/>
        <v>#NUM!</v>
      </c>
      <c r="AB291" s="3" t="str">
        <f t="shared" si="39"/>
        <v/>
      </c>
      <c r="AD291" s="2">
        <v>288</v>
      </c>
      <c r="AE291" s="3" t="s">
        <v>974</v>
      </c>
      <c r="AF291" s="3" t="s">
        <v>363</v>
      </c>
      <c r="AG291" s="3" t="str">
        <f>IF(AF291='๑. ข้อมูลทั่วไป ๑'!$C$19,$AD291,"")</f>
        <v/>
      </c>
      <c r="AH291" s="3" t="e">
        <f t="shared" si="40"/>
        <v>#NUM!</v>
      </c>
      <c r="AI291" s="3" t="str">
        <f t="shared" si="41"/>
        <v/>
      </c>
      <c r="AJ291" s="3" t="e">
        <f>IF($AI291='๑. ข้อมูลทั่วไป ๑'!$C$20,Info!$AH291,"")</f>
        <v>#NUM!</v>
      </c>
    </row>
    <row r="292" spans="18:36" ht="14.5" customHeight="1">
      <c r="R292">
        <v>289</v>
      </c>
      <c r="S292" s="4">
        <v>12000</v>
      </c>
      <c r="T292" s="3" t="s">
        <v>975</v>
      </c>
      <c r="U292" s="3" t="s">
        <v>963</v>
      </c>
      <c r="V292" s="3" t="s">
        <v>391</v>
      </c>
      <c r="W292" s="3" t="s">
        <v>964</v>
      </c>
      <c r="X292" s="3" t="str">
        <f t="shared" si="36"/>
        <v>บางคูวัดเมืองปทุมธานีปทุมธานี</v>
      </c>
      <c r="Y292" s="3" t="s">
        <v>251</v>
      </c>
      <c r="Z292" s="3" t="str">
        <f t="shared" si="37"/>
        <v/>
      </c>
      <c r="AA292" s="3" t="e">
        <f t="shared" si="38"/>
        <v>#NUM!</v>
      </c>
      <c r="AB292" s="3" t="str">
        <f t="shared" si="39"/>
        <v/>
      </c>
      <c r="AD292" s="2">
        <v>289</v>
      </c>
      <c r="AE292" s="3" t="s">
        <v>976</v>
      </c>
      <c r="AF292" s="3" t="s">
        <v>363</v>
      </c>
      <c r="AG292" s="3" t="str">
        <f>IF(AF292='๑. ข้อมูลทั่วไป ๑'!$C$19,$AD292,"")</f>
        <v/>
      </c>
      <c r="AH292" s="3" t="e">
        <f t="shared" si="40"/>
        <v>#NUM!</v>
      </c>
      <c r="AI292" s="3" t="str">
        <f t="shared" si="41"/>
        <v/>
      </c>
      <c r="AJ292" s="3" t="e">
        <f>IF($AI292='๑. ข้อมูลทั่วไป ๑'!$C$20,Info!$AH292,"")</f>
        <v>#NUM!</v>
      </c>
    </row>
    <row r="293" spans="18:36" ht="14.5" customHeight="1">
      <c r="R293">
        <v>290</v>
      </c>
      <c r="S293" s="4">
        <v>12000</v>
      </c>
      <c r="T293" s="3" t="s">
        <v>977</v>
      </c>
      <c r="U293" s="3" t="s">
        <v>963</v>
      </c>
      <c r="V293" s="3" t="s">
        <v>391</v>
      </c>
      <c r="W293" s="3" t="s">
        <v>964</v>
      </c>
      <c r="X293" s="3" t="str">
        <f t="shared" si="36"/>
        <v>บางหลวงเมืองปทุมธานีปทุมธานี</v>
      </c>
      <c r="Y293" s="3" t="s">
        <v>251</v>
      </c>
      <c r="Z293" s="3" t="str">
        <f t="shared" si="37"/>
        <v/>
      </c>
      <c r="AA293" s="3" t="e">
        <f t="shared" si="38"/>
        <v>#NUM!</v>
      </c>
      <c r="AB293" s="3" t="str">
        <f t="shared" si="39"/>
        <v/>
      </c>
      <c r="AD293" s="2">
        <v>290</v>
      </c>
      <c r="AE293" s="3" t="s">
        <v>978</v>
      </c>
      <c r="AF293" s="3" t="s">
        <v>363</v>
      </c>
      <c r="AG293" s="3" t="str">
        <f>IF(AF293='๑. ข้อมูลทั่วไป ๑'!$C$19,$AD293,"")</f>
        <v/>
      </c>
      <c r="AH293" s="3" t="e">
        <f t="shared" si="40"/>
        <v>#NUM!</v>
      </c>
      <c r="AI293" s="3" t="str">
        <f t="shared" si="41"/>
        <v/>
      </c>
      <c r="AJ293" s="3" t="e">
        <f>IF($AI293='๑. ข้อมูลทั่วไป ๑'!$C$20,Info!$AH293,"")</f>
        <v>#NUM!</v>
      </c>
    </row>
    <row r="294" spans="18:36" ht="14.5" customHeight="1">
      <c r="R294">
        <v>291</v>
      </c>
      <c r="S294" s="4">
        <v>12000</v>
      </c>
      <c r="T294" s="3" t="s">
        <v>979</v>
      </c>
      <c r="U294" s="3" t="s">
        <v>963</v>
      </c>
      <c r="V294" s="3" t="s">
        <v>391</v>
      </c>
      <c r="W294" s="3" t="s">
        <v>964</v>
      </c>
      <c r="X294" s="3" t="str">
        <f t="shared" si="36"/>
        <v>บางเดื่อเมืองปทุมธานีปทุมธานี</v>
      </c>
      <c r="Y294" s="3" t="s">
        <v>251</v>
      </c>
      <c r="Z294" s="3" t="str">
        <f t="shared" si="37"/>
        <v/>
      </c>
      <c r="AA294" s="3" t="e">
        <f t="shared" si="38"/>
        <v>#NUM!</v>
      </c>
      <c r="AB294" s="3" t="str">
        <f t="shared" si="39"/>
        <v/>
      </c>
      <c r="AD294" s="2">
        <v>291</v>
      </c>
      <c r="AE294" s="3" t="s">
        <v>980</v>
      </c>
      <c r="AF294" s="3" t="s">
        <v>363</v>
      </c>
      <c r="AG294" s="3" t="str">
        <f>IF(AF294='๑. ข้อมูลทั่วไป ๑'!$C$19,$AD294,"")</f>
        <v/>
      </c>
      <c r="AH294" s="3" t="e">
        <f t="shared" si="40"/>
        <v>#NUM!</v>
      </c>
      <c r="AI294" s="3" t="str">
        <f t="shared" si="41"/>
        <v/>
      </c>
      <c r="AJ294" s="3" t="e">
        <f>IF($AI294='๑. ข้อมูลทั่วไป ๑'!$C$20,Info!$AH294,"")</f>
        <v>#NUM!</v>
      </c>
    </row>
    <row r="295" spans="18:36" ht="14.5" customHeight="1">
      <c r="R295">
        <v>292</v>
      </c>
      <c r="S295" s="4">
        <v>12000</v>
      </c>
      <c r="T295" s="3" t="s">
        <v>944</v>
      </c>
      <c r="U295" s="3" t="s">
        <v>963</v>
      </c>
      <c r="V295" s="3" t="s">
        <v>391</v>
      </c>
      <c r="W295" s="3" t="s">
        <v>964</v>
      </c>
      <c r="X295" s="3" t="str">
        <f t="shared" si="36"/>
        <v>บางพูดเมืองปทุมธานีปทุมธานี</v>
      </c>
      <c r="Y295" s="3" t="s">
        <v>251</v>
      </c>
      <c r="Z295" s="3" t="str">
        <f t="shared" si="37"/>
        <v/>
      </c>
      <c r="AA295" s="3" t="e">
        <f t="shared" si="38"/>
        <v>#NUM!</v>
      </c>
      <c r="AB295" s="3" t="str">
        <f t="shared" si="39"/>
        <v/>
      </c>
      <c r="AD295" s="2">
        <v>292</v>
      </c>
      <c r="AE295" s="3" t="s">
        <v>981</v>
      </c>
      <c r="AF295" s="3" t="s">
        <v>363</v>
      </c>
      <c r="AG295" s="3" t="str">
        <f>IF(AF295='๑. ข้อมูลทั่วไป ๑'!$C$19,$AD295,"")</f>
        <v/>
      </c>
      <c r="AH295" s="3" t="e">
        <f t="shared" si="40"/>
        <v>#NUM!</v>
      </c>
      <c r="AI295" s="3" t="str">
        <f t="shared" si="41"/>
        <v/>
      </c>
      <c r="AJ295" s="3" t="e">
        <f>IF($AI295='๑. ข้อมูลทั่วไป ๑'!$C$20,Info!$AH295,"")</f>
        <v>#NUM!</v>
      </c>
    </row>
    <row r="296" spans="18:36" ht="14.5" customHeight="1">
      <c r="R296">
        <v>293</v>
      </c>
      <c r="S296" s="4">
        <v>12000</v>
      </c>
      <c r="T296" s="3" t="s">
        <v>982</v>
      </c>
      <c r="U296" s="3" t="s">
        <v>963</v>
      </c>
      <c r="V296" s="3" t="s">
        <v>391</v>
      </c>
      <c r="W296" s="3" t="s">
        <v>964</v>
      </c>
      <c r="X296" s="3" t="str">
        <f t="shared" si="36"/>
        <v>บางพูนเมืองปทุมธานีปทุมธานี</v>
      </c>
      <c r="Y296" s="3" t="s">
        <v>251</v>
      </c>
      <c r="Z296" s="3" t="str">
        <f t="shared" si="37"/>
        <v/>
      </c>
      <c r="AA296" s="3" t="e">
        <f t="shared" si="38"/>
        <v>#NUM!</v>
      </c>
      <c r="AB296" s="3" t="str">
        <f t="shared" si="39"/>
        <v/>
      </c>
      <c r="AD296" s="2">
        <v>293</v>
      </c>
      <c r="AE296" s="3" t="s">
        <v>772</v>
      </c>
      <c r="AF296" s="3" t="s">
        <v>363</v>
      </c>
      <c r="AG296" s="3" t="str">
        <f>IF(AF296='๑. ข้อมูลทั่วไป ๑'!$C$19,$AD296,"")</f>
        <v/>
      </c>
      <c r="AH296" s="3" t="e">
        <f t="shared" si="40"/>
        <v>#NUM!</v>
      </c>
      <c r="AI296" s="3" t="str">
        <f t="shared" si="41"/>
        <v/>
      </c>
      <c r="AJ296" s="3" t="e">
        <f>IF($AI296='๑. ข้อมูลทั่วไป ๑'!$C$20,Info!$AH296,"")</f>
        <v>#NUM!</v>
      </c>
    </row>
    <row r="297" spans="18:36" ht="14.5" customHeight="1">
      <c r="R297">
        <v>294</v>
      </c>
      <c r="S297" s="4">
        <v>12000</v>
      </c>
      <c r="T297" s="3" t="s">
        <v>983</v>
      </c>
      <c r="U297" s="3" t="s">
        <v>963</v>
      </c>
      <c r="V297" s="3" t="s">
        <v>391</v>
      </c>
      <c r="W297" s="3" t="s">
        <v>964</v>
      </c>
      <c r="X297" s="3" t="str">
        <f t="shared" si="36"/>
        <v>บางกะดีเมืองปทุมธานีปทุมธานี</v>
      </c>
      <c r="Y297" s="3" t="s">
        <v>251</v>
      </c>
      <c r="Z297" s="3" t="str">
        <f t="shared" si="37"/>
        <v/>
      </c>
      <c r="AA297" s="3" t="e">
        <f t="shared" si="38"/>
        <v>#NUM!</v>
      </c>
      <c r="AB297" s="3" t="str">
        <f t="shared" si="39"/>
        <v/>
      </c>
      <c r="AD297" s="2">
        <v>294</v>
      </c>
      <c r="AE297" s="3" t="s">
        <v>984</v>
      </c>
      <c r="AF297" s="3" t="s">
        <v>363</v>
      </c>
      <c r="AG297" s="3" t="str">
        <f>IF(AF297='๑. ข้อมูลทั่วไป ๑'!$C$19,$AD297,"")</f>
        <v/>
      </c>
      <c r="AH297" s="3" t="e">
        <f t="shared" si="40"/>
        <v>#NUM!</v>
      </c>
      <c r="AI297" s="3" t="str">
        <f t="shared" si="41"/>
        <v/>
      </c>
      <c r="AJ297" s="3" t="e">
        <f>IF($AI297='๑. ข้อมูลทั่วไป ๑'!$C$20,Info!$AH297,"")</f>
        <v>#NUM!</v>
      </c>
    </row>
    <row r="298" spans="18:36" ht="14.5" customHeight="1">
      <c r="R298">
        <v>295</v>
      </c>
      <c r="S298" s="4">
        <v>12000</v>
      </c>
      <c r="T298" s="3" t="s">
        <v>985</v>
      </c>
      <c r="U298" s="3" t="s">
        <v>963</v>
      </c>
      <c r="V298" s="3" t="s">
        <v>391</v>
      </c>
      <c r="W298" s="3" t="s">
        <v>964</v>
      </c>
      <c r="X298" s="3" t="str">
        <f t="shared" si="36"/>
        <v>สวนพริกไทยเมืองปทุมธานีปทุมธานี</v>
      </c>
      <c r="Y298" s="3" t="s">
        <v>251</v>
      </c>
      <c r="Z298" s="3" t="str">
        <f t="shared" si="37"/>
        <v/>
      </c>
      <c r="AA298" s="3" t="e">
        <f t="shared" si="38"/>
        <v>#NUM!</v>
      </c>
      <c r="AB298" s="3" t="str">
        <f t="shared" si="39"/>
        <v/>
      </c>
      <c r="AD298" s="2">
        <v>295</v>
      </c>
      <c r="AE298" s="3" t="s">
        <v>986</v>
      </c>
      <c r="AF298" s="3" t="s">
        <v>363</v>
      </c>
      <c r="AG298" s="3" t="str">
        <f>IF(AF298='๑. ข้อมูลทั่วไป ๑'!$C$19,$AD298,"")</f>
        <v/>
      </c>
      <c r="AH298" s="3" t="e">
        <f t="shared" si="40"/>
        <v>#NUM!</v>
      </c>
      <c r="AI298" s="3" t="str">
        <f t="shared" si="41"/>
        <v/>
      </c>
      <c r="AJ298" s="3" t="e">
        <f>IF($AI298='๑. ข้อมูลทั่วไป ๑'!$C$20,Info!$AH298,"")</f>
        <v>#NUM!</v>
      </c>
    </row>
    <row r="299" spans="18:36" ht="14.5" customHeight="1">
      <c r="R299">
        <v>296</v>
      </c>
      <c r="S299" s="4">
        <v>12000</v>
      </c>
      <c r="T299" s="3" t="s">
        <v>987</v>
      </c>
      <c r="U299" s="3" t="s">
        <v>963</v>
      </c>
      <c r="V299" s="3" t="s">
        <v>391</v>
      </c>
      <c r="W299" s="3" t="s">
        <v>964</v>
      </c>
      <c r="X299" s="3" t="str">
        <f t="shared" si="36"/>
        <v>หลักหกเมืองปทุมธานีปทุมธานี</v>
      </c>
      <c r="Y299" s="3" t="s">
        <v>251</v>
      </c>
      <c r="Z299" s="3" t="str">
        <f t="shared" si="37"/>
        <v/>
      </c>
      <c r="AA299" s="3" t="e">
        <f t="shared" si="38"/>
        <v>#NUM!</v>
      </c>
      <c r="AB299" s="3" t="str">
        <f t="shared" si="39"/>
        <v/>
      </c>
      <c r="AD299" s="2">
        <v>296</v>
      </c>
      <c r="AE299" s="3" t="s">
        <v>988</v>
      </c>
      <c r="AF299" s="3" t="s">
        <v>363</v>
      </c>
      <c r="AG299" s="3" t="str">
        <f>IF(AF299='๑. ข้อมูลทั่วไป ๑'!$C$19,$AD299,"")</f>
        <v/>
      </c>
      <c r="AH299" s="3" t="e">
        <f t="shared" si="40"/>
        <v>#NUM!</v>
      </c>
      <c r="AI299" s="3" t="str">
        <f t="shared" si="41"/>
        <v/>
      </c>
      <c r="AJ299" s="3" t="e">
        <f>IF($AI299='๑. ข้อมูลทั่วไป ๑'!$C$20,Info!$AH299,"")</f>
        <v>#NUM!</v>
      </c>
    </row>
    <row r="300" spans="18:36" ht="14.5" customHeight="1">
      <c r="R300">
        <v>297</v>
      </c>
      <c r="S300" s="4">
        <v>12120</v>
      </c>
      <c r="T300" s="3" t="s">
        <v>989</v>
      </c>
      <c r="U300" s="3" t="s">
        <v>990</v>
      </c>
      <c r="V300" s="3" t="s">
        <v>391</v>
      </c>
      <c r="W300" s="3" t="s">
        <v>991</v>
      </c>
      <c r="X300" s="3" t="str">
        <f t="shared" si="36"/>
        <v>คลองหนึ่งคลองหลวงปทุมธานี</v>
      </c>
      <c r="Y300" s="3" t="s">
        <v>251</v>
      </c>
      <c r="Z300" s="3" t="str">
        <f t="shared" si="37"/>
        <v/>
      </c>
      <c r="AA300" s="3" t="e">
        <f t="shared" si="38"/>
        <v>#NUM!</v>
      </c>
      <c r="AB300" s="3" t="str">
        <f t="shared" si="39"/>
        <v/>
      </c>
      <c r="AD300" s="2">
        <v>297</v>
      </c>
      <c r="AE300" s="3" t="s">
        <v>992</v>
      </c>
      <c r="AF300" s="3" t="s">
        <v>363</v>
      </c>
      <c r="AG300" s="3" t="str">
        <f>IF(AF300='๑. ข้อมูลทั่วไป ๑'!$C$19,$AD300,"")</f>
        <v/>
      </c>
      <c r="AH300" s="3" t="e">
        <f t="shared" si="40"/>
        <v>#NUM!</v>
      </c>
      <c r="AI300" s="3" t="str">
        <f t="shared" si="41"/>
        <v/>
      </c>
      <c r="AJ300" s="3" t="e">
        <f>IF($AI300='๑. ข้อมูลทั่วไป ๑'!$C$20,Info!$AH300,"")</f>
        <v>#NUM!</v>
      </c>
    </row>
    <row r="301" spans="18:36" ht="14.5" customHeight="1">
      <c r="R301">
        <v>298</v>
      </c>
      <c r="S301" s="4">
        <v>12120</v>
      </c>
      <c r="T301" s="3" t="s">
        <v>993</v>
      </c>
      <c r="U301" s="3" t="s">
        <v>990</v>
      </c>
      <c r="V301" s="3" t="s">
        <v>391</v>
      </c>
      <c r="W301" s="3" t="s">
        <v>991</v>
      </c>
      <c r="X301" s="3" t="str">
        <f t="shared" si="36"/>
        <v>คลองสองคลองหลวงปทุมธานี</v>
      </c>
      <c r="Y301" s="3" t="s">
        <v>251</v>
      </c>
      <c r="Z301" s="3" t="str">
        <f t="shared" si="37"/>
        <v/>
      </c>
      <c r="AA301" s="3" t="e">
        <f t="shared" si="38"/>
        <v>#NUM!</v>
      </c>
      <c r="AB301" s="3" t="str">
        <f t="shared" si="39"/>
        <v/>
      </c>
      <c r="AD301" s="2">
        <v>298</v>
      </c>
      <c r="AE301" s="3" t="s">
        <v>994</v>
      </c>
      <c r="AF301" s="3" t="s">
        <v>363</v>
      </c>
      <c r="AG301" s="3" t="str">
        <f>IF(AF301='๑. ข้อมูลทั่วไป ๑'!$C$19,$AD301,"")</f>
        <v/>
      </c>
      <c r="AH301" s="3" t="e">
        <f t="shared" si="40"/>
        <v>#NUM!</v>
      </c>
      <c r="AI301" s="3" t="str">
        <f t="shared" si="41"/>
        <v/>
      </c>
      <c r="AJ301" s="3" t="e">
        <f>IF($AI301='๑. ข้อมูลทั่วไป ๑'!$C$20,Info!$AH301,"")</f>
        <v>#NUM!</v>
      </c>
    </row>
    <row r="302" spans="18:36" ht="14.5" customHeight="1">
      <c r="R302">
        <v>299</v>
      </c>
      <c r="S302" s="4">
        <v>12120</v>
      </c>
      <c r="T302" s="3" t="s">
        <v>995</v>
      </c>
      <c r="U302" s="3" t="s">
        <v>990</v>
      </c>
      <c r="V302" s="3" t="s">
        <v>391</v>
      </c>
      <c r="W302" s="3" t="s">
        <v>991</v>
      </c>
      <c r="X302" s="3" t="str">
        <f t="shared" si="36"/>
        <v>คลองสามคลองหลวงปทุมธานี</v>
      </c>
      <c r="Y302" s="3" t="s">
        <v>251</v>
      </c>
      <c r="Z302" s="3" t="str">
        <f t="shared" si="37"/>
        <v/>
      </c>
      <c r="AA302" s="3" t="e">
        <f t="shared" si="38"/>
        <v>#NUM!</v>
      </c>
      <c r="AB302" s="3" t="str">
        <f t="shared" si="39"/>
        <v/>
      </c>
      <c r="AD302" s="2">
        <v>299</v>
      </c>
      <c r="AE302" s="3" t="s">
        <v>996</v>
      </c>
      <c r="AF302" s="3" t="s">
        <v>363</v>
      </c>
      <c r="AG302" s="3" t="str">
        <f>IF(AF302='๑. ข้อมูลทั่วไป ๑'!$C$19,$AD302,"")</f>
        <v/>
      </c>
      <c r="AH302" s="3" t="e">
        <f t="shared" si="40"/>
        <v>#NUM!</v>
      </c>
      <c r="AI302" s="3" t="str">
        <f t="shared" si="41"/>
        <v/>
      </c>
      <c r="AJ302" s="3" t="e">
        <f>IF($AI302='๑. ข้อมูลทั่วไป ๑'!$C$20,Info!$AH302,"")</f>
        <v>#NUM!</v>
      </c>
    </row>
    <row r="303" spans="18:36" ht="14.5" customHeight="1">
      <c r="R303">
        <v>300</v>
      </c>
      <c r="S303" s="4">
        <v>12120</v>
      </c>
      <c r="T303" s="3" t="s">
        <v>997</v>
      </c>
      <c r="U303" s="3" t="s">
        <v>990</v>
      </c>
      <c r="V303" s="3" t="s">
        <v>391</v>
      </c>
      <c r="W303" s="3" t="s">
        <v>991</v>
      </c>
      <c r="X303" s="3" t="str">
        <f t="shared" si="36"/>
        <v>คลองสี่คลองหลวงปทุมธานี</v>
      </c>
      <c r="Y303" s="3" t="s">
        <v>251</v>
      </c>
      <c r="Z303" s="3" t="str">
        <f t="shared" si="37"/>
        <v/>
      </c>
      <c r="AA303" s="3" t="e">
        <f t="shared" si="38"/>
        <v>#NUM!</v>
      </c>
      <c r="AB303" s="3" t="str">
        <f t="shared" si="39"/>
        <v/>
      </c>
      <c r="AD303" s="2">
        <v>300</v>
      </c>
      <c r="AE303" s="3" t="s">
        <v>998</v>
      </c>
      <c r="AF303" s="3" t="s">
        <v>363</v>
      </c>
      <c r="AG303" s="3" t="str">
        <f>IF(AF303='๑. ข้อมูลทั่วไป ๑'!$C$19,$AD303,"")</f>
        <v/>
      </c>
      <c r="AH303" s="3" t="e">
        <f t="shared" si="40"/>
        <v>#NUM!</v>
      </c>
      <c r="AI303" s="3" t="str">
        <f t="shared" si="41"/>
        <v/>
      </c>
      <c r="AJ303" s="3" t="e">
        <f>IF($AI303='๑. ข้อมูลทั่วไป ๑'!$C$20,Info!$AH303,"")</f>
        <v>#NUM!</v>
      </c>
    </row>
    <row r="304" spans="18:36" ht="14.5" customHeight="1">
      <c r="R304">
        <v>301</v>
      </c>
      <c r="S304" s="4">
        <v>12120</v>
      </c>
      <c r="T304" s="3" t="s">
        <v>999</v>
      </c>
      <c r="U304" s="3" t="s">
        <v>990</v>
      </c>
      <c r="V304" s="3" t="s">
        <v>391</v>
      </c>
      <c r="W304" s="3" t="s">
        <v>991</v>
      </c>
      <c r="X304" s="3" t="str">
        <f t="shared" si="36"/>
        <v>คลองห้าคลองหลวงปทุมธานี</v>
      </c>
      <c r="Y304" s="3" t="s">
        <v>251</v>
      </c>
      <c r="Z304" s="3" t="str">
        <f t="shared" si="37"/>
        <v/>
      </c>
      <c r="AA304" s="3" t="e">
        <f t="shared" si="38"/>
        <v>#NUM!</v>
      </c>
      <c r="AB304" s="3" t="str">
        <f t="shared" si="39"/>
        <v/>
      </c>
      <c r="AD304" s="2">
        <v>301</v>
      </c>
      <c r="AE304" s="3" t="s">
        <v>1000</v>
      </c>
      <c r="AF304" s="3" t="s">
        <v>363</v>
      </c>
      <c r="AG304" s="3" t="str">
        <f>IF(AF304='๑. ข้อมูลทั่วไป ๑'!$C$19,$AD304,"")</f>
        <v/>
      </c>
      <c r="AH304" s="3" t="e">
        <f t="shared" si="40"/>
        <v>#NUM!</v>
      </c>
      <c r="AI304" s="3" t="str">
        <f t="shared" si="41"/>
        <v/>
      </c>
      <c r="AJ304" s="3" t="e">
        <f>IF($AI304='๑. ข้อมูลทั่วไป ๑'!$C$20,Info!$AH304,"")</f>
        <v>#NUM!</v>
      </c>
    </row>
    <row r="305" spans="18:36" ht="14.5" customHeight="1">
      <c r="R305">
        <v>302</v>
      </c>
      <c r="S305" s="4">
        <v>12120</v>
      </c>
      <c r="T305" s="3" t="s">
        <v>1001</v>
      </c>
      <c r="U305" s="3" t="s">
        <v>990</v>
      </c>
      <c r="V305" s="3" t="s">
        <v>391</v>
      </c>
      <c r="W305" s="3" t="s">
        <v>991</v>
      </c>
      <c r="X305" s="3" t="str">
        <f t="shared" si="36"/>
        <v>คลองหกคลองหลวงปทุมธานี</v>
      </c>
      <c r="Y305" s="3" t="s">
        <v>251</v>
      </c>
      <c r="Z305" s="3" t="str">
        <f t="shared" si="37"/>
        <v/>
      </c>
      <c r="AA305" s="3" t="e">
        <f t="shared" si="38"/>
        <v>#NUM!</v>
      </c>
      <c r="AB305" s="3" t="str">
        <f t="shared" si="39"/>
        <v/>
      </c>
      <c r="AD305" s="2">
        <v>302</v>
      </c>
      <c r="AE305" s="3" t="s">
        <v>1002</v>
      </c>
      <c r="AF305" s="3" t="s">
        <v>363</v>
      </c>
      <c r="AG305" s="3" t="str">
        <f>IF(AF305='๑. ข้อมูลทั่วไป ๑'!$C$19,$AD305,"")</f>
        <v/>
      </c>
      <c r="AH305" s="3" t="e">
        <f t="shared" si="40"/>
        <v>#NUM!</v>
      </c>
      <c r="AI305" s="3" t="str">
        <f t="shared" si="41"/>
        <v/>
      </c>
      <c r="AJ305" s="3" t="e">
        <f>IF($AI305='๑. ข้อมูลทั่วไป ๑'!$C$20,Info!$AH305,"")</f>
        <v>#NUM!</v>
      </c>
    </row>
    <row r="306" spans="18:36" ht="14.5" customHeight="1">
      <c r="R306">
        <v>303</v>
      </c>
      <c r="S306" s="4">
        <v>12120</v>
      </c>
      <c r="T306" s="3" t="s">
        <v>1003</v>
      </c>
      <c r="U306" s="3" t="s">
        <v>990</v>
      </c>
      <c r="V306" s="3" t="s">
        <v>391</v>
      </c>
      <c r="W306" s="3" t="s">
        <v>991</v>
      </c>
      <c r="X306" s="3" t="str">
        <f t="shared" si="36"/>
        <v>คลองเจ็ดคลองหลวงปทุมธานี</v>
      </c>
      <c r="Y306" s="3" t="s">
        <v>251</v>
      </c>
      <c r="Z306" s="3" t="str">
        <f t="shared" si="37"/>
        <v/>
      </c>
      <c r="AA306" s="3" t="e">
        <f t="shared" si="38"/>
        <v>#NUM!</v>
      </c>
      <c r="AB306" s="3" t="str">
        <f t="shared" si="39"/>
        <v/>
      </c>
      <c r="AD306" s="2">
        <v>303</v>
      </c>
      <c r="AE306" s="3" t="s">
        <v>1004</v>
      </c>
      <c r="AF306" s="3" t="s">
        <v>363</v>
      </c>
      <c r="AG306" s="3" t="str">
        <f>IF(AF306='๑. ข้อมูลทั่วไป ๑'!$C$19,$AD306,"")</f>
        <v/>
      </c>
      <c r="AH306" s="3" t="e">
        <f t="shared" si="40"/>
        <v>#NUM!</v>
      </c>
      <c r="AI306" s="3" t="str">
        <f t="shared" si="41"/>
        <v/>
      </c>
      <c r="AJ306" s="3" t="e">
        <f>IF($AI306='๑. ข้อมูลทั่วไป ๑'!$C$20,Info!$AH306,"")</f>
        <v>#NUM!</v>
      </c>
    </row>
    <row r="307" spans="18:36" ht="14.5" customHeight="1">
      <c r="R307">
        <v>304</v>
      </c>
      <c r="S307" s="4">
        <v>12130</v>
      </c>
      <c r="T307" s="3" t="s">
        <v>1005</v>
      </c>
      <c r="U307" s="3" t="s">
        <v>1006</v>
      </c>
      <c r="V307" s="3" t="s">
        <v>391</v>
      </c>
      <c r="W307" s="3" t="s">
        <v>1007</v>
      </c>
      <c r="X307" s="3" t="str">
        <f t="shared" si="36"/>
        <v>ประชาธิปัตย์ธัญบุรีปทุมธานี</v>
      </c>
      <c r="Y307" s="3" t="s">
        <v>251</v>
      </c>
      <c r="Z307" s="3" t="str">
        <f t="shared" si="37"/>
        <v/>
      </c>
      <c r="AA307" s="3" t="e">
        <f t="shared" si="38"/>
        <v>#NUM!</v>
      </c>
      <c r="AB307" s="3" t="str">
        <f t="shared" si="39"/>
        <v/>
      </c>
      <c r="AD307" s="2">
        <v>304</v>
      </c>
      <c r="AE307" s="3" t="s">
        <v>1008</v>
      </c>
      <c r="AF307" s="3" t="s">
        <v>363</v>
      </c>
      <c r="AG307" s="3" t="str">
        <f>IF(AF307='๑. ข้อมูลทั่วไป ๑'!$C$19,$AD307,"")</f>
        <v/>
      </c>
      <c r="AH307" s="3" t="e">
        <f t="shared" si="40"/>
        <v>#NUM!</v>
      </c>
      <c r="AI307" s="3" t="str">
        <f t="shared" si="41"/>
        <v/>
      </c>
      <c r="AJ307" s="3" t="e">
        <f>IF($AI307='๑. ข้อมูลทั่วไป ๑'!$C$20,Info!$AH307,"")</f>
        <v>#NUM!</v>
      </c>
    </row>
    <row r="308" spans="18:36" ht="14.5" customHeight="1">
      <c r="R308">
        <v>305</v>
      </c>
      <c r="S308" s="4">
        <v>12130</v>
      </c>
      <c r="T308" s="3" t="s">
        <v>1009</v>
      </c>
      <c r="U308" s="3" t="s">
        <v>1006</v>
      </c>
      <c r="V308" s="3" t="s">
        <v>391</v>
      </c>
      <c r="W308" s="3" t="s">
        <v>1007</v>
      </c>
      <c r="X308" s="3" t="str">
        <f t="shared" si="36"/>
        <v>บึงยี่โถธัญบุรีปทุมธานี</v>
      </c>
      <c r="Y308" s="3" t="s">
        <v>251</v>
      </c>
      <c r="Z308" s="3" t="str">
        <f t="shared" si="37"/>
        <v/>
      </c>
      <c r="AA308" s="3" t="e">
        <f t="shared" si="38"/>
        <v>#NUM!</v>
      </c>
      <c r="AB308" s="3" t="str">
        <f t="shared" si="39"/>
        <v/>
      </c>
      <c r="AD308" s="2">
        <v>305</v>
      </c>
      <c r="AE308" s="3" t="s">
        <v>1010</v>
      </c>
      <c r="AF308" s="3" t="s">
        <v>363</v>
      </c>
      <c r="AG308" s="3" t="str">
        <f>IF(AF308='๑. ข้อมูลทั่วไป ๑'!$C$19,$AD308,"")</f>
        <v/>
      </c>
      <c r="AH308" s="3" t="e">
        <f t="shared" si="40"/>
        <v>#NUM!</v>
      </c>
      <c r="AI308" s="3" t="str">
        <f t="shared" si="41"/>
        <v/>
      </c>
      <c r="AJ308" s="3" t="e">
        <f>IF($AI308='๑. ข้อมูลทั่วไป ๑'!$C$20,Info!$AH308,"")</f>
        <v>#NUM!</v>
      </c>
    </row>
    <row r="309" spans="18:36" ht="14.5" customHeight="1">
      <c r="R309">
        <v>306</v>
      </c>
      <c r="S309" s="4">
        <v>12110</v>
      </c>
      <c r="T309" s="3" t="s">
        <v>1011</v>
      </c>
      <c r="U309" s="3" t="s">
        <v>1006</v>
      </c>
      <c r="V309" s="3" t="s">
        <v>391</v>
      </c>
      <c r="W309" s="3" t="s">
        <v>1007</v>
      </c>
      <c r="X309" s="3" t="str">
        <f t="shared" si="36"/>
        <v>รังสิตธัญบุรีปทุมธานี</v>
      </c>
      <c r="Y309" s="3" t="s">
        <v>251</v>
      </c>
      <c r="Z309" s="3" t="str">
        <f t="shared" si="37"/>
        <v/>
      </c>
      <c r="AA309" s="3" t="e">
        <f t="shared" si="38"/>
        <v>#NUM!</v>
      </c>
      <c r="AB309" s="3" t="str">
        <f t="shared" si="39"/>
        <v/>
      </c>
      <c r="AD309" s="2">
        <v>306</v>
      </c>
      <c r="AE309" s="3" t="s">
        <v>1012</v>
      </c>
      <c r="AF309" s="3" t="s">
        <v>363</v>
      </c>
      <c r="AG309" s="3" t="str">
        <f>IF(AF309='๑. ข้อมูลทั่วไป ๑'!$C$19,$AD309,"")</f>
        <v/>
      </c>
      <c r="AH309" s="3" t="e">
        <f t="shared" si="40"/>
        <v>#NUM!</v>
      </c>
      <c r="AI309" s="3" t="str">
        <f t="shared" si="41"/>
        <v/>
      </c>
      <c r="AJ309" s="3" t="e">
        <f>IF($AI309='๑. ข้อมูลทั่วไป ๑'!$C$20,Info!$AH309,"")</f>
        <v>#NUM!</v>
      </c>
    </row>
    <row r="310" spans="18:36" ht="14.5" customHeight="1">
      <c r="R310">
        <v>307</v>
      </c>
      <c r="S310" s="4">
        <v>12110</v>
      </c>
      <c r="T310" s="3" t="s">
        <v>1013</v>
      </c>
      <c r="U310" s="3" t="s">
        <v>1006</v>
      </c>
      <c r="V310" s="3" t="s">
        <v>391</v>
      </c>
      <c r="W310" s="3" t="s">
        <v>1007</v>
      </c>
      <c r="X310" s="3" t="str">
        <f t="shared" si="36"/>
        <v>ลำผักกูดธัญบุรีปทุมธานี</v>
      </c>
      <c r="Y310" s="3" t="s">
        <v>251</v>
      </c>
      <c r="Z310" s="3" t="str">
        <f t="shared" si="37"/>
        <v/>
      </c>
      <c r="AA310" s="3" t="e">
        <f t="shared" si="38"/>
        <v>#NUM!</v>
      </c>
      <c r="AB310" s="3" t="str">
        <f t="shared" si="39"/>
        <v/>
      </c>
      <c r="AD310" s="2">
        <v>307</v>
      </c>
      <c r="AE310" s="3" t="s">
        <v>1014</v>
      </c>
      <c r="AF310" s="3" t="s">
        <v>363</v>
      </c>
      <c r="AG310" s="3" t="str">
        <f>IF(AF310='๑. ข้อมูลทั่วไป ๑'!$C$19,$AD310,"")</f>
        <v/>
      </c>
      <c r="AH310" s="3" t="e">
        <f t="shared" si="40"/>
        <v>#NUM!</v>
      </c>
      <c r="AI310" s="3" t="str">
        <f t="shared" si="41"/>
        <v/>
      </c>
      <c r="AJ310" s="3" t="e">
        <f>IF($AI310='๑. ข้อมูลทั่วไป ๑'!$C$20,Info!$AH310,"")</f>
        <v>#NUM!</v>
      </c>
    </row>
    <row r="311" spans="18:36" ht="14.5" customHeight="1">
      <c r="R311">
        <v>308</v>
      </c>
      <c r="S311" s="4">
        <v>12110</v>
      </c>
      <c r="T311" s="3" t="s">
        <v>1015</v>
      </c>
      <c r="U311" s="3" t="s">
        <v>1006</v>
      </c>
      <c r="V311" s="3" t="s">
        <v>391</v>
      </c>
      <c r="W311" s="3" t="s">
        <v>1007</v>
      </c>
      <c r="X311" s="3" t="str">
        <f t="shared" si="36"/>
        <v>บึงสนั่นธัญบุรีปทุมธานี</v>
      </c>
      <c r="Y311" s="3" t="s">
        <v>251</v>
      </c>
      <c r="Z311" s="3" t="str">
        <f t="shared" si="37"/>
        <v/>
      </c>
      <c r="AA311" s="3" t="e">
        <f t="shared" si="38"/>
        <v>#NUM!</v>
      </c>
      <c r="AB311" s="3" t="str">
        <f t="shared" si="39"/>
        <v/>
      </c>
      <c r="AD311" s="2">
        <v>308</v>
      </c>
      <c r="AE311" s="3" t="s">
        <v>1016</v>
      </c>
      <c r="AF311" s="3" t="s">
        <v>363</v>
      </c>
      <c r="AG311" s="3" t="str">
        <f>IF(AF311='๑. ข้อมูลทั่วไป ๑'!$C$19,$AD311,"")</f>
        <v/>
      </c>
      <c r="AH311" s="3" t="e">
        <f t="shared" si="40"/>
        <v>#NUM!</v>
      </c>
      <c r="AI311" s="3" t="str">
        <f t="shared" si="41"/>
        <v/>
      </c>
      <c r="AJ311" s="3" t="e">
        <f>IF($AI311='๑. ข้อมูลทั่วไป ๑'!$C$20,Info!$AH311,"")</f>
        <v>#NUM!</v>
      </c>
    </row>
    <row r="312" spans="18:36" ht="14.5" customHeight="1">
      <c r="R312">
        <v>309</v>
      </c>
      <c r="S312" s="4">
        <v>12110</v>
      </c>
      <c r="T312" s="3" t="s">
        <v>1017</v>
      </c>
      <c r="U312" s="3" t="s">
        <v>1006</v>
      </c>
      <c r="V312" s="3" t="s">
        <v>391</v>
      </c>
      <c r="W312" s="3" t="s">
        <v>1007</v>
      </c>
      <c r="X312" s="3" t="str">
        <f t="shared" si="36"/>
        <v>บึงน้ำรักษ์ธัญบุรีปทุมธานี</v>
      </c>
      <c r="Y312" s="3" t="s">
        <v>251</v>
      </c>
      <c r="Z312" s="3" t="str">
        <f t="shared" si="37"/>
        <v/>
      </c>
      <c r="AA312" s="3" t="e">
        <f t="shared" si="38"/>
        <v>#NUM!</v>
      </c>
      <c r="AB312" s="3" t="str">
        <f t="shared" si="39"/>
        <v/>
      </c>
      <c r="AD312" s="2">
        <v>309</v>
      </c>
      <c r="AE312" s="3" t="s">
        <v>1018</v>
      </c>
      <c r="AF312" s="3" t="s">
        <v>363</v>
      </c>
      <c r="AG312" s="3" t="str">
        <f>IF(AF312='๑. ข้อมูลทั่วไป ๑'!$C$19,$AD312,"")</f>
        <v/>
      </c>
      <c r="AH312" s="3" t="e">
        <f t="shared" si="40"/>
        <v>#NUM!</v>
      </c>
      <c r="AI312" s="3" t="str">
        <f t="shared" si="41"/>
        <v/>
      </c>
      <c r="AJ312" s="3" t="e">
        <f>IF($AI312='๑. ข้อมูลทั่วไป ๑'!$C$20,Info!$AH312,"")</f>
        <v>#NUM!</v>
      </c>
    </row>
    <row r="313" spans="18:36" ht="14.5" customHeight="1">
      <c r="R313">
        <v>310</v>
      </c>
      <c r="S313" s="4">
        <v>12170</v>
      </c>
      <c r="T313" s="3" t="s">
        <v>1019</v>
      </c>
      <c r="U313" s="3" t="s">
        <v>1020</v>
      </c>
      <c r="V313" s="3" t="s">
        <v>391</v>
      </c>
      <c r="W313" s="3" t="s">
        <v>1021</v>
      </c>
      <c r="X313" s="3" t="str">
        <f t="shared" si="36"/>
        <v>บึงบาหนองเสือปทุมธานี</v>
      </c>
      <c r="Y313" s="3" t="s">
        <v>251</v>
      </c>
      <c r="Z313" s="3" t="str">
        <f t="shared" si="37"/>
        <v/>
      </c>
      <c r="AA313" s="3" t="e">
        <f t="shared" si="38"/>
        <v>#NUM!</v>
      </c>
      <c r="AB313" s="3" t="str">
        <f t="shared" si="39"/>
        <v/>
      </c>
      <c r="AD313" s="2">
        <v>310</v>
      </c>
      <c r="AE313" s="3" t="s">
        <v>1022</v>
      </c>
      <c r="AF313" s="3" t="s">
        <v>363</v>
      </c>
      <c r="AG313" s="3" t="str">
        <f>IF(AF313='๑. ข้อมูลทั่วไป ๑'!$C$19,$AD313,"")</f>
        <v/>
      </c>
      <c r="AH313" s="3" t="e">
        <f t="shared" si="40"/>
        <v>#NUM!</v>
      </c>
      <c r="AI313" s="3" t="str">
        <f t="shared" si="41"/>
        <v/>
      </c>
      <c r="AJ313" s="3" t="e">
        <f>IF($AI313='๑. ข้อมูลทั่วไป ๑'!$C$20,Info!$AH313,"")</f>
        <v>#NUM!</v>
      </c>
    </row>
    <row r="314" spans="18:36" ht="14.5" customHeight="1">
      <c r="R314">
        <v>311</v>
      </c>
      <c r="S314" s="4">
        <v>12170</v>
      </c>
      <c r="T314" s="3" t="s">
        <v>1023</v>
      </c>
      <c r="U314" s="3" t="s">
        <v>1020</v>
      </c>
      <c r="V314" s="3" t="s">
        <v>391</v>
      </c>
      <c r="W314" s="3" t="s">
        <v>1021</v>
      </c>
      <c r="X314" s="3" t="str">
        <f t="shared" si="36"/>
        <v>บึงบอนหนองเสือปทุมธานี</v>
      </c>
      <c r="Y314" s="3" t="s">
        <v>251</v>
      </c>
      <c r="Z314" s="3" t="str">
        <f t="shared" si="37"/>
        <v/>
      </c>
      <c r="AA314" s="3" t="e">
        <f t="shared" si="38"/>
        <v>#NUM!</v>
      </c>
      <c r="AB314" s="3" t="str">
        <f t="shared" si="39"/>
        <v/>
      </c>
      <c r="AD314" s="2">
        <v>311</v>
      </c>
      <c r="AE314" s="3" t="s">
        <v>1024</v>
      </c>
      <c r="AF314" s="3" t="s">
        <v>363</v>
      </c>
      <c r="AG314" s="3" t="str">
        <f>IF(AF314='๑. ข้อมูลทั่วไป ๑'!$C$19,$AD314,"")</f>
        <v/>
      </c>
      <c r="AH314" s="3" t="e">
        <f t="shared" si="40"/>
        <v>#NUM!</v>
      </c>
      <c r="AI314" s="3" t="str">
        <f t="shared" si="41"/>
        <v/>
      </c>
      <c r="AJ314" s="3" t="e">
        <f>IF($AI314='๑. ข้อมูลทั่วไป ๑'!$C$20,Info!$AH314,"")</f>
        <v>#NUM!</v>
      </c>
    </row>
    <row r="315" spans="18:36" ht="14.5" customHeight="1">
      <c r="R315">
        <v>312</v>
      </c>
      <c r="S315" s="4">
        <v>12170</v>
      </c>
      <c r="T315" s="3" t="s">
        <v>1025</v>
      </c>
      <c r="U315" s="3" t="s">
        <v>1020</v>
      </c>
      <c r="V315" s="3" t="s">
        <v>391</v>
      </c>
      <c r="W315" s="3" t="s">
        <v>1021</v>
      </c>
      <c r="X315" s="3" t="str">
        <f t="shared" si="36"/>
        <v>บึงกาสามหนองเสือปทุมธานี</v>
      </c>
      <c r="Y315" s="3" t="s">
        <v>251</v>
      </c>
      <c r="Z315" s="3" t="str">
        <f t="shared" si="37"/>
        <v/>
      </c>
      <c r="AA315" s="3" t="e">
        <f t="shared" si="38"/>
        <v>#NUM!</v>
      </c>
      <c r="AB315" s="3" t="str">
        <f t="shared" si="39"/>
        <v/>
      </c>
      <c r="AD315" s="2">
        <v>312</v>
      </c>
      <c r="AE315" s="3" t="s">
        <v>1026</v>
      </c>
      <c r="AF315" s="3" t="s">
        <v>363</v>
      </c>
      <c r="AG315" s="3" t="str">
        <f>IF(AF315='๑. ข้อมูลทั่วไป ๑'!$C$19,$AD315,"")</f>
        <v/>
      </c>
      <c r="AH315" s="3" t="e">
        <f t="shared" si="40"/>
        <v>#NUM!</v>
      </c>
      <c r="AI315" s="3" t="str">
        <f t="shared" si="41"/>
        <v/>
      </c>
      <c r="AJ315" s="3" t="e">
        <f>IF($AI315='๑. ข้อมูลทั่วไป ๑'!$C$20,Info!$AH315,"")</f>
        <v>#NUM!</v>
      </c>
    </row>
    <row r="316" spans="18:36" ht="14.5" customHeight="1">
      <c r="R316">
        <v>313</v>
      </c>
      <c r="S316" s="4">
        <v>12170</v>
      </c>
      <c r="T316" s="3" t="s">
        <v>1027</v>
      </c>
      <c r="U316" s="3" t="s">
        <v>1020</v>
      </c>
      <c r="V316" s="3" t="s">
        <v>391</v>
      </c>
      <c r="W316" s="3" t="s">
        <v>1021</v>
      </c>
      <c r="X316" s="3" t="str">
        <f t="shared" si="36"/>
        <v>บึงชำอ้อหนองเสือปทุมธานี</v>
      </c>
      <c r="Y316" s="3" t="s">
        <v>251</v>
      </c>
      <c r="Z316" s="3" t="str">
        <f t="shared" si="37"/>
        <v/>
      </c>
      <c r="AA316" s="3" t="e">
        <f t="shared" si="38"/>
        <v>#NUM!</v>
      </c>
      <c r="AB316" s="3" t="str">
        <f t="shared" si="39"/>
        <v/>
      </c>
      <c r="AD316" s="2">
        <v>313</v>
      </c>
      <c r="AE316" s="3" t="s">
        <v>1028</v>
      </c>
      <c r="AF316" s="3" t="s">
        <v>363</v>
      </c>
      <c r="AG316" s="3" t="str">
        <f>IF(AF316='๑. ข้อมูลทั่วไป ๑'!$C$19,$AD316,"")</f>
        <v/>
      </c>
      <c r="AH316" s="3" t="e">
        <f t="shared" si="40"/>
        <v>#NUM!</v>
      </c>
      <c r="AI316" s="3" t="str">
        <f t="shared" si="41"/>
        <v/>
      </c>
      <c r="AJ316" s="3" t="e">
        <f>IF($AI316='๑. ข้อมูลทั่วไป ๑'!$C$20,Info!$AH316,"")</f>
        <v>#NUM!</v>
      </c>
    </row>
    <row r="317" spans="18:36" ht="14.5" customHeight="1">
      <c r="R317">
        <v>314</v>
      </c>
      <c r="S317" s="4">
        <v>12170</v>
      </c>
      <c r="T317" s="3" t="s">
        <v>1029</v>
      </c>
      <c r="U317" s="3" t="s">
        <v>1020</v>
      </c>
      <c r="V317" s="3" t="s">
        <v>391</v>
      </c>
      <c r="W317" s="3" t="s">
        <v>1021</v>
      </c>
      <c r="X317" s="3" t="str">
        <f t="shared" si="36"/>
        <v>หนองสามวังหนองเสือปทุมธานี</v>
      </c>
      <c r="Y317" s="3" t="s">
        <v>251</v>
      </c>
      <c r="Z317" s="3" t="str">
        <f t="shared" si="37"/>
        <v/>
      </c>
      <c r="AA317" s="3" t="e">
        <f t="shared" si="38"/>
        <v>#NUM!</v>
      </c>
      <c r="AB317" s="3" t="str">
        <f t="shared" si="39"/>
        <v/>
      </c>
      <c r="AD317" s="2">
        <v>314</v>
      </c>
      <c r="AE317" s="3" t="s">
        <v>1030</v>
      </c>
      <c r="AF317" s="3" t="s">
        <v>363</v>
      </c>
      <c r="AG317" s="3" t="str">
        <f>IF(AF317='๑. ข้อมูลทั่วไป ๑'!$C$19,$AD317,"")</f>
        <v/>
      </c>
      <c r="AH317" s="3" t="e">
        <f t="shared" si="40"/>
        <v>#NUM!</v>
      </c>
      <c r="AI317" s="3" t="str">
        <f t="shared" si="41"/>
        <v/>
      </c>
      <c r="AJ317" s="3" t="e">
        <f>IF($AI317='๑. ข้อมูลทั่วไป ๑'!$C$20,Info!$AH317,"")</f>
        <v>#NUM!</v>
      </c>
    </row>
    <row r="318" spans="18:36" ht="14.5" customHeight="1">
      <c r="R318">
        <v>315</v>
      </c>
      <c r="S318" s="4">
        <v>12170</v>
      </c>
      <c r="T318" s="3" t="s">
        <v>1031</v>
      </c>
      <c r="U318" s="3" t="s">
        <v>1020</v>
      </c>
      <c r="V318" s="3" t="s">
        <v>391</v>
      </c>
      <c r="W318" s="3" t="s">
        <v>1021</v>
      </c>
      <c r="X318" s="3" t="str">
        <f t="shared" si="36"/>
        <v>ศาลาครุหนองเสือปทุมธานี</v>
      </c>
      <c r="Y318" s="3" t="s">
        <v>251</v>
      </c>
      <c r="Z318" s="3" t="str">
        <f t="shared" si="37"/>
        <v/>
      </c>
      <c r="AA318" s="3" t="e">
        <f t="shared" si="38"/>
        <v>#NUM!</v>
      </c>
      <c r="AB318" s="3" t="str">
        <f t="shared" si="39"/>
        <v/>
      </c>
      <c r="AD318" s="2">
        <v>315</v>
      </c>
      <c r="AE318" s="3" t="s">
        <v>1032</v>
      </c>
      <c r="AF318" s="3" t="s">
        <v>367</v>
      </c>
      <c r="AG318" s="3" t="str">
        <f>IF(AF318='๑. ข้อมูลทั่วไป ๑'!$C$19,$AD318,"")</f>
        <v/>
      </c>
      <c r="AH318" s="3" t="e">
        <f t="shared" si="40"/>
        <v>#NUM!</v>
      </c>
      <c r="AI318" s="3" t="str">
        <f t="shared" si="41"/>
        <v/>
      </c>
      <c r="AJ318" s="3" t="e">
        <f>IF($AI318='๑. ข้อมูลทั่วไป ๑'!$C$20,Info!$AH318,"")</f>
        <v>#NUM!</v>
      </c>
    </row>
    <row r="319" spans="18:36" ht="14.5" customHeight="1">
      <c r="R319">
        <v>316</v>
      </c>
      <c r="S319" s="4">
        <v>12170</v>
      </c>
      <c r="T319" s="3" t="s">
        <v>1033</v>
      </c>
      <c r="U319" s="3" t="s">
        <v>1020</v>
      </c>
      <c r="V319" s="3" t="s">
        <v>391</v>
      </c>
      <c r="W319" s="3" t="s">
        <v>1021</v>
      </c>
      <c r="X319" s="3" t="str">
        <f t="shared" si="36"/>
        <v>นพรัตน์หนองเสือปทุมธานี</v>
      </c>
      <c r="Y319" s="3" t="s">
        <v>251</v>
      </c>
      <c r="Z319" s="3" t="str">
        <f t="shared" si="37"/>
        <v/>
      </c>
      <c r="AA319" s="3" t="e">
        <f t="shared" si="38"/>
        <v>#NUM!</v>
      </c>
      <c r="AB319" s="3" t="str">
        <f t="shared" si="39"/>
        <v/>
      </c>
      <c r="AD319" s="2">
        <v>316</v>
      </c>
      <c r="AE319" s="3" t="s">
        <v>1034</v>
      </c>
      <c r="AF319" s="3" t="s">
        <v>367</v>
      </c>
      <c r="AG319" s="3" t="str">
        <f>IF(AF319='๑. ข้อมูลทั่วไป ๑'!$C$19,$AD319,"")</f>
        <v/>
      </c>
      <c r="AH319" s="3" t="e">
        <f t="shared" si="40"/>
        <v>#NUM!</v>
      </c>
      <c r="AI319" s="3" t="str">
        <f t="shared" si="41"/>
        <v/>
      </c>
      <c r="AJ319" s="3" t="e">
        <f>IF($AI319='๑. ข้อมูลทั่วไป ๑'!$C$20,Info!$AH319,"")</f>
        <v>#NUM!</v>
      </c>
    </row>
    <row r="320" spans="18:36" ht="14.5" customHeight="1">
      <c r="R320">
        <v>317</v>
      </c>
      <c r="S320" s="4">
        <v>12140</v>
      </c>
      <c r="T320" s="3" t="s">
        <v>1035</v>
      </c>
      <c r="U320" s="3" t="s">
        <v>1036</v>
      </c>
      <c r="V320" s="3" t="s">
        <v>391</v>
      </c>
      <c r="W320" s="3" t="s">
        <v>1037</v>
      </c>
      <c r="X320" s="3" t="str">
        <f t="shared" si="36"/>
        <v>ระแหงลาดหลุมแก้วปทุมธานี</v>
      </c>
      <c r="Y320" s="3" t="s">
        <v>251</v>
      </c>
      <c r="Z320" s="3" t="str">
        <f t="shared" si="37"/>
        <v/>
      </c>
      <c r="AA320" s="3" t="e">
        <f t="shared" si="38"/>
        <v>#NUM!</v>
      </c>
      <c r="AB320" s="3" t="str">
        <f t="shared" si="39"/>
        <v/>
      </c>
      <c r="AD320" s="2">
        <v>317</v>
      </c>
      <c r="AE320" s="3" t="s">
        <v>1038</v>
      </c>
      <c r="AF320" s="3" t="s">
        <v>367</v>
      </c>
      <c r="AG320" s="3" t="str">
        <f>IF(AF320='๑. ข้อมูลทั่วไป ๑'!$C$19,$AD320,"")</f>
        <v/>
      </c>
      <c r="AH320" s="3" t="e">
        <f t="shared" si="40"/>
        <v>#NUM!</v>
      </c>
      <c r="AI320" s="3" t="str">
        <f t="shared" si="41"/>
        <v/>
      </c>
      <c r="AJ320" s="3" t="e">
        <f>IF($AI320='๑. ข้อมูลทั่วไป ๑'!$C$20,Info!$AH320,"")</f>
        <v>#NUM!</v>
      </c>
    </row>
    <row r="321" spans="18:36" ht="14.5" customHeight="1">
      <c r="R321">
        <v>318</v>
      </c>
      <c r="S321" s="4">
        <v>12140</v>
      </c>
      <c r="T321" s="3" t="s">
        <v>1036</v>
      </c>
      <c r="U321" s="3" t="s">
        <v>1036</v>
      </c>
      <c r="V321" s="3" t="s">
        <v>391</v>
      </c>
      <c r="W321" s="3" t="s">
        <v>1037</v>
      </c>
      <c r="X321" s="3" t="str">
        <f t="shared" si="36"/>
        <v>ลาดหลุมแก้วลาดหลุมแก้วปทุมธานี</v>
      </c>
      <c r="Y321" s="3" t="s">
        <v>251</v>
      </c>
      <c r="Z321" s="3" t="str">
        <f t="shared" si="37"/>
        <v/>
      </c>
      <c r="AA321" s="3" t="e">
        <f t="shared" si="38"/>
        <v>#NUM!</v>
      </c>
      <c r="AB321" s="3" t="str">
        <f t="shared" si="39"/>
        <v/>
      </c>
      <c r="AD321" s="2">
        <v>318</v>
      </c>
      <c r="AE321" s="3" t="s">
        <v>976</v>
      </c>
      <c r="AF321" s="3" t="s">
        <v>367</v>
      </c>
      <c r="AG321" s="3" t="str">
        <f>IF(AF321='๑. ข้อมูลทั่วไป ๑'!$C$19,$AD321,"")</f>
        <v/>
      </c>
      <c r="AH321" s="3" t="e">
        <f t="shared" si="40"/>
        <v>#NUM!</v>
      </c>
      <c r="AI321" s="3" t="str">
        <f t="shared" si="41"/>
        <v/>
      </c>
      <c r="AJ321" s="3" t="e">
        <f>IF($AI321='๑. ข้อมูลทั่วไป ๑'!$C$20,Info!$AH321,"")</f>
        <v>#NUM!</v>
      </c>
    </row>
    <row r="322" spans="18:36" ht="14.5" customHeight="1">
      <c r="R322">
        <v>319</v>
      </c>
      <c r="S322" s="4">
        <v>12140</v>
      </c>
      <c r="T322" s="3" t="s">
        <v>1039</v>
      </c>
      <c r="U322" s="3" t="s">
        <v>1036</v>
      </c>
      <c r="V322" s="3" t="s">
        <v>391</v>
      </c>
      <c r="W322" s="3" t="s">
        <v>1037</v>
      </c>
      <c r="X322" s="3" t="str">
        <f t="shared" si="36"/>
        <v>คูบางหลวงลาดหลุมแก้วปทุมธานี</v>
      </c>
      <c r="Y322" s="3" t="s">
        <v>251</v>
      </c>
      <c r="Z322" s="3" t="str">
        <f t="shared" si="37"/>
        <v/>
      </c>
      <c r="AA322" s="3" t="e">
        <f t="shared" si="38"/>
        <v>#NUM!</v>
      </c>
      <c r="AB322" s="3" t="str">
        <f t="shared" si="39"/>
        <v/>
      </c>
      <c r="AD322" s="2">
        <v>319</v>
      </c>
      <c r="AE322" s="3" t="s">
        <v>1040</v>
      </c>
      <c r="AF322" s="3" t="s">
        <v>367</v>
      </c>
      <c r="AG322" s="3" t="str">
        <f>IF(AF322='๑. ข้อมูลทั่วไป ๑'!$C$19,$AD322,"")</f>
        <v/>
      </c>
      <c r="AH322" s="3" t="e">
        <f t="shared" si="40"/>
        <v>#NUM!</v>
      </c>
      <c r="AI322" s="3" t="str">
        <f t="shared" si="41"/>
        <v/>
      </c>
      <c r="AJ322" s="3" t="e">
        <f>IF($AI322='๑. ข้อมูลทั่วไป ๑'!$C$20,Info!$AH322,"")</f>
        <v>#NUM!</v>
      </c>
    </row>
    <row r="323" spans="18:36" ht="14.5" customHeight="1">
      <c r="R323">
        <v>320</v>
      </c>
      <c r="S323" s="4">
        <v>12140</v>
      </c>
      <c r="T323" s="3" t="s">
        <v>1041</v>
      </c>
      <c r="U323" s="3" t="s">
        <v>1036</v>
      </c>
      <c r="V323" s="3" t="s">
        <v>391</v>
      </c>
      <c r="W323" s="3" t="s">
        <v>1037</v>
      </c>
      <c r="X323" s="3" t="str">
        <f t="shared" si="36"/>
        <v>คูขวางลาดหลุมแก้วปทุมธานี</v>
      </c>
      <c r="Y323" s="3" t="s">
        <v>251</v>
      </c>
      <c r="Z323" s="3" t="str">
        <f t="shared" si="37"/>
        <v/>
      </c>
      <c r="AA323" s="3" t="e">
        <f t="shared" si="38"/>
        <v>#NUM!</v>
      </c>
      <c r="AB323" s="3" t="str">
        <f t="shared" si="39"/>
        <v/>
      </c>
      <c r="AD323" s="2">
        <v>320</v>
      </c>
      <c r="AE323" s="3" t="s">
        <v>1042</v>
      </c>
      <c r="AF323" s="3" t="s">
        <v>367</v>
      </c>
      <c r="AG323" s="3" t="str">
        <f>IF(AF323='๑. ข้อมูลทั่วไป ๑'!$C$19,$AD323,"")</f>
        <v/>
      </c>
      <c r="AH323" s="3" t="e">
        <f t="shared" si="40"/>
        <v>#NUM!</v>
      </c>
      <c r="AI323" s="3" t="str">
        <f t="shared" si="41"/>
        <v/>
      </c>
      <c r="AJ323" s="3" t="e">
        <f>IF($AI323='๑. ข้อมูลทั่วไป ๑'!$C$20,Info!$AH323,"")</f>
        <v>#NUM!</v>
      </c>
    </row>
    <row r="324" spans="18:36" ht="14.5" customHeight="1">
      <c r="R324">
        <v>321</v>
      </c>
      <c r="S324" s="4">
        <v>12140</v>
      </c>
      <c r="T324" s="3" t="s">
        <v>948</v>
      </c>
      <c r="U324" s="3" t="s">
        <v>1036</v>
      </c>
      <c r="V324" s="3" t="s">
        <v>391</v>
      </c>
      <c r="W324" s="3" t="s">
        <v>1037</v>
      </c>
      <c r="X324" s="3" t="str">
        <f t="shared" si="36"/>
        <v>คลองพระอุดมลาดหลุมแก้วปทุมธานี</v>
      </c>
      <c r="Y324" s="3" t="s">
        <v>251</v>
      </c>
      <c r="Z324" s="3" t="str">
        <f t="shared" si="37"/>
        <v/>
      </c>
      <c r="AA324" s="3" t="e">
        <f t="shared" si="38"/>
        <v>#NUM!</v>
      </c>
      <c r="AB324" s="3" t="str">
        <f t="shared" si="39"/>
        <v/>
      </c>
      <c r="AD324" s="2">
        <v>321</v>
      </c>
      <c r="AE324" s="3" t="s">
        <v>1043</v>
      </c>
      <c r="AF324" s="3" t="s">
        <v>367</v>
      </c>
      <c r="AG324" s="3" t="str">
        <f>IF(AF324='๑. ข้อมูลทั่วไป ๑'!$C$19,$AD324,"")</f>
        <v/>
      </c>
      <c r="AH324" s="3" t="e">
        <f t="shared" si="40"/>
        <v>#NUM!</v>
      </c>
      <c r="AI324" s="3" t="str">
        <f t="shared" si="41"/>
        <v/>
      </c>
      <c r="AJ324" s="3" t="e">
        <f>IF($AI324='๑. ข้อมูลทั่วไป ๑'!$C$20,Info!$AH324,"")</f>
        <v>#NUM!</v>
      </c>
    </row>
    <row r="325" spans="18:36" ht="14.5" customHeight="1">
      <c r="R325">
        <v>322</v>
      </c>
      <c r="S325" s="4">
        <v>12140</v>
      </c>
      <c r="T325" s="3" t="s">
        <v>1044</v>
      </c>
      <c r="U325" s="3" t="s">
        <v>1036</v>
      </c>
      <c r="V325" s="3" t="s">
        <v>391</v>
      </c>
      <c r="W325" s="3" t="s">
        <v>1037</v>
      </c>
      <c r="X325" s="3" t="str">
        <f t="shared" ref="X325:X388" si="42">T325&amp;U325&amp;V325</f>
        <v>บ่อเงินลาดหลุมแก้วปทุมธานี</v>
      </c>
      <c r="Y325" s="3" t="s">
        <v>251</v>
      </c>
      <c r="Z325" s="3" t="str">
        <f t="shared" ref="Z325:Z388" si="43">IF($Z$1=$W325,$R325,"")</f>
        <v/>
      </c>
      <c r="AA325" s="3" t="e">
        <f t="shared" ref="AA325:AA388" si="44">SMALL($Z$4:$Z$7439,R325)</f>
        <v>#NUM!</v>
      </c>
      <c r="AB325" s="3" t="str">
        <f t="shared" ref="AB325:AB388" si="45">IFERROR(INDEX($T$4:$T$7439,$AA325,1),"")</f>
        <v/>
      </c>
      <c r="AD325" s="2">
        <v>322</v>
      </c>
      <c r="AE325" s="3" t="s">
        <v>1045</v>
      </c>
      <c r="AF325" s="3" t="s">
        <v>367</v>
      </c>
      <c r="AG325" s="3" t="str">
        <f>IF(AF325='๑. ข้อมูลทั่วไป ๑'!$C$19,$AD325,"")</f>
        <v/>
      </c>
      <c r="AH325" s="3" t="e">
        <f t="shared" ref="AH325:AH388" si="46">SMALL($AG$4:$AG$931,$AD325)</f>
        <v>#NUM!</v>
      </c>
      <c r="AI325" s="3" t="str">
        <f t="shared" ref="AI325:AI388" si="47">IFERROR(INDEX($AE$4:$AE$931,$AH325,1),"")</f>
        <v/>
      </c>
      <c r="AJ325" s="3" t="e">
        <f>IF($AI325='๑. ข้อมูลทั่วไป ๑'!$C$20,Info!$AH325,"")</f>
        <v>#NUM!</v>
      </c>
    </row>
    <row r="326" spans="18:36" ht="14.5" customHeight="1">
      <c r="R326">
        <v>323</v>
      </c>
      <c r="S326" s="4">
        <v>12140</v>
      </c>
      <c r="T326" s="3" t="s">
        <v>1046</v>
      </c>
      <c r="U326" s="3" t="s">
        <v>1036</v>
      </c>
      <c r="V326" s="3" t="s">
        <v>391</v>
      </c>
      <c r="W326" s="3" t="s">
        <v>1037</v>
      </c>
      <c r="X326" s="3" t="str">
        <f t="shared" si="42"/>
        <v>หน้าไม้ลาดหลุมแก้วปทุมธานี</v>
      </c>
      <c r="Y326" s="3" t="s">
        <v>251</v>
      </c>
      <c r="Z326" s="3" t="str">
        <f t="shared" si="43"/>
        <v/>
      </c>
      <c r="AA326" s="3" t="e">
        <f t="shared" si="44"/>
        <v>#NUM!</v>
      </c>
      <c r="AB326" s="3" t="str">
        <f t="shared" si="45"/>
        <v/>
      </c>
      <c r="AD326" s="2">
        <v>323</v>
      </c>
      <c r="AE326" s="3" t="s">
        <v>1047</v>
      </c>
      <c r="AF326" s="3" t="s">
        <v>367</v>
      </c>
      <c r="AG326" s="3" t="str">
        <f>IF(AF326='๑. ข้อมูลทั่วไป ๑'!$C$19,$AD326,"")</f>
        <v/>
      </c>
      <c r="AH326" s="3" t="e">
        <f t="shared" si="46"/>
        <v>#NUM!</v>
      </c>
      <c r="AI326" s="3" t="str">
        <f t="shared" si="47"/>
        <v/>
      </c>
      <c r="AJ326" s="3" t="e">
        <f>IF($AI326='๑. ข้อมูลทั่วไป ๑'!$C$20,Info!$AH326,"")</f>
        <v>#NUM!</v>
      </c>
    </row>
    <row r="327" spans="18:36" ht="14.5" customHeight="1">
      <c r="R327">
        <v>324</v>
      </c>
      <c r="S327" s="4">
        <v>12130</v>
      </c>
      <c r="T327" s="3" t="s">
        <v>1048</v>
      </c>
      <c r="U327" s="3" t="s">
        <v>1049</v>
      </c>
      <c r="V327" s="3" t="s">
        <v>391</v>
      </c>
      <c r="W327" s="3" t="s">
        <v>1050</v>
      </c>
      <c r="X327" s="3" t="str">
        <f t="shared" si="42"/>
        <v>คูคตลำลูกกาปทุมธานี</v>
      </c>
      <c r="Y327" s="3" t="s">
        <v>251</v>
      </c>
      <c r="Z327" s="3" t="str">
        <f t="shared" si="43"/>
        <v/>
      </c>
      <c r="AA327" s="3" t="e">
        <f t="shared" si="44"/>
        <v>#NUM!</v>
      </c>
      <c r="AB327" s="3" t="str">
        <f t="shared" si="45"/>
        <v/>
      </c>
      <c r="AD327" s="2">
        <v>324</v>
      </c>
      <c r="AE327" s="3" t="s">
        <v>1051</v>
      </c>
      <c r="AF327" s="3" t="s">
        <v>367</v>
      </c>
      <c r="AG327" s="3" t="str">
        <f>IF(AF327='๑. ข้อมูลทั่วไป ๑'!$C$19,$AD327,"")</f>
        <v/>
      </c>
      <c r="AH327" s="3" t="e">
        <f t="shared" si="46"/>
        <v>#NUM!</v>
      </c>
      <c r="AI327" s="3" t="str">
        <f t="shared" si="47"/>
        <v/>
      </c>
      <c r="AJ327" s="3" t="e">
        <f>IF($AI327='๑. ข้อมูลทั่วไป ๑'!$C$20,Info!$AH327,"")</f>
        <v>#NUM!</v>
      </c>
    </row>
    <row r="328" spans="18:36" ht="14.5" customHeight="1">
      <c r="R328">
        <v>325</v>
      </c>
      <c r="S328" s="4">
        <v>12150</v>
      </c>
      <c r="T328" s="3" t="s">
        <v>1052</v>
      </c>
      <c r="U328" s="3" t="s">
        <v>1049</v>
      </c>
      <c r="V328" s="3" t="s">
        <v>391</v>
      </c>
      <c r="W328" s="3" t="s">
        <v>1050</v>
      </c>
      <c r="X328" s="3" t="str">
        <f t="shared" si="42"/>
        <v>ลาดสวายลำลูกกาปทุมธานี</v>
      </c>
      <c r="Y328" s="3" t="s">
        <v>251</v>
      </c>
      <c r="Z328" s="3" t="str">
        <f t="shared" si="43"/>
        <v/>
      </c>
      <c r="AA328" s="3" t="e">
        <f t="shared" si="44"/>
        <v>#NUM!</v>
      </c>
      <c r="AB328" s="3" t="str">
        <f t="shared" si="45"/>
        <v/>
      </c>
      <c r="AD328" s="2">
        <v>325</v>
      </c>
      <c r="AE328" s="3" t="s">
        <v>1053</v>
      </c>
      <c r="AF328" s="3" t="s">
        <v>367</v>
      </c>
      <c r="AG328" s="3" t="str">
        <f>IF(AF328='๑. ข้อมูลทั่วไป ๑'!$C$19,$AD328,"")</f>
        <v/>
      </c>
      <c r="AH328" s="3" t="e">
        <f t="shared" si="46"/>
        <v>#NUM!</v>
      </c>
      <c r="AI328" s="3" t="str">
        <f t="shared" si="47"/>
        <v/>
      </c>
      <c r="AJ328" s="3" t="e">
        <f>IF($AI328='๑. ข้อมูลทั่วไป ๑'!$C$20,Info!$AH328,"")</f>
        <v>#NUM!</v>
      </c>
    </row>
    <row r="329" spans="18:36" ht="14.5" customHeight="1">
      <c r="R329">
        <v>326</v>
      </c>
      <c r="S329" s="4">
        <v>12150</v>
      </c>
      <c r="T329" s="3" t="s">
        <v>1054</v>
      </c>
      <c r="U329" s="3" t="s">
        <v>1049</v>
      </c>
      <c r="V329" s="3" t="s">
        <v>391</v>
      </c>
      <c r="W329" s="3" t="s">
        <v>1050</v>
      </c>
      <c r="X329" s="3" t="str">
        <f t="shared" si="42"/>
        <v>บึงคำพร้อยลำลูกกาปทุมธานี</v>
      </c>
      <c r="Y329" s="3" t="s">
        <v>251</v>
      </c>
      <c r="Z329" s="3" t="str">
        <f t="shared" si="43"/>
        <v/>
      </c>
      <c r="AA329" s="3" t="e">
        <f t="shared" si="44"/>
        <v>#NUM!</v>
      </c>
      <c r="AB329" s="3" t="str">
        <f t="shared" si="45"/>
        <v/>
      </c>
      <c r="AD329" s="2">
        <v>326</v>
      </c>
      <c r="AE329" s="3" t="s">
        <v>1055</v>
      </c>
      <c r="AF329" s="3" t="s">
        <v>367</v>
      </c>
      <c r="AG329" s="3" t="str">
        <f>IF(AF329='๑. ข้อมูลทั่วไป ๑'!$C$19,$AD329,"")</f>
        <v/>
      </c>
      <c r="AH329" s="3" t="e">
        <f t="shared" si="46"/>
        <v>#NUM!</v>
      </c>
      <c r="AI329" s="3" t="str">
        <f t="shared" si="47"/>
        <v/>
      </c>
      <c r="AJ329" s="3" t="e">
        <f>IF($AI329='๑. ข้อมูลทั่วไป ๑'!$C$20,Info!$AH329,"")</f>
        <v>#NUM!</v>
      </c>
    </row>
    <row r="330" spans="18:36" ht="14.5" customHeight="1">
      <c r="R330">
        <v>327</v>
      </c>
      <c r="S330" s="4">
        <v>12150</v>
      </c>
      <c r="T330" s="3" t="s">
        <v>1049</v>
      </c>
      <c r="U330" s="3" t="s">
        <v>1049</v>
      </c>
      <c r="V330" s="3" t="s">
        <v>391</v>
      </c>
      <c r="W330" s="3" t="s">
        <v>1050</v>
      </c>
      <c r="X330" s="3" t="str">
        <f t="shared" si="42"/>
        <v>ลำลูกกาลำลูกกาปทุมธานี</v>
      </c>
      <c r="Y330" s="3" t="s">
        <v>251</v>
      </c>
      <c r="Z330" s="3" t="str">
        <f t="shared" si="43"/>
        <v/>
      </c>
      <c r="AA330" s="3" t="e">
        <f t="shared" si="44"/>
        <v>#NUM!</v>
      </c>
      <c r="AB330" s="3" t="str">
        <f t="shared" si="45"/>
        <v/>
      </c>
      <c r="AD330" s="2">
        <v>327</v>
      </c>
      <c r="AE330" s="3" t="s">
        <v>1056</v>
      </c>
      <c r="AF330" s="3" t="s">
        <v>367</v>
      </c>
      <c r="AG330" s="3" t="str">
        <f>IF(AF330='๑. ข้อมูลทั่วไป ๑'!$C$19,$AD330,"")</f>
        <v/>
      </c>
      <c r="AH330" s="3" t="e">
        <f t="shared" si="46"/>
        <v>#NUM!</v>
      </c>
      <c r="AI330" s="3" t="str">
        <f t="shared" si="47"/>
        <v/>
      </c>
      <c r="AJ330" s="3" t="e">
        <f>IF($AI330='๑. ข้อมูลทั่วไป ๑'!$C$20,Info!$AH330,"")</f>
        <v>#NUM!</v>
      </c>
    </row>
    <row r="331" spans="18:36" ht="14.5" customHeight="1">
      <c r="R331">
        <v>328</v>
      </c>
      <c r="S331" s="4">
        <v>12150</v>
      </c>
      <c r="T331" s="3" t="s">
        <v>1057</v>
      </c>
      <c r="U331" s="3" t="s">
        <v>1049</v>
      </c>
      <c r="V331" s="3" t="s">
        <v>391</v>
      </c>
      <c r="W331" s="3" t="s">
        <v>1050</v>
      </c>
      <c r="X331" s="3" t="str">
        <f t="shared" si="42"/>
        <v>บึงทองหลางลำลูกกาปทุมธานี</v>
      </c>
      <c r="Y331" s="3" t="s">
        <v>251</v>
      </c>
      <c r="Z331" s="3" t="str">
        <f t="shared" si="43"/>
        <v/>
      </c>
      <c r="AA331" s="3" t="e">
        <f t="shared" si="44"/>
        <v>#NUM!</v>
      </c>
      <c r="AB331" s="3" t="str">
        <f t="shared" si="45"/>
        <v/>
      </c>
      <c r="AD331" s="2">
        <v>328</v>
      </c>
      <c r="AE331" s="3" t="s">
        <v>1058</v>
      </c>
      <c r="AF331" s="3" t="s">
        <v>367</v>
      </c>
      <c r="AG331" s="3" t="str">
        <f>IF(AF331='๑. ข้อมูลทั่วไป ๑'!$C$19,$AD331,"")</f>
        <v/>
      </c>
      <c r="AH331" s="3" t="e">
        <f t="shared" si="46"/>
        <v>#NUM!</v>
      </c>
      <c r="AI331" s="3" t="str">
        <f t="shared" si="47"/>
        <v/>
      </c>
      <c r="AJ331" s="3" t="e">
        <f>IF($AI331='๑. ข้อมูลทั่วไป ๑'!$C$20,Info!$AH331,"")</f>
        <v>#NUM!</v>
      </c>
    </row>
    <row r="332" spans="18:36" ht="14.5" customHeight="1">
      <c r="R332">
        <v>329</v>
      </c>
      <c r="S332" s="4">
        <v>12150</v>
      </c>
      <c r="T332" s="3" t="s">
        <v>1059</v>
      </c>
      <c r="U332" s="3" t="s">
        <v>1049</v>
      </c>
      <c r="V332" s="3" t="s">
        <v>391</v>
      </c>
      <c r="W332" s="3" t="s">
        <v>1050</v>
      </c>
      <c r="X332" s="3" t="str">
        <f t="shared" si="42"/>
        <v>ลำไทรลำลูกกาปทุมธานี</v>
      </c>
      <c r="Y332" s="3" t="s">
        <v>251</v>
      </c>
      <c r="Z332" s="3" t="str">
        <f t="shared" si="43"/>
        <v/>
      </c>
      <c r="AA332" s="3" t="e">
        <f t="shared" si="44"/>
        <v>#NUM!</v>
      </c>
      <c r="AB332" s="3" t="str">
        <f t="shared" si="45"/>
        <v/>
      </c>
      <c r="AD332" s="2">
        <v>329</v>
      </c>
      <c r="AE332" s="3" t="s">
        <v>1060</v>
      </c>
      <c r="AF332" s="3" t="s">
        <v>367</v>
      </c>
      <c r="AG332" s="3" t="str">
        <f>IF(AF332='๑. ข้อมูลทั่วไป ๑'!$C$19,$AD332,"")</f>
        <v/>
      </c>
      <c r="AH332" s="3" t="e">
        <f t="shared" si="46"/>
        <v>#NUM!</v>
      </c>
      <c r="AI332" s="3" t="str">
        <f t="shared" si="47"/>
        <v/>
      </c>
      <c r="AJ332" s="3" t="e">
        <f>IF($AI332='๑. ข้อมูลทั่วไป ๑'!$C$20,Info!$AH332,"")</f>
        <v>#NUM!</v>
      </c>
    </row>
    <row r="333" spans="18:36" ht="14.5" customHeight="1">
      <c r="R333">
        <v>330</v>
      </c>
      <c r="S333" s="4">
        <v>12150</v>
      </c>
      <c r="T333" s="3" t="s">
        <v>1061</v>
      </c>
      <c r="U333" s="3" t="s">
        <v>1049</v>
      </c>
      <c r="V333" s="3" t="s">
        <v>391</v>
      </c>
      <c r="W333" s="3" t="s">
        <v>1050</v>
      </c>
      <c r="X333" s="3" t="str">
        <f t="shared" si="42"/>
        <v>บึงคอไหลำลูกกาปทุมธานี</v>
      </c>
      <c r="Y333" s="3" t="s">
        <v>251</v>
      </c>
      <c r="Z333" s="3" t="str">
        <f t="shared" si="43"/>
        <v/>
      </c>
      <c r="AA333" s="3" t="e">
        <f t="shared" si="44"/>
        <v>#NUM!</v>
      </c>
      <c r="AB333" s="3" t="str">
        <f t="shared" si="45"/>
        <v/>
      </c>
      <c r="AD333" s="2">
        <v>330</v>
      </c>
      <c r="AE333" s="3" t="s">
        <v>1062</v>
      </c>
      <c r="AF333" s="3" t="s">
        <v>367</v>
      </c>
      <c r="AG333" s="3" t="str">
        <f>IF(AF333='๑. ข้อมูลทั่วไป ๑'!$C$19,$AD333,"")</f>
        <v/>
      </c>
      <c r="AH333" s="3" t="e">
        <f t="shared" si="46"/>
        <v>#NUM!</v>
      </c>
      <c r="AI333" s="3" t="str">
        <f t="shared" si="47"/>
        <v/>
      </c>
      <c r="AJ333" s="3" t="e">
        <f>IF($AI333='๑. ข้อมูลทั่วไป ๑'!$C$20,Info!$AH333,"")</f>
        <v>#NUM!</v>
      </c>
    </row>
    <row r="334" spans="18:36" ht="14.5" customHeight="1">
      <c r="R334">
        <v>331</v>
      </c>
      <c r="S334" s="4">
        <v>12150</v>
      </c>
      <c r="T334" s="3" t="s">
        <v>1063</v>
      </c>
      <c r="U334" s="3" t="s">
        <v>1049</v>
      </c>
      <c r="V334" s="3" t="s">
        <v>391</v>
      </c>
      <c r="W334" s="3" t="s">
        <v>1050</v>
      </c>
      <c r="X334" s="3" t="str">
        <f t="shared" si="42"/>
        <v>พืชอุดมลำลูกกาปทุมธานี</v>
      </c>
      <c r="Y334" s="3" t="s">
        <v>251</v>
      </c>
      <c r="Z334" s="3" t="str">
        <f t="shared" si="43"/>
        <v/>
      </c>
      <c r="AA334" s="3" t="e">
        <f t="shared" si="44"/>
        <v>#NUM!</v>
      </c>
      <c r="AB334" s="3" t="str">
        <f t="shared" si="45"/>
        <v/>
      </c>
      <c r="AD334" s="2">
        <v>331</v>
      </c>
      <c r="AE334" s="3" t="s">
        <v>1064</v>
      </c>
      <c r="AF334" s="3" t="s">
        <v>367</v>
      </c>
      <c r="AG334" s="3" t="str">
        <f>IF(AF334='๑. ข้อมูลทั่วไป ๑'!$C$19,$AD334,"")</f>
        <v/>
      </c>
      <c r="AH334" s="3" t="e">
        <f t="shared" si="46"/>
        <v>#NUM!</v>
      </c>
      <c r="AI334" s="3" t="str">
        <f t="shared" si="47"/>
        <v/>
      </c>
      <c r="AJ334" s="3" t="e">
        <f>IF($AI334='๑. ข้อมูลทั่วไป ๑'!$C$20,Info!$AH334,"")</f>
        <v>#NUM!</v>
      </c>
    </row>
    <row r="335" spans="18:36" ht="14.5" customHeight="1">
      <c r="R335">
        <v>332</v>
      </c>
      <c r="S335" s="4">
        <v>12160</v>
      </c>
      <c r="T335" s="3" t="s">
        <v>1065</v>
      </c>
      <c r="U335" s="3" t="s">
        <v>1066</v>
      </c>
      <c r="V335" s="3" t="s">
        <v>391</v>
      </c>
      <c r="W335" s="3" t="s">
        <v>1067</v>
      </c>
      <c r="X335" s="3" t="str">
        <f t="shared" si="42"/>
        <v>บางเตยสามโคกปทุมธานี</v>
      </c>
      <c r="Y335" s="3" t="s">
        <v>251</v>
      </c>
      <c r="Z335" s="3" t="str">
        <f t="shared" si="43"/>
        <v/>
      </c>
      <c r="AA335" s="3" t="e">
        <f t="shared" si="44"/>
        <v>#NUM!</v>
      </c>
      <c r="AB335" s="3" t="str">
        <f t="shared" si="45"/>
        <v/>
      </c>
      <c r="AD335" s="2">
        <v>332</v>
      </c>
      <c r="AE335" s="3" t="s">
        <v>1068</v>
      </c>
      <c r="AF335" s="3" t="s">
        <v>367</v>
      </c>
      <c r="AG335" s="3" t="str">
        <f>IF(AF335='๑. ข้อมูลทั่วไป ๑'!$C$19,$AD335,"")</f>
        <v/>
      </c>
      <c r="AH335" s="3" t="e">
        <f t="shared" si="46"/>
        <v>#NUM!</v>
      </c>
      <c r="AI335" s="3" t="str">
        <f t="shared" si="47"/>
        <v/>
      </c>
      <c r="AJ335" s="3" t="e">
        <f>IF($AI335='๑. ข้อมูลทั่วไป ๑'!$C$20,Info!$AH335,"")</f>
        <v>#NUM!</v>
      </c>
    </row>
    <row r="336" spans="18:36" ht="14.5" customHeight="1">
      <c r="R336">
        <v>333</v>
      </c>
      <c r="S336" s="4">
        <v>12160</v>
      </c>
      <c r="T336" s="3" t="s">
        <v>1069</v>
      </c>
      <c r="U336" s="3" t="s">
        <v>1066</v>
      </c>
      <c r="V336" s="3" t="s">
        <v>391</v>
      </c>
      <c r="W336" s="3" t="s">
        <v>1067</v>
      </c>
      <c r="X336" s="3" t="str">
        <f t="shared" si="42"/>
        <v>คลองควายสามโคกปทุมธานี</v>
      </c>
      <c r="Y336" s="3" t="s">
        <v>251</v>
      </c>
      <c r="Z336" s="3" t="str">
        <f t="shared" si="43"/>
        <v/>
      </c>
      <c r="AA336" s="3" t="e">
        <f t="shared" si="44"/>
        <v>#NUM!</v>
      </c>
      <c r="AB336" s="3" t="str">
        <f t="shared" si="45"/>
        <v/>
      </c>
      <c r="AD336" s="2">
        <v>333</v>
      </c>
      <c r="AE336" s="3" t="s">
        <v>1070</v>
      </c>
      <c r="AF336" s="3" t="s">
        <v>367</v>
      </c>
      <c r="AG336" s="3" t="str">
        <f>IF(AF336='๑. ข้อมูลทั่วไป ๑'!$C$19,$AD336,"")</f>
        <v/>
      </c>
      <c r="AH336" s="3" t="e">
        <f t="shared" si="46"/>
        <v>#NUM!</v>
      </c>
      <c r="AI336" s="3" t="str">
        <f t="shared" si="47"/>
        <v/>
      </c>
      <c r="AJ336" s="3" t="e">
        <f>IF($AI336='๑. ข้อมูลทั่วไป ๑'!$C$20,Info!$AH336,"")</f>
        <v>#NUM!</v>
      </c>
    </row>
    <row r="337" spans="18:36" ht="14.5" customHeight="1">
      <c r="R337">
        <v>334</v>
      </c>
      <c r="S337" s="4">
        <v>12160</v>
      </c>
      <c r="T337" s="3" t="s">
        <v>1066</v>
      </c>
      <c r="U337" s="3" t="s">
        <v>1066</v>
      </c>
      <c r="V337" s="3" t="s">
        <v>391</v>
      </c>
      <c r="W337" s="3" t="s">
        <v>1067</v>
      </c>
      <c r="X337" s="3" t="str">
        <f t="shared" si="42"/>
        <v>สามโคกสามโคกปทุมธานี</v>
      </c>
      <c r="Y337" s="3" t="s">
        <v>251</v>
      </c>
      <c r="Z337" s="3" t="str">
        <f t="shared" si="43"/>
        <v/>
      </c>
      <c r="AA337" s="3" t="e">
        <f t="shared" si="44"/>
        <v>#NUM!</v>
      </c>
      <c r="AB337" s="3" t="str">
        <f t="shared" si="45"/>
        <v/>
      </c>
      <c r="AD337" s="2">
        <v>334</v>
      </c>
      <c r="AE337" s="3" t="s">
        <v>1071</v>
      </c>
      <c r="AF337" s="3" t="s">
        <v>367</v>
      </c>
      <c r="AG337" s="3" t="str">
        <f>IF(AF337='๑. ข้อมูลทั่วไป ๑'!$C$19,$AD337,"")</f>
        <v/>
      </c>
      <c r="AH337" s="3" t="e">
        <f t="shared" si="46"/>
        <v>#NUM!</v>
      </c>
      <c r="AI337" s="3" t="str">
        <f t="shared" si="47"/>
        <v/>
      </c>
      <c r="AJ337" s="3" t="e">
        <f>IF($AI337='๑. ข้อมูลทั่วไป ๑'!$C$20,Info!$AH337,"")</f>
        <v>#NUM!</v>
      </c>
    </row>
    <row r="338" spans="18:36" ht="14.5" customHeight="1">
      <c r="R338">
        <v>335</v>
      </c>
      <c r="S338" s="4">
        <v>12160</v>
      </c>
      <c r="T338" s="3" t="s">
        <v>1072</v>
      </c>
      <c r="U338" s="3" t="s">
        <v>1066</v>
      </c>
      <c r="V338" s="3" t="s">
        <v>391</v>
      </c>
      <c r="W338" s="3" t="s">
        <v>1067</v>
      </c>
      <c r="X338" s="3" t="str">
        <f t="shared" si="42"/>
        <v>กระแชงสามโคกปทุมธานี</v>
      </c>
      <c r="Y338" s="3" t="s">
        <v>251</v>
      </c>
      <c r="Z338" s="3" t="str">
        <f t="shared" si="43"/>
        <v/>
      </c>
      <c r="AA338" s="3" t="e">
        <f t="shared" si="44"/>
        <v>#NUM!</v>
      </c>
      <c r="AB338" s="3" t="str">
        <f t="shared" si="45"/>
        <v/>
      </c>
      <c r="AD338" s="2">
        <v>335</v>
      </c>
      <c r="AE338" s="3" t="s">
        <v>1073</v>
      </c>
      <c r="AF338" s="3" t="s">
        <v>367</v>
      </c>
      <c r="AG338" s="3" t="str">
        <f>IF(AF338='๑. ข้อมูลทั่วไป ๑'!$C$19,$AD338,"")</f>
        <v/>
      </c>
      <c r="AH338" s="3" t="e">
        <f t="shared" si="46"/>
        <v>#NUM!</v>
      </c>
      <c r="AI338" s="3" t="str">
        <f t="shared" si="47"/>
        <v/>
      </c>
      <c r="AJ338" s="3" t="e">
        <f>IF($AI338='๑. ข้อมูลทั่วไป ๑'!$C$20,Info!$AH338,"")</f>
        <v>#NUM!</v>
      </c>
    </row>
    <row r="339" spans="18:36" ht="14.5" customHeight="1">
      <c r="R339">
        <v>336</v>
      </c>
      <c r="S339" s="4">
        <v>12160</v>
      </c>
      <c r="T339" s="3" t="s">
        <v>1074</v>
      </c>
      <c r="U339" s="3" t="s">
        <v>1066</v>
      </c>
      <c r="V339" s="3" t="s">
        <v>391</v>
      </c>
      <c r="W339" s="3" t="s">
        <v>1067</v>
      </c>
      <c r="X339" s="3" t="str">
        <f t="shared" si="42"/>
        <v>บางโพธิ์เหนือสามโคกปทุมธานี</v>
      </c>
      <c r="Y339" s="3" t="s">
        <v>251</v>
      </c>
      <c r="Z339" s="3" t="str">
        <f t="shared" si="43"/>
        <v/>
      </c>
      <c r="AA339" s="3" t="e">
        <f t="shared" si="44"/>
        <v>#NUM!</v>
      </c>
      <c r="AB339" s="3" t="str">
        <f t="shared" si="45"/>
        <v/>
      </c>
      <c r="AD339" s="2">
        <v>336</v>
      </c>
      <c r="AE339" s="3" t="s">
        <v>1075</v>
      </c>
      <c r="AF339" s="3" t="s">
        <v>367</v>
      </c>
      <c r="AG339" s="3" t="str">
        <f>IF(AF339='๑. ข้อมูลทั่วไป ๑'!$C$19,$AD339,"")</f>
        <v/>
      </c>
      <c r="AH339" s="3" t="e">
        <f t="shared" si="46"/>
        <v>#NUM!</v>
      </c>
      <c r="AI339" s="3" t="str">
        <f t="shared" si="47"/>
        <v/>
      </c>
      <c r="AJ339" s="3" t="e">
        <f>IF($AI339='๑. ข้อมูลทั่วไป ๑'!$C$20,Info!$AH339,"")</f>
        <v>#NUM!</v>
      </c>
    </row>
    <row r="340" spans="18:36" ht="14.5" customHeight="1">
      <c r="R340">
        <v>337</v>
      </c>
      <c r="S340" s="4">
        <v>12160</v>
      </c>
      <c r="T340" s="3" t="s">
        <v>1076</v>
      </c>
      <c r="U340" s="3" t="s">
        <v>1066</v>
      </c>
      <c r="V340" s="3" t="s">
        <v>391</v>
      </c>
      <c r="W340" s="3" t="s">
        <v>1067</v>
      </c>
      <c r="X340" s="3" t="str">
        <f t="shared" si="42"/>
        <v>เชียงรากใหญ่สามโคกปทุมธานี</v>
      </c>
      <c r="Y340" s="3" t="s">
        <v>251</v>
      </c>
      <c r="Z340" s="3" t="str">
        <f t="shared" si="43"/>
        <v/>
      </c>
      <c r="AA340" s="3" t="e">
        <f t="shared" si="44"/>
        <v>#NUM!</v>
      </c>
      <c r="AB340" s="3" t="str">
        <f t="shared" si="45"/>
        <v/>
      </c>
      <c r="AD340" s="2">
        <v>337</v>
      </c>
      <c r="AE340" s="3" t="s">
        <v>1077</v>
      </c>
      <c r="AF340" s="3" t="s">
        <v>367</v>
      </c>
      <c r="AG340" s="3" t="str">
        <f>IF(AF340='๑. ข้อมูลทั่วไป ๑'!$C$19,$AD340,"")</f>
        <v/>
      </c>
      <c r="AH340" s="3" t="e">
        <f t="shared" si="46"/>
        <v>#NUM!</v>
      </c>
      <c r="AI340" s="3" t="str">
        <f t="shared" si="47"/>
        <v/>
      </c>
      <c r="AJ340" s="3" t="e">
        <f>IF($AI340='๑. ข้อมูลทั่วไป ๑'!$C$20,Info!$AH340,"")</f>
        <v>#NUM!</v>
      </c>
    </row>
    <row r="341" spans="18:36" ht="14.5" customHeight="1">
      <c r="R341">
        <v>338</v>
      </c>
      <c r="S341" s="4">
        <v>12160</v>
      </c>
      <c r="T341" s="3" t="s">
        <v>1078</v>
      </c>
      <c r="U341" s="3" t="s">
        <v>1066</v>
      </c>
      <c r="V341" s="3" t="s">
        <v>391</v>
      </c>
      <c r="W341" s="3" t="s">
        <v>1067</v>
      </c>
      <c r="X341" s="3" t="str">
        <f t="shared" si="42"/>
        <v>บ้านปทุมสามโคกปทุมธานี</v>
      </c>
      <c r="Y341" s="3" t="s">
        <v>251</v>
      </c>
      <c r="Z341" s="3" t="str">
        <f t="shared" si="43"/>
        <v/>
      </c>
      <c r="AA341" s="3" t="e">
        <f t="shared" si="44"/>
        <v>#NUM!</v>
      </c>
      <c r="AB341" s="3" t="str">
        <f t="shared" si="45"/>
        <v/>
      </c>
      <c r="AD341" s="2">
        <v>338</v>
      </c>
      <c r="AE341" s="3" t="s">
        <v>1079</v>
      </c>
      <c r="AF341" s="3" t="s">
        <v>371</v>
      </c>
      <c r="AG341" s="3" t="str">
        <f>IF(AF341='๑. ข้อมูลทั่วไป ๑'!$C$19,$AD341,"")</f>
        <v/>
      </c>
      <c r="AH341" s="3" t="e">
        <f t="shared" si="46"/>
        <v>#NUM!</v>
      </c>
      <c r="AI341" s="3" t="str">
        <f t="shared" si="47"/>
        <v/>
      </c>
      <c r="AJ341" s="3" t="e">
        <f>IF($AI341='๑. ข้อมูลทั่วไป ๑'!$C$20,Info!$AH341,"")</f>
        <v>#NUM!</v>
      </c>
    </row>
    <row r="342" spans="18:36" ht="14.5" customHeight="1">
      <c r="R342">
        <v>339</v>
      </c>
      <c r="S342" s="4">
        <v>12160</v>
      </c>
      <c r="T342" s="3" t="s">
        <v>1080</v>
      </c>
      <c r="U342" s="3" t="s">
        <v>1066</v>
      </c>
      <c r="V342" s="3" t="s">
        <v>391</v>
      </c>
      <c r="W342" s="3" t="s">
        <v>1067</v>
      </c>
      <c r="X342" s="3" t="str">
        <f t="shared" si="42"/>
        <v>บ้านงิ้วสามโคกปทุมธานี</v>
      </c>
      <c r="Y342" s="3" t="s">
        <v>251</v>
      </c>
      <c r="Z342" s="3" t="str">
        <f t="shared" si="43"/>
        <v/>
      </c>
      <c r="AA342" s="3" t="e">
        <f t="shared" si="44"/>
        <v>#NUM!</v>
      </c>
      <c r="AB342" s="3" t="str">
        <f t="shared" si="45"/>
        <v/>
      </c>
      <c r="AD342" s="2">
        <v>339</v>
      </c>
      <c r="AE342" s="3" t="s">
        <v>1081</v>
      </c>
      <c r="AF342" s="3" t="s">
        <v>371</v>
      </c>
      <c r="AG342" s="3" t="str">
        <f>IF(AF342='๑. ข้อมูลทั่วไป ๑'!$C$19,$AD342,"")</f>
        <v/>
      </c>
      <c r="AH342" s="3" t="e">
        <f t="shared" si="46"/>
        <v>#NUM!</v>
      </c>
      <c r="AI342" s="3" t="str">
        <f t="shared" si="47"/>
        <v/>
      </c>
      <c r="AJ342" s="3" t="e">
        <f>IF($AI342='๑. ข้อมูลทั่วไป ๑'!$C$20,Info!$AH342,"")</f>
        <v>#NUM!</v>
      </c>
    </row>
    <row r="343" spans="18:36" ht="14.5" customHeight="1">
      <c r="R343">
        <v>340</v>
      </c>
      <c r="S343" s="4">
        <v>12160</v>
      </c>
      <c r="T343" s="3" t="s">
        <v>1082</v>
      </c>
      <c r="U343" s="3" t="s">
        <v>1066</v>
      </c>
      <c r="V343" s="3" t="s">
        <v>391</v>
      </c>
      <c r="W343" s="3" t="s">
        <v>1067</v>
      </c>
      <c r="X343" s="3" t="str">
        <f t="shared" si="42"/>
        <v>เชียงรากน้อยสามโคกปทุมธานี</v>
      </c>
      <c r="Y343" s="3" t="s">
        <v>251</v>
      </c>
      <c r="Z343" s="3" t="str">
        <f t="shared" si="43"/>
        <v/>
      </c>
      <c r="AA343" s="3" t="e">
        <f t="shared" si="44"/>
        <v>#NUM!</v>
      </c>
      <c r="AB343" s="3" t="str">
        <f t="shared" si="45"/>
        <v/>
      </c>
      <c r="AD343" s="2">
        <v>340</v>
      </c>
      <c r="AE343" s="3" t="s">
        <v>1083</v>
      </c>
      <c r="AF343" s="3" t="s">
        <v>371</v>
      </c>
      <c r="AG343" s="3" t="str">
        <f>IF(AF343='๑. ข้อมูลทั่วไป ๑'!$C$19,$AD343,"")</f>
        <v/>
      </c>
      <c r="AH343" s="3" t="e">
        <f t="shared" si="46"/>
        <v>#NUM!</v>
      </c>
      <c r="AI343" s="3" t="str">
        <f t="shared" si="47"/>
        <v/>
      </c>
      <c r="AJ343" s="3" t="e">
        <f>IF($AI343='๑. ข้อมูลทั่วไป ๑'!$C$20,Info!$AH343,"")</f>
        <v>#NUM!</v>
      </c>
    </row>
    <row r="344" spans="18:36" ht="14.5" customHeight="1">
      <c r="R344">
        <v>341</v>
      </c>
      <c r="S344" s="4">
        <v>12160</v>
      </c>
      <c r="T344" s="3" t="s">
        <v>1084</v>
      </c>
      <c r="U344" s="3" t="s">
        <v>1066</v>
      </c>
      <c r="V344" s="3" t="s">
        <v>391</v>
      </c>
      <c r="W344" s="3" t="s">
        <v>1067</v>
      </c>
      <c r="X344" s="3" t="str">
        <f t="shared" si="42"/>
        <v>บางกระบือสามโคกปทุมธานี</v>
      </c>
      <c r="Y344" s="3" t="s">
        <v>251</v>
      </c>
      <c r="Z344" s="3" t="str">
        <f t="shared" si="43"/>
        <v/>
      </c>
      <c r="AA344" s="3" t="e">
        <f t="shared" si="44"/>
        <v>#NUM!</v>
      </c>
      <c r="AB344" s="3" t="str">
        <f t="shared" si="45"/>
        <v/>
      </c>
      <c r="AD344" s="2">
        <v>341</v>
      </c>
      <c r="AE344" s="3" t="s">
        <v>1085</v>
      </c>
      <c r="AF344" s="3" t="s">
        <v>371</v>
      </c>
      <c r="AG344" s="3" t="str">
        <f>IF(AF344='๑. ข้อมูลทั่วไป ๑'!$C$19,$AD344,"")</f>
        <v/>
      </c>
      <c r="AH344" s="3" t="e">
        <f t="shared" si="46"/>
        <v>#NUM!</v>
      </c>
      <c r="AI344" s="3" t="str">
        <f t="shared" si="47"/>
        <v/>
      </c>
      <c r="AJ344" s="3" t="e">
        <f>IF($AI344='๑. ข้อมูลทั่วไป ๑'!$C$20,Info!$AH344,"")</f>
        <v>#NUM!</v>
      </c>
    </row>
    <row r="345" spans="18:36" ht="14.5" customHeight="1">
      <c r="R345">
        <v>342</v>
      </c>
      <c r="S345" s="4">
        <v>12160</v>
      </c>
      <c r="T345" s="3" t="s">
        <v>1086</v>
      </c>
      <c r="U345" s="3" t="s">
        <v>1066</v>
      </c>
      <c r="V345" s="3" t="s">
        <v>391</v>
      </c>
      <c r="W345" s="3" t="s">
        <v>1067</v>
      </c>
      <c r="X345" s="3" t="str">
        <f t="shared" si="42"/>
        <v>ท้ายเกาะสามโคกปทุมธานี</v>
      </c>
      <c r="Y345" s="3" t="s">
        <v>251</v>
      </c>
      <c r="Z345" s="3" t="str">
        <f t="shared" si="43"/>
        <v/>
      </c>
      <c r="AA345" s="3" t="e">
        <f t="shared" si="44"/>
        <v>#NUM!</v>
      </c>
      <c r="AB345" s="3" t="str">
        <f t="shared" si="45"/>
        <v/>
      </c>
      <c r="AD345" s="2">
        <v>342</v>
      </c>
      <c r="AE345" s="3" t="s">
        <v>1087</v>
      </c>
      <c r="AF345" s="3" t="s">
        <v>371</v>
      </c>
      <c r="AG345" s="3" t="str">
        <f>IF(AF345='๑. ข้อมูลทั่วไป ๑'!$C$19,$AD345,"")</f>
        <v/>
      </c>
      <c r="AH345" s="3" t="e">
        <f t="shared" si="46"/>
        <v>#NUM!</v>
      </c>
      <c r="AI345" s="3" t="str">
        <f t="shared" si="47"/>
        <v/>
      </c>
      <c r="AJ345" s="3" t="e">
        <f>IF($AI345='๑. ข้อมูลทั่วไป ๑'!$C$20,Info!$AH345,"")</f>
        <v>#NUM!</v>
      </c>
    </row>
    <row r="346" spans="18:36" ht="14.5" customHeight="1">
      <c r="R346">
        <v>343</v>
      </c>
      <c r="S346" s="4">
        <v>13000</v>
      </c>
      <c r="T346" s="3" t="s">
        <v>1088</v>
      </c>
      <c r="U346" s="3" t="s">
        <v>404</v>
      </c>
      <c r="V346" s="3" t="s">
        <v>404</v>
      </c>
      <c r="W346" s="3" t="s">
        <v>1089</v>
      </c>
      <c r="X346" s="3" t="str">
        <f t="shared" si="42"/>
        <v>ประตูชัยพระนครศรีอยุธยาพระนครศรีอยุธยา</v>
      </c>
      <c r="Y346" s="3" t="s">
        <v>251</v>
      </c>
      <c r="Z346" s="3" t="str">
        <f t="shared" si="43"/>
        <v/>
      </c>
      <c r="AA346" s="3" t="e">
        <f t="shared" si="44"/>
        <v>#NUM!</v>
      </c>
      <c r="AB346" s="3" t="str">
        <f t="shared" si="45"/>
        <v/>
      </c>
      <c r="AD346" s="2">
        <v>343</v>
      </c>
      <c r="AE346" s="3" t="s">
        <v>1090</v>
      </c>
      <c r="AF346" s="3" t="s">
        <v>371</v>
      </c>
      <c r="AG346" s="3" t="str">
        <f>IF(AF346='๑. ข้อมูลทั่วไป ๑'!$C$19,$AD346,"")</f>
        <v/>
      </c>
      <c r="AH346" s="3" t="e">
        <f t="shared" si="46"/>
        <v>#NUM!</v>
      </c>
      <c r="AI346" s="3" t="str">
        <f t="shared" si="47"/>
        <v/>
      </c>
      <c r="AJ346" s="3" t="e">
        <f>IF($AI346='๑. ข้อมูลทั่วไป ๑'!$C$20,Info!$AH346,"")</f>
        <v>#NUM!</v>
      </c>
    </row>
    <row r="347" spans="18:36" ht="14.5" customHeight="1">
      <c r="R347">
        <v>344</v>
      </c>
      <c r="S347" s="4">
        <v>13000</v>
      </c>
      <c r="T347" s="3" t="s">
        <v>1091</v>
      </c>
      <c r="U347" s="3" t="s">
        <v>404</v>
      </c>
      <c r="V347" s="3" t="s">
        <v>404</v>
      </c>
      <c r="W347" s="3" t="s">
        <v>1089</v>
      </c>
      <c r="X347" s="3" t="str">
        <f t="shared" si="42"/>
        <v>กะมังพระนครศรีอยุธยาพระนครศรีอยุธยา</v>
      </c>
      <c r="Y347" s="3" t="s">
        <v>251</v>
      </c>
      <c r="Z347" s="3" t="str">
        <f t="shared" si="43"/>
        <v/>
      </c>
      <c r="AA347" s="3" t="e">
        <f t="shared" si="44"/>
        <v>#NUM!</v>
      </c>
      <c r="AB347" s="3" t="str">
        <f t="shared" si="45"/>
        <v/>
      </c>
      <c r="AD347" s="2">
        <v>344</v>
      </c>
      <c r="AE347" s="3" t="s">
        <v>1092</v>
      </c>
      <c r="AF347" s="3" t="s">
        <v>371</v>
      </c>
      <c r="AG347" s="3" t="str">
        <f>IF(AF347='๑. ข้อมูลทั่วไป ๑'!$C$19,$AD347,"")</f>
        <v/>
      </c>
      <c r="AH347" s="3" t="e">
        <f t="shared" si="46"/>
        <v>#NUM!</v>
      </c>
      <c r="AI347" s="3" t="str">
        <f t="shared" si="47"/>
        <v/>
      </c>
      <c r="AJ347" s="3" t="e">
        <f>IF($AI347='๑. ข้อมูลทั่วไป ๑'!$C$20,Info!$AH347,"")</f>
        <v>#NUM!</v>
      </c>
    </row>
    <row r="348" spans="18:36" ht="14.5" customHeight="1">
      <c r="R348">
        <v>345</v>
      </c>
      <c r="S348" s="4">
        <v>13000</v>
      </c>
      <c r="T348" s="3" t="s">
        <v>1093</v>
      </c>
      <c r="U348" s="3" t="s">
        <v>404</v>
      </c>
      <c r="V348" s="3" t="s">
        <v>404</v>
      </c>
      <c r="W348" s="3" t="s">
        <v>1089</v>
      </c>
      <c r="X348" s="3" t="str">
        <f t="shared" si="42"/>
        <v>หอรัตนไชยพระนครศรีอยุธยาพระนครศรีอยุธยา</v>
      </c>
      <c r="Y348" s="3" t="s">
        <v>251</v>
      </c>
      <c r="Z348" s="3" t="str">
        <f t="shared" si="43"/>
        <v/>
      </c>
      <c r="AA348" s="3" t="e">
        <f t="shared" si="44"/>
        <v>#NUM!</v>
      </c>
      <c r="AB348" s="3" t="str">
        <f t="shared" si="45"/>
        <v/>
      </c>
      <c r="AD348" s="2">
        <v>345</v>
      </c>
      <c r="AE348" s="3" t="s">
        <v>1094</v>
      </c>
      <c r="AF348" s="3" t="s">
        <v>371</v>
      </c>
      <c r="AG348" s="3" t="str">
        <f>IF(AF348='๑. ข้อมูลทั่วไป ๑'!$C$19,$AD348,"")</f>
        <v/>
      </c>
      <c r="AH348" s="3" t="e">
        <f t="shared" si="46"/>
        <v>#NUM!</v>
      </c>
      <c r="AI348" s="3" t="str">
        <f t="shared" si="47"/>
        <v/>
      </c>
      <c r="AJ348" s="3" t="e">
        <f>IF($AI348='๑. ข้อมูลทั่วไป ๑'!$C$20,Info!$AH348,"")</f>
        <v>#NUM!</v>
      </c>
    </row>
    <row r="349" spans="18:36" ht="14.5" customHeight="1">
      <c r="R349">
        <v>346</v>
      </c>
      <c r="S349" s="4">
        <v>13000</v>
      </c>
      <c r="T349" s="3" t="s">
        <v>1095</v>
      </c>
      <c r="U349" s="3" t="s">
        <v>404</v>
      </c>
      <c r="V349" s="3" t="s">
        <v>404</v>
      </c>
      <c r="W349" s="3" t="s">
        <v>1089</v>
      </c>
      <c r="X349" s="3" t="str">
        <f t="shared" si="42"/>
        <v>หัวรอพระนครศรีอยุธยาพระนครศรีอยุธยา</v>
      </c>
      <c r="Y349" s="3" t="s">
        <v>251</v>
      </c>
      <c r="Z349" s="3" t="str">
        <f t="shared" si="43"/>
        <v/>
      </c>
      <c r="AA349" s="3" t="e">
        <f t="shared" si="44"/>
        <v>#NUM!</v>
      </c>
      <c r="AB349" s="3" t="str">
        <f t="shared" si="45"/>
        <v/>
      </c>
      <c r="AD349" s="2">
        <v>346</v>
      </c>
      <c r="AE349" s="3" t="s">
        <v>1096</v>
      </c>
      <c r="AF349" s="3" t="s">
        <v>371</v>
      </c>
      <c r="AG349" s="3" t="str">
        <f>IF(AF349='๑. ข้อมูลทั่วไป ๑'!$C$19,$AD349,"")</f>
        <v/>
      </c>
      <c r="AH349" s="3" t="e">
        <f t="shared" si="46"/>
        <v>#NUM!</v>
      </c>
      <c r="AI349" s="3" t="str">
        <f t="shared" si="47"/>
        <v/>
      </c>
      <c r="AJ349" s="3" t="e">
        <f>IF($AI349='๑. ข้อมูลทั่วไป ๑'!$C$20,Info!$AH349,"")</f>
        <v>#NUM!</v>
      </c>
    </row>
    <row r="350" spans="18:36" ht="14.5" customHeight="1">
      <c r="R350">
        <v>347</v>
      </c>
      <c r="S350" s="4">
        <v>13000</v>
      </c>
      <c r="T350" s="3" t="s">
        <v>1097</v>
      </c>
      <c r="U350" s="3" t="s">
        <v>404</v>
      </c>
      <c r="V350" s="3" t="s">
        <v>404</v>
      </c>
      <c r="W350" s="3" t="s">
        <v>1089</v>
      </c>
      <c r="X350" s="3" t="str">
        <f t="shared" si="42"/>
        <v>ท่าวาสุกรีพระนครศรีอยุธยาพระนครศรีอยุธยา</v>
      </c>
      <c r="Y350" s="3" t="s">
        <v>251</v>
      </c>
      <c r="Z350" s="3" t="str">
        <f t="shared" si="43"/>
        <v/>
      </c>
      <c r="AA350" s="3" t="e">
        <f t="shared" si="44"/>
        <v>#NUM!</v>
      </c>
      <c r="AB350" s="3" t="str">
        <f t="shared" si="45"/>
        <v/>
      </c>
      <c r="AD350" s="2">
        <v>347</v>
      </c>
      <c r="AE350" s="3" t="s">
        <v>1098</v>
      </c>
      <c r="AF350" s="3" t="s">
        <v>371</v>
      </c>
      <c r="AG350" s="3" t="str">
        <f>IF(AF350='๑. ข้อมูลทั่วไป ๑'!$C$19,$AD350,"")</f>
        <v/>
      </c>
      <c r="AH350" s="3" t="e">
        <f t="shared" si="46"/>
        <v>#NUM!</v>
      </c>
      <c r="AI350" s="3" t="str">
        <f t="shared" si="47"/>
        <v/>
      </c>
      <c r="AJ350" s="3" t="e">
        <f>IF($AI350='๑. ข้อมูลทั่วไป ๑'!$C$20,Info!$AH350,"")</f>
        <v>#NUM!</v>
      </c>
    </row>
    <row r="351" spans="18:36" ht="14.5" customHeight="1">
      <c r="R351">
        <v>348</v>
      </c>
      <c r="S351" s="4">
        <v>13000</v>
      </c>
      <c r="T351" s="3" t="s">
        <v>1099</v>
      </c>
      <c r="U351" s="3" t="s">
        <v>404</v>
      </c>
      <c r="V351" s="3" t="s">
        <v>404</v>
      </c>
      <c r="W351" s="3" t="s">
        <v>1089</v>
      </c>
      <c r="X351" s="3" t="str">
        <f t="shared" si="42"/>
        <v>ไผ่ลิงพระนครศรีอยุธยาพระนครศรีอยุธยา</v>
      </c>
      <c r="Y351" s="3" t="s">
        <v>251</v>
      </c>
      <c r="Z351" s="3" t="str">
        <f t="shared" si="43"/>
        <v/>
      </c>
      <c r="AA351" s="3" t="e">
        <f t="shared" si="44"/>
        <v>#NUM!</v>
      </c>
      <c r="AB351" s="3" t="str">
        <f t="shared" si="45"/>
        <v/>
      </c>
      <c r="AD351" s="2">
        <v>348</v>
      </c>
      <c r="AE351" s="3" t="s">
        <v>1100</v>
      </c>
      <c r="AF351" s="3" t="s">
        <v>371</v>
      </c>
      <c r="AG351" s="3" t="str">
        <f>IF(AF351='๑. ข้อมูลทั่วไป ๑'!$C$19,$AD351,"")</f>
        <v/>
      </c>
      <c r="AH351" s="3" t="e">
        <f t="shared" si="46"/>
        <v>#NUM!</v>
      </c>
      <c r="AI351" s="3" t="str">
        <f t="shared" si="47"/>
        <v/>
      </c>
      <c r="AJ351" s="3" t="e">
        <f>IF($AI351='๑. ข้อมูลทั่วไป ๑'!$C$20,Info!$AH351,"")</f>
        <v>#NUM!</v>
      </c>
    </row>
    <row r="352" spans="18:36" ht="14.5" customHeight="1">
      <c r="R352">
        <v>349</v>
      </c>
      <c r="S352" s="4">
        <v>13000</v>
      </c>
      <c r="T352" s="3" t="s">
        <v>1101</v>
      </c>
      <c r="U352" s="3" t="s">
        <v>404</v>
      </c>
      <c r="V352" s="3" t="s">
        <v>404</v>
      </c>
      <c r="W352" s="3" t="s">
        <v>1089</v>
      </c>
      <c r="X352" s="3" t="str">
        <f t="shared" si="42"/>
        <v>ปากกรานพระนครศรีอยุธยาพระนครศรีอยุธยา</v>
      </c>
      <c r="Y352" s="3" t="s">
        <v>251</v>
      </c>
      <c r="Z352" s="3" t="str">
        <f t="shared" si="43"/>
        <v/>
      </c>
      <c r="AA352" s="3" t="e">
        <f t="shared" si="44"/>
        <v>#NUM!</v>
      </c>
      <c r="AB352" s="3" t="str">
        <f t="shared" si="45"/>
        <v/>
      </c>
      <c r="AD352" s="2">
        <v>349</v>
      </c>
      <c r="AE352" s="3" t="s">
        <v>1102</v>
      </c>
      <c r="AF352" s="3" t="s">
        <v>371</v>
      </c>
      <c r="AG352" s="3" t="str">
        <f>IF(AF352='๑. ข้อมูลทั่วไป ๑'!$C$19,$AD352,"")</f>
        <v/>
      </c>
      <c r="AH352" s="3" t="e">
        <f t="shared" si="46"/>
        <v>#NUM!</v>
      </c>
      <c r="AI352" s="3" t="str">
        <f t="shared" si="47"/>
        <v/>
      </c>
      <c r="AJ352" s="3" t="e">
        <f>IF($AI352='๑. ข้อมูลทั่วไป ๑'!$C$20,Info!$AH352,"")</f>
        <v>#NUM!</v>
      </c>
    </row>
    <row r="353" spans="18:36" ht="14.5" customHeight="1">
      <c r="R353">
        <v>350</v>
      </c>
      <c r="S353" s="4">
        <v>13000</v>
      </c>
      <c r="T353" s="3" t="s">
        <v>1103</v>
      </c>
      <c r="U353" s="3" t="s">
        <v>404</v>
      </c>
      <c r="V353" s="3" t="s">
        <v>404</v>
      </c>
      <c r="W353" s="3" t="s">
        <v>1089</v>
      </c>
      <c r="X353" s="3" t="str">
        <f t="shared" si="42"/>
        <v>ภูเขาทองพระนครศรีอยุธยาพระนครศรีอยุธยา</v>
      </c>
      <c r="Y353" s="3" t="s">
        <v>251</v>
      </c>
      <c r="Z353" s="3" t="str">
        <f t="shared" si="43"/>
        <v/>
      </c>
      <c r="AA353" s="3" t="e">
        <f t="shared" si="44"/>
        <v>#NUM!</v>
      </c>
      <c r="AB353" s="3" t="str">
        <f t="shared" si="45"/>
        <v/>
      </c>
      <c r="AD353" s="2">
        <v>350</v>
      </c>
      <c r="AE353" s="3" t="s">
        <v>1104</v>
      </c>
      <c r="AF353" s="3" t="s">
        <v>371</v>
      </c>
      <c r="AG353" s="3" t="str">
        <f>IF(AF353='๑. ข้อมูลทั่วไป ๑'!$C$19,$AD353,"")</f>
        <v/>
      </c>
      <c r="AH353" s="3" t="e">
        <f t="shared" si="46"/>
        <v>#NUM!</v>
      </c>
      <c r="AI353" s="3" t="str">
        <f t="shared" si="47"/>
        <v/>
      </c>
      <c r="AJ353" s="3" t="e">
        <f>IF($AI353='๑. ข้อมูลทั่วไป ๑'!$C$20,Info!$AH353,"")</f>
        <v>#NUM!</v>
      </c>
    </row>
    <row r="354" spans="18:36" ht="14.5" customHeight="1">
      <c r="R354">
        <v>351</v>
      </c>
      <c r="S354" s="4">
        <v>13000</v>
      </c>
      <c r="T354" s="3" t="s">
        <v>1105</v>
      </c>
      <c r="U354" s="3" t="s">
        <v>404</v>
      </c>
      <c r="V354" s="3" t="s">
        <v>404</v>
      </c>
      <c r="W354" s="3" t="s">
        <v>1089</v>
      </c>
      <c r="X354" s="3" t="str">
        <f t="shared" si="42"/>
        <v>สำเภาล่มพระนครศรีอยุธยาพระนครศรีอยุธยา</v>
      </c>
      <c r="Y354" s="3" t="s">
        <v>251</v>
      </c>
      <c r="Z354" s="3" t="str">
        <f t="shared" si="43"/>
        <v/>
      </c>
      <c r="AA354" s="3" t="e">
        <f t="shared" si="44"/>
        <v>#NUM!</v>
      </c>
      <c r="AB354" s="3" t="str">
        <f t="shared" si="45"/>
        <v/>
      </c>
      <c r="AD354" s="2">
        <v>351</v>
      </c>
      <c r="AE354" s="3" t="s">
        <v>616</v>
      </c>
      <c r="AF354" s="3" t="s">
        <v>371</v>
      </c>
      <c r="AG354" s="3" t="str">
        <f>IF(AF354='๑. ข้อมูลทั่วไป ๑'!$C$19,$AD354,"")</f>
        <v/>
      </c>
      <c r="AH354" s="3" t="e">
        <f t="shared" si="46"/>
        <v>#NUM!</v>
      </c>
      <c r="AI354" s="3" t="str">
        <f t="shared" si="47"/>
        <v/>
      </c>
      <c r="AJ354" s="3" t="e">
        <f>IF($AI354='๑. ข้อมูลทั่วไป ๑'!$C$20,Info!$AH354,"")</f>
        <v>#NUM!</v>
      </c>
    </row>
    <row r="355" spans="18:36" ht="14.5" customHeight="1">
      <c r="R355">
        <v>352</v>
      </c>
      <c r="S355" s="4">
        <v>13000</v>
      </c>
      <c r="T355" s="3" t="s">
        <v>1106</v>
      </c>
      <c r="U355" s="3" t="s">
        <v>404</v>
      </c>
      <c r="V355" s="3" t="s">
        <v>404</v>
      </c>
      <c r="W355" s="3" t="s">
        <v>1089</v>
      </c>
      <c r="X355" s="3" t="str">
        <f t="shared" si="42"/>
        <v>สวนพริกพระนครศรีอยุธยาพระนครศรีอยุธยา</v>
      </c>
      <c r="Y355" s="3" t="s">
        <v>251</v>
      </c>
      <c r="Z355" s="3" t="str">
        <f t="shared" si="43"/>
        <v/>
      </c>
      <c r="AA355" s="3" t="e">
        <f t="shared" si="44"/>
        <v>#NUM!</v>
      </c>
      <c r="AB355" s="3" t="str">
        <f t="shared" si="45"/>
        <v/>
      </c>
      <c r="AD355" s="2">
        <v>352</v>
      </c>
      <c r="AE355" s="3" t="s">
        <v>1107</v>
      </c>
      <c r="AF355" s="3" t="s">
        <v>371</v>
      </c>
      <c r="AG355" s="3" t="str">
        <f>IF(AF355='๑. ข้อมูลทั่วไป ๑'!$C$19,$AD355,"")</f>
        <v/>
      </c>
      <c r="AH355" s="3" t="e">
        <f t="shared" si="46"/>
        <v>#NUM!</v>
      </c>
      <c r="AI355" s="3" t="str">
        <f t="shared" si="47"/>
        <v/>
      </c>
      <c r="AJ355" s="3" t="e">
        <f>IF($AI355='๑. ข้อมูลทั่วไป ๑'!$C$20,Info!$AH355,"")</f>
        <v>#NUM!</v>
      </c>
    </row>
    <row r="356" spans="18:36" ht="14.5" customHeight="1">
      <c r="R356">
        <v>353</v>
      </c>
      <c r="S356" s="4">
        <v>13000</v>
      </c>
      <c r="T356" s="3" t="s">
        <v>1108</v>
      </c>
      <c r="U356" s="3" t="s">
        <v>404</v>
      </c>
      <c r="V356" s="3" t="s">
        <v>404</v>
      </c>
      <c r="W356" s="3" t="s">
        <v>1089</v>
      </c>
      <c r="X356" s="3" t="str">
        <f t="shared" si="42"/>
        <v>คลองตะเคียนพระนครศรีอยุธยาพระนครศรีอยุธยา</v>
      </c>
      <c r="Y356" s="3" t="s">
        <v>251</v>
      </c>
      <c r="Z356" s="3" t="str">
        <f t="shared" si="43"/>
        <v/>
      </c>
      <c r="AA356" s="3" t="e">
        <f t="shared" si="44"/>
        <v>#NUM!</v>
      </c>
      <c r="AB356" s="3" t="str">
        <f t="shared" si="45"/>
        <v/>
      </c>
      <c r="AD356" s="2">
        <v>353</v>
      </c>
      <c r="AE356" s="3" t="s">
        <v>926</v>
      </c>
      <c r="AF356" s="3" t="s">
        <v>375</v>
      </c>
      <c r="AG356" s="3" t="str">
        <f>IF(AF356='๑. ข้อมูลทั่วไป ๑'!$C$19,$AD356,"")</f>
        <v/>
      </c>
      <c r="AH356" s="3" t="e">
        <f t="shared" si="46"/>
        <v>#NUM!</v>
      </c>
      <c r="AI356" s="3" t="str">
        <f t="shared" si="47"/>
        <v/>
      </c>
      <c r="AJ356" s="3" t="e">
        <f>IF($AI356='๑. ข้อมูลทั่วไป ๑'!$C$20,Info!$AH356,"")</f>
        <v>#NUM!</v>
      </c>
    </row>
    <row r="357" spans="18:36" ht="14.5" customHeight="1">
      <c r="R357">
        <v>354</v>
      </c>
      <c r="S357" s="4">
        <v>13000</v>
      </c>
      <c r="T357" s="3" t="s">
        <v>1109</v>
      </c>
      <c r="U357" s="3" t="s">
        <v>404</v>
      </c>
      <c r="V357" s="3" t="s">
        <v>404</v>
      </c>
      <c r="W357" s="3" t="s">
        <v>1089</v>
      </c>
      <c r="X357" s="3" t="str">
        <f t="shared" si="42"/>
        <v>วัดตูมพระนครศรีอยุธยาพระนครศรีอยุธยา</v>
      </c>
      <c r="Y357" s="3" t="s">
        <v>251</v>
      </c>
      <c r="Z357" s="3" t="str">
        <f t="shared" si="43"/>
        <v/>
      </c>
      <c r="AA357" s="3" t="e">
        <f t="shared" si="44"/>
        <v>#NUM!</v>
      </c>
      <c r="AB357" s="3" t="str">
        <f t="shared" si="45"/>
        <v/>
      </c>
      <c r="AD357" s="2">
        <v>354</v>
      </c>
      <c r="AE357" s="3" t="s">
        <v>878</v>
      </c>
      <c r="AF357" s="3" t="s">
        <v>375</v>
      </c>
      <c r="AG357" s="3" t="str">
        <f>IF(AF357='๑. ข้อมูลทั่วไป ๑'!$C$19,$AD357,"")</f>
        <v/>
      </c>
      <c r="AH357" s="3" t="e">
        <f t="shared" si="46"/>
        <v>#NUM!</v>
      </c>
      <c r="AI357" s="3" t="str">
        <f t="shared" si="47"/>
        <v/>
      </c>
      <c r="AJ357" s="3" t="e">
        <f>IF($AI357='๑. ข้อมูลทั่วไป ๑'!$C$20,Info!$AH357,"")</f>
        <v>#NUM!</v>
      </c>
    </row>
    <row r="358" spans="18:36" ht="14.5" customHeight="1">
      <c r="R358">
        <v>355</v>
      </c>
      <c r="S358" s="4">
        <v>13000</v>
      </c>
      <c r="T358" s="3" t="s">
        <v>1110</v>
      </c>
      <c r="U358" s="3" t="s">
        <v>404</v>
      </c>
      <c r="V358" s="3" t="s">
        <v>404</v>
      </c>
      <c r="W358" s="3" t="s">
        <v>1089</v>
      </c>
      <c r="X358" s="3" t="str">
        <f t="shared" si="42"/>
        <v>หันตราพระนครศรีอยุธยาพระนครศรีอยุธยา</v>
      </c>
      <c r="Y358" s="3" t="s">
        <v>251</v>
      </c>
      <c r="Z358" s="3" t="str">
        <f t="shared" si="43"/>
        <v/>
      </c>
      <c r="AA358" s="3" t="e">
        <f t="shared" si="44"/>
        <v>#NUM!</v>
      </c>
      <c r="AB358" s="3" t="str">
        <f t="shared" si="45"/>
        <v/>
      </c>
      <c r="AD358" s="2">
        <v>355</v>
      </c>
      <c r="AE358" s="3" t="s">
        <v>910</v>
      </c>
      <c r="AF358" s="3" t="s">
        <v>375</v>
      </c>
      <c r="AG358" s="3" t="str">
        <f>IF(AF358='๑. ข้อมูลทั่วไป ๑'!$C$19,$AD358,"")</f>
        <v/>
      </c>
      <c r="AH358" s="3" t="e">
        <f t="shared" si="46"/>
        <v>#NUM!</v>
      </c>
      <c r="AI358" s="3" t="str">
        <f t="shared" si="47"/>
        <v/>
      </c>
      <c r="AJ358" s="3" t="e">
        <f>IF($AI358='๑. ข้อมูลทั่วไป ๑'!$C$20,Info!$AH358,"")</f>
        <v>#NUM!</v>
      </c>
    </row>
    <row r="359" spans="18:36" ht="14.5" customHeight="1">
      <c r="R359">
        <v>356</v>
      </c>
      <c r="S359" s="4">
        <v>13000</v>
      </c>
      <c r="T359" s="3" t="s">
        <v>1111</v>
      </c>
      <c r="U359" s="3" t="s">
        <v>404</v>
      </c>
      <c r="V359" s="3" t="s">
        <v>404</v>
      </c>
      <c r="W359" s="3" t="s">
        <v>1089</v>
      </c>
      <c r="X359" s="3" t="str">
        <f t="shared" si="42"/>
        <v>ลุมพลีพระนครศรีอยุธยาพระนครศรีอยุธยา</v>
      </c>
      <c r="Y359" s="3" t="s">
        <v>251</v>
      </c>
      <c r="Z359" s="3" t="str">
        <f t="shared" si="43"/>
        <v/>
      </c>
      <c r="AA359" s="3" t="e">
        <f t="shared" si="44"/>
        <v>#NUM!</v>
      </c>
      <c r="AB359" s="3" t="str">
        <f t="shared" si="45"/>
        <v/>
      </c>
      <c r="AD359" s="2">
        <v>356</v>
      </c>
      <c r="AE359" s="3" t="s">
        <v>897</v>
      </c>
      <c r="AF359" s="3" t="s">
        <v>375</v>
      </c>
      <c r="AG359" s="3" t="str">
        <f>IF(AF359='๑. ข้อมูลทั่วไป ๑'!$C$19,$AD359,"")</f>
        <v/>
      </c>
      <c r="AH359" s="3" t="e">
        <f t="shared" si="46"/>
        <v>#NUM!</v>
      </c>
      <c r="AI359" s="3" t="str">
        <f t="shared" si="47"/>
        <v/>
      </c>
      <c r="AJ359" s="3" t="e">
        <f>IF($AI359='๑. ข้อมูลทั่วไป ๑'!$C$20,Info!$AH359,"")</f>
        <v>#NUM!</v>
      </c>
    </row>
    <row r="360" spans="18:36" ht="14.5" customHeight="1">
      <c r="R360">
        <v>357</v>
      </c>
      <c r="S360" s="4">
        <v>13000</v>
      </c>
      <c r="T360" s="3" t="s">
        <v>907</v>
      </c>
      <c r="U360" s="3" t="s">
        <v>404</v>
      </c>
      <c r="V360" s="3" t="s">
        <v>404</v>
      </c>
      <c r="W360" s="3" t="s">
        <v>1089</v>
      </c>
      <c r="X360" s="3" t="str">
        <f t="shared" si="42"/>
        <v>บ้านใหม่พระนครศรีอยุธยาพระนครศรีอยุธยา</v>
      </c>
      <c r="Y360" s="3" t="s">
        <v>251</v>
      </c>
      <c r="Z360" s="3" t="str">
        <f t="shared" si="43"/>
        <v/>
      </c>
      <c r="AA360" s="3" t="e">
        <f t="shared" si="44"/>
        <v>#NUM!</v>
      </c>
      <c r="AB360" s="3" t="str">
        <f t="shared" si="45"/>
        <v/>
      </c>
      <c r="AD360" s="2">
        <v>357</v>
      </c>
      <c r="AE360" s="3" t="s">
        <v>938</v>
      </c>
      <c r="AF360" s="3" t="s">
        <v>375</v>
      </c>
      <c r="AG360" s="3" t="str">
        <f>IF(AF360='๑. ข้อมูลทั่วไป ๑'!$C$19,$AD360,"")</f>
        <v/>
      </c>
      <c r="AH360" s="3" t="e">
        <f t="shared" si="46"/>
        <v>#NUM!</v>
      </c>
      <c r="AI360" s="3" t="str">
        <f t="shared" si="47"/>
        <v/>
      </c>
      <c r="AJ360" s="3" t="e">
        <f>IF($AI360='๑. ข้อมูลทั่วไป ๑'!$C$20,Info!$AH360,"")</f>
        <v>#NUM!</v>
      </c>
    </row>
    <row r="361" spans="18:36" ht="14.5" customHeight="1">
      <c r="R361">
        <v>358</v>
      </c>
      <c r="S361" s="4">
        <v>13000</v>
      </c>
      <c r="T361" s="3" t="s">
        <v>1112</v>
      </c>
      <c r="U361" s="3" t="s">
        <v>404</v>
      </c>
      <c r="V361" s="3" t="s">
        <v>404</v>
      </c>
      <c r="W361" s="3" t="s">
        <v>1089</v>
      </c>
      <c r="X361" s="3" t="str">
        <f t="shared" si="42"/>
        <v>บ้านเกาะพระนครศรีอยุธยาพระนครศรีอยุธยา</v>
      </c>
      <c r="Y361" s="3" t="s">
        <v>251</v>
      </c>
      <c r="Z361" s="3" t="str">
        <f t="shared" si="43"/>
        <v/>
      </c>
      <c r="AA361" s="3" t="e">
        <f t="shared" si="44"/>
        <v>#NUM!</v>
      </c>
      <c r="AB361" s="3" t="str">
        <f t="shared" si="45"/>
        <v/>
      </c>
      <c r="AD361" s="2">
        <v>358</v>
      </c>
      <c r="AE361" s="3" t="s">
        <v>858</v>
      </c>
      <c r="AF361" s="3" t="s">
        <v>375</v>
      </c>
      <c r="AG361" s="3" t="str">
        <f>IF(AF361='๑. ข้อมูลทั่วไป ๑'!$C$19,$AD361,"")</f>
        <v/>
      </c>
      <c r="AH361" s="3" t="e">
        <f t="shared" si="46"/>
        <v>#NUM!</v>
      </c>
      <c r="AI361" s="3" t="str">
        <f t="shared" si="47"/>
        <v/>
      </c>
      <c r="AJ361" s="3" t="e">
        <f>IF($AI361='๑. ข้อมูลทั่วไป ๑'!$C$20,Info!$AH361,"")</f>
        <v>#NUM!</v>
      </c>
    </row>
    <row r="362" spans="18:36" ht="14.5" customHeight="1">
      <c r="R362">
        <v>359</v>
      </c>
      <c r="S362" s="4">
        <v>13000</v>
      </c>
      <c r="T362" s="3" t="s">
        <v>1113</v>
      </c>
      <c r="U362" s="3" t="s">
        <v>404</v>
      </c>
      <c r="V362" s="3" t="s">
        <v>404</v>
      </c>
      <c r="W362" s="3" t="s">
        <v>1089</v>
      </c>
      <c r="X362" s="3" t="str">
        <f t="shared" si="42"/>
        <v>คลองสวนพลูพระนครศรีอยุธยาพระนครศรีอยุธยา</v>
      </c>
      <c r="Y362" s="3" t="s">
        <v>251</v>
      </c>
      <c r="Z362" s="3" t="str">
        <f t="shared" si="43"/>
        <v/>
      </c>
      <c r="AA362" s="3" t="e">
        <f t="shared" si="44"/>
        <v>#NUM!</v>
      </c>
      <c r="AB362" s="3" t="str">
        <f t="shared" si="45"/>
        <v/>
      </c>
      <c r="AD362" s="2">
        <v>359</v>
      </c>
      <c r="AE362" s="3" t="s">
        <v>1114</v>
      </c>
      <c r="AF362" s="3" t="s">
        <v>378</v>
      </c>
      <c r="AG362" s="3" t="str">
        <f>IF(AF362='๑. ข้อมูลทั่วไป ๑'!$C$19,$AD362,"")</f>
        <v/>
      </c>
      <c r="AH362" s="3" t="e">
        <f t="shared" si="46"/>
        <v>#NUM!</v>
      </c>
      <c r="AI362" s="3" t="str">
        <f t="shared" si="47"/>
        <v/>
      </c>
      <c r="AJ362" s="3" t="e">
        <f>IF($AI362='๑. ข้อมูลทั่วไป ๑'!$C$20,Info!$AH362,"")</f>
        <v>#NUM!</v>
      </c>
    </row>
    <row r="363" spans="18:36" ht="14.5" customHeight="1">
      <c r="R363">
        <v>360</v>
      </c>
      <c r="S363" s="4">
        <v>13000</v>
      </c>
      <c r="T363" s="3" t="s">
        <v>1115</v>
      </c>
      <c r="U363" s="3" t="s">
        <v>404</v>
      </c>
      <c r="V363" s="3" t="s">
        <v>404</v>
      </c>
      <c r="W363" s="3" t="s">
        <v>1089</v>
      </c>
      <c r="X363" s="3" t="str">
        <f t="shared" si="42"/>
        <v>คลองสระบัวพระนครศรีอยุธยาพระนครศรีอยุธยา</v>
      </c>
      <c r="Y363" s="3" t="s">
        <v>251</v>
      </c>
      <c r="Z363" s="3" t="str">
        <f t="shared" si="43"/>
        <v/>
      </c>
      <c r="AA363" s="3" t="e">
        <f t="shared" si="44"/>
        <v>#NUM!</v>
      </c>
      <c r="AB363" s="3" t="str">
        <f t="shared" si="45"/>
        <v/>
      </c>
      <c r="AD363" s="2">
        <v>360</v>
      </c>
      <c r="AE363" s="3" t="s">
        <v>1116</v>
      </c>
      <c r="AF363" s="3" t="s">
        <v>378</v>
      </c>
      <c r="AG363" s="3" t="str">
        <f>IF(AF363='๑. ข้อมูลทั่วไป ๑'!$C$19,$AD363,"")</f>
        <v/>
      </c>
      <c r="AH363" s="3" t="e">
        <f t="shared" si="46"/>
        <v>#NUM!</v>
      </c>
      <c r="AI363" s="3" t="str">
        <f t="shared" si="47"/>
        <v/>
      </c>
      <c r="AJ363" s="3" t="e">
        <f>IF($AI363='๑. ข้อมูลทั่วไป ๑'!$C$20,Info!$AH363,"")</f>
        <v>#NUM!</v>
      </c>
    </row>
    <row r="364" spans="18:36" ht="14.5" customHeight="1">
      <c r="R364">
        <v>361</v>
      </c>
      <c r="S364" s="4">
        <v>13000</v>
      </c>
      <c r="T364" s="3" t="s">
        <v>1117</v>
      </c>
      <c r="U364" s="3" t="s">
        <v>404</v>
      </c>
      <c r="V364" s="3" t="s">
        <v>404</v>
      </c>
      <c r="W364" s="3" t="s">
        <v>1089</v>
      </c>
      <c r="X364" s="3" t="str">
        <f t="shared" si="42"/>
        <v>เกาะเรียนพระนครศรีอยุธยาพระนครศรีอยุธยา</v>
      </c>
      <c r="Y364" s="3" t="s">
        <v>251</v>
      </c>
      <c r="Z364" s="3" t="str">
        <f t="shared" si="43"/>
        <v/>
      </c>
      <c r="AA364" s="3" t="e">
        <f t="shared" si="44"/>
        <v>#NUM!</v>
      </c>
      <c r="AB364" s="3" t="str">
        <f t="shared" si="45"/>
        <v/>
      </c>
      <c r="AD364" s="2">
        <v>361</v>
      </c>
      <c r="AE364" s="3" t="s">
        <v>1118</v>
      </c>
      <c r="AF364" s="3" t="s">
        <v>378</v>
      </c>
      <c r="AG364" s="3" t="str">
        <f>IF(AF364='๑. ข้อมูลทั่วไป ๑'!$C$19,$AD364,"")</f>
        <v/>
      </c>
      <c r="AH364" s="3" t="e">
        <f t="shared" si="46"/>
        <v>#NUM!</v>
      </c>
      <c r="AI364" s="3" t="str">
        <f t="shared" si="47"/>
        <v/>
      </c>
      <c r="AJ364" s="3" t="e">
        <f>IF($AI364='๑. ข้อมูลทั่วไป ๑'!$C$20,Info!$AH364,"")</f>
        <v>#NUM!</v>
      </c>
    </row>
    <row r="365" spans="18:36" ht="14.5" customHeight="1">
      <c r="R365">
        <v>362</v>
      </c>
      <c r="S365" s="4">
        <v>13000</v>
      </c>
      <c r="T365" s="3" t="s">
        <v>1119</v>
      </c>
      <c r="U365" s="3" t="s">
        <v>404</v>
      </c>
      <c r="V365" s="3" t="s">
        <v>404</v>
      </c>
      <c r="W365" s="3" t="s">
        <v>1089</v>
      </c>
      <c r="X365" s="3" t="str">
        <f t="shared" si="42"/>
        <v>บ้านป้อมพระนครศรีอยุธยาพระนครศรีอยุธยา</v>
      </c>
      <c r="Y365" s="3" t="s">
        <v>251</v>
      </c>
      <c r="Z365" s="3" t="str">
        <f t="shared" si="43"/>
        <v/>
      </c>
      <c r="AA365" s="3" t="e">
        <f t="shared" si="44"/>
        <v>#NUM!</v>
      </c>
      <c r="AB365" s="3" t="str">
        <f t="shared" si="45"/>
        <v/>
      </c>
      <c r="AD365" s="2">
        <v>362</v>
      </c>
      <c r="AE365" s="3" t="s">
        <v>1120</v>
      </c>
      <c r="AF365" s="3" t="s">
        <v>378</v>
      </c>
      <c r="AG365" s="3" t="str">
        <f>IF(AF365='๑. ข้อมูลทั่วไป ๑'!$C$19,$AD365,"")</f>
        <v/>
      </c>
      <c r="AH365" s="3" t="e">
        <f t="shared" si="46"/>
        <v>#NUM!</v>
      </c>
      <c r="AI365" s="3" t="str">
        <f t="shared" si="47"/>
        <v/>
      </c>
      <c r="AJ365" s="3" t="e">
        <f>IF($AI365='๑. ข้อมูลทั่วไป ๑'!$C$20,Info!$AH365,"")</f>
        <v>#NUM!</v>
      </c>
    </row>
    <row r="366" spans="18:36" ht="14.5" customHeight="1">
      <c r="R366">
        <v>363</v>
      </c>
      <c r="S366" s="4">
        <v>13000</v>
      </c>
      <c r="T366" s="3" t="s">
        <v>1121</v>
      </c>
      <c r="U366" s="3" t="s">
        <v>404</v>
      </c>
      <c r="V366" s="3" t="s">
        <v>404</v>
      </c>
      <c r="W366" s="3" t="s">
        <v>1089</v>
      </c>
      <c r="X366" s="3" t="str">
        <f t="shared" si="42"/>
        <v>บ้านรุนพระนครศรีอยุธยาพระนครศรีอยุธยา</v>
      </c>
      <c r="Y366" s="3" t="s">
        <v>251</v>
      </c>
      <c r="Z366" s="3" t="str">
        <f t="shared" si="43"/>
        <v/>
      </c>
      <c r="AA366" s="3" t="e">
        <f t="shared" si="44"/>
        <v>#NUM!</v>
      </c>
      <c r="AB366" s="3" t="str">
        <f t="shared" si="45"/>
        <v/>
      </c>
      <c r="AD366" s="2">
        <v>363</v>
      </c>
      <c r="AE366" s="3" t="s">
        <v>1122</v>
      </c>
      <c r="AF366" s="3" t="s">
        <v>378</v>
      </c>
      <c r="AG366" s="3" t="str">
        <f>IF(AF366='๑. ข้อมูลทั่วไป ๑'!$C$19,$AD366,"")</f>
        <v/>
      </c>
      <c r="AH366" s="3" t="e">
        <f t="shared" si="46"/>
        <v>#NUM!</v>
      </c>
      <c r="AI366" s="3" t="str">
        <f t="shared" si="47"/>
        <v/>
      </c>
      <c r="AJ366" s="3" t="e">
        <f>IF($AI366='๑. ข้อมูลทั่วไป ๑'!$C$20,Info!$AH366,"")</f>
        <v>#NUM!</v>
      </c>
    </row>
    <row r="367" spans="18:36" ht="14.5" customHeight="1">
      <c r="R367">
        <v>364</v>
      </c>
      <c r="S367" s="4">
        <v>13130</v>
      </c>
      <c r="T367" s="3" t="s">
        <v>1123</v>
      </c>
      <c r="U367" s="3" t="s">
        <v>1123</v>
      </c>
      <c r="V367" s="3" t="s">
        <v>404</v>
      </c>
      <c r="W367" s="3" t="s">
        <v>1124</v>
      </c>
      <c r="X367" s="3" t="str">
        <f t="shared" si="42"/>
        <v>ท่าเรือท่าเรือพระนครศรีอยุธยา</v>
      </c>
      <c r="Y367" s="3" t="s">
        <v>251</v>
      </c>
      <c r="Z367" s="3" t="str">
        <f t="shared" si="43"/>
        <v/>
      </c>
      <c r="AA367" s="3" t="e">
        <f t="shared" si="44"/>
        <v>#NUM!</v>
      </c>
      <c r="AB367" s="3" t="str">
        <f t="shared" si="45"/>
        <v/>
      </c>
      <c r="AD367" s="2">
        <v>364</v>
      </c>
      <c r="AE367" s="3" t="s">
        <v>1125</v>
      </c>
      <c r="AF367" s="3" t="s">
        <v>378</v>
      </c>
      <c r="AG367" s="3" t="str">
        <f>IF(AF367='๑. ข้อมูลทั่วไป ๑'!$C$19,$AD367,"")</f>
        <v/>
      </c>
      <c r="AH367" s="3" t="e">
        <f t="shared" si="46"/>
        <v>#NUM!</v>
      </c>
      <c r="AI367" s="3" t="str">
        <f t="shared" si="47"/>
        <v/>
      </c>
      <c r="AJ367" s="3" t="e">
        <f>IF($AI367='๑. ข้อมูลทั่วไป ๑'!$C$20,Info!$AH367,"")</f>
        <v>#NUM!</v>
      </c>
    </row>
    <row r="368" spans="18:36" ht="14.5" customHeight="1">
      <c r="R368">
        <v>365</v>
      </c>
      <c r="S368" s="4">
        <v>13130</v>
      </c>
      <c r="T368" s="3" t="s">
        <v>1126</v>
      </c>
      <c r="U368" s="3" t="s">
        <v>1123</v>
      </c>
      <c r="V368" s="3" t="s">
        <v>404</v>
      </c>
      <c r="W368" s="3" t="s">
        <v>1124</v>
      </c>
      <c r="X368" s="3" t="str">
        <f t="shared" si="42"/>
        <v>จำปาท่าเรือพระนครศรีอยุธยา</v>
      </c>
      <c r="Y368" s="3" t="s">
        <v>251</v>
      </c>
      <c r="Z368" s="3" t="str">
        <f t="shared" si="43"/>
        <v/>
      </c>
      <c r="AA368" s="3" t="e">
        <f t="shared" si="44"/>
        <v>#NUM!</v>
      </c>
      <c r="AB368" s="3" t="str">
        <f t="shared" si="45"/>
        <v/>
      </c>
      <c r="AD368" s="2">
        <v>365</v>
      </c>
      <c r="AE368" s="3" t="s">
        <v>1127</v>
      </c>
      <c r="AF368" s="3" t="s">
        <v>378</v>
      </c>
      <c r="AG368" s="3" t="str">
        <f>IF(AF368='๑. ข้อมูลทั่วไป ๑'!$C$19,$AD368,"")</f>
        <v/>
      </c>
      <c r="AH368" s="3" t="e">
        <f t="shared" si="46"/>
        <v>#NUM!</v>
      </c>
      <c r="AI368" s="3" t="str">
        <f t="shared" si="47"/>
        <v/>
      </c>
      <c r="AJ368" s="3" t="e">
        <f>IF($AI368='๑. ข้อมูลทั่วไป ๑'!$C$20,Info!$AH368,"")</f>
        <v>#NUM!</v>
      </c>
    </row>
    <row r="369" spans="18:36" ht="14.5" customHeight="1">
      <c r="R369">
        <v>366</v>
      </c>
      <c r="S369" s="4">
        <v>18270</v>
      </c>
      <c r="T369" s="3" t="s">
        <v>1128</v>
      </c>
      <c r="U369" s="3" t="s">
        <v>1123</v>
      </c>
      <c r="V369" s="3" t="s">
        <v>404</v>
      </c>
      <c r="W369" s="3" t="s">
        <v>1124</v>
      </c>
      <c r="X369" s="3" t="str">
        <f t="shared" si="42"/>
        <v>ท่าหลวงท่าเรือพระนครศรีอยุธยา</v>
      </c>
      <c r="Y369" s="3" t="s">
        <v>251</v>
      </c>
      <c r="Z369" s="3" t="str">
        <f t="shared" si="43"/>
        <v/>
      </c>
      <c r="AA369" s="3" t="e">
        <f t="shared" si="44"/>
        <v>#NUM!</v>
      </c>
      <c r="AB369" s="3" t="str">
        <f t="shared" si="45"/>
        <v/>
      </c>
      <c r="AD369" s="2">
        <v>366</v>
      </c>
      <c r="AE369" s="3" t="s">
        <v>1129</v>
      </c>
      <c r="AF369" s="3" t="s">
        <v>378</v>
      </c>
      <c r="AG369" s="3" t="str">
        <f>IF(AF369='๑. ข้อมูลทั่วไป ๑'!$C$19,$AD369,"")</f>
        <v/>
      </c>
      <c r="AH369" s="3" t="e">
        <f t="shared" si="46"/>
        <v>#NUM!</v>
      </c>
      <c r="AI369" s="3" t="str">
        <f t="shared" si="47"/>
        <v/>
      </c>
      <c r="AJ369" s="3" t="e">
        <f>IF($AI369='๑. ข้อมูลทั่วไป ๑'!$C$20,Info!$AH369,"")</f>
        <v>#NUM!</v>
      </c>
    </row>
    <row r="370" spans="18:36" ht="14.5" customHeight="1">
      <c r="R370">
        <v>367</v>
      </c>
      <c r="S370" s="4">
        <v>13130</v>
      </c>
      <c r="T370" s="3" t="s">
        <v>1130</v>
      </c>
      <c r="U370" s="3" t="s">
        <v>1123</v>
      </c>
      <c r="V370" s="3" t="s">
        <v>404</v>
      </c>
      <c r="W370" s="3" t="s">
        <v>1124</v>
      </c>
      <c r="X370" s="3" t="str">
        <f t="shared" si="42"/>
        <v>บ้านร่อมท่าเรือพระนครศรีอยุธยา</v>
      </c>
      <c r="Y370" s="3" t="s">
        <v>251</v>
      </c>
      <c r="Z370" s="3" t="str">
        <f t="shared" si="43"/>
        <v/>
      </c>
      <c r="AA370" s="3" t="e">
        <f t="shared" si="44"/>
        <v>#NUM!</v>
      </c>
      <c r="AB370" s="3" t="str">
        <f t="shared" si="45"/>
        <v/>
      </c>
      <c r="AD370" s="2">
        <v>367</v>
      </c>
      <c r="AE370" s="3" t="s">
        <v>1131</v>
      </c>
      <c r="AF370" s="3" t="s">
        <v>378</v>
      </c>
      <c r="AG370" s="3" t="str">
        <f>IF(AF370='๑. ข้อมูลทั่วไป ๑'!$C$19,$AD370,"")</f>
        <v/>
      </c>
      <c r="AH370" s="3" t="e">
        <f t="shared" si="46"/>
        <v>#NUM!</v>
      </c>
      <c r="AI370" s="3" t="str">
        <f t="shared" si="47"/>
        <v/>
      </c>
      <c r="AJ370" s="3" t="e">
        <f>IF($AI370='๑. ข้อมูลทั่วไป ๑'!$C$20,Info!$AH370,"")</f>
        <v>#NUM!</v>
      </c>
    </row>
    <row r="371" spans="18:36" ht="14.5" customHeight="1">
      <c r="R371">
        <v>368</v>
      </c>
      <c r="S371" s="4">
        <v>13130</v>
      </c>
      <c r="T371" s="3" t="s">
        <v>1132</v>
      </c>
      <c r="U371" s="3" t="s">
        <v>1123</v>
      </c>
      <c r="V371" s="3" t="s">
        <v>404</v>
      </c>
      <c r="W371" s="3" t="s">
        <v>1124</v>
      </c>
      <c r="X371" s="3" t="str">
        <f t="shared" si="42"/>
        <v>ศาลาลอยท่าเรือพระนครศรีอยุธยา</v>
      </c>
      <c r="Y371" s="3" t="s">
        <v>251</v>
      </c>
      <c r="Z371" s="3" t="str">
        <f t="shared" si="43"/>
        <v/>
      </c>
      <c r="AA371" s="3" t="e">
        <f t="shared" si="44"/>
        <v>#NUM!</v>
      </c>
      <c r="AB371" s="3" t="str">
        <f t="shared" si="45"/>
        <v/>
      </c>
      <c r="AD371" s="2">
        <v>368</v>
      </c>
      <c r="AE371" s="3" t="s">
        <v>1133</v>
      </c>
      <c r="AF371" s="3" t="s">
        <v>378</v>
      </c>
      <c r="AG371" s="3" t="str">
        <f>IF(AF371='๑. ข้อมูลทั่วไป ๑'!$C$19,$AD371,"")</f>
        <v/>
      </c>
      <c r="AH371" s="3" t="e">
        <f t="shared" si="46"/>
        <v>#NUM!</v>
      </c>
      <c r="AI371" s="3" t="str">
        <f t="shared" si="47"/>
        <v/>
      </c>
      <c r="AJ371" s="3" t="e">
        <f>IF($AI371='๑. ข้อมูลทั่วไป ๑'!$C$20,Info!$AH371,"")</f>
        <v>#NUM!</v>
      </c>
    </row>
    <row r="372" spans="18:36" ht="14.5" customHeight="1">
      <c r="R372">
        <v>369</v>
      </c>
      <c r="S372" s="4">
        <v>13130</v>
      </c>
      <c r="T372" s="3" t="s">
        <v>1134</v>
      </c>
      <c r="U372" s="3" t="s">
        <v>1123</v>
      </c>
      <c r="V372" s="3" t="s">
        <v>404</v>
      </c>
      <c r="W372" s="3" t="s">
        <v>1124</v>
      </c>
      <c r="X372" s="3" t="str">
        <f t="shared" si="42"/>
        <v>วังแดงท่าเรือพระนครศรีอยุธยา</v>
      </c>
      <c r="Y372" s="3" t="s">
        <v>251</v>
      </c>
      <c r="Z372" s="3" t="str">
        <f t="shared" si="43"/>
        <v/>
      </c>
      <c r="AA372" s="3" t="e">
        <f t="shared" si="44"/>
        <v>#NUM!</v>
      </c>
      <c r="AB372" s="3" t="str">
        <f t="shared" si="45"/>
        <v/>
      </c>
      <c r="AD372" s="2">
        <v>369</v>
      </c>
      <c r="AE372" s="3" t="s">
        <v>1135</v>
      </c>
      <c r="AF372" s="3" t="s">
        <v>378</v>
      </c>
      <c r="AG372" s="3" t="str">
        <f>IF(AF372='๑. ข้อมูลทั่วไป ๑'!$C$19,$AD372,"")</f>
        <v/>
      </c>
      <c r="AH372" s="3" t="e">
        <f t="shared" si="46"/>
        <v>#NUM!</v>
      </c>
      <c r="AI372" s="3" t="str">
        <f t="shared" si="47"/>
        <v/>
      </c>
      <c r="AJ372" s="3" t="e">
        <f>IF($AI372='๑. ข้อมูลทั่วไป ๑'!$C$20,Info!$AH372,"")</f>
        <v>#NUM!</v>
      </c>
    </row>
    <row r="373" spans="18:36" ht="14.5" customHeight="1">
      <c r="R373">
        <v>370</v>
      </c>
      <c r="S373" s="4">
        <v>13130</v>
      </c>
      <c r="T373" s="3" t="s">
        <v>1136</v>
      </c>
      <c r="U373" s="3" t="s">
        <v>1123</v>
      </c>
      <c r="V373" s="3" t="s">
        <v>404</v>
      </c>
      <c r="W373" s="3" t="s">
        <v>1124</v>
      </c>
      <c r="X373" s="3" t="str">
        <f t="shared" si="42"/>
        <v>โพธิ์เอนท่าเรือพระนครศรีอยุธยา</v>
      </c>
      <c r="Y373" s="3" t="s">
        <v>251</v>
      </c>
      <c r="Z373" s="3" t="str">
        <f t="shared" si="43"/>
        <v/>
      </c>
      <c r="AA373" s="3" t="e">
        <f t="shared" si="44"/>
        <v>#NUM!</v>
      </c>
      <c r="AB373" s="3" t="str">
        <f t="shared" si="45"/>
        <v/>
      </c>
      <c r="AD373" s="2">
        <v>370</v>
      </c>
      <c r="AE373" s="3" t="s">
        <v>1137</v>
      </c>
      <c r="AF373" s="3" t="s">
        <v>378</v>
      </c>
      <c r="AG373" s="3" t="str">
        <f>IF(AF373='๑. ข้อมูลทั่วไป ๑'!$C$19,$AD373,"")</f>
        <v/>
      </c>
      <c r="AH373" s="3" t="e">
        <f t="shared" si="46"/>
        <v>#NUM!</v>
      </c>
      <c r="AI373" s="3" t="str">
        <f t="shared" si="47"/>
        <v/>
      </c>
      <c r="AJ373" s="3" t="e">
        <f>IF($AI373='๑. ข้อมูลทั่วไป ๑'!$C$20,Info!$AH373,"")</f>
        <v>#NUM!</v>
      </c>
    </row>
    <row r="374" spans="18:36" ht="14.5" customHeight="1">
      <c r="R374">
        <v>371</v>
      </c>
      <c r="S374" s="4">
        <v>13130</v>
      </c>
      <c r="T374" s="3" t="s">
        <v>1138</v>
      </c>
      <c r="U374" s="3" t="s">
        <v>1123</v>
      </c>
      <c r="V374" s="3" t="s">
        <v>404</v>
      </c>
      <c r="W374" s="3" t="s">
        <v>1124</v>
      </c>
      <c r="X374" s="3" t="str">
        <f t="shared" si="42"/>
        <v>ปากท่าท่าเรือพระนครศรีอยุธยา</v>
      </c>
      <c r="Y374" s="3" t="s">
        <v>251</v>
      </c>
      <c r="Z374" s="3" t="str">
        <f t="shared" si="43"/>
        <v/>
      </c>
      <c r="AA374" s="3" t="e">
        <f t="shared" si="44"/>
        <v>#NUM!</v>
      </c>
      <c r="AB374" s="3" t="str">
        <f t="shared" si="45"/>
        <v/>
      </c>
      <c r="AD374" s="2">
        <v>371</v>
      </c>
      <c r="AE374" s="3" t="s">
        <v>1139</v>
      </c>
      <c r="AF374" s="3" t="s">
        <v>378</v>
      </c>
      <c r="AG374" s="3" t="str">
        <f>IF(AF374='๑. ข้อมูลทั่วไป ๑'!$C$19,$AD374,"")</f>
        <v/>
      </c>
      <c r="AH374" s="3" t="e">
        <f t="shared" si="46"/>
        <v>#NUM!</v>
      </c>
      <c r="AI374" s="3" t="str">
        <f t="shared" si="47"/>
        <v/>
      </c>
      <c r="AJ374" s="3" t="e">
        <f>IF($AI374='๑. ข้อมูลทั่วไป ๑'!$C$20,Info!$AH374,"")</f>
        <v>#NUM!</v>
      </c>
    </row>
    <row r="375" spans="18:36" ht="14.5" customHeight="1">
      <c r="R375">
        <v>372</v>
      </c>
      <c r="S375" s="4">
        <v>13130</v>
      </c>
      <c r="T375" s="3" t="s">
        <v>1140</v>
      </c>
      <c r="U375" s="3" t="s">
        <v>1123</v>
      </c>
      <c r="V375" s="3" t="s">
        <v>404</v>
      </c>
      <c r="W375" s="3" t="s">
        <v>1124</v>
      </c>
      <c r="X375" s="3" t="str">
        <f t="shared" si="42"/>
        <v>หนองขนากท่าเรือพระนครศรีอยุธยา</v>
      </c>
      <c r="Y375" s="3" t="s">
        <v>251</v>
      </c>
      <c r="Z375" s="3" t="str">
        <f t="shared" si="43"/>
        <v/>
      </c>
      <c r="AA375" s="3" t="e">
        <f t="shared" si="44"/>
        <v>#NUM!</v>
      </c>
      <c r="AB375" s="3" t="str">
        <f t="shared" si="45"/>
        <v/>
      </c>
      <c r="AD375" s="2">
        <v>372</v>
      </c>
      <c r="AE375" s="3" t="s">
        <v>976</v>
      </c>
      <c r="AF375" s="3" t="s">
        <v>383</v>
      </c>
      <c r="AG375" s="3" t="str">
        <f>IF(AF375='๑. ข้อมูลทั่วไป ๑'!$C$19,$AD375,"")</f>
        <v/>
      </c>
      <c r="AH375" s="3" t="e">
        <f t="shared" si="46"/>
        <v>#NUM!</v>
      </c>
      <c r="AI375" s="3" t="str">
        <f t="shared" si="47"/>
        <v/>
      </c>
      <c r="AJ375" s="3" t="e">
        <f>IF($AI375='๑. ข้อมูลทั่วไป ๑'!$C$20,Info!$AH375,"")</f>
        <v>#NUM!</v>
      </c>
    </row>
    <row r="376" spans="18:36" ht="14.5" customHeight="1">
      <c r="R376">
        <v>373</v>
      </c>
      <c r="S376" s="4">
        <v>13130</v>
      </c>
      <c r="T376" s="3" t="s">
        <v>1141</v>
      </c>
      <c r="U376" s="3" t="s">
        <v>1123</v>
      </c>
      <c r="V376" s="3" t="s">
        <v>404</v>
      </c>
      <c r="W376" s="3" t="s">
        <v>1124</v>
      </c>
      <c r="X376" s="3" t="str">
        <f t="shared" si="42"/>
        <v>ท่าเจ้าสนุกท่าเรือพระนครศรีอยุธยา</v>
      </c>
      <c r="Y376" s="3" t="s">
        <v>251</v>
      </c>
      <c r="Z376" s="3" t="str">
        <f t="shared" si="43"/>
        <v/>
      </c>
      <c r="AA376" s="3" t="e">
        <f t="shared" si="44"/>
        <v>#NUM!</v>
      </c>
      <c r="AB376" s="3" t="str">
        <f t="shared" si="45"/>
        <v/>
      </c>
      <c r="AD376" s="2">
        <v>373</v>
      </c>
      <c r="AE376" s="3" t="s">
        <v>1142</v>
      </c>
      <c r="AF376" s="3" t="s">
        <v>383</v>
      </c>
      <c r="AG376" s="3" t="str">
        <f>IF(AF376='๑. ข้อมูลทั่วไป ๑'!$C$19,$AD376,"")</f>
        <v/>
      </c>
      <c r="AH376" s="3" t="e">
        <f t="shared" si="46"/>
        <v>#NUM!</v>
      </c>
      <c r="AI376" s="3" t="str">
        <f t="shared" si="47"/>
        <v/>
      </c>
      <c r="AJ376" s="3" t="e">
        <f>IF($AI376='๑. ข้อมูลทั่วไป ๑'!$C$20,Info!$AH376,"")</f>
        <v>#NUM!</v>
      </c>
    </row>
    <row r="377" spans="18:36" ht="14.5" customHeight="1">
      <c r="R377">
        <v>374</v>
      </c>
      <c r="S377" s="4">
        <v>13260</v>
      </c>
      <c r="T377" s="3" t="s">
        <v>1143</v>
      </c>
      <c r="U377" s="3" t="s">
        <v>1143</v>
      </c>
      <c r="V377" s="3" t="s">
        <v>404</v>
      </c>
      <c r="W377" s="3" t="s">
        <v>1144</v>
      </c>
      <c r="X377" s="3" t="str">
        <f t="shared" si="42"/>
        <v>นครหลวงนครหลวงพระนครศรีอยุธยา</v>
      </c>
      <c r="Y377" s="3" t="s">
        <v>251</v>
      </c>
      <c r="Z377" s="3" t="str">
        <f t="shared" si="43"/>
        <v/>
      </c>
      <c r="AA377" s="3" t="e">
        <f t="shared" si="44"/>
        <v>#NUM!</v>
      </c>
      <c r="AB377" s="3" t="str">
        <f t="shared" si="45"/>
        <v/>
      </c>
      <c r="AD377" s="2">
        <v>374</v>
      </c>
      <c r="AE377" s="3" t="s">
        <v>1145</v>
      </c>
      <c r="AF377" s="3" t="s">
        <v>383</v>
      </c>
      <c r="AG377" s="3" t="str">
        <f>IF(AF377='๑. ข้อมูลทั่วไป ๑'!$C$19,$AD377,"")</f>
        <v/>
      </c>
      <c r="AH377" s="3" t="e">
        <f t="shared" si="46"/>
        <v>#NUM!</v>
      </c>
      <c r="AI377" s="3" t="str">
        <f t="shared" si="47"/>
        <v/>
      </c>
      <c r="AJ377" s="3" t="e">
        <f>IF($AI377='๑. ข้อมูลทั่วไป ๑'!$C$20,Info!$AH377,"")</f>
        <v>#NUM!</v>
      </c>
    </row>
    <row r="378" spans="18:36" ht="14.5" customHeight="1">
      <c r="R378">
        <v>375</v>
      </c>
      <c r="S378" s="4">
        <v>13260</v>
      </c>
      <c r="T378" s="3" t="s">
        <v>1146</v>
      </c>
      <c r="U378" s="3" t="s">
        <v>1143</v>
      </c>
      <c r="V378" s="3" t="s">
        <v>404</v>
      </c>
      <c r="W378" s="3" t="s">
        <v>1144</v>
      </c>
      <c r="X378" s="3" t="str">
        <f t="shared" si="42"/>
        <v>ท่าช้างนครหลวงพระนครศรีอยุธยา</v>
      </c>
      <c r="Y378" s="3" t="s">
        <v>251</v>
      </c>
      <c r="Z378" s="3" t="str">
        <f t="shared" si="43"/>
        <v/>
      </c>
      <c r="AA378" s="3" t="e">
        <f t="shared" si="44"/>
        <v>#NUM!</v>
      </c>
      <c r="AB378" s="3" t="str">
        <f t="shared" si="45"/>
        <v/>
      </c>
      <c r="AD378" s="2">
        <v>375</v>
      </c>
      <c r="AE378" s="3" t="s">
        <v>1147</v>
      </c>
      <c r="AF378" s="3" t="s">
        <v>383</v>
      </c>
      <c r="AG378" s="3" t="str">
        <f>IF(AF378='๑. ข้อมูลทั่วไป ๑'!$C$19,$AD378,"")</f>
        <v/>
      </c>
      <c r="AH378" s="3" t="e">
        <f t="shared" si="46"/>
        <v>#NUM!</v>
      </c>
      <c r="AI378" s="3" t="str">
        <f t="shared" si="47"/>
        <v/>
      </c>
      <c r="AJ378" s="3" t="e">
        <f>IF($AI378='๑. ข้อมูลทั่วไป ๑'!$C$20,Info!$AH378,"")</f>
        <v>#NUM!</v>
      </c>
    </row>
    <row r="379" spans="18:36" ht="14.5" customHeight="1">
      <c r="R379">
        <v>376</v>
      </c>
      <c r="S379" s="4">
        <v>13260</v>
      </c>
      <c r="T379" s="3" t="s">
        <v>1148</v>
      </c>
      <c r="U379" s="3" t="s">
        <v>1143</v>
      </c>
      <c r="V379" s="3" t="s">
        <v>404</v>
      </c>
      <c r="W379" s="3" t="s">
        <v>1144</v>
      </c>
      <c r="X379" s="3" t="str">
        <f t="shared" si="42"/>
        <v>บ่อโพงนครหลวงพระนครศรีอยุธยา</v>
      </c>
      <c r="Y379" s="3" t="s">
        <v>251</v>
      </c>
      <c r="Z379" s="3" t="str">
        <f t="shared" si="43"/>
        <v/>
      </c>
      <c r="AA379" s="3" t="e">
        <f t="shared" si="44"/>
        <v>#NUM!</v>
      </c>
      <c r="AB379" s="3" t="str">
        <f t="shared" si="45"/>
        <v/>
      </c>
      <c r="AD379" s="2">
        <v>376</v>
      </c>
      <c r="AE379" s="3" t="s">
        <v>1149</v>
      </c>
      <c r="AF379" s="3" t="s">
        <v>383</v>
      </c>
      <c r="AG379" s="3" t="str">
        <f>IF(AF379='๑. ข้อมูลทั่วไป ๑'!$C$19,$AD379,"")</f>
        <v/>
      </c>
      <c r="AH379" s="3" t="e">
        <f t="shared" si="46"/>
        <v>#NUM!</v>
      </c>
      <c r="AI379" s="3" t="str">
        <f t="shared" si="47"/>
        <v/>
      </c>
      <c r="AJ379" s="3" t="e">
        <f>IF($AI379='๑. ข้อมูลทั่วไป ๑'!$C$20,Info!$AH379,"")</f>
        <v>#NUM!</v>
      </c>
    </row>
    <row r="380" spans="18:36" ht="14.5" customHeight="1">
      <c r="R380">
        <v>377</v>
      </c>
      <c r="S380" s="4">
        <v>13260</v>
      </c>
      <c r="T380" s="3" t="s">
        <v>1150</v>
      </c>
      <c r="U380" s="3" t="s">
        <v>1143</v>
      </c>
      <c r="V380" s="3" t="s">
        <v>404</v>
      </c>
      <c r="W380" s="3" t="s">
        <v>1144</v>
      </c>
      <c r="X380" s="3" t="str">
        <f t="shared" si="42"/>
        <v>บ้านชุ้งนครหลวงพระนครศรีอยุธยา</v>
      </c>
      <c r="Y380" s="3" t="s">
        <v>251</v>
      </c>
      <c r="Z380" s="3" t="str">
        <f t="shared" si="43"/>
        <v/>
      </c>
      <c r="AA380" s="3" t="e">
        <f t="shared" si="44"/>
        <v>#NUM!</v>
      </c>
      <c r="AB380" s="3" t="str">
        <f t="shared" si="45"/>
        <v/>
      </c>
      <c r="AD380" s="2">
        <v>377</v>
      </c>
      <c r="AE380" s="3" t="s">
        <v>1151</v>
      </c>
      <c r="AF380" s="3" t="s">
        <v>383</v>
      </c>
      <c r="AG380" s="3" t="str">
        <f>IF(AF380='๑. ข้อมูลทั่วไป ๑'!$C$19,$AD380,"")</f>
        <v/>
      </c>
      <c r="AH380" s="3" t="e">
        <f t="shared" si="46"/>
        <v>#NUM!</v>
      </c>
      <c r="AI380" s="3" t="str">
        <f t="shared" si="47"/>
        <v/>
      </c>
      <c r="AJ380" s="3" t="e">
        <f>IF($AI380='๑. ข้อมูลทั่วไป ๑'!$C$20,Info!$AH380,"")</f>
        <v>#NUM!</v>
      </c>
    </row>
    <row r="381" spans="18:36" ht="14.5" customHeight="1">
      <c r="R381">
        <v>378</v>
      </c>
      <c r="S381" s="4">
        <v>13260</v>
      </c>
      <c r="T381" s="3" t="s">
        <v>1152</v>
      </c>
      <c r="U381" s="3" t="s">
        <v>1143</v>
      </c>
      <c r="V381" s="3" t="s">
        <v>404</v>
      </c>
      <c r="W381" s="3" t="s">
        <v>1144</v>
      </c>
      <c r="X381" s="3" t="str">
        <f t="shared" si="42"/>
        <v>ปากจั่นนครหลวงพระนครศรีอยุธยา</v>
      </c>
      <c r="Y381" s="3" t="s">
        <v>251</v>
      </c>
      <c r="Z381" s="3" t="str">
        <f t="shared" si="43"/>
        <v/>
      </c>
      <c r="AA381" s="3" t="e">
        <f t="shared" si="44"/>
        <v>#NUM!</v>
      </c>
      <c r="AB381" s="3" t="str">
        <f t="shared" si="45"/>
        <v/>
      </c>
      <c r="AD381" s="2">
        <v>378</v>
      </c>
      <c r="AE381" s="3" t="s">
        <v>1153</v>
      </c>
      <c r="AF381" s="3" t="s">
        <v>383</v>
      </c>
      <c r="AG381" s="3" t="str">
        <f>IF(AF381='๑. ข้อมูลทั่วไป ๑'!$C$19,$AD381,"")</f>
        <v/>
      </c>
      <c r="AH381" s="3" t="e">
        <f t="shared" si="46"/>
        <v>#NUM!</v>
      </c>
      <c r="AI381" s="3" t="str">
        <f t="shared" si="47"/>
        <v/>
      </c>
      <c r="AJ381" s="3" t="e">
        <f>IF($AI381='๑. ข้อมูลทั่วไป ๑'!$C$20,Info!$AH381,"")</f>
        <v>#NUM!</v>
      </c>
    </row>
    <row r="382" spans="18:36" ht="14.5" customHeight="1">
      <c r="R382">
        <v>379</v>
      </c>
      <c r="S382" s="4">
        <v>13260</v>
      </c>
      <c r="T382" s="3" t="s">
        <v>1154</v>
      </c>
      <c r="U382" s="3" t="s">
        <v>1143</v>
      </c>
      <c r="V382" s="3" t="s">
        <v>404</v>
      </c>
      <c r="W382" s="3" t="s">
        <v>1144</v>
      </c>
      <c r="X382" s="3" t="str">
        <f t="shared" si="42"/>
        <v>บางระกำนครหลวงพระนครศรีอยุธยา</v>
      </c>
      <c r="Y382" s="3" t="s">
        <v>251</v>
      </c>
      <c r="Z382" s="3" t="str">
        <f t="shared" si="43"/>
        <v/>
      </c>
      <c r="AA382" s="3" t="e">
        <f t="shared" si="44"/>
        <v>#NUM!</v>
      </c>
      <c r="AB382" s="3" t="str">
        <f t="shared" si="45"/>
        <v/>
      </c>
      <c r="AD382" s="2">
        <v>379</v>
      </c>
      <c r="AE382" s="3" t="s">
        <v>1155</v>
      </c>
      <c r="AF382" s="3" t="s">
        <v>383</v>
      </c>
      <c r="AG382" s="3" t="str">
        <f>IF(AF382='๑. ข้อมูลทั่วไป ๑'!$C$19,$AD382,"")</f>
        <v/>
      </c>
      <c r="AH382" s="3" t="e">
        <f t="shared" si="46"/>
        <v>#NUM!</v>
      </c>
      <c r="AI382" s="3" t="str">
        <f t="shared" si="47"/>
        <v/>
      </c>
      <c r="AJ382" s="3" t="e">
        <f>IF($AI382='๑. ข้อมูลทั่วไป ๑'!$C$20,Info!$AH382,"")</f>
        <v>#NUM!</v>
      </c>
    </row>
    <row r="383" spans="18:36" ht="14.5" customHeight="1">
      <c r="R383">
        <v>380</v>
      </c>
      <c r="S383" s="4">
        <v>13260</v>
      </c>
      <c r="T383" s="3" t="s">
        <v>1156</v>
      </c>
      <c r="U383" s="3" t="s">
        <v>1143</v>
      </c>
      <c r="V383" s="3" t="s">
        <v>404</v>
      </c>
      <c r="W383" s="3" t="s">
        <v>1144</v>
      </c>
      <c r="X383" s="3" t="str">
        <f t="shared" si="42"/>
        <v>บางพระครูนครหลวงพระนครศรีอยุธยา</v>
      </c>
      <c r="Y383" s="3" t="s">
        <v>251</v>
      </c>
      <c r="Z383" s="3" t="str">
        <f t="shared" si="43"/>
        <v/>
      </c>
      <c r="AA383" s="3" t="e">
        <f t="shared" si="44"/>
        <v>#NUM!</v>
      </c>
      <c r="AB383" s="3" t="str">
        <f t="shared" si="45"/>
        <v/>
      </c>
      <c r="AD383" s="2">
        <v>380</v>
      </c>
      <c r="AE383" s="3" t="s">
        <v>1157</v>
      </c>
      <c r="AF383" s="3" t="s">
        <v>383</v>
      </c>
      <c r="AG383" s="3" t="str">
        <f>IF(AF383='๑. ข้อมูลทั่วไป ๑'!$C$19,$AD383,"")</f>
        <v/>
      </c>
      <c r="AH383" s="3" t="e">
        <f t="shared" si="46"/>
        <v>#NUM!</v>
      </c>
      <c r="AI383" s="3" t="str">
        <f t="shared" si="47"/>
        <v/>
      </c>
      <c r="AJ383" s="3" t="e">
        <f>IF($AI383='๑. ข้อมูลทั่วไป ๑'!$C$20,Info!$AH383,"")</f>
        <v>#NUM!</v>
      </c>
    </row>
    <row r="384" spans="18:36" ht="14.5" customHeight="1">
      <c r="R384">
        <v>381</v>
      </c>
      <c r="S384" s="4">
        <v>13260</v>
      </c>
      <c r="T384" s="3" t="s">
        <v>1158</v>
      </c>
      <c r="U384" s="3" t="s">
        <v>1143</v>
      </c>
      <c r="V384" s="3" t="s">
        <v>404</v>
      </c>
      <c r="W384" s="3" t="s">
        <v>1144</v>
      </c>
      <c r="X384" s="3" t="str">
        <f t="shared" si="42"/>
        <v>แม่ลานครหลวงพระนครศรีอยุธยา</v>
      </c>
      <c r="Y384" s="3" t="s">
        <v>251</v>
      </c>
      <c r="Z384" s="3" t="str">
        <f t="shared" si="43"/>
        <v/>
      </c>
      <c r="AA384" s="3" t="e">
        <f t="shared" si="44"/>
        <v>#NUM!</v>
      </c>
      <c r="AB384" s="3" t="str">
        <f t="shared" si="45"/>
        <v/>
      </c>
      <c r="AD384" s="2">
        <v>381</v>
      </c>
      <c r="AE384" s="3" t="s">
        <v>1159</v>
      </c>
      <c r="AF384" s="3" t="s">
        <v>383</v>
      </c>
      <c r="AG384" s="3" t="str">
        <f>IF(AF384='๑. ข้อมูลทั่วไป ๑'!$C$19,$AD384,"")</f>
        <v/>
      </c>
      <c r="AH384" s="3" t="e">
        <f t="shared" si="46"/>
        <v>#NUM!</v>
      </c>
      <c r="AI384" s="3" t="str">
        <f t="shared" si="47"/>
        <v/>
      </c>
      <c r="AJ384" s="3" t="e">
        <f>IF($AI384='๑. ข้อมูลทั่วไป ๑'!$C$20,Info!$AH384,"")</f>
        <v>#NUM!</v>
      </c>
    </row>
    <row r="385" spans="18:36" ht="14.5" customHeight="1">
      <c r="R385">
        <v>382</v>
      </c>
      <c r="S385" s="4">
        <v>13260</v>
      </c>
      <c r="T385" s="3" t="s">
        <v>1160</v>
      </c>
      <c r="U385" s="3" t="s">
        <v>1143</v>
      </c>
      <c r="V385" s="3" t="s">
        <v>404</v>
      </c>
      <c r="W385" s="3" t="s">
        <v>1144</v>
      </c>
      <c r="X385" s="3" t="str">
        <f t="shared" si="42"/>
        <v>หนองปลิงนครหลวงพระนครศรีอยุธยา</v>
      </c>
      <c r="Y385" s="3" t="s">
        <v>251</v>
      </c>
      <c r="Z385" s="3" t="str">
        <f t="shared" si="43"/>
        <v/>
      </c>
      <c r="AA385" s="3" t="e">
        <f t="shared" si="44"/>
        <v>#NUM!</v>
      </c>
      <c r="AB385" s="3" t="str">
        <f t="shared" si="45"/>
        <v/>
      </c>
      <c r="AD385" s="2">
        <v>382</v>
      </c>
      <c r="AE385" s="3" t="s">
        <v>1161</v>
      </c>
      <c r="AF385" s="3" t="s">
        <v>383</v>
      </c>
      <c r="AG385" s="3" t="str">
        <f>IF(AF385='๑. ข้อมูลทั่วไป ๑'!$C$19,$AD385,"")</f>
        <v/>
      </c>
      <c r="AH385" s="3" t="e">
        <f t="shared" si="46"/>
        <v>#NUM!</v>
      </c>
      <c r="AI385" s="3" t="str">
        <f t="shared" si="47"/>
        <v/>
      </c>
      <c r="AJ385" s="3" t="e">
        <f>IF($AI385='๑. ข้อมูลทั่วไป ๑'!$C$20,Info!$AH385,"")</f>
        <v>#NUM!</v>
      </c>
    </row>
    <row r="386" spans="18:36" ht="14.5" customHeight="1">
      <c r="R386">
        <v>383</v>
      </c>
      <c r="S386" s="4">
        <v>13260</v>
      </c>
      <c r="T386" s="3" t="s">
        <v>1162</v>
      </c>
      <c r="U386" s="3" t="s">
        <v>1143</v>
      </c>
      <c r="V386" s="3" t="s">
        <v>404</v>
      </c>
      <c r="W386" s="3" t="s">
        <v>1144</v>
      </c>
      <c r="X386" s="3" t="str">
        <f t="shared" si="42"/>
        <v>คลองสะแกนครหลวงพระนครศรีอยุธยา</v>
      </c>
      <c r="Y386" s="3" t="s">
        <v>251</v>
      </c>
      <c r="Z386" s="3" t="str">
        <f t="shared" si="43"/>
        <v/>
      </c>
      <c r="AA386" s="3" t="e">
        <f t="shared" si="44"/>
        <v>#NUM!</v>
      </c>
      <c r="AB386" s="3" t="str">
        <f t="shared" si="45"/>
        <v/>
      </c>
      <c r="AD386" s="2">
        <v>383</v>
      </c>
      <c r="AE386" s="3" t="s">
        <v>1163</v>
      </c>
      <c r="AF386" s="3" t="s">
        <v>383</v>
      </c>
      <c r="AG386" s="3" t="str">
        <f>IF(AF386='๑. ข้อมูลทั่วไป ๑'!$C$19,$AD386,"")</f>
        <v/>
      </c>
      <c r="AH386" s="3" t="e">
        <f t="shared" si="46"/>
        <v>#NUM!</v>
      </c>
      <c r="AI386" s="3" t="str">
        <f t="shared" si="47"/>
        <v/>
      </c>
      <c r="AJ386" s="3" t="e">
        <f>IF($AI386='๑. ข้อมูลทั่วไป ๑'!$C$20,Info!$AH386,"")</f>
        <v>#NUM!</v>
      </c>
    </row>
    <row r="387" spans="18:36" ht="14.5" customHeight="1">
      <c r="R387">
        <v>384</v>
      </c>
      <c r="S387" s="4">
        <v>13260</v>
      </c>
      <c r="T387" s="3" t="s">
        <v>1164</v>
      </c>
      <c r="U387" s="3" t="s">
        <v>1143</v>
      </c>
      <c r="V387" s="3" t="s">
        <v>404</v>
      </c>
      <c r="W387" s="3" t="s">
        <v>1144</v>
      </c>
      <c r="X387" s="3" t="str">
        <f t="shared" si="42"/>
        <v>สามไถนครหลวงพระนครศรีอยุธยา</v>
      </c>
      <c r="Y387" s="3" t="s">
        <v>251</v>
      </c>
      <c r="Z387" s="3" t="str">
        <f t="shared" si="43"/>
        <v/>
      </c>
      <c r="AA387" s="3" t="e">
        <f t="shared" si="44"/>
        <v>#NUM!</v>
      </c>
      <c r="AB387" s="3" t="str">
        <f t="shared" si="45"/>
        <v/>
      </c>
      <c r="AD387" s="2">
        <v>384</v>
      </c>
      <c r="AE387" s="3" t="s">
        <v>1165</v>
      </c>
      <c r="AF387" s="3" t="s">
        <v>383</v>
      </c>
      <c r="AG387" s="3" t="str">
        <f>IF(AF387='๑. ข้อมูลทั่วไป ๑'!$C$19,$AD387,"")</f>
        <v/>
      </c>
      <c r="AH387" s="3" t="e">
        <f t="shared" si="46"/>
        <v>#NUM!</v>
      </c>
      <c r="AI387" s="3" t="str">
        <f t="shared" si="47"/>
        <v/>
      </c>
      <c r="AJ387" s="3" t="e">
        <f>IF($AI387='๑. ข้อมูลทั่วไป ๑'!$C$20,Info!$AH387,"")</f>
        <v>#NUM!</v>
      </c>
    </row>
    <row r="388" spans="18:36" ht="14.5" customHeight="1">
      <c r="R388">
        <v>385</v>
      </c>
      <c r="S388" s="4">
        <v>13260</v>
      </c>
      <c r="T388" s="3" t="s">
        <v>1166</v>
      </c>
      <c r="U388" s="3" t="s">
        <v>1143</v>
      </c>
      <c r="V388" s="3" t="s">
        <v>404</v>
      </c>
      <c r="W388" s="3" t="s">
        <v>1144</v>
      </c>
      <c r="X388" s="3" t="str">
        <f t="shared" si="42"/>
        <v>พระนอนนครหลวงพระนครศรีอยุธยา</v>
      </c>
      <c r="Y388" s="3" t="s">
        <v>251</v>
      </c>
      <c r="Z388" s="3" t="str">
        <f t="shared" si="43"/>
        <v/>
      </c>
      <c r="AA388" s="3" t="e">
        <f t="shared" si="44"/>
        <v>#NUM!</v>
      </c>
      <c r="AB388" s="3" t="str">
        <f t="shared" si="45"/>
        <v/>
      </c>
      <c r="AD388" s="2">
        <v>385</v>
      </c>
      <c r="AE388" s="3" t="s">
        <v>1167</v>
      </c>
      <c r="AF388" s="3" t="s">
        <v>383</v>
      </c>
      <c r="AG388" s="3" t="str">
        <f>IF(AF388='๑. ข้อมูลทั่วไป ๑'!$C$19,$AD388,"")</f>
        <v/>
      </c>
      <c r="AH388" s="3" t="e">
        <f t="shared" si="46"/>
        <v>#NUM!</v>
      </c>
      <c r="AI388" s="3" t="str">
        <f t="shared" si="47"/>
        <v/>
      </c>
      <c r="AJ388" s="3" t="e">
        <f>IF($AI388='๑. ข้อมูลทั่วไป ๑'!$C$20,Info!$AH388,"")</f>
        <v>#NUM!</v>
      </c>
    </row>
    <row r="389" spans="18:36" ht="14.5" customHeight="1">
      <c r="R389">
        <v>386</v>
      </c>
      <c r="S389" s="4">
        <v>13190</v>
      </c>
      <c r="T389" s="3" t="s">
        <v>1168</v>
      </c>
      <c r="U389" s="3" t="s">
        <v>1168</v>
      </c>
      <c r="V389" s="3" t="s">
        <v>404</v>
      </c>
      <c r="W389" s="3" t="s">
        <v>1169</v>
      </c>
      <c r="X389" s="3" t="str">
        <f t="shared" ref="X389:X452" si="48">T389&amp;U389&amp;V389</f>
        <v>บางไทรบางไทรพระนครศรีอยุธยา</v>
      </c>
      <c r="Y389" s="3" t="s">
        <v>251</v>
      </c>
      <c r="Z389" s="3" t="str">
        <f t="shared" ref="Z389:Z452" si="49">IF($Z$1=$W389,$R389,"")</f>
        <v/>
      </c>
      <c r="AA389" s="3" t="e">
        <f t="shared" ref="AA389:AA452" si="50">SMALL($Z$4:$Z$7439,R389)</f>
        <v>#NUM!</v>
      </c>
      <c r="AB389" s="3" t="str">
        <f t="shared" ref="AB389:AB452" si="51">IFERROR(INDEX($T$4:$T$7439,$AA389,1),"")</f>
        <v/>
      </c>
      <c r="AD389" s="2">
        <v>386</v>
      </c>
      <c r="AE389" s="3" t="s">
        <v>1170</v>
      </c>
      <c r="AF389" s="3" t="s">
        <v>383</v>
      </c>
      <c r="AG389" s="3" t="str">
        <f>IF(AF389='๑. ข้อมูลทั่วไป ๑'!$C$19,$AD389,"")</f>
        <v/>
      </c>
      <c r="AH389" s="3" t="e">
        <f t="shared" ref="AH389:AH452" si="52">SMALL($AG$4:$AG$931,$AD389)</f>
        <v>#NUM!</v>
      </c>
      <c r="AI389" s="3" t="str">
        <f t="shared" ref="AI389:AI452" si="53">IFERROR(INDEX($AE$4:$AE$931,$AH389,1),"")</f>
        <v/>
      </c>
      <c r="AJ389" s="3" t="e">
        <f>IF($AI389='๑. ข้อมูลทั่วไป ๑'!$C$20,Info!$AH389,"")</f>
        <v>#NUM!</v>
      </c>
    </row>
    <row r="390" spans="18:36" ht="14.5" customHeight="1">
      <c r="R390">
        <v>387</v>
      </c>
      <c r="S390" s="4">
        <v>13190</v>
      </c>
      <c r="T390" s="3" t="s">
        <v>796</v>
      </c>
      <c r="U390" s="3" t="s">
        <v>1168</v>
      </c>
      <c r="V390" s="3" t="s">
        <v>404</v>
      </c>
      <c r="W390" s="3" t="s">
        <v>1169</v>
      </c>
      <c r="X390" s="3" t="str">
        <f t="shared" si="48"/>
        <v>บางพลีบางไทรพระนครศรีอยุธยา</v>
      </c>
      <c r="Y390" s="3" t="s">
        <v>251</v>
      </c>
      <c r="Z390" s="3" t="str">
        <f t="shared" si="49"/>
        <v/>
      </c>
      <c r="AA390" s="3" t="e">
        <f t="shared" si="50"/>
        <v>#NUM!</v>
      </c>
      <c r="AB390" s="3" t="str">
        <f t="shared" si="51"/>
        <v/>
      </c>
      <c r="AD390" s="2">
        <v>387</v>
      </c>
      <c r="AE390" s="3" t="s">
        <v>1171</v>
      </c>
      <c r="AF390" s="3" t="s">
        <v>386</v>
      </c>
      <c r="AG390" s="3" t="str">
        <f>IF(AF390='๑. ข้อมูลทั่วไป ๑'!$C$19,$AD390,"")</f>
        <v/>
      </c>
      <c r="AH390" s="3" t="e">
        <f t="shared" si="52"/>
        <v>#NUM!</v>
      </c>
      <c r="AI390" s="3" t="str">
        <f t="shared" si="53"/>
        <v/>
      </c>
      <c r="AJ390" s="3" t="e">
        <f>IF($AI390='๑. ข้อมูลทั่วไป ๑'!$C$20,Info!$AH390,"")</f>
        <v>#NUM!</v>
      </c>
    </row>
    <row r="391" spans="18:36" ht="14.5" customHeight="1">
      <c r="R391">
        <v>388</v>
      </c>
      <c r="S391" s="4">
        <v>13190</v>
      </c>
      <c r="T391" s="3" t="s">
        <v>1172</v>
      </c>
      <c r="U391" s="3" t="s">
        <v>1168</v>
      </c>
      <c r="V391" s="3" t="s">
        <v>404</v>
      </c>
      <c r="W391" s="3" t="s">
        <v>1169</v>
      </c>
      <c r="X391" s="3" t="str">
        <f t="shared" si="48"/>
        <v>สนามชัยบางไทรพระนครศรีอยุธยา</v>
      </c>
      <c r="Y391" s="3" t="s">
        <v>251</v>
      </c>
      <c r="Z391" s="3" t="str">
        <f t="shared" si="49"/>
        <v/>
      </c>
      <c r="AA391" s="3" t="e">
        <f t="shared" si="50"/>
        <v>#NUM!</v>
      </c>
      <c r="AB391" s="3" t="str">
        <f t="shared" si="51"/>
        <v/>
      </c>
      <c r="AD391" s="2">
        <v>388</v>
      </c>
      <c r="AE391" s="3" t="s">
        <v>1173</v>
      </c>
      <c r="AF391" s="3" t="s">
        <v>386</v>
      </c>
      <c r="AG391" s="3" t="str">
        <f>IF(AF391='๑. ข้อมูลทั่วไป ๑'!$C$19,$AD391,"")</f>
        <v/>
      </c>
      <c r="AH391" s="3" t="e">
        <f t="shared" si="52"/>
        <v>#NUM!</v>
      </c>
      <c r="AI391" s="3" t="str">
        <f t="shared" si="53"/>
        <v/>
      </c>
      <c r="AJ391" s="3" t="e">
        <f>IF($AI391='๑. ข้อมูลทั่วไป ๑'!$C$20,Info!$AH391,"")</f>
        <v>#NUM!</v>
      </c>
    </row>
    <row r="392" spans="18:36" ht="14.5" customHeight="1">
      <c r="R392">
        <v>389</v>
      </c>
      <c r="S392" s="4">
        <v>13190</v>
      </c>
      <c r="T392" s="3" t="s">
        <v>1174</v>
      </c>
      <c r="U392" s="3" t="s">
        <v>1168</v>
      </c>
      <c r="V392" s="3" t="s">
        <v>404</v>
      </c>
      <c r="W392" s="3" t="s">
        <v>1169</v>
      </c>
      <c r="X392" s="3" t="str">
        <f t="shared" si="48"/>
        <v>บ้านแป้งบางไทรพระนครศรีอยุธยา</v>
      </c>
      <c r="Y392" s="3" t="s">
        <v>251</v>
      </c>
      <c r="Z392" s="3" t="str">
        <f t="shared" si="49"/>
        <v/>
      </c>
      <c r="AA392" s="3" t="e">
        <f t="shared" si="50"/>
        <v>#NUM!</v>
      </c>
      <c r="AB392" s="3" t="str">
        <f t="shared" si="51"/>
        <v/>
      </c>
      <c r="AD392" s="2">
        <v>389</v>
      </c>
      <c r="AE392" s="3" t="s">
        <v>1175</v>
      </c>
      <c r="AF392" s="3" t="s">
        <v>386</v>
      </c>
      <c r="AG392" s="3" t="str">
        <f>IF(AF392='๑. ข้อมูลทั่วไป ๑'!$C$19,$AD392,"")</f>
        <v/>
      </c>
      <c r="AH392" s="3" t="e">
        <f t="shared" si="52"/>
        <v>#NUM!</v>
      </c>
      <c r="AI392" s="3" t="str">
        <f t="shared" si="53"/>
        <v/>
      </c>
      <c r="AJ392" s="3" t="e">
        <f>IF($AI392='๑. ข้อมูลทั่วไป ๑'!$C$20,Info!$AH392,"")</f>
        <v>#NUM!</v>
      </c>
    </row>
    <row r="393" spans="18:36" ht="14.5" customHeight="1">
      <c r="R393">
        <v>390</v>
      </c>
      <c r="S393" s="4">
        <v>13190</v>
      </c>
      <c r="T393" s="3" t="s">
        <v>1046</v>
      </c>
      <c r="U393" s="3" t="s">
        <v>1168</v>
      </c>
      <c r="V393" s="3" t="s">
        <v>404</v>
      </c>
      <c r="W393" s="3" t="s">
        <v>1169</v>
      </c>
      <c r="X393" s="3" t="str">
        <f t="shared" si="48"/>
        <v>หน้าไม้บางไทรพระนครศรีอยุธยา</v>
      </c>
      <c r="Y393" s="3" t="s">
        <v>251</v>
      </c>
      <c r="Z393" s="3" t="str">
        <f t="shared" si="49"/>
        <v/>
      </c>
      <c r="AA393" s="3" t="e">
        <f t="shared" si="50"/>
        <v>#NUM!</v>
      </c>
      <c r="AB393" s="3" t="str">
        <f t="shared" si="51"/>
        <v/>
      </c>
      <c r="AD393" s="2">
        <v>390</v>
      </c>
      <c r="AE393" s="3" t="s">
        <v>1176</v>
      </c>
      <c r="AF393" s="3" t="s">
        <v>386</v>
      </c>
      <c r="AG393" s="3" t="str">
        <f>IF(AF393='๑. ข้อมูลทั่วไป ๑'!$C$19,$AD393,"")</f>
        <v/>
      </c>
      <c r="AH393" s="3" t="e">
        <f t="shared" si="52"/>
        <v>#NUM!</v>
      </c>
      <c r="AI393" s="3" t="str">
        <f t="shared" si="53"/>
        <v/>
      </c>
      <c r="AJ393" s="3" t="e">
        <f>IF($AI393='๑. ข้อมูลทั่วไป ๑'!$C$20,Info!$AH393,"")</f>
        <v>#NUM!</v>
      </c>
    </row>
    <row r="394" spans="18:36" ht="14.5" customHeight="1">
      <c r="R394">
        <v>391</v>
      </c>
      <c r="S394" s="4">
        <v>13190</v>
      </c>
      <c r="T394" s="3" t="s">
        <v>1177</v>
      </c>
      <c r="U394" s="3" t="s">
        <v>1168</v>
      </c>
      <c r="V394" s="3" t="s">
        <v>404</v>
      </c>
      <c r="W394" s="3" t="s">
        <v>1169</v>
      </c>
      <c r="X394" s="3" t="str">
        <f t="shared" si="48"/>
        <v>บางยี่โทบางไทรพระนครศรีอยุธยา</v>
      </c>
      <c r="Y394" s="3" t="s">
        <v>251</v>
      </c>
      <c r="Z394" s="3" t="str">
        <f t="shared" si="49"/>
        <v/>
      </c>
      <c r="AA394" s="3" t="e">
        <f t="shared" si="50"/>
        <v>#NUM!</v>
      </c>
      <c r="AB394" s="3" t="str">
        <f t="shared" si="51"/>
        <v/>
      </c>
      <c r="AD394" s="2">
        <v>391</v>
      </c>
      <c r="AE394" s="3" t="s">
        <v>1178</v>
      </c>
      <c r="AF394" s="3" t="s">
        <v>386</v>
      </c>
      <c r="AG394" s="3" t="str">
        <f>IF(AF394='๑. ข้อมูลทั่วไป ๑'!$C$19,$AD394,"")</f>
        <v/>
      </c>
      <c r="AH394" s="3" t="e">
        <f t="shared" si="52"/>
        <v>#NUM!</v>
      </c>
      <c r="AI394" s="3" t="str">
        <f t="shared" si="53"/>
        <v/>
      </c>
      <c r="AJ394" s="3" t="e">
        <f>IF($AI394='๑. ข้อมูลทั่วไป ๑'!$C$20,Info!$AH394,"")</f>
        <v>#NUM!</v>
      </c>
    </row>
    <row r="395" spans="18:36" ht="14.5" customHeight="1">
      <c r="R395">
        <v>392</v>
      </c>
      <c r="S395" s="4">
        <v>13190</v>
      </c>
      <c r="T395" s="3" t="s">
        <v>1179</v>
      </c>
      <c r="U395" s="3" t="s">
        <v>1168</v>
      </c>
      <c r="V395" s="3" t="s">
        <v>404</v>
      </c>
      <c r="W395" s="3" t="s">
        <v>1169</v>
      </c>
      <c r="X395" s="3" t="str">
        <f t="shared" si="48"/>
        <v>แคออกบางไทรพระนครศรีอยุธยา</v>
      </c>
      <c r="Y395" s="3" t="s">
        <v>251</v>
      </c>
      <c r="Z395" s="3" t="str">
        <f t="shared" si="49"/>
        <v/>
      </c>
      <c r="AA395" s="3" t="e">
        <f t="shared" si="50"/>
        <v>#NUM!</v>
      </c>
      <c r="AB395" s="3" t="str">
        <f t="shared" si="51"/>
        <v/>
      </c>
      <c r="AD395" s="2">
        <v>392</v>
      </c>
      <c r="AE395" s="3" t="s">
        <v>1180</v>
      </c>
      <c r="AF395" s="3" t="s">
        <v>386</v>
      </c>
      <c r="AG395" s="3" t="str">
        <f>IF(AF395='๑. ข้อมูลทั่วไป ๑'!$C$19,$AD395,"")</f>
        <v/>
      </c>
      <c r="AH395" s="3" t="e">
        <f t="shared" si="52"/>
        <v>#NUM!</v>
      </c>
      <c r="AI395" s="3" t="str">
        <f t="shared" si="53"/>
        <v/>
      </c>
      <c r="AJ395" s="3" t="e">
        <f>IF($AI395='๑. ข้อมูลทั่วไป ๑'!$C$20,Info!$AH395,"")</f>
        <v>#NUM!</v>
      </c>
    </row>
    <row r="396" spans="18:36" ht="14.5" customHeight="1">
      <c r="R396">
        <v>393</v>
      </c>
      <c r="S396" s="4">
        <v>13190</v>
      </c>
      <c r="T396" s="3" t="s">
        <v>1181</v>
      </c>
      <c r="U396" s="3" t="s">
        <v>1168</v>
      </c>
      <c r="V396" s="3" t="s">
        <v>404</v>
      </c>
      <c r="W396" s="3" t="s">
        <v>1169</v>
      </c>
      <c r="X396" s="3" t="str">
        <f t="shared" si="48"/>
        <v>แคตกบางไทรพระนครศรีอยุธยา</v>
      </c>
      <c r="Y396" s="3" t="s">
        <v>251</v>
      </c>
      <c r="Z396" s="3" t="str">
        <f t="shared" si="49"/>
        <v/>
      </c>
      <c r="AA396" s="3" t="e">
        <f t="shared" si="50"/>
        <v>#NUM!</v>
      </c>
      <c r="AB396" s="3" t="str">
        <f t="shared" si="51"/>
        <v/>
      </c>
      <c r="AD396" s="2">
        <v>393</v>
      </c>
      <c r="AE396" s="3" t="s">
        <v>1182</v>
      </c>
      <c r="AF396" s="3" t="s">
        <v>386</v>
      </c>
      <c r="AG396" s="3" t="str">
        <f>IF(AF396='๑. ข้อมูลทั่วไป ๑'!$C$19,$AD396,"")</f>
        <v/>
      </c>
      <c r="AH396" s="3" t="e">
        <f t="shared" si="52"/>
        <v>#NUM!</v>
      </c>
      <c r="AI396" s="3" t="str">
        <f t="shared" si="53"/>
        <v/>
      </c>
      <c r="AJ396" s="3" t="e">
        <f>IF($AI396='๑. ข้อมูลทั่วไป ๑'!$C$20,Info!$AH396,"")</f>
        <v>#NUM!</v>
      </c>
    </row>
    <row r="397" spans="18:36" ht="14.5" customHeight="1">
      <c r="R397">
        <v>394</v>
      </c>
      <c r="S397" s="4">
        <v>13190</v>
      </c>
      <c r="T397" s="3" t="s">
        <v>1183</v>
      </c>
      <c r="U397" s="3" t="s">
        <v>1168</v>
      </c>
      <c r="V397" s="3" t="s">
        <v>404</v>
      </c>
      <c r="W397" s="3" t="s">
        <v>1169</v>
      </c>
      <c r="X397" s="3" t="str">
        <f t="shared" si="48"/>
        <v>ช่างเหล็กบางไทรพระนครศรีอยุธยา</v>
      </c>
      <c r="Y397" s="3" t="s">
        <v>251</v>
      </c>
      <c r="Z397" s="3" t="str">
        <f t="shared" si="49"/>
        <v/>
      </c>
      <c r="AA397" s="3" t="e">
        <f t="shared" si="50"/>
        <v>#NUM!</v>
      </c>
      <c r="AB397" s="3" t="str">
        <f t="shared" si="51"/>
        <v/>
      </c>
      <c r="AD397" s="2">
        <v>394</v>
      </c>
      <c r="AE397" s="3" t="s">
        <v>1184</v>
      </c>
      <c r="AF397" s="3" t="s">
        <v>386</v>
      </c>
      <c r="AG397" s="3" t="str">
        <f>IF(AF397='๑. ข้อมูลทั่วไป ๑'!$C$19,$AD397,"")</f>
        <v/>
      </c>
      <c r="AH397" s="3" t="e">
        <f t="shared" si="52"/>
        <v>#NUM!</v>
      </c>
      <c r="AI397" s="3" t="str">
        <f t="shared" si="53"/>
        <v/>
      </c>
      <c r="AJ397" s="3" t="e">
        <f>IF($AI397='๑. ข้อมูลทั่วไป ๑'!$C$20,Info!$AH397,"")</f>
        <v>#NUM!</v>
      </c>
    </row>
    <row r="398" spans="18:36" ht="14.5" customHeight="1">
      <c r="R398">
        <v>395</v>
      </c>
      <c r="S398" s="4">
        <v>13190</v>
      </c>
      <c r="T398" s="3" t="s">
        <v>1072</v>
      </c>
      <c r="U398" s="3" t="s">
        <v>1168</v>
      </c>
      <c r="V398" s="3" t="s">
        <v>404</v>
      </c>
      <c r="W398" s="3" t="s">
        <v>1169</v>
      </c>
      <c r="X398" s="3" t="str">
        <f t="shared" si="48"/>
        <v>กระแชงบางไทรพระนครศรีอยุธยา</v>
      </c>
      <c r="Y398" s="3" t="s">
        <v>251</v>
      </c>
      <c r="Z398" s="3" t="str">
        <f t="shared" si="49"/>
        <v/>
      </c>
      <c r="AA398" s="3" t="e">
        <f t="shared" si="50"/>
        <v>#NUM!</v>
      </c>
      <c r="AB398" s="3" t="str">
        <f t="shared" si="51"/>
        <v/>
      </c>
      <c r="AD398" s="2">
        <v>395</v>
      </c>
      <c r="AE398" s="3" t="s">
        <v>1185</v>
      </c>
      <c r="AF398" s="3" t="s">
        <v>389</v>
      </c>
      <c r="AG398" s="3" t="str">
        <f>IF(AF398='๑. ข้อมูลทั่วไป ๑'!$C$19,$AD398,"")</f>
        <v/>
      </c>
      <c r="AH398" s="3" t="e">
        <f t="shared" si="52"/>
        <v>#NUM!</v>
      </c>
      <c r="AI398" s="3" t="str">
        <f t="shared" si="53"/>
        <v/>
      </c>
      <c r="AJ398" s="3" t="e">
        <f>IF($AI398='๑. ข้อมูลทั่วไป ๑'!$C$20,Info!$AH398,"")</f>
        <v>#NUM!</v>
      </c>
    </row>
    <row r="399" spans="18:36" ht="14.5" customHeight="1">
      <c r="R399">
        <v>396</v>
      </c>
      <c r="S399" s="4">
        <v>13190</v>
      </c>
      <c r="T399" s="3" t="s">
        <v>1186</v>
      </c>
      <c r="U399" s="3" t="s">
        <v>1168</v>
      </c>
      <c r="V399" s="3" t="s">
        <v>404</v>
      </c>
      <c r="W399" s="3" t="s">
        <v>1169</v>
      </c>
      <c r="X399" s="3" t="str">
        <f t="shared" si="48"/>
        <v>บ้านกลึงบางไทรพระนครศรีอยุธยา</v>
      </c>
      <c r="Y399" s="3" t="s">
        <v>251</v>
      </c>
      <c r="Z399" s="3" t="str">
        <f t="shared" si="49"/>
        <v/>
      </c>
      <c r="AA399" s="3" t="e">
        <f t="shared" si="50"/>
        <v>#NUM!</v>
      </c>
      <c r="AB399" s="3" t="str">
        <f t="shared" si="51"/>
        <v/>
      </c>
      <c r="AD399" s="2">
        <v>396</v>
      </c>
      <c r="AE399" s="3" t="s">
        <v>1187</v>
      </c>
      <c r="AF399" s="3" t="s">
        <v>389</v>
      </c>
      <c r="AG399" s="3" t="str">
        <f>IF(AF399='๑. ข้อมูลทั่วไป ๑'!$C$19,$AD399,"")</f>
        <v/>
      </c>
      <c r="AH399" s="3" t="e">
        <f t="shared" si="52"/>
        <v>#NUM!</v>
      </c>
      <c r="AI399" s="3" t="str">
        <f t="shared" si="53"/>
        <v/>
      </c>
      <c r="AJ399" s="3" t="e">
        <f>IF($AI399='๑. ข้อมูลทั่วไป ๑'!$C$20,Info!$AH399,"")</f>
        <v>#NUM!</v>
      </c>
    </row>
    <row r="400" spans="18:36" ht="14.5" customHeight="1">
      <c r="R400">
        <v>397</v>
      </c>
      <c r="S400" s="4">
        <v>13190</v>
      </c>
      <c r="T400" s="3" t="s">
        <v>1188</v>
      </c>
      <c r="U400" s="3" t="s">
        <v>1168</v>
      </c>
      <c r="V400" s="3" t="s">
        <v>404</v>
      </c>
      <c r="W400" s="3" t="s">
        <v>1169</v>
      </c>
      <c r="X400" s="3" t="str">
        <f t="shared" si="48"/>
        <v>ช้างน้อยบางไทรพระนครศรีอยุธยา</v>
      </c>
      <c r="Y400" s="3" t="s">
        <v>251</v>
      </c>
      <c r="Z400" s="3" t="str">
        <f t="shared" si="49"/>
        <v/>
      </c>
      <c r="AA400" s="3" t="e">
        <f t="shared" si="50"/>
        <v>#NUM!</v>
      </c>
      <c r="AB400" s="3" t="str">
        <f t="shared" si="51"/>
        <v/>
      </c>
      <c r="AD400" s="2">
        <v>397</v>
      </c>
      <c r="AE400" s="3" t="s">
        <v>1189</v>
      </c>
      <c r="AF400" s="3" t="s">
        <v>389</v>
      </c>
      <c r="AG400" s="3" t="str">
        <f>IF(AF400='๑. ข้อมูลทั่วไป ๑'!$C$19,$AD400,"")</f>
        <v/>
      </c>
      <c r="AH400" s="3" t="e">
        <f t="shared" si="52"/>
        <v>#NUM!</v>
      </c>
      <c r="AI400" s="3" t="str">
        <f t="shared" si="53"/>
        <v/>
      </c>
      <c r="AJ400" s="3" t="e">
        <f>IF($AI400='๑. ข้อมูลทั่วไป ๑'!$C$20,Info!$AH400,"")</f>
        <v>#NUM!</v>
      </c>
    </row>
    <row r="401" spans="18:36" ht="14.5" customHeight="1">
      <c r="R401">
        <v>398</v>
      </c>
      <c r="S401" s="4">
        <v>13190</v>
      </c>
      <c r="T401" s="3" t="s">
        <v>1190</v>
      </c>
      <c r="U401" s="3" t="s">
        <v>1168</v>
      </c>
      <c r="V401" s="3" t="s">
        <v>404</v>
      </c>
      <c r="W401" s="3" t="s">
        <v>1169</v>
      </c>
      <c r="X401" s="3" t="str">
        <f t="shared" si="48"/>
        <v>ห่อหมกบางไทรพระนครศรีอยุธยา</v>
      </c>
      <c r="Y401" s="3" t="s">
        <v>251</v>
      </c>
      <c r="Z401" s="3" t="str">
        <f t="shared" si="49"/>
        <v/>
      </c>
      <c r="AA401" s="3" t="e">
        <f t="shared" si="50"/>
        <v>#NUM!</v>
      </c>
      <c r="AB401" s="3" t="str">
        <f t="shared" si="51"/>
        <v/>
      </c>
      <c r="AD401" s="2">
        <v>398</v>
      </c>
      <c r="AE401" s="3" t="s">
        <v>976</v>
      </c>
      <c r="AF401" s="3" t="s">
        <v>389</v>
      </c>
      <c r="AG401" s="3" t="str">
        <f>IF(AF401='๑. ข้อมูลทั่วไป ๑'!$C$19,$AD401,"")</f>
        <v/>
      </c>
      <c r="AH401" s="3" t="e">
        <f t="shared" si="52"/>
        <v>#NUM!</v>
      </c>
      <c r="AI401" s="3" t="str">
        <f t="shared" si="53"/>
        <v/>
      </c>
      <c r="AJ401" s="3" t="e">
        <f>IF($AI401='๑. ข้อมูลทั่วไป ๑'!$C$20,Info!$AH401,"")</f>
        <v>#NUM!</v>
      </c>
    </row>
    <row r="402" spans="18:36" ht="14.5" customHeight="1">
      <c r="R402">
        <v>399</v>
      </c>
      <c r="S402" s="4">
        <v>13190</v>
      </c>
      <c r="T402" s="3" t="s">
        <v>1191</v>
      </c>
      <c r="U402" s="3" t="s">
        <v>1168</v>
      </c>
      <c r="V402" s="3" t="s">
        <v>404</v>
      </c>
      <c r="W402" s="3" t="s">
        <v>1169</v>
      </c>
      <c r="X402" s="3" t="str">
        <f t="shared" si="48"/>
        <v>ไผ่พระบางไทรพระนครศรีอยุธยา</v>
      </c>
      <c r="Y402" s="3" t="s">
        <v>251</v>
      </c>
      <c r="Z402" s="3" t="str">
        <f t="shared" si="49"/>
        <v/>
      </c>
      <c r="AA402" s="3" t="e">
        <f t="shared" si="50"/>
        <v>#NUM!</v>
      </c>
      <c r="AB402" s="3" t="str">
        <f t="shared" si="51"/>
        <v/>
      </c>
      <c r="AD402" s="2">
        <v>399</v>
      </c>
      <c r="AE402" s="3" t="s">
        <v>1192</v>
      </c>
      <c r="AF402" s="3" t="s">
        <v>389</v>
      </c>
      <c r="AG402" s="3" t="str">
        <f>IF(AF402='๑. ข้อมูลทั่วไป ๑'!$C$19,$AD402,"")</f>
        <v/>
      </c>
      <c r="AH402" s="3" t="e">
        <f t="shared" si="52"/>
        <v>#NUM!</v>
      </c>
      <c r="AI402" s="3" t="str">
        <f t="shared" si="53"/>
        <v/>
      </c>
      <c r="AJ402" s="3" t="e">
        <f>IF($AI402='๑. ข้อมูลทั่วไป ๑'!$C$20,Info!$AH402,"")</f>
        <v>#NUM!</v>
      </c>
    </row>
    <row r="403" spans="18:36" ht="14.5" customHeight="1">
      <c r="R403">
        <v>400</v>
      </c>
      <c r="S403" s="4">
        <v>13190</v>
      </c>
      <c r="T403" s="3" t="s">
        <v>1193</v>
      </c>
      <c r="U403" s="3" t="s">
        <v>1168</v>
      </c>
      <c r="V403" s="3" t="s">
        <v>404</v>
      </c>
      <c r="W403" s="3" t="s">
        <v>1169</v>
      </c>
      <c r="X403" s="3" t="str">
        <f t="shared" si="48"/>
        <v>กกแก้วบูรพาบางไทรพระนครศรีอยุธยา</v>
      </c>
      <c r="Y403" s="3" t="s">
        <v>251</v>
      </c>
      <c r="Z403" s="3" t="str">
        <f t="shared" si="49"/>
        <v/>
      </c>
      <c r="AA403" s="3" t="e">
        <f t="shared" si="50"/>
        <v>#NUM!</v>
      </c>
      <c r="AB403" s="3" t="str">
        <f t="shared" si="51"/>
        <v/>
      </c>
      <c r="AD403" s="2">
        <v>400</v>
      </c>
      <c r="AE403" s="3" t="s">
        <v>1194</v>
      </c>
      <c r="AF403" s="3" t="s">
        <v>389</v>
      </c>
      <c r="AG403" s="3" t="str">
        <f>IF(AF403='๑. ข้อมูลทั่วไป ๑'!$C$19,$AD403,"")</f>
        <v/>
      </c>
      <c r="AH403" s="3" t="e">
        <f t="shared" si="52"/>
        <v>#NUM!</v>
      </c>
      <c r="AI403" s="3" t="str">
        <f t="shared" si="53"/>
        <v/>
      </c>
      <c r="AJ403" s="3" t="e">
        <f>IF($AI403='๑. ข้อมูลทั่วไป ๑'!$C$20,Info!$AH403,"")</f>
        <v>#NUM!</v>
      </c>
    </row>
    <row r="404" spans="18:36" ht="14.5" customHeight="1">
      <c r="R404">
        <v>401</v>
      </c>
      <c r="S404" s="4">
        <v>13190</v>
      </c>
      <c r="T404" s="3" t="s">
        <v>1195</v>
      </c>
      <c r="U404" s="3" t="s">
        <v>1168</v>
      </c>
      <c r="V404" s="3" t="s">
        <v>404</v>
      </c>
      <c r="W404" s="3" t="s">
        <v>1169</v>
      </c>
      <c r="X404" s="3" t="str">
        <f t="shared" si="48"/>
        <v>ไม้ตราบางไทรพระนครศรีอยุธยา</v>
      </c>
      <c r="Y404" s="3" t="s">
        <v>251</v>
      </c>
      <c r="Z404" s="3" t="str">
        <f t="shared" si="49"/>
        <v/>
      </c>
      <c r="AA404" s="3" t="e">
        <f t="shared" si="50"/>
        <v>#NUM!</v>
      </c>
      <c r="AB404" s="3" t="str">
        <f t="shared" si="51"/>
        <v/>
      </c>
      <c r="AD404" s="2">
        <v>401</v>
      </c>
      <c r="AE404" s="3" t="s">
        <v>1196</v>
      </c>
      <c r="AF404" s="3" t="s">
        <v>389</v>
      </c>
      <c r="AG404" s="3" t="str">
        <f>IF(AF404='๑. ข้อมูลทั่วไป ๑'!$C$19,$AD404,"")</f>
        <v/>
      </c>
      <c r="AH404" s="3" t="e">
        <f t="shared" si="52"/>
        <v>#NUM!</v>
      </c>
      <c r="AI404" s="3" t="str">
        <f t="shared" si="53"/>
        <v/>
      </c>
      <c r="AJ404" s="3" t="e">
        <f>IF($AI404='๑. ข้อมูลทั่วไป ๑'!$C$20,Info!$AH404,"")</f>
        <v>#NUM!</v>
      </c>
    </row>
    <row r="405" spans="18:36" ht="14.5" customHeight="1">
      <c r="R405">
        <v>402</v>
      </c>
      <c r="S405" s="4">
        <v>13190</v>
      </c>
      <c r="T405" s="3" t="s">
        <v>1197</v>
      </c>
      <c r="U405" s="3" t="s">
        <v>1168</v>
      </c>
      <c r="V405" s="3" t="s">
        <v>404</v>
      </c>
      <c r="W405" s="3" t="s">
        <v>1169</v>
      </c>
      <c r="X405" s="3" t="str">
        <f t="shared" si="48"/>
        <v>บ้านม้าบางไทรพระนครศรีอยุธยา</v>
      </c>
      <c r="Y405" s="3" t="s">
        <v>251</v>
      </c>
      <c r="Z405" s="3" t="str">
        <f t="shared" si="49"/>
        <v/>
      </c>
      <c r="AA405" s="3" t="e">
        <f t="shared" si="50"/>
        <v>#NUM!</v>
      </c>
      <c r="AB405" s="3" t="str">
        <f t="shared" si="51"/>
        <v/>
      </c>
      <c r="AD405" s="2">
        <v>402</v>
      </c>
      <c r="AE405" s="3" t="s">
        <v>1198</v>
      </c>
      <c r="AF405" s="3" t="s">
        <v>389</v>
      </c>
      <c r="AG405" s="3" t="str">
        <f>IF(AF405='๑. ข้อมูลทั่วไป ๑'!$C$19,$AD405,"")</f>
        <v/>
      </c>
      <c r="AH405" s="3" t="e">
        <f t="shared" si="52"/>
        <v>#NUM!</v>
      </c>
      <c r="AI405" s="3" t="str">
        <f t="shared" si="53"/>
        <v/>
      </c>
      <c r="AJ405" s="3" t="e">
        <f>IF($AI405='๑. ข้อมูลทั่วไป ๑'!$C$20,Info!$AH405,"")</f>
        <v>#NUM!</v>
      </c>
    </row>
    <row r="406" spans="18:36" ht="14.5" customHeight="1">
      <c r="R406">
        <v>403</v>
      </c>
      <c r="S406" s="4">
        <v>13190</v>
      </c>
      <c r="T406" s="3" t="s">
        <v>1112</v>
      </c>
      <c r="U406" s="3" t="s">
        <v>1168</v>
      </c>
      <c r="V406" s="3" t="s">
        <v>404</v>
      </c>
      <c r="W406" s="3" t="s">
        <v>1169</v>
      </c>
      <c r="X406" s="3" t="str">
        <f t="shared" si="48"/>
        <v>บ้านเกาะบางไทรพระนครศรีอยุธยา</v>
      </c>
      <c r="Y406" s="3" t="s">
        <v>251</v>
      </c>
      <c r="Z406" s="3" t="str">
        <f t="shared" si="49"/>
        <v/>
      </c>
      <c r="AA406" s="3" t="e">
        <f t="shared" si="50"/>
        <v>#NUM!</v>
      </c>
      <c r="AB406" s="3" t="str">
        <f t="shared" si="51"/>
        <v/>
      </c>
      <c r="AD406" s="2">
        <v>403</v>
      </c>
      <c r="AE406" s="3" t="s">
        <v>1199</v>
      </c>
      <c r="AF406" s="3" t="s">
        <v>389</v>
      </c>
      <c r="AG406" s="3" t="str">
        <f>IF(AF406='๑. ข้อมูลทั่วไป ๑'!$C$19,$AD406,"")</f>
        <v/>
      </c>
      <c r="AH406" s="3" t="e">
        <f t="shared" si="52"/>
        <v>#NUM!</v>
      </c>
      <c r="AI406" s="3" t="str">
        <f t="shared" si="53"/>
        <v/>
      </c>
      <c r="AJ406" s="3" t="e">
        <f>IF($AI406='๑. ข้อมูลทั่วไป ๑'!$C$20,Info!$AH406,"")</f>
        <v>#NUM!</v>
      </c>
    </row>
    <row r="407" spans="18:36" ht="14.5" customHeight="1">
      <c r="R407">
        <v>404</v>
      </c>
      <c r="S407" s="4">
        <v>13290</v>
      </c>
      <c r="T407" s="3" t="s">
        <v>1200</v>
      </c>
      <c r="U407" s="3" t="s">
        <v>1168</v>
      </c>
      <c r="V407" s="3" t="s">
        <v>404</v>
      </c>
      <c r="W407" s="3" t="s">
        <v>1169</v>
      </c>
      <c r="X407" s="3" t="str">
        <f t="shared" si="48"/>
        <v>ราชครามบางไทรพระนครศรีอยุธยา</v>
      </c>
      <c r="Y407" s="3" t="s">
        <v>251</v>
      </c>
      <c r="Z407" s="3" t="str">
        <f t="shared" si="49"/>
        <v/>
      </c>
      <c r="AA407" s="3" t="e">
        <f t="shared" si="50"/>
        <v>#NUM!</v>
      </c>
      <c r="AB407" s="3" t="str">
        <f t="shared" si="51"/>
        <v/>
      </c>
      <c r="AD407" s="2">
        <v>404</v>
      </c>
      <c r="AE407" s="3" t="s">
        <v>1201</v>
      </c>
      <c r="AF407" s="3" t="s">
        <v>389</v>
      </c>
      <c r="AG407" s="3" t="str">
        <f>IF(AF407='๑. ข้อมูลทั่วไป ๑'!$C$19,$AD407,"")</f>
        <v/>
      </c>
      <c r="AH407" s="3" t="e">
        <f t="shared" si="52"/>
        <v>#NUM!</v>
      </c>
      <c r="AI407" s="3" t="str">
        <f t="shared" si="53"/>
        <v/>
      </c>
      <c r="AJ407" s="3" t="e">
        <f>IF($AI407='๑. ข้อมูลทั่วไป ๑'!$C$20,Info!$AH407,"")</f>
        <v>#NUM!</v>
      </c>
    </row>
    <row r="408" spans="18:36" ht="14.5" customHeight="1">
      <c r="R408">
        <v>405</v>
      </c>
      <c r="S408" s="4">
        <v>13290</v>
      </c>
      <c r="T408" s="3" t="s">
        <v>1202</v>
      </c>
      <c r="U408" s="3" t="s">
        <v>1168</v>
      </c>
      <c r="V408" s="3" t="s">
        <v>404</v>
      </c>
      <c r="W408" s="3" t="s">
        <v>1169</v>
      </c>
      <c r="X408" s="3" t="str">
        <f t="shared" si="48"/>
        <v>ช้างใหญ่บางไทรพระนครศรีอยุธยา</v>
      </c>
      <c r="Y408" s="3" t="s">
        <v>251</v>
      </c>
      <c r="Z408" s="3" t="str">
        <f t="shared" si="49"/>
        <v/>
      </c>
      <c r="AA408" s="3" t="e">
        <f t="shared" si="50"/>
        <v>#NUM!</v>
      </c>
      <c r="AB408" s="3" t="str">
        <f t="shared" si="51"/>
        <v/>
      </c>
      <c r="AD408" s="2">
        <v>405</v>
      </c>
      <c r="AE408" s="3" t="s">
        <v>1203</v>
      </c>
      <c r="AF408" s="3" t="s">
        <v>389</v>
      </c>
      <c r="AG408" s="3" t="str">
        <f>IF(AF408='๑. ข้อมูลทั่วไป ๑'!$C$19,$AD408,"")</f>
        <v/>
      </c>
      <c r="AH408" s="3" t="e">
        <f t="shared" si="52"/>
        <v>#NUM!</v>
      </c>
      <c r="AI408" s="3" t="str">
        <f t="shared" si="53"/>
        <v/>
      </c>
      <c r="AJ408" s="3" t="e">
        <f>IF($AI408='๑. ข้อมูลทั่วไป ๑'!$C$20,Info!$AH408,"")</f>
        <v>#NUM!</v>
      </c>
    </row>
    <row r="409" spans="18:36" ht="14.5" customHeight="1">
      <c r="R409">
        <v>406</v>
      </c>
      <c r="S409" s="4">
        <v>13290</v>
      </c>
      <c r="T409" s="3" t="s">
        <v>1204</v>
      </c>
      <c r="U409" s="3" t="s">
        <v>1168</v>
      </c>
      <c r="V409" s="3" t="s">
        <v>404</v>
      </c>
      <c r="W409" s="3" t="s">
        <v>1169</v>
      </c>
      <c r="X409" s="3" t="str">
        <f t="shared" si="48"/>
        <v>โพแตงบางไทรพระนครศรีอยุธยา</v>
      </c>
      <c r="Y409" s="3" t="s">
        <v>251</v>
      </c>
      <c r="Z409" s="3" t="str">
        <f t="shared" si="49"/>
        <v/>
      </c>
      <c r="AA409" s="3" t="e">
        <f t="shared" si="50"/>
        <v>#NUM!</v>
      </c>
      <c r="AB409" s="3" t="str">
        <f t="shared" si="51"/>
        <v/>
      </c>
      <c r="AD409" s="2">
        <v>406</v>
      </c>
      <c r="AE409" s="3" t="s">
        <v>1205</v>
      </c>
      <c r="AF409" s="3" t="s">
        <v>389</v>
      </c>
      <c r="AG409" s="3" t="str">
        <f>IF(AF409='๑. ข้อมูลทั่วไป ๑'!$C$19,$AD409,"")</f>
        <v/>
      </c>
      <c r="AH409" s="3" t="e">
        <f t="shared" si="52"/>
        <v>#NUM!</v>
      </c>
      <c r="AI409" s="3" t="str">
        <f t="shared" si="53"/>
        <v/>
      </c>
      <c r="AJ409" s="3" t="e">
        <f>IF($AI409='๑. ข้อมูลทั่วไป ๑'!$C$20,Info!$AH409,"")</f>
        <v>#NUM!</v>
      </c>
    </row>
    <row r="410" spans="18:36" ht="14.5" customHeight="1">
      <c r="R410">
        <v>407</v>
      </c>
      <c r="S410" s="4">
        <v>13290</v>
      </c>
      <c r="T410" s="3" t="s">
        <v>1082</v>
      </c>
      <c r="U410" s="3" t="s">
        <v>1168</v>
      </c>
      <c r="V410" s="3" t="s">
        <v>404</v>
      </c>
      <c r="W410" s="3" t="s">
        <v>1169</v>
      </c>
      <c r="X410" s="3" t="str">
        <f t="shared" si="48"/>
        <v>เชียงรากน้อยบางไทรพระนครศรีอยุธยา</v>
      </c>
      <c r="Y410" s="3" t="s">
        <v>251</v>
      </c>
      <c r="Z410" s="3" t="str">
        <f t="shared" si="49"/>
        <v/>
      </c>
      <c r="AA410" s="3" t="e">
        <f t="shared" si="50"/>
        <v>#NUM!</v>
      </c>
      <c r="AB410" s="3" t="str">
        <f t="shared" si="51"/>
        <v/>
      </c>
      <c r="AD410" s="2">
        <v>407</v>
      </c>
      <c r="AE410" s="3" t="s">
        <v>1206</v>
      </c>
      <c r="AF410" s="3" t="s">
        <v>389</v>
      </c>
      <c r="AG410" s="3" t="str">
        <f>IF(AF410='๑. ข้อมูลทั่วไป ๑'!$C$19,$AD410,"")</f>
        <v/>
      </c>
      <c r="AH410" s="3" t="e">
        <f t="shared" si="52"/>
        <v>#NUM!</v>
      </c>
      <c r="AI410" s="3" t="str">
        <f t="shared" si="53"/>
        <v/>
      </c>
      <c r="AJ410" s="3" t="e">
        <f>IF($AI410='๑. ข้อมูลทั่วไป ๑'!$C$20,Info!$AH410,"")</f>
        <v>#NUM!</v>
      </c>
    </row>
    <row r="411" spans="18:36" ht="14.5" customHeight="1">
      <c r="R411">
        <v>408</v>
      </c>
      <c r="S411" s="4">
        <v>13190</v>
      </c>
      <c r="T411" s="3" t="s">
        <v>1207</v>
      </c>
      <c r="U411" s="3" t="s">
        <v>1168</v>
      </c>
      <c r="V411" s="3" t="s">
        <v>404</v>
      </c>
      <c r="W411" s="3" t="s">
        <v>1169</v>
      </c>
      <c r="X411" s="3" t="str">
        <f t="shared" si="48"/>
        <v>โคกช้างบางไทรพระนครศรีอยุธยา</v>
      </c>
      <c r="Y411" s="3" t="s">
        <v>251</v>
      </c>
      <c r="Z411" s="3" t="str">
        <f t="shared" si="49"/>
        <v/>
      </c>
      <c r="AA411" s="3" t="e">
        <f t="shared" si="50"/>
        <v>#NUM!</v>
      </c>
      <c r="AB411" s="3" t="str">
        <f t="shared" si="51"/>
        <v/>
      </c>
      <c r="AD411" s="2">
        <v>408</v>
      </c>
      <c r="AE411" s="3" t="s">
        <v>1208</v>
      </c>
      <c r="AF411" s="3" t="s">
        <v>389</v>
      </c>
      <c r="AG411" s="3" t="str">
        <f>IF(AF411='๑. ข้อมูลทั่วไป ๑'!$C$19,$AD411,"")</f>
        <v/>
      </c>
      <c r="AH411" s="3" t="e">
        <f t="shared" si="52"/>
        <v>#NUM!</v>
      </c>
      <c r="AI411" s="3" t="str">
        <f t="shared" si="53"/>
        <v/>
      </c>
      <c r="AJ411" s="3" t="e">
        <f>IF($AI411='๑. ข้อมูลทั่วไป ๑'!$C$20,Info!$AH411,"")</f>
        <v>#NUM!</v>
      </c>
    </row>
    <row r="412" spans="18:36" ht="14.5" customHeight="1">
      <c r="R412">
        <v>409</v>
      </c>
      <c r="S412" s="4">
        <v>13250</v>
      </c>
      <c r="T412" s="3" t="s">
        <v>1209</v>
      </c>
      <c r="U412" s="3" t="s">
        <v>1209</v>
      </c>
      <c r="V412" s="3" t="s">
        <v>404</v>
      </c>
      <c r="W412" s="3" t="s">
        <v>1210</v>
      </c>
      <c r="X412" s="3" t="str">
        <f t="shared" si="48"/>
        <v>บางบาลบางบาลพระนครศรีอยุธยา</v>
      </c>
      <c r="Y412" s="3" t="s">
        <v>251</v>
      </c>
      <c r="Z412" s="3" t="str">
        <f t="shared" si="49"/>
        <v/>
      </c>
      <c r="AA412" s="3" t="e">
        <f t="shared" si="50"/>
        <v>#NUM!</v>
      </c>
      <c r="AB412" s="3" t="str">
        <f t="shared" si="51"/>
        <v/>
      </c>
      <c r="AD412" s="2">
        <v>409</v>
      </c>
      <c r="AE412" s="3" t="s">
        <v>1211</v>
      </c>
      <c r="AF412" s="3" t="s">
        <v>389</v>
      </c>
      <c r="AG412" s="3" t="str">
        <f>IF(AF412='๑. ข้อมูลทั่วไป ๑'!$C$19,$AD412,"")</f>
        <v/>
      </c>
      <c r="AH412" s="3" t="e">
        <f t="shared" si="52"/>
        <v>#NUM!</v>
      </c>
      <c r="AI412" s="3" t="str">
        <f t="shared" si="53"/>
        <v/>
      </c>
      <c r="AJ412" s="3" t="e">
        <f>IF($AI412='๑. ข้อมูลทั่วไป ๑'!$C$20,Info!$AH412,"")</f>
        <v>#NUM!</v>
      </c>
    </row>
    <row r="413" spans="18:36" ht="14.5" customHeight="1">
      <c r="R413">
        <v>410</v>
      </c>
      <c r="S413" s="4">
        <v>13250</v>
      </c>
      <c r="T413" s="3" t="s">
        <v>1212</v>
      </c>
      <c r="U413" s="3" t="s">
        <v>1209</v>
      </c>
      <c r="V413" s="3" t="s">
        <v>404</v>
      </c>
      <c r="W413" s="3" t="s">
        <v>1210</v>
      </c>
      <c r="X413" s="3" t="str">
        <f t="shared" si="48"/>
        <v>วัดยมบางบาลพระนครศรีอยุธยา</v>
      </c>
      <c r="Y413" s="3" t="s">
        <v>251</v>
      </c>
      <c r="Z413" s="3" t="str">
        <f t="shared" si="49"/>
        <v/>
      </c>
      <c r="AA413" s="3" t="e">
        <f t="shared" si="50"/>
        <v>#NUM!</v>
      </c>
      <c r="AB413" s="3" t="str">
        <f t="shared" si="51"/>
        <v/>
      </c>
      <c r="AD413" s="2">
        <v>410</v>
      </c>
      <c r="AE413" s="3" t="s">
        <v>1213</v>
      </c>
      <c r="AF413" s="3" t="s">
        <v>389</v>
      </c>
      <c r="AG413" s="3" t="str">
        <f>IF(AF413='๑. ข้อมูลทั่วไป ๑'!$C$19,$AD413,"")</f>
        <v/>
      </c>
      <c r="AH413" s="3" t="e">
        <f t="shared" si="52"/>
        <v>#NUM!</v>
      </c>
      <c r="AI413" s="3" t="str">
        <f t="shared" si="53"/>
        <v/>
      </c>
      <c r="AJ413" s="3" t="e">
        <f>IF($AI413='๑. ข้อมูลทั่วไป ๑'!$C$20,Info!$AH413,"")</f>
        <v>#NUM!</v>
      </c>
    </row>
    <row r="414" spans="18:36" ht="14.5" customHeight="1">
      <c r="R414">
        <v>411</v>
      </c>
      <c r="S414" s="4">
        <v>13250</v>
      </c>
      <c r="T414" s="3" t="s">
        <v>926</v>
      </c>
      <c r="U414" s="3" t="s">
        <v>1209</v>
      </c>
      <c r="V414" s="3" t="s">
        <v>404</v>
      </c>
      <c r="W414" s="3" t="s">
        <v>1210</v>
      </c>
      <c r="X414" s="3" t="str">
        <f t="shared" si="48"/>
        <v>ไทรน้อยบางบาลพระนครศรีอยุธยา</v>
      </c>
      <c r="Y414" s="3" t="s">
        <v>251</v>
      </c>
      <c r="Z414" s="3" t="str">
        <f t="shared" si="49"/>
        <v/>
      </c>
      <c r="AA414" s="3" t="e">
        <f t="shared" si="50"/>
        <v>#NUM!</v>
      </c>
      <c r="AB414" s="3" t="str">
        <f t="shared" si="51"/>
        <v/>
      </c>
      <c r="AD414" s="2">
        <v>411</v>
      </c>
      <c r="AE414" s="3" t="s">
        <v>1214</v>
      </c>
      <c r="AF414" s="3" t="s">
        <v>389</v>
      </c>
      <c r="AG414" s="3" t="str">
        <f>IF(AF414='๑. ข้อมูลทั่วไป ๑'!$C$19,$AD414,"")</f>
        <v/>
      </c>
      <c r="AH414" s="3" t="e">
        <f t="shared" si="52"/>
        <v>#NUM!</v>
      </c>
      <c r="AI414" s="3" t="str">
        <f t="shared" si="53"/>
        <v/>
      </c>
      <c r="AJ414" s="3" t="e">
        <f>IF($AI414='๑. ข้อมูลทั่วไป ๑'!$C$20,Info!$AH414,"")</f>
        <v>#NUM!</v>
      </c>
    </row>
    <row r="415" spans="18:36" ht="14.5" customHeight="1">
      <c r="R415">
        <v>412</v>
      </c>
      <c r="S415" s="4">
        <v>13250</v>
      </c>
      <c r="T415" s="3" t="s">
        <v>1215</v>
      </c>
      <c r="U415" s="3" t="s">
        <v>1209</v>
      </c>
      <c r="V415" s="3" t="s">
        <v>404</v>
      </c>
      <c r="W415" s="3" t="s">
        <v>1210</v>
      </c>
      <c r="X415" s="3" t="str">
        <f t="shared" si="48"/>
        <v>สะพานไทยบางบาลพระนครศรีอยุธยา</v>
      </c>
      <c r="Y415" s="3" t="s">
        <v>251</v>
      </c>
      <c r="Z415" s="3" t="str">
        <f t="shared" si="49"/>
        <v/>
      </c>
      <c r="AA415" s="3" t="e">
        <f t="shared" si="50"/>
        <v>#NUM!</v>
      </c>
      <c r="AB415" s="3" t="str">
        <f t="shared" si="51"/>
        <v/>
      </c>
      <c r="AD415" s="2">
        <v>412</v>
      </c>
      <c r="AE415" s="3" t="s">
        <v>1216</v>
      </c>
      <c r="AF415" s="3" t="s">
        <v>389</v>
      </c>
      <c r="AG415" s="3" t="str">
        <f>IF(AF415='๑. ข้อมูลทั่วไป ๑'!$C$19,$AD415,"")</f>
        <v/>
      </c>
      <c r="AH415" s="3" t="e">
        <f t="shared" si="52"/>
        <v>#NUM!</v>
      </c>
      <c r="AI415" s="3" t="str">
        <f t="shared" si="53"/>
        <v/>
      </c>
      <c r="AJ415" s="3" t="e">
        <f>IF($AI415='๑. ข้อมูลทั่วไป ๑'!$C$20,Info!$AH415,"")</f>
        <v>#NUM!</v>
      </c>
    </row>
    <row r="416" spans="18:36" ht="14.5" customHeight="1">
      <c r="R416">
        <v>413</v>
      </c>
      <c r="S416" s="4">
        <v>13250</v>
      </c>
      <c r="T416" s="3" t="s">
        <v>1217</v>
      </c>
      <c r="U416" s="3" t="s">
        <v>1209</v>
      </c>
      <c r="V416" s="3" t="s">
        <v>404</v>
      </c>
      <c r="W416" s="3" t="s">
        <v>1210</v>
      </c>
      <c r="X416" s="3" t="str">
        <f t="shared" si="48"/>
        <v>มหาพราหมณ์บางบาลพระนครศรีอยุธยา</v>
      </c>
      <c r="Y416" s="3" t="s">
        <v>251</v>
      </c>
      <c r="Z416" s="3" t="str">
        <f t="shared" si="49"/>
        <v/>
      </c>
      <c r="AA416" s="3" t="e">
        <f t="shared" si="50"/>
        <v>#NUM!</v>
      </c>
      <c r="AB416" s="3" t="str">
        <f t="shared" si="51"/>
        <v/>
      </c>
      <c r="AD416" s="2">
        <v>413</v>
      </c>
      <c r="AE416" s="3" t="s">
        <v>1218</v>
      </c>
      <c r="AF416" s="3" t="s">
        <v>389</v>
      </c>
      <c r="AG416" s="3" t="str">
        <f>IF(AF416='๑. ข้อมูลทั่วไป ๑'!$C$19,$AD416,"")</f>
        <v/>
      </c>
      <c r="AH416" s="3" t="e">
        <f t="shared" si="52"/>
        <v>#NUM!</v>
      </c>
      <c r="AI416" s="3" t="str">
        <f t="shared" si="53"/>
        <v/>
      </c>
      <c r="AJ416" s="3" t="e">
        <f>IF($AI416='๑. ข้อมูลทั่วไป ๑'!$C$20,Info!$AH416,"")</f>
        <v>#NUM!</v>
      </c>
    </row>
    <row r="417" spans="18:36" ht="14.5" customHeight="1">
      <c r="R417">
        <v>414</v>
      </c>
      <c r="S417" s="4">
        <v>13250</v>
      </c>
      <c r="T417" s="3" t="s">
        <v>1219</v>
      </c>
      <c r="U417" s="3" t="s">
        <v>1209</v>
      </c>
      <c r="V417" s="3" t="s">
        <v>404</v>
      </c>
      <c r="W417" s="3" t="s">
        <v>1210</v>
      </c>
      <c r="X417" s="3" t="str">
        <f t="shared" si="48"/>
        <v>กบเจาบางบาลพระนครศรีอยุธยา</v>
      </c>
      <c r="Y417" s="3" t="s">
        <v>251</v>
      </c>
      <c r="Z417" s="3" t="str">
        <f t="shared" si="49"/>
        <v/>
      </c>
      <c r="AA417" s="3" t="e">
        <f t="shared" si="50"/>
        <v>#NUM!</v>
      </c>
      <c r="AB417" s="3" t="str">
        <f t="shared" si="51"/>
        <v/>
      </c>
      <c r="AD417" s="2">
        <v>414</v>
      </c>
      <c r="AE417" s="3" t="s">
        <v>1220</v>
      </c>
      <c r="AF417" s="3" t="s">
        <v>389</v>
      </c>
      <c r="AG417" s="3" t="str">
        <f>IF(AF417='๑. ข้อมูลทั่วไป ๑'!$C$19,$AD417,"")</f>
        <v/>
      </c>
      <c r="AH417" s="3" t="e">
        <f t="shared" si="52"/>
        <v>#NUM!</v>
      </c>
      <c r="AI417" s="3" t="str">
        <f t="shared" si="53"/>
        <v/>
      </c>
      <c r="AJ417" s="3" t="e">
        <f>IF($AI417='๑. ข้อมูลทั่วไป ๑'!$C$20,Info!$AH417,"")</f>
        <v>#NUM!</v>
      </c>
    </row>
    <row r="418" spans="18:36" ht="14.5" customHeight="1">
      <c r="R418">
        <v>415</v>
      </c>
      <c r="S418" s="4">
        <v>13250</v>
      </c>
      <c r="T418" s="3" t="s">
        <v>1221</v>
      </c>
      <c r="U418" s="3" t="s">
        <v>1209</v>
      </c>
      <c r="V418" s="3" t="s">
        <v>404</v>
      </c>
      <c r="W418" s="3" t="s">
        <v>1210</v>
      </c>
      <c r="X418" s="3" t="str">
        <f t="shared" si="48"/>
        <v>บ้านคลังบางบาลพระนครศรีอยุธยา</v>
      </c>
      <c r="Y418" s="3" t="s">
        <v>251</v>
      </c>
      <c r="Z418" s="3" t="str">
        <f t="shared" si="49"/>
        <v/>
      </c>
      <c r="AA418" s="3" t="e">
        <f t="shared" si="50"/>
        <v>#NUM!</v>
      </c>
      <c r="AB418" s="3" t="str">
        <f t="shared" si="51"/>
        <v/>
      </c>
      <c r="AD418" s="2">
        <v>415</v>
      </c>
      <c r="AE418" s="3" t="s">
        <v>1222</v>
      </c>
      <c r="AF418" s="3" t="s">
        <v>389</v>
      </c>
      <c r="AG418" s="3" t="str">
        <f>IF(AF418='๑. ข้อมูลทั่วไป ๑'!$C$19,$AD418,"")</f>
        <v/>
      </c>
      <c r="AH418" s="3" t="e">
        <f t="shared" si="52"/>
        <v>#NUM!</v>
      </c>
      <c r="AI418" s="3" t="str">
        <f t="shared" si="53"/>
        <v/>
      </c>
      <c r="AJ418" s="3" t="e">
        <f>IF($AI418='๑. ข้อมูลทั่วไป ๑'!$C$20,Info!$AH418,"")</f>
        <v>#NUM!</v>
      </c>
    </row>
    <row r="419" spans="18:36" ht="14.5" customHeight="1">
      <c r="R419">
        <v>416</v>
      </c>
      <c r="S419" s="4">
        <v>13250</v>
      </c>
      <c r="T419" s="3" t="s">
        <v>1223</v>
      </c>
      <c r="U419" s="3" t="s">
        <v>1209</v>
      </c>
      <c r="V419" s="3" t="s">
        <v>404</v>
      </c>
      <c r="W419" s="3" t="s">
        <v>1210</v>
      </c>
      <c r="X419" s="3" t="str">
        <f t="shared" si="48"/>
        <v>พระขาวบางบาลพระนครศรีอยุธยา</v>
      </c>
      <c r="Y419" s="3" t="s">
        <v>251</v>
      </c>
      <c r="Z419" s="3" t="str">
        <f t="shared" si="49"/>
        <v/>
      </c>
      <c r="AA419" s="3" t="e">
        <f t="shared" si="50"/>
        <v>#NUM!</v>
      </c>
      <c r="AB419" s="3" t="str">
        <f t="shared" si="51"/>
        <v/>
      </c>
      <c r="AD419" s="2">
        <v>416</v>
      </c>
      <c r="AE419" s="3" t="s">
        <v>1224</v>
      </c>
      <c r="AF419" s="3" t="s">
        <v>389</v>
      </c>
      <c r="AG419" s="3" t="str">
        <f>IF(AF419='๑. ข้อมูลทั่วไป ๑'!$C$19,$AD419,"")</f>
        <v/>
      </c>
      <c r="AH419" s="3" t="e">
        <f t="shared" si="52"/>
        <v>#NUM!</v>
      </c>
      <c r="AI419" s="3" t="str">
        <f t="shared" si="53"/>
        <v/>
      </c>
      <c r="AJ419" s="3" t="e">
        <f>IF($AI419='๑. ข้อมูลทั่วไป ๑'!$C$20,Info!$AH419,"")</f>
        <v>#NUM!</v>
      </c>
    </row>
    <row r="420" spans="18:36" ht="14.5" customHeight="1">
      <c r="R420">
        <v>417</v>
      </c>
      <c r="S420" s="4">
        <v>13250</v>
      </c>
      <c r="T420" s="3" t="s">
        <v>1225</v>
      </c>
      <c r="U420" s="3" t="s">
        <v>1209</v>
      </c>
      <c r="V420" s="3" t="s">
        <v>404</v>
      </c>
      <c r="W420" s="3" t="s">
        <v>1210</v>
      </c>
      <c r="X420" s="3" t="str">
        <f t="shared" si="48"/>
        <v>น้ำเต้าบางบาลพระนครศรีอยุธยา</v>
      </c>
      <c r="Y420" s="3" t="s">
        <v>251</v>
      </c>
      <c r="Z420" s="3" t="str">
        <f t="shared" si="49"/>
        <v/>
      </c>
      <c r="AA420" s="3" t="e">
        <f t="shared" si="50"/>
        <v>#NUM!</v>
      </c>
      <c r="AB420" s="3" t="str">
        <f t="shared" si="51"/>
        <v/>
      </c>
      <c r="AD420" s="2">
        <v>417</v>
      </c>
      <c r="AE420" s="3" t="s">
        <v>1226</v>
      </c>
      <c r="AF420" s="3" t="s">
        <v>389</v>
      </c>
      <c r="AG420" s="3" t="str">
        <f>IF(AF420='๑. ข้อมูลทั่วไป ๑'!$C$19,$AD420,"")</f>
        <v/>
      </c>
      <c r="AH420" s="3" t="e">
        <f t="shared" si="52"/>
        <v>#NUM!</v>
      </c>
      <c r="AI420" s="3" t="str">
        <f t="shared" si="53"/>
        <v/>
      </c>
      <c r="AJ420" s="3" t="e">
        <f>IF($AI420='๑. ข้อมูลทั่วไป ๑'!$C$20,Info!$AH420,"")</f>
        <v>#NUM!</v>
      </c>
    </row>
    <row r="421" spans="18:36" ht="14.5" customHeight="1">
      <c r="R421">
        <v>418</v>
      </c>
      <c r="S421" s="4">
        <v>13250</v>
      </c>
      <c r="T421" s="3" t="s">
        <v>1227</v>
      </c>
      <c r="U421" s="3" t="s">
        <v>1209</v>
      </c>
      <c r="V421" s="3" t="s">
        <v>404</v>
      </c>
      <c r="W421" s="3" t="s">
        <v>1210</v>
      </c>
      <c r="X421" s="3" t="str">
        <f t="shared" si="48"/>
        <v>ทางช้างบางบาลพระนครศรีอยุธยา</v>
      </c>
      <c r="Y421" s="3" t="s">
        <v>251</v>
      </c>
      <c r="Z421" s="3" t="str">
        <f t="shared" si="49"/>
        <v/>
      </c>
      <c r="AA421" s="3" t="e">
        <f t="shared" si="50"/>
        <v>#NUM!</v>
      </c>
      <c r="AB421" s="3" t="str">
        <f t="shared" si="51"/>
        <v/>
      </c>
      <c r="AD421" s="2">
        <v>418</v>
      </c>
      <c r="AE421" s="3" t="s">
        <v>990</v>
      </c>
      <c r="AF421" s="3" t="s">
        <v>391</v>
      </c>
      <c r="AG421" s="3" t="str">
        <f>IF(AF421='๑. ข้อมูลทั่วไป ๑'!$C$19,$AD421,"")</f>
        <v/>
      </c>
      <c r="AH421" s="3" t="e">
        <f t="shared" si="52"/>
        <v>#NUM!</v>
      </c>
      <c r="AI421" s="3" t="str">
        <f t="shared" si="53"/>
        <v/>
      </c>
      <c r="AJ421" s="3" t="e">
        <f>IF($AI421='๑. ข้อมูลทั่วไป ๑'!$C$20,Info!$AH421,"")</f>
        <v>#NUM!</v>
      </c>
    </row>
    <row r="422" spans="18:36" ht="14.5" customHeight="1">
      <c r="R422">
        <v>419</v>
      </c>
      <c r="S422" s="4">
        <v>13250</v>
      </c>
      <c r="T422" s="3" t="s">
        <v>1228</v>
      </c>
      <c r="U422" s="3" t="s">
        <v>1209</v>
      </c>
      <c r="V422" s="3" t="s">
        <v>404</v>
      </c>
      <c r="W422" s="3" t="s">
        <v>1210</v>
      </c>
      <c r="X422" s="3" t="str">
        <f t="shared" si="48"/>
        <v>วัดตะกูบางบาลพระนครศรีอยุธยา</v>
      </c>
      <c r="Y422" s="3" t="s">
        <v>251</v>
      </c>
      <c r="Z422" s="3" t="str">
        <f t="shared" si="49"/>
        <v/>
      </c>
      <c r="AA422" s="3" t="e">
        <f t="shared" si="50"/>
        <v>#NUM!</v>
      </c>
      <c r="AB422" s="3" t="str">
        <f t="shared" si="51"/>
        <v/>
      </c>
      <c r="AD422" s="2">
        <v>419</v>
      </c>
      <c r="AE422" s="3" t="s">
        <v>1006</v>
      </c>
      <c r="AF422" s="3" t="s">
        <v>391</v>
      </c>
      <c r="AG422" s="3" t="str">
        <f>IF(AF422='๑. ข้อมูลทั่วไป ๑'!$C$19,$AD422,"")</f>
        <v/>
      </c>
      <c r="AH422" s="3" t="e">
        <f t="shared" si="52"/>
        <v>#NUM!</v>
      </c>
      <c r="AI422" s="3" t="str">
        <f t="shared" si="53"/>
        <v/>
      </c>
      <c r="AJ422" s="3" t="e">
        <f>IF($AI422='๑. ข้อมูลทั่วไป ๑'!$C$20,Info!$AH422,"")</f>
        <v>#NUM!</v>
      </c>
    </row>
    <row r="423" spans="18:36" ht="14.5" customHeight="1">
      <c r="R423">
        <v>420</v>
      </c>
      <c r="S423" s="4">
        <v>13250</v>
      </c>
      <c r="T423" s="3" t="s">
        <v>977</v>
      </c>
      <c r="U423" s="3" t="s">
        <v>1209</v>
      </c>
      <c r="V423" s="3" t="s">
        <v>404</v>
      </c>
      <c r="W423" s="3" t="s">
        <v>1210</v>
      </c>
      <c r="X423" s="3" t="str">
        <f t="shared" si="48"/>
        <v>บางหลวงบางบาลพระนครศรีอยุธยา</v>
      </c>
      <c r="Y423" s="3" t="s">
        <v>251</v>
      </c>
      <c r="Z423" s="3" t="str">
        <f t="shared" si="49"/>
        <v/>
      </c>
      <c r="AA423" s="3" t="e">
        <f t="shared" si="50"/>
        <v>#NUM!</v>
      </c>
      <c r="AB423" s="3" t="str">
        <f t="shared" si="51"/>
        <v/>
      </c>
      <c r="AD423" s="2">
        <v>420</v>
      </c>
      <c r="AE423" s="3" t="s">
        <v>963</v>
      </c>
      <c r="AF423" s="3" t="s">
        <v>391</v>
      </c>
      <c r="AG423" s="3" t="str">
        <f>IF(AF423='๑. ข้อมูลทั่วไป ๑'!$C$19,$AD423,"")</f>
        <v/>
      </c>
      <c r="AH423" s="3" t="e">
        <f t="shared" si="52"/>
        <v>#NUM!</v>
      </c>
      <c r="AI423" s="3" t="str">
        <f t="shared" si="53"/>
        <v/>
      </c>
      <c r="AJ423" s="3" t="e">
        <f>IF($AI423='๑. ข้อมูลทั่วไป ๑'!$C$20,Info!$AH423,"")</f>
        <v>#NUM!</v>
      </c>
    </row>
    <row r="424" spans="18:36" ht="14.5" customHeight="1">
      <c r="R424">
        <v>421</v>
      </c>
      <c r="S424" s="4">
        <v>13250</v>
      </c>
      <c r="T424" s="3" t="s">
        <v>1229</v>
      </c>
      <c r="U424" s="3" t="s">
        <v>1209</v>
      </c>
      <c r="V424" s="3" t="s">
        <v>404</v>
      </c>
      <c r="W424" s="3" t="s">
        <v>1210</v>
      </c>
      <c r="X424" s="3" t="str">
        <f t="shared" si="48"/>
        <v>บางหลวงโดดบางบาลพระนครศรีอยุธยา</v>
      </c>
      <c r="Y424" s="3" t="s">
        <v>251</v>
      </c>
      <c r="Z424" s="3" t="str">
        <f t="shared" si="49"/>
        <v/>
      </c>
      <c r="AA424" s="3" t="e">
        <f t="shared" si="50"/>
        <v>#NUM!</v>
      </c>
      <c r="AB424" s="3" t="str">
        <f t="shared" si="51"/>
        <v/>
      </c>
      <c r="AD424" s="2">
        <v>421</v>
      </c>
      <c r="AE424" s="3" t="s">
        <v>1036</v>
      </c>
      <c r="AF424" s="3" t="s">
        <v>391</v>
      </c>
      <c r="AG424" s="3" t="str">
        <f>IF(AF424='๑. ข้อมูลทั่วไป ๑'!$C$19,$AD424,"")</f>
        <v/>
      </c>
      <c r="AH424" s="3" t="e">
        <f t="shared" si="52"/>
        <v>#NUM!</v>
      </c>
      <c r="AI424" s="3" t="str">
        <f t="shared" si="53"/>
        <v/>
      </c>
      <c r="AJ424" s="3" t="e">
        <f>IF($AI424='๑. ข้อมูลทั่วไป ๑'!$C$20,Info!$AH424,"")</f>
        <v>#NUM!</v>
      </c>
    </row>
    <row r="425" spans="18:36" ht="14.5" customHeight="1">
      <c r="R425">
        <v>422</v>
      </c>
      <c r="S425" s="4">
        <v>13250</v>
      </c>
      <c r="T425" s="3" t="s">
        <v>1230</v>
      </c>
      <c r="U425" s="3" t="s">
        <v>1209</v>
      </c>
      <c r="V425" s="3" t="s">
        <v>404</v>
      </c>
      <c r="W425" s="3" t="s">
        <v>1210</v>
      </c>
      <c r="X425" s="3" t="str">
        <f t="shared" si="48"/>
        <v>บางหักบางบาลพระนครศรีอยุธยา</v>
      </c>
      <c r="Y425" s="3" t="s">
        <v>251</v>
      </c>
      <c r="Z425" s="3" t="str">
        <f t="shared" si="49"/>
        <v/>
      </c>
      <c r="AA425" s="3" t="e">
        <f t="shared" si="50"/>
        <v>#NUM!</v>
      </c>
      <c r="AB425" s="3" t="str">
        <f t="shared" si="51"/>
        <v/>
      </c>
      <c r="AD425" s="2">
        <v>422</v>
      </c>
      <c r="AE425" s="3" t="s">
        <v>1049</v>
      </c>
      <c r="AF425" s="3" t="s">
        <v>391</v>
      </c>
      <c r="AG425" s="3" t="str">
        <f>IF(AF425='๑. ข้อมูลทั่วไป ๑'!$C$19,$AD425,"")</f>
        <v/>
      </c>
      <c r="AH425" s="3" t="e">
        <f t="shared" si="52"/>
        <v>#NUM!</v>
      </c>
      <c r="AI425" s="3" t="str">
        <f t="shared" si="53"/>
        <v/>
      </c>
      <c r="AJ425" s="3" t="e">
        <f>IF($AI425='๑. ข้อมูลทั่วไป ๑'!$C$20,Info!$AH425,"")</f>
        <v>#NUM!</v>
      </c>
    </row>
    <row r="426" spans="18:36" ht="14.5" customHeight="1">
      <c r="R426">
        <v>423</v>
      </c>
      <c r="S426" s="4">
        <v>13250</v>
      </c>
      <c r="T426" s="3" t="s">
        <v>1231</v>
      </c>
      <c r="U426" s="3" t="s">
        <v>1209</v>
      </c>
      <c r="V426" s="3" t="s">
        <v>404</v>
      </c>
      <c r="W426" s="3" t="s">
        <v>1210</v>
      </c>
      <c r="X426" s="3" t="str">
        <f t="shared" si="48"/>
        <v>บางชะนีบางบาลพระนครศรีอยุธยา</v>
      </c>
      <c r="Y426" s="3" t="s">
        <v>251</v>
      </c>
      <c r="Z426" s="3" t="str">
        <f t="shared" si="49"/>
        <v/>
      </c>
      <c r="AA426" s="3" t="e">
        <f t="shared" si="50"/>
        <v>#NUM!</v>
      </c>
      <c r="AB426" s="3" t="str">
        <f t="shared" si="51"/>
        <v/>
      </c>
      <c r="AD426" s="2">
        <v>423</v>
      </c>
      <c r="AE426" s="3" t="s">
        <v>1066</v>
      </c>
      <c r="AF426" s="3" t="s">
        <v>391</v>
      </c>
      <c r="AG426" s="3" t="str">
        <f>IF(AF426='๑. ข้อมูลทั่วไป ๑'!$C$19,$AD426,"")</f>
        <v/>
      </c>
      <c r="AH426" s="3" t="e">
        <f t="shared" si="52"/>
        <v>#NUM!</v>
      </c>
      <c r="AI426" s="3" t="str">
        <f t="shared" si="53"/>
        <v/>
      </c>
      <c r="AJ426" s="3" t="e">
        <f>IF($AI426='๑. ข้อมูลทั่วไป ๑'!$C$20,Info!$AH426,"")</f>
        <v>#NUM!</v>
      </c>
    </row>
    <row r="427" spans="18:36" ht="14.5" customHeight="1">
      <c r="R427">
        <v>424</v>
      </c>
      <c r="S427" s="4">
        <v>13250</v>
      </c>
      <c r="T427" s="3" t="s">
        <v>1232</v>
      </c>
      <c r="U427" s="3" t="s">
        <v>1209</v>
      </c>
      <c r="V427" s="3" t="s">
        <v>404</v>
      </c>
      <c r="W427" s="3" t="s">
        <v>1210</v>
      </c>
      <c r="X427" s="3" t="str">
        <f t="shared" si="48"/>
        <v>บ้านกุ่มบางบาลพระนครศรีอยุธยา</v>
      </c>
      <c r="Y427" s="3" t="s">
        <v>251</v>
      </c>
      <c r="Z427" s="3" t="str">
        <f t="shared" si="49"/>
        <v/>
      </c>
      <c r="AA427" s="3" t="e">
        <f t="shared" si="50"/>
        <v>#NUM!</v>
      </c>
      <c r="AB427" s="3" t="str">
        <f t="shared" si="51"/>
        <v/>
      </c>
      <c r="AD427" s="2">
        <v>424</v>
      </c>
      <c r="AE427" s="3" t="s">
        <v>1020</v>
      </c>
      <c r="AF427" s="3" t="s">
        <v>391</v>
      </c>
      <c r="AG427" s="3" t="str">
        <f>IF(AF427='๑. ข้อมูลทั่วไป ๑'!$C$19,$AD427,"")</f>
        <v/>
      </c>
      <c r="AH427" s="3" t="e">
        <f t="shared" si="52"/>
        <v>#NUM!</v>
      </c>
      <c r="AI427" s="3" t="str">
        <f t="shared" si="53"/>
        <v/>
      </c>
      <c r="AJ427" s="3" t="e">
        <f>IF($AI427='๑. ข้อมูลทั่วไป ๑'!$C$20,Info!$AH427,"")</f>
        <v>#NUM!</v>
      </c>
    </row>
    <row r="428" spans="18:36" ht="14.5" customHeight="1">
      <c r="R428">
        <v>425</v>
      </c>
      <c r="S428" s="4">
        <v>13160</v>
      </c>
      <c r="T428" s="3" t="s">
        <v>1233</v>
      </c>
      <c r="U428" s="3" t="s">
        <v>1234</v>
      </c>
      <c r="V428" s="3" t="s">
        <v>404</v>
      </c>
      <c r="W428" s="3" t="s">
        <v>1235</v>
      </c>
      <c r="X428" s="3" t="str">
        <f t="shared" si="48"/>
        <v>บ้านเลนบางปะอินพระนครศรีอยุธยา</v>
      </c>
      <c r="Y428" s="3" t="s">
        <v>251</v>
      </c>
      <c r="Z428" s="3" t="str">
        <f t="shared" si="49"/>
        <v/>
      </c>
      <c r="AA428" s="3" t="e">
        <f t="shared" si="50"/>
        <v>#NUM!</v>
      </c>
      <c r="AB428" s="3" t="str">
        <f t="shared" si="51"/>
        <v/>
      </c>
      <c r="AD428" s="2">
        <v>425</v>
      </c>
      <c r="AE428" s="3" t="s">
        <v>1236</v>
      </c>
      <c r="AF428" s="3" t="s">
        <v>394</v>
      </c>
      <c r="AG428" s="3" t="str">
        <f>IF(AF428='๑. ข้อมูลทั่วไป ๑'!$C$19,$AD428,"")</f>
        <v/>
      </c>
      <c r="AH428" s="3" t="e">
        <f t="shared" si="52"/>
        <v>#NUM!</v>
      </c>
      <c r="AI428" s="3" t="str">
        <f t="shared" si="53"/>
        <v/>
      </c>
      <c r="AJ428" s="3" t="e">
        <f>IF($AI428='๑. ข้อมูลทั่วไป ๑'!$C$20,Info!$AH428,"")</f>
        <v>#NUM!</v>
      </c>
    </row>
    <row r="429" spans="18:36" ht="14.5" customHeight="1">
      <c r="R429">
        <v>426</v>
      </c>
      <c r="S429" s="4">
        <v>13180</v>
      </c>
      <c r="T429" s="3" t="s">
        <v>1082</v>
      </c>
      <c r="U429" s="3" t="s">
        <v>1234</v>
      </c>
      <c r="V429" s="3" t="s">
        <v>404</v>
      </c>
      <c r="W429" s="3" t="s">
        <v>1235</v>
      </c>
      <c r="X429" s="3" t="str">
        <f t="shared" si="48"/>
        <v>เชียงรากน้อยบางปะอินพระนครศรีอยุธยา</v>
      </c>
      <c r="Y429" s="3" t="s">
        <v>251</v>
      </c>
      <c r="Z429" s="3" t="str">
        <f t="shared" si="49"/>
        <v/>
      </c>
      <c r="AA429" s="3" t="e">
        <f t="shared" si="50"/>
        <v>#NUM!</v>
      </c>
      <c r="AB429" s="3" t="str">
        <f t="shared" si="51"/>
        <v/>
      </c>
      <c r="AD429" s="2">
        <v>426</v>
      </c>
      <c r="AE429" s="3" t="s">
        <v>1237</v>
      </c>
      <c r="AF429" s="3" t="s">
        <v>394</v>
      </c>
      <c r="AG429" s="3" t="str">
        <f>IF(AF429='๑. ข้อมูลทั่วไป ๑'!$C$19,$AD429,"")</f>
        <v/>
      </c>
      <c r="AH429" s="3" t="e">
        <f t="shared" si="52"/>
        <v>#NUM!</v>
      </c>
      <c r="AI429" s="3" t="str">
        <f t="shared" si="53"/>
        <v/>
      </c>
      <c r="AJ429" s="3" t="e">
        <f>IF($AI429='๑. ข้อมูลทั่วไป ๑'!$C$20,Info!$AH429,"")</f>
        <v>#NUM!</v>
      </c>
    </row>
    <row r="430" spans="18:36" ht="14.5" customHeight="1">
      <c r="R430">
        <v>427</v>
      </c>
      <c r="S430" s="4">
        <v>13160</v>
      </c>
      <c r="T430" s="3" t="s">
        <v>1238</v>
      </c>
      <c r="U430" s="3" t="s">
        <v>1234</v>
      </c>
      <c r="V430" s="3" t="s">
        <v>404</v>
      </c>
      <c r="W430" s="3" t="s">
        <v>1235</v>
      </c>
      <c r="X430" s="3" t="str">
        <f t="shared" si="48"/>
        <v>บ้านโพบางปะอินพระนครศรีอยุธยา</v>
      </c>
      <c r="Y430" s="3" t="s">
        <v>251</v>
      </c>
      <c r="Z430" s="3" t="str">
        <f t="shared" si="49"/>
        <v/>
      </c>
      <c r="AA430" s="3" t="e">
        <f t="shared" si="50"/>
        <v>#NUM!</v>
      </c>
      <c r="AB430" s="3" t="str">
        <f t="shared" si="51"/>
        <v/>
      </c>
      <c r="AD430" s="2">
        <v>427</v>
      </c>
      <c r="AE430" s="3" t="s">
        <v>1239</v>
      </c>
      <c r="AF430" s="3" t="s">
        <v>394</v>
      </c>
      <c r="AG430" s="3" t="str">
        <f>IF(AF430='๑. ข้อมูลทั่วไป ๑'!$C$19,$AD430,"")</f>
        <v/>
      </c>
      <c r="AH430" s="3" t="e">
        <f t="shared" si="52"/>
        <v>#NUM!</v>
      </c>
      <c r="AI430" s="3" t="str">
        <f t="shared" si="53"/>
        <v/>
      </c>
      <c r="AJ430" s="3" t="e">
        <f>IF($AI430='๑. ข้อมูลทั่วไป ๑'!$C$20,Info!$AH430,"")</f>
        <v>#NUM!</v>
      </c>
    </row>
    <row r="431" spans="18:36" ht="14.5" customHeight="1">
      <c r="R431">
        <v>428</v>
      </c>
      <c r="S431" s="4">
        <v>13160</v>
      </c>
      <c r="T431" s="3" t="s">
        <v>1240</v>
      </c>
      <c r="U431" s="3" t="s">
        <v>1234</v>
      </c>
      <c r="V431" s="3" t="s">
        <v>404</v>
      </c>
      <c r="W431" s="3" t="s">
        <v>1235</v>
      </c>
      <c r="X431" s="3" t="str">
        <f t="shared" si="48"/>
        <v>บ้านกรดบางปะอินพระนครศรีอยุธยา</v>
      </c>
      <c r="Y431" s="3" t="s">
        <v>251</v>
      </c>
      <c r="Z431" s="3" t="str">
        <f t="shared" si="49"/>
        <v/>
      </c>
      <c r="AA431" s="3" t="e">
        <f t="shared" si="50"/>
        <v>#NUM!</v>
      </c>
      <c r="AB431" s="3" t="str">
        <f t="shared" si="51"/>
        <v/>
      </c>
      <c r="AD431" s="2">
        <v>428</v>
      </c>
      <c r="AE431" s="3" t="s">
        <v>1241</v>
      </c>
      <c r="AF431" s="3" t="s">
        <v>394</v>
      </c>
      <c r="AG431" s="3" t="str">
        <f>IF(AF431='๑. ข้อมูลทั่วไป ๑'!$C$19,$AD431,"")</f>
        <v/>
      </c>
      <c r="AH431" s="3" t="e">
        <f t="shared" si="52"/>
        <v>#NUM!</v>
      </c>
      <c r="AI431" s="3" t="str">
        <f t="shared" si="53"/>
        <v/>
      </c>
      <c r="AJ431" s="3" t="e">
        <f>IF($AI431='๑. ข้อมูลทั่วไป ๑'!$C$20,Info!$AH431,"")</f>
        <v>#NUM!</v>
      </c>
    </row>
    <row r="432" spans="18:36" ht="14.5" customHeight="1">
      <c r="R432">
        <v>429</v>
      </c>
      <c r="S432" s="4">
        <v>13160</v>
      </c>
      <c r="T432" s="3" t="s">
        <v>1242</v>
      </c>
      <c r="U432" s="3" t="s">
        <v>1234</v>
      </c>
      <c r="V432" s="3" t="s">
        <v>404</v>
      </c>
      <c r="W432" s="3" t="s">
        <v>1235</v>
      </c>
      <c r="X432" s="3" t="str">
        <f t="shared" si="48"/>
        <v>บางกระสั้นบางปะอินพระนครศรีอยุธยา</v>
      </c>
      <c r="Y432" s="3" t="s">
        <v>251</v>
      </c>
      <c r="Z432" s="3" t="str">
        <f t="shared" si="49"/>
        <v/>
      </c>
      <c r="AA432" s="3" t="e">
        <f t="shared" si="50"/>
        <v>#NUM!</v>
      </c>
      <c r="AB432" s="3" t="str">
        <f t="shared" si="51"/>
        <v/>
      </c>
      <c r="AD432" s="2">
        <v>429</v>
      </c>
      <c r="AE432" s="3" t="s">
        <v>1243</v>
      </c>
      <c r="AF432" s="3" t="s">
        <v>394</v>
      </c>
      <c r="AG432" s="3" t="str">
        <f>IF(AF432='๑. ข้อมูลทั่วไป ๑'!$C$19,$AD432,"")</f>
        <v/>
      </c>
      <c r="AH432" s="3" t="e">
        <f t="shared" si="52"/>
        <v>#NUM!</v>
      </c>
      <c r="AI432" s="3" t="str">
        <f t="shared" si="53"/>
        <v/>
      </c>
      <c r="AJ432" s="3" t="e">
        <f>IF($AI432='๑. ข้อมูลทั่วไป ๑'!$C$20,Info!$AH432,"")</f>
        <v>#NUM!</v>
      </c>
    </row>
    <row r="433" spans="18:36" ht="14.5" customHeight="1">
      <c r="R433">
        <v>430</v>
      </c>
      <c r="S433" s="4">
        <v>13160</v>
      </c>
      <c r="T433" s="3" t="s">
        <v>1244</v>
      </c>
      <c r="U433" s="3" t="s">
        <v>1234</v>
      </c>
      <c r="V433" s="3" t="s">
        <v>404</v>
      </c>
      <c r="W433" s="3" t="s">
        <v>1235</v>
      </c>
      <c r="X433" s="3" t="str">
        <f t="shared" si="48"/>
        <v>คลองจิกบางปะอินพระนครศรีอยุธยา</v>
      </c>
      <c r="Y433" s="3" t="s">
        <v>251</v>
      </c>
      <c r="Z433" s="3" t="str">
        <f t="shared" si="49"/>
        <v/>
      </c>
      <c r="AA433" s="3" t="e">
        <f t="shared" si="50"/>
        <v>#NUM!</v>
      </c>
      <c r="AB433" s="3" t="str">
        <f t="shared" si="51"/>
        <v/>
      </c>
      <c r="AD433" s="2">
        <v>430</v>
      </c>
      <c r="AE433" s="3" t="s">
        <v>1245</v>
      </c>
      <c r="AF433" s="3" t="s">
        <v>394</v>
      </c>
      <c r="AG433" s="3" t="str">
        <f>IF(AF433='๑. ข้อมูลทั่วไป ๑'!$C$19,$AD433,"")</f>
        <v/>
      </c>
      <c r="AH433" s="3" t="e">
        <f t="shared" si="52"/>
        <v>#NUM!</v>
      </c>
      <c r="AI433" s="3" t="str">
        <f t="shared" si="53"/>
        <v/>
      </c>
      <c r="AJ433" s="3" t="e">
        <f>IF($AI433='๑. ข้อมูลทั่วไป ๑'!$C$20,Info!$AH433,"")</f>
        <v>#NUM!</v>
      </c>
    </row>
    <row r="434" spans="18:36" ht="14.5" customHeight="1">
      <c r="R434">
        <v>431</v>
      </c>
      <c r="S434" s="4">
        <v>13160</v>
      </c>
      <c r="T434" s="3" t="s">
        <v>1246</v>
      </c>
      <c r="U434" s="3" t="s">
        <v>1234</v>
      </c>
      <c r="V434" s="3" t="s">
        <v>404</v>
      </c>
      <c r="W434" s="3" t="s">
        <v>1235</v>
      </c>
      <c r="X434" s="3" t="str">
        <f t="shared" si="48"/>
        <v>บ้านหว้าบางปะอินพระนครศรีอยุธยา</v>
      </c>
      <c r="Y434" s="3" t="s">
        <v>251</v>
      </c>
      <c r="Z434" s="3" t="str">
        <f t="shared" si="49"/>
        <v/>
      </c>
      <c r="AA434" s="3" t="e">
        <f t="shared" si="50"/>
        <v>#NUM!</v>
      </c>
      <c r="AB434" s="3" t="str">
        <f t="shared" si="51"/>
        <v/>
      </c>
      <c r="AD434" s="2">
        <v>431</v>
      </c>
      <c r="AE434" s="3" t="s">
        <v>1247</v>
      </c>
      <c r="AF434" s="3" t="s">
        <v>394</v>
      </c>
      <c r="AG434" s="3" t="str">
        <f>IF(AF434='๑. ข้อมูลทั่วไป ๑'!$C$19,$AD434,"")</f>
        <v/>
      </c>
      <c r="AH434" s="3" t="e">
        <f t="shared" si="52"/>
        <v>#NUM!</v>
      </c>
      <c r="AI434" s="3" t="str">
        <f t="shared" si="53"/>
        <v/>
      </c>
      <c r="AJ434" s="3" t="e">
        <f>IF($AI434='๑. ข้อมูลทั่วไป ๑'!$C$20,Info!$AH434,"")</f>
        <v>#NUM!</v>
      </c>
    </row>
    <row r="435" spans="18:36" ht="14.5" customHeight="1">
      <c r="R435">
        <v>432</v>
      </c>
      <c r="S435" s="4">
        <v>13160</v>
      </c>
      <c r="T435" s="3" t="s">
        <v>1212</v>
      </c>
      <c r="U435" s="3" t="s">
        <v>1234</v>
      </c>
      <c r="V435" s="3" t="s">
        <v>404</v>
      </c>
      <c r="W435" s="3" t="s">
        <v>1235</v>
      </c>
      <c r="X435" s="3" t="str">
        <f t="shared" si="48"/>
        <v>วัดยมบางปะอินพระนครศรีอยุธยา</v>
      </c>
      <c r="Y435" s="3" t="s">
        <v>251</v>
      </c>
      <c r="Z435" s="3" t="str">
        <f t="shared" si="49"/>
        <v/>
      </c>
      <c r="AA435" s="3" t="e">
        <f t="shared" si="50"/>
        <v>#NUM!</v>
      </c>
      <c r="AB435" s="3" t="str">
        <f t="shared" si="51"/>
        <v/>
      </c>
      <c r="AD435" s="2">
        <v>432</v>
      </c>
      <c r="AE435" s="3" t="s">
        <v>1248</v>
      </c>
      <c r="AF435" s="3" t="s">
        <v>394</v>
      </c>
      <c r="AG435" s="3" t="str">
        <f>IF(AF435='๑. ข้อมูลทั่วไป ๑'!$C$19,$AD435,"")</f>
        <v/>
      </c>
      <c r="AH435" s="3" t="e">
        <f t="shared" si="52"/>
        <v>#NUM!</v>
      </c>
      <c r="AI435" s="3" t="str">
        <f t="shared" si="53"/>
        <v/>
      </c>
      <c r="AJ435" s="3" t="e">
        <f>IF($AI435='๑. ข้อมูลทั่วไป ๑'!$C$20,Info!$AH435,"")</f>
        <v>#NUM!</v>
      </c>
    </row>
    <row r="436" spans="18:36" ht="14.5" customHeight="1">
      <c r="R436">
        <v>433</v>
      </c>
      <c r="S436" s="4">
        <v>13160</v>
      </c>
      <c r="T436" s="3" t="s">
        <v>1249</v>
      </c>
      <c r="U436" s="3" t="s">
        <v>1234</v>
      </c>
      <c r="V436" s="3" t="s">
        <v>404</v>
      </c>
      <c r="W436" s="3" t="s">
        <v>1235</v>
      </c>
      <c r="X436" s="3" t="str">
        <f t="shared" si="48"/>
        <v>บางประแดงบางปะอินพระนครศรีอยุธยา</v>
      </c>
      <c r="Y436" s="3" t="s">
        <v>251</v>
      </c>
      <c r="Z436" s="3" t="str">
        <f t="shared" si="49"/>
        <v/>
      </c>
      <c r="AA436" s="3" t="e">
        <f t="shared" si="50"/>
        <v>#NUM!</v>
      </c>
      <c r="AB436" s="3" t="str">
        <f t="shared" si="51"/>
        <v/>
      </c>
      <c r="AD436" s="2">
        <v>433</v>
      </c>
      <c r="AE436" s="3" t="s">
        <v>1250</v>
      </c>
      <c r="AF436" s="3" t="s">
        <v>398</v>
      </c>
      <c r="AG436" s="3" t="str">
        <f>IF(AF436='๑. ข้อมูลทั่วไป ๑'!$C$19,$AD436,"")</f>
        <v/>
      </c>
      <c r="AH436" s="3" t="e">
        <f t="shared" si="52"/>
        <v>#NUM!</v>
      </c>
      <c r="AI436" s="3" t="str">
        <f t="shared" si="53"/>
        <v/>
      </c>
      <c r="AJ436" s="3" t="e">
        <f>IF($AI436='๑. ข้อมูลทั่วไป ๑'!$C$20,Info!$AH436,"")</f>
        <v>#NUM!</v>
      </c>
    </row>
    <row r="437" spans="18:36" ht="14.5" customHeight="1">
      <c r="R437">
        <v>434</v>
      </c>
      <c r="S437" s="4">
        <v>13160</v>
      </c>
      <c r="T437" s="3" t="s">
        <v>1251</v>
      </c>
      <c r="U437" s="3" t="s">
        <v>1234</v>
      </c>
      <c r="V437" s="3" t="s">
        <v>404</v>
      </c>
      <c r="W437" s="3" t="s">
        <v>1235</v>
      </c>
      <c r="X437" s="3" t="str">
        <f t="shared" si="48"/>
        <v>สามเรือนบางปะอินพระนครศรีอยุธยา</v>
      </c>
      <c r="Y437" s="3" t="s">
        <v>251</v>
      </c>
      <c r="Z437" s="3" t="str">
        <f t="shared" si="49"/>
        <v/>
      </c>
      <c r="AA437" s="3" t="e">
        <f t="shared" si="50"/>
        <v>#NUM!</v>
      </c>
      <c r="AB437" s="3" t="str">
        <f t="shared" si="51"/>
        <v/>
      </c>
      <c r="AD437" s="2">
        <v>434</v>
      </c>
      <c r="AE437" s="3" t="s">
        <v>1252</v>
      </c>
      <c r="AF437" s="3" t="s">
        <v>398</v>
      </c>
      <c r="AG437" s="3" t="str">
        <f>IF(AF437='๑. ข้อมูลทั่วไป ๑'!$C$19,$AD437,"")</f>
        <v/>
      </c>
      <c r="AH437" s="3" t="e">
        <f t="shared" si="52"/>
        <v>#NUM!</v>
      </c>
      <c r="AI437" s="3" t="str">
        <f t="shared" si="53"/>
        <v/>
      </c>
      <c r="AJ437" s="3" t="e">
        <f>IF($AI437='๑. ข้อมูลทั่วไป ๑'!$C$20,Info!$AH437,"")</f>
        <v>#NUM!</v>
      </c>
    </row>
    <row r="438" spans="18:36" ht="14.5" customHeight="1">
      <c r="R438">
        <v>435</v>
      </c>
      <c r="S438" s="4">
        <v>13160</v>
      </c>
      <c r="T438" s="3" t="s">
        <v>1253</v>
      </c>
      <c r="U438" s="3" t="s">
        <v>1234</v>
      </c>
      <c r="V438" s="3" t="s">
        <v>404</v>
      </c>
      <c r="W438" s="3" t="s">
        <v>1235</v>
      </c>
      <c r="X438" s="3" t="str">
        <f t="shared" si="48"/>
        <v>เกาะเกิดบางปะอินพระนครศรีอยุธยา</v>
      </c>
      <c r="Y438" s="3" t="s">
        <v>251</v>
      </c>
      <c r="Z438" s="3" t="str">
        <f t="shared" si="49"/>
        <v/>
      </c>
      <c r="AA438" s="3" t="e">
        <f t="shared" si="50"/>
        <v>#NUM!</v>
      </c>
      <c r="AB438" s="3" t="str">
        <f t="shared" si="51"/>
        <v/>
      </c>
      <c r="AD438" s="2">
        <v>435</v>
      </c>
      <c r="AE438" s="3" t="s">
        <v>1254</v>
      </c>
      <c r="AF438" s="3" t="s">
        <v>398</v>
      </c>
      <c r="AG438" s="3" t="str">
        <f>IF(AF438='๑. ข้อมูลทั่วไป ๑'!$C$19,$AD438,"")</f>
        <v/>
      </c>
      <c r="AH438" s="3" t="e">
        <f t="shared" si="52"/>
        <v>#NUM!</v>
      </c>
      <c r="AI438" s="3" t="str">
        <f t="shared" si="53"/>
        <v/>
      </c>
      <c r="AJ438" s="3" t="e">
        <f>IF($AI438='๑. ข้อมูลทั่วไป ๑'!$C$20,Info!$AH438,"")</f>
        <v>#NUM!</v>
      </c>
    </row>
    <row r="439" spans="18:36" ht="14.5" customHeight="1">
      <c r="R439">
        <v>436</v>
      </c>
      <c r="S439" s="4">
        <v>13160</v>
      </c>
      <c r="T439" s="3" t="s">
        <v>1255</v>
      </c>
      <c r="U439" s="3" t="s">
        <v>1234</v>
      </c>
      <c r="V439" s="3" t="s">
        <v>404</v>
      </c>
      <c r="W439" s="3" t="s">
        <v>1235</v>
      </c>
      <c r="X439" s="3" t="str">
        <f t="shared" si="48"/>
        <v>บ้านพลับบางปะอินพระนครศรีอยุธยา</v>
      </c>
      <c r="Y439" s="3" t="s">
        <v>251</v>
      </c>
      <c r="Z439" s="3" t="str">
        <f t="shared" si="49"/>
        <v/>
      </c>
      <c r="AA439" s="3" t="e">
        <f t="shared" si="50"/>
        <v>#NUM!</v>
      </c>
      <c r="AB439" s="3" t="str">
        <f t="shared" si="51"/>
        <v/>
      </c>
      <c r="AD439" s="2">
        <v>436</v>
      </c>
      <c r="AE439" s="3" t="s">
        <v>1256</v>
      </c>
      <c r="AF439" s="3" t="s">
        <v>398</v>
      </c>
      <c r="AG439" s="3" t="str">
        <f>IF(AF439='๑. ข้อมูลทั่วไป ๑'!$C$19,$AD439,"")</f>
        <v/>
      </c>
      <c r="AH439" s="3" t="e">
        <f t="shared" si="52"/>
        <v>#NUM!</v>
      </c>
      <c r="AI439" s="3" t="str">
        <f t="shared" si="53"/>
        <v/>
      </c>
      <c r="AJ439" s="3" t="e">
        <f>IF($AI439='๑. ข้อมูลทั่วไป ๑'!$C$20,Info!$AH439,"")</f>
        <v>#NUM!</v>
      </c>
    </row>
    <row r="440" spans="18:36" ht="14.5" customHeight="1">
      <c r="R440">
        <v>437</v>
      </c>
      <c r="S440" s="4">
        <v>13160</v>
      </c>
      <c r="T440" s="3" t="s">
        <v>1174</v>
      </c>
      <c r="U440" s="3" t="s">
        <v>1234</v>
      </c>
      <c r="V440" s="3" t="s">
        <v>404</v>
      </c>
      <c r="W440" s="3" t="s">
        <v>1235</v>
      </c>
      <c r="X440" s="3" t="str">
        <f t="shared" si="48"/>
        <v>บ้านแป้งบางปะอินพระนครศรีอยุธยา</v>
      </c>
      <c r="Y440" s="3" t="s">
        <v>251</v>
      </c>
      <c r="Z440" s="3" t="str">
        <f t="shared" si="49"/>
        <v/>
      </c>
      <c r="AA440" s="3" t="e">
        <f t="shared" si="50"/>
        <v>#NUM!</v>
      </c>
      <c r="AB440" s="3" t="str">
        <f t="shared" si="51"/>
        <v/>
      </c>
      <c r="AD440" s="2">
        <v>437</v>
      </c>
      <c r="AE440" s="3" t="s">
        <v>1257</v>
      </c>
      <c r="AF440" s="3" t="s">
        <v>398</v>
      </c>
      <c r="AG440" s="3" t="str">
        <f>IF(AF440='๑. ข้อมูลทั่วไป ๑'!$C$19,$AD440,"")</f>
        <v/>
      </c>
      <c r="AH440" s="3" t="e">
        <f t="shared" si="52"/>
        <v>#NUM!</v>
      </c>
      <c r="AI440" s="3" t="str">
        <f t="shared" si="53"/>
        <v/>
      </c>
      <c r="AJ440" s="3" t="e">
        <f>IF($AI440='๑. ข้อมูลทั่วไป ๑'!$C$20,Info!$AH440,"")</f>
        <v>#NUM!</v>
      </c>
    </row>
    <row r="441" spans="18:36" ht="14.5" customHeight="1">
      <c r="R441">
        <v>438</v>
      </c>
      <c r="S441" s="4">
        <v>13160</v>
      </c>
      <c r="T441" s="3" t="s">
        <v>1258</v>
      </c>
      <c r="U441" s="3" t="s">
        <v>1234</v>
      </c>
      <c r="V441" s="3" t="s">
        <v>404</v>
      </c>
      <c r="W441" s="3" t="s">
        <v>1235</v>
      </c>
      <c r="X441" s="3" t="str">
        <f t="shared" si="48"/>
        <v>คุ้งลานบางปะอินพระนครศรีอยุธยา</v>
      </c>
      <c r="Y441" s="3" t="s">
        <v>251</v>
      </c>
      <c r="Z441" s="3" t="str">
        <f t="shared" si="49"/>
        <v/>
      </c>
      <c r="AA441" s="3" t="e">
        <f t="shared" si="50"/>
        <v>#NUM!</v>
      </c>
      <c r="AB441" s="3" t="str">
        <f t="shared" si="51"/>
        <v/>
      </c>
      <c r="AD441" s="2">
        <v>438</v>
      </c>
      <c r="AE441" s="3" t="s">
        <v>1259</v>
      </c>
      <c r="AF441" s="3" t="s">
        <v>398</v>
      </c>
      <c r="AG441" s="3" t="str">
        <f>IF(AF441='๑. ข้อมูลทั่วไป ๑'!$C$19,$AD441,"")</f>
        <v/>
      </c>
      <c r="AH441" s="3" t="e">
        <f t="shared" si="52"/>
        <v>#NUM!</v>
      </c>
      <c r="AI441" s="3" t="str">
        <f t="shared" si="53"/>
        <v/>
      </c>
      <c r="AJ441" s="3" t="e">
        <f>IF($AI441='๑. ข้อมูลทั่วไป ๑'!$C$20,Info!$AH441,"")</f>
        <v>#NUM!</v>
      </c>
    </row>
    <row r="442" spans="18:36" ht="14.5" customHeight="1">
      <c r="R442">
        <v>439</v>
      </c>
      <c r="S442" s="4">
        <v>13160</v>
      </c>
      <c r="T442" s="3" t="s">
        <v>351</v>
      </c>
      <c r="U442" s="3" t="s">
        <v>1234</v>
      </c>
      <c r="V442" s="3" t="s">
        <v>404</v>
      </c>
      <c r="W442" s="3" t="s">
        <v>1235</v>
      </c>
      <c r="X442" s="3" t="str">
        <f t="shared" si="48"/>
        <v>ตลิ่งชันบางปะอินพระนครศรีอยุธยา</v>
      </c>
      <c r="Y442" s="3" t="s">
        <v>251</v>
      </c>
      <c r="Z442" s="3" t="str">
        <f t="shared" si="49"/>
        <v/>
      </c>
      <c r="AA442" s="3" t="e">
        <f t="shared" si="50"/>
        <v>#NUM!</v>
      </c>
      <c r="AB442" s="3" t="str">
        <f t="shared" si="51"/>
        <v/>
      </c>
      <c r="AD442" s="2">
        <v>439</v>
      </c>
      <c r="AE442" s="3" t="s">
        <v>1260</v>
      </c>
      <c r="AF442" s="3" t="s">
        <v>398</v>
      </c>
      <c r="AG442" s="3" t="str">
        <f>IF(AF442='๑. ข้อมูลทั่วไป ๑'!$C$19,$AD442,"")</f>
        <v/>
      </c>
      <c r="AH442" s="3" t="e">
        <f t="shared" si="52"/>
        <v>#NUM!</v>
      </c>
      <c r="AI442" s="3" t="str">
        <f t="shared" si="53"/>
        <v/>
      </c>
      <c r="AJ442" s="3" t="e">
        <f>IF($AI442='๑. ข้อมูลทั่วไป ๑'!$C$20,Info!$AH442,"")</f>
        <v>#NUM!</v>
      </c>
    </row>
    <row r="443" spans="18:36" ht="14.5" customHeight="1">
      <c r="R443">
        <v>440</v>
      </c>
      <c r="S443" s="4">
        <v>13170</v>
      </c>
      <c r="T443" s="3" t="s">
        <v>1254</v>
      </c>
      <c r="U443" s="3" t="s">
        <v>1234</v>
      </c>
      <c r="V443" s="3" t="s">
        <v>404</v>
      </c>
      <c r="W443" s="3" t="s">
        <v>1235</v>
      </c>
      <c r="X443" s="3" t="str">
        <f t="shared" si="48"/>
        <v>บ้านสร้างบางปะอินพระนครศรีอยุธยา</v>
      </c>
      <c r="Y443" s="3" t="s">
        <v>251</v>
      </c>
      <c r="Z443" s="3" t="str">
        <f t="shared" si="49"/>
        <v/>
      </c>
      <c r="AA443" s="3" t="e">
        <f t="shared" si="50"/>
        <v>#NUM!</v>
      </c>
      <c r="AB443" s="3" t="str">
        <f t="shared" si="51"/>
        <v/>
      </c>
      <c r="AD443" s="2">
        <v>440</v>
      </c>
      <c r="AE443" s="3" t="s">
        <v>1261</v>
      </c>
      <c r="AF443" s="3" t="s">
        <v>401</v>
      </c>
      <c r="AG443" s="3" t="str">
        <f>IF(AF443='๑. ข้อมูลทั่วไป ๑'!$C$19,$AD443,"")</f>
        <v/>
      </c>
      <c r="AH443" s="3" t="e">
        <f t="shared" si="52"/>
        <v>#NUM!</v>
      </c>
      <c r="AI443" s="3" t="str">
        <f t="shared" si="53"/>
        <v/>
      </c>
      <c r="AJ443" s="3" t="e">
        <f>IF($AI443='๑. ข้อมูลทั่วไป ๑'!$C$20,Info!$AH443,"")</f>
        <v>#NUM!</v>
      </c>
    </row>
    <row r="444" spans="18:36" ht="14.5" customHeight="1">
      <c r="R444">
        <v>441</v>
      </c>
      <c r="S444" s="4">
        <v>13160</v>
      </c>
      <c r="T444" s="3" t="s">
        <v>1262</v>
      </c>
      <c r="U444" s="3" t="s">
        <v>1234</v>
      </c>
      <c r="V444" s="3" t="s">
        <v>404</v>
      </c>
      <c r="W444" s="3" t="s">
        <v>1235</v>
      </c>
      <c r="X444" s="3" t="str">
        <f t="shared" si="48"/>
        <v>ตลาดเกรียบบางปะอินพระนครศรีอยุธยา</v>
      </c>
      <c r="Y444" s="3" t="s">
        <v>251</v>
      </c>
      <c r="Z444" s="3" t="str">
        <f t="shared" si="49"/>
        <v/>
      </c>
      <c r="AA444" s="3" t="e">
        <f t="shared" si="50"/>
        <v>#NUM!</v>
      </c>
      <c r="AB444" s="3" t="str">
        <f t="shared" si="51"/>
        <v/>
      </c>
      <c r="AD444" s="2">
        <v>441</v>
      </c>
      <c r="AE444" s="3" t="s">
        <v>1263</v>
      </c>
      <c r="AF444" s="3" t="s">
        <v>401</v>
      </c>
      <c r="AG444" s="3" t="str">
        <f>IF(AF444='๑. ข้อมูลทั่วไป ๑'!$C$19,$AD444,"")</f>
        <v/>
      </c>
      <c r="AH444" s="3" t="e">
        <f t="shared" si="52"/>
        <v>#NUM!</v>
      </c>
      <c r="AI444" s="3" t="str">
        <f t="shared" si="53"/>
        <v/>
      </c>
      <c r="AJ444" s="3" t="e">
        <f>IF($AI444='๑. ข้อมูลทั่วไป ๑'!$C$20,Info!$AH444,"")</f>
        <v>#NUM!</v>
      </c>
    </row>
    <row r="445" spans="18:36" ht="14.5" customHeight="1">
      <c r="R445">
        <v>442</v>
      </c>
      <c r="S445" s="4">
        <v>13160</v>
      </c>
      <c r="T445" s="3" t="s">
        <v>1264</v>
      </c>
      <c r="U445" s="3" t="s">
        <v>1234</v>
      </c>
      <c r="V445" s="3" t="s">
        <v>404</v>
      </c>
      <c r="W445" s="3" t="s">
        <v>1235</v>
      </c>
      <c r="X445" s="3" t="str">
        <f t="shared" si="48"/>
        <v>ขนอนหลวงบางปะอินพระนครศรีอยุธยา</v>
      </c>
      <c r="Y445" s="3" t="s">
        <v>251</v>
      </c>
      <c r="Z445" s="3" t="str">
        <f t="shared" si="49"/>
        <v/>
      </c>
      <c r="AA445" s="3" t="e">
        <f t="shared" si="50"/>
        <v>#NUM!</v>
      </c>
      <c r="AB445" s="3" t="str">
        <f t="shared" si="51"/>
        <v/>
      </c>
      <c r="AD445" s="2">
        <v>442</v>
      </c>
      <c r="AE445" s="3" t="s">
        <v>1265</v>
      </c>
      <c r="AF445" s="3" t="s">
        <v>401</v>
      </c>
      <c r="AG445" s="3" t="str">
        <f>IF(AF445='๑. ข้อมูลทั่วไป ๑'!$C$19,$AD445,"")</f>
        <v/>
      </c>
      <c r="AH445" s="3" t="e">
        <f t="shared" si="52"/>
        <v>#NUM!</v>
      </c>
      <c r="AI445" s="3" t="str">
        <f t="shared" si="53"/>
        <v/>
      </c>
      <c r="AJ445" s="3" t="e">
        <f>IF($AI445='๑. ข้อมูลทั่วไป ๑'!$C$20,Info!$AH445,"")</f>
        <v>#NUM!</v>
      </c>
    </row>
    <row r="446" spans="18:36" ht="14.5" customHeight="1">
      <c r="R446">
        <v>443</v>
      </c>
      <c r="S446" s="4">
        <v>13220</v>
      </c>
      <c r="T446" s="3" t="s">
        <v>1266</v>
      </c>
      <c r="U446" s="3" t="s">
        <v>1266</v>
      </c>
      <c r="V446" s="3" t="s">
        <v>404</v>
      </c>
      <c r="W446" s="3" t="s">
        <v>1267</v>
      </c>
      <c r="X446" s="3" t="str">
        <f t="shared" si="48"/>
        <v>บางปะหันบางปะหันพระนครศรีอยุธยา</v>
      </c>
      <c r="Y446" s="3" t="s">
        <v>251</v>
      </c>
      <c r="Z446" s="3" t="str">
        <f t="shared" si="49"/>
        <v/>
      </c>
      <c r="AA446" s="3" t="e">
        <f t="shared" si="50"/>
        <v>#NUM!</v>
      </c>
      <c r="AB446" s="3" t="str">
        <f t="shared" si="51"/>
        <v/>
      </c>
      <c r="AD446" s="2">
        <v>443</v>
      </c>
      <c r="AE446" s="3" t="s">
        <v>1268</v>
      </c>
      <c r="AF446" s="3" t="s">
        <v>401</v>
      </c>
      <c r="AG446" s="3" t="str">
        <f>IF(AF446='๑. ข้อมูลทั่วไป ๑'!$C$19,$AD446,"")</f>
        <v/>
      </c>
      <c r="AH446" s="3" t="e">
        <f t="shared" si="52"/>
        <v>#NUM!</v>
      </c>
      <c r="AI446" s="3" t="str">
        <f t="shared" si="53"/>
        <v/>
      </c>
      <c r="AJ446" s="3" t="e">
        <f>IF($AI446='๑. ข้อมูลทั่วไป ๑'!$C$20,Info!$AH446,"")</f>
        <v>#NUM!</v>
      </c>
    </row>
    <row r="447" spans="18:36" ht="14.5" customHeight="1">
      <c r="R447">
        <v>444</v>
      </c>
      <c r="S447" s="4">
        <v>13220</v>
      </c>
      <c r="T447" s="3" t="s">
        <v>1269</v>
      </c>
      <c r="U447" s="3" t="s">
        <v>1266</v>
      </c>
      <c r="V447" s="3" t="s">
        <v>404</v>
      </c>
      <c r="W447" s="3" t="s">
        <v>1267</v>
      </c>
      <c r="X447" s="3" t="str">
        <f t="shared" si="48"/>
        <v>ขยายบางปะหันพระนครศรีอยุธยา</v>
      </c>
      <c r="Y447" s="3" t="s">
        <v>251</v>
      </c>
      <c r="Z447" s="3" t="str">
        <f t="shared" si="49"/>
        <v/>
      </c>
      <c r="AA447" s="3" t="e">
        <f t="shared" si="50"/>
        <v>#NUM!</v>
      </c>
      <c r="AB447" s="3" t="str">
        <f t="shared" si="51"/>
        <v/>
      </c>
      <c r="AD447" s="2">
        <v>444</v>
      </c>
      <c r="AE447" s="3" t="s">
        <v>1270</v>
      </c>
      <c r="AF447" s="3" t="s">
        <v>401</v>
      </c>
      <c r="AG447" s="3" t="str">
        <f>IF(AF447='๑. ข้อมูลทั่วไป ๑'!$C$19,$AD447,"")</f>
        <v/>
      </c>
      <c r="AH447" s="3" t="e">
        <f t="shared" si="52"/>
        <v>#NUM!</v>
      </c>
      <c r="AI447" s="3" t="str">
        <f t="shared" si="53"/>
        <v/>
      </c>
      <c r="AJ447" s="3" t="e">
        <f>IF($AI447='๑. ข้อมูลทั่วไป ๑'!$C$20,Info!$AH447,"")</f>
        <v>#NUM!</v>
      </c>
    </row>
    <row r="448" spans="18:36" ht="14.5" customHeight="1">
      <c r="R448">
        <v>445</v>
      </c>
      <c r="S448" s="4">
        <v>13220</v>
      </c>
      <c r="T448" s="3" t="s">
        <v>979</v>
      </c>
      <c r="U448" s="3" t="s">
        <v>1266</v>
      </c>
      <c r="V448" s="3" t="s">
        <v>404</v>
      </c>
      <c r="W448" s="3" t="s">
        <v>1267</v>
      </c>
      <c r="X448" s="3" t="str">
        <f t="shared" si="48"/>
        <v>บางเดื่อบางปะหันพระนครศรีอยุธยา</v>
      </c>
      <c r="Y448" s="3" t="s">
        <v>251</v>
      </c>
      <c r="Z448" s="3" t="str">
        <f t="shared" si="49"/>
        <v/>
      </c>
      <c r="AA448" s="3" t="e">
        <f t="shared" si="50"/>
        <v>#NUM!</v>
      </c>
      <c r="AB448" s="3" t="str">
        <f t="shared" si="51"/>
        <v/>
      </c>
      <c r="AD448" s="2">
        <v>445</v>
      </c>
      <c r="AE448" s="3" t="s">
        <v>1271</v>
      </c>
      <c r="AF448" s="3" t="s">
        <v>401</v>
      </c>
      <c r="AG448" s="3" t="str">
        <f>IF(AF448='๑. ข้อมูลทั่วไป ๑'!$C$19,$AD448,"")</f>
        <v/>
      </c>
      <c r="AH448" s="3" t="e">
        <f t="shared" si="52"/>
        <v>#NUM!</v>
      </c>
      <c r="AI448" s="3" t="str">
        <f t="shared" si="53"/>
        <v/>
      </c>
      <c r="AJ448" s="3" t="e">
        <f>IF($AI448='๑. ข้อมูลทั่วไป ๑'!$C$20,Info!$AH448,"")</f>
        <v>#NUM!</v>
      </c>
    </row>
    <row r="449" spans="18:36" ht="14.5" customHeight="1">
      <c r="R449">
        <v>446</v>
      </c>
      <c r="S449" s="4">
        <v>13220</v>
      </c>
      <c r="T449" s="3" t="s">
        <v>1272</v>
      </c>
      <c r="U449" s="3" t="s">
        <v>1266</v>
      </c>
      <c r="V449" s="3" t="s">
        <v>404</v>
      </c>
      <c r="W449" s="3" t="s">
        <v>1267</v>
      </c>
      <c r="X449" s="3" t="str">
        <f t="shared" si="48"/>
        <v>เสาธงบางปะหันพระนครศรีอยุธยา</v>
      </c>
      <c r="Y449" s="3" t="s">
        <v>251</v>
      </c>
      <c r="Z449" s="3" t="str">
        <f t="shared" si="49"/>
        <v/>
      </c>
      <c r="AA449" s="3" t="e">
        <f t="shared" si="50"/>
        <v>#NUM!</v>
      </c>
      <c r="AB449" s="3" t="str">
        <f t="shared" si="51"/>
        <v/>
      </c>
      <c r="AD449" s="2">
        <v>446</v>
      </c>
      <c r="AE449" s="3" t="s">
        <v>1273</v>
      </c>
      <c r="AF449" s="3" t="s">
        <v>401</v>
      </c>
      <c r="AG449" s="3" t="str">
        <f>IF(AF449='๑. ข้อมูลทั่วไป ๑'!$C$19,$AD449,"")</f>
        <v/>
      </c>
      <c r="AH449" s="3" t="e">
        <f t="shared" si="52"/>
        <v>#NUM!</v>
      </c>
      <c r="AI449" s="3" t="str">
        <f t="shared" si="53"/>
        <v/>
      </c>
      <c r="AJ449" s="3" t="e">
        <f>IF($AI449='๑. ข้อมูลทั่วไป ๑'!$C$20,Info!$AH449,"")</f>
        <v>#NUM!</v>
      </c>
    </row>
    <row r="450" spans="18:36" ht="14.5" customHeight="1">
      <c r="R450">
        <v>447</v>
      </c>
      <c r="S450" s="4">
        <v>13220</v>
      </c>
      <c r="T450" s="3" t="s">
        <v>1274</v>
      </c>
      <c r="U450" s="3" t="s">
        <v>1266</v>
      </c>
      <c r="V450" s="3" t="s">
        <v>404</v>
      </c>
      <c r="W450" s="3" t="s">
        <v>1267</v>
      </c>
      <c r="X450" s="3" t="str">
        <f t="shared" si="48"/>
        <v>ทางกลางบางปะหันพระนครศรีอยุธยา</v>
      </c>
      <c r="Y450" s="3" t="s">
        <v>251</v>
      </c>
      <c r="Z450" s="3" t="str">
        <f t="shared" si="49"/>
        <v/>
      </c>
      <c r="AA450" s="3" t="e">
        <f t="shared" si="50"/>
        <v>#NUM!</v>
      </c>
      <c r="AB450" s="3" t="str">
        <f t="shared" si="51"/>
        <v/>
      </c>
      <c r="AD450" s="2">
        <v>447</v>
      </c>
      <c r="AE450" s="3" t="s">
        <v>1275</v>
      </c>
      <c r="AF450" s="3" t="s">
        <v>401</v>
      </c>
      <c r="AG450" s="3" t="str">
        <f>IF(AF450='๑. ข้อมูลทั่วไป ๑'!$C$19,$AD450,"")</f>
        <v/>
      </c>
      <c r="AH450" s="3" t="e">
        <f t="shared" si="52"/>
        <v>#NUM!</v>
      </c>
      <c r="AI450" s="3" t="str">
        <f t="shared" si="53"/>
        <v/>
      </c>
      <c r="AJ450" s="3" t="e">
        <f>IF($AI450='๑. ข้อมูลทั่วไป ๑'!$C$20,Info!$AH450,"")</f>
        <v>#NUM!</v>
      </c>
    </row>
    <row r="451" spans="18:36" ht="14.5" customHeight="1">
      <c r="R451">
        <v>448</v>
      </c>
      <c r="S451" s="4">
        <v>13220</v>
      </c>
      <c r="T451" s="3" t="s">
        <v>1276</v>
      </c>
      <c r="U451" s="3" t="s">
        <v>1266</v>
      </c>
      <c r="V451" s="3" t="s">
        <v>404</v>
      </c>
      <c r="W451" s="3" t="s">
        <v>1267</v>
      </c>
      <c r="X451" s="3" t="str">
        <f t="shared" si="48"/>
        <v>บางเพลิงบางปะหันพระนครศรีอยุธยา</v>
      </c>
      <c r="Y451" s="3" t="s">
        <v>251</v>
      </c>
      <c r="Z451" s="3" t="str">
        <f t="shared" si="49"/>
        <v/>
      </c>
      <c r="AA451" s="3" t="e">
        <f t="shared" si="50"/>
        <v>#NUM!</v>
      </c>
      <c r="AB451" s="3" t="str">
        <f t="shared" si="51"/>
        <v/>
      </c>
      <c r="AD451" s="2">
        <v>448</v>
      </c>
      <c r="AE451" s="3" t="s">
        <v>1277</v>
      </c>
      <c r="AF451" s="3" t="s">
        <v>401</v>
      </c>
      <c r="AG451" s="3" t="str">
        <f>IF(AF451='๑. ข้อมูลทั่วไป ๑'!$C$19,$AD451,"")</f>
        <v/>
      </c>
      <c r="AH451" s="3" t="e">
        <f t="shared" si="52"/>
        <v>#NUM!</v>
      </c>
      <c r="AI451" s="3" t="str">
        <f t="shared" si="53"/>
        <v/>
      </c>
      <c r="AJ451" s="3" t="e">
        <f>IF($AI451='๑. ข้อมูลทั่วไป ๑'!$C$20,Info!$AH451,"")</f>
        <v>#NUM!</v>
      </c>
    </row>
    <row r="452" spans="18:36" ht="14.5" customHeight="1">
      <c r="R452">
        <v>449</v>
      </c>
      <c r="S452" s="4">
        <v>13220</v>
      </c>
      <c r="T452" s="3" t="s">
        <v>1278</v>
      </c>
      <c r="U452" s="3" t="s">
        <v>1266</v>
      </c>
      <c r="V452" s="3" t="s">
        <v>404</v>
      </c>
      <c r="W452" s="3" t="s">
        <v>1267</v>
      </c>
      <c r="X452" s="3" t="str">
        <f t="shared" si="48"/>
        <v>หันสังบางปะหันพระนครศรีอยุธยา</v>
      </c>
      <c r="Y452" s="3" t="s">
        <v>251</v>
      </c>
      <c r="Z452" s="3" t="str">
        <f t="shared" si="49"/>
        <v/>
      </c>
      <c r="AA452" s="3" t="e">
        <f t="shared" si="50"/>
        <v>#NUM!</v>
      </c>
      <c r="AB452" s="3" t="str">
        <f t="shared" si="51"/>
        <v/>
      </c>
      <c r="AD452" s="2">
        <v>449</v>
      </c>
      <c r="AE452" s="3" t="s">
        <v>1279</v>
      </c>
      <c r="AF452" s="3" t="s">
        <v>401</v>
      </c>
      <c r="AG452" s="3" t="str">
        <f>IF(AF452='๑. ข้อมูลทั่วไป ๑'!$C$19,$AD452,"")</f>
        <v/>
      </c>
      <c r="AH452" s="3" t="e">
        <f t="shared" si="52"/>
        <v>#NUM!</v>
      </c>
      <c r="AI452" s="3" t="str">
        <f t="shared" si="53"/>
        <v/>
      </c>
      <c r="AJ452" s="3" t="e">
        <f>IF($AI452='๑. ข้อมูลทั่วไป ๑'!$C$20,Info!$AH452,"")</f>
        <v>#NUM!</v>
      </c>
    </row>
    <row r="453" spans="18:36" ht="14.5" customHeight="1">
      <c r="R453">
        <v>450</v>
      </c>
      <c r="S453" s="4">
        <v>13220</v>
      </c>
      <c r="T453" s="3" t="s">
        <v>1280</v>
      </c>
      <c r="U453" s="3" t="s">
        <v>1266</v>
      </c>
      <c r="V453" s="3" t="s">
        <v>404</v>
      </c>
      <c r="W453" s="3" t="s">
        <v>1267</v>
      </c>
      <c r="X453" s="3" t="str">
        <f t="shared" ref="X453:X516" si="54">T453&amp;U453&amp;V453</f>
        <v>บางนางร้าบางปะหันพระนครศรีอยุธยา</v>
      </c>
      <c r="Y453" s="3" t="s">
        <v>251</v>
      </c>
      <c r="Z453" s="3" t="str">
        <f t="shared" ref="Z453:Z516" si="55">IF($Z$1=$W453,$R453,"")</f>
        <v/>
      </c>
      <c r="AA453" s="3" t="e">
        <f t="shared" ref="AA453:AA516" si="56">SMALL($Z$4:$Z$7439,R453)</f>
        <v>#NUM!</v>
      </c>
      <c r="AB453" s="3" t="str">
        <f t="shared" ref="AB453:AB516" si="57">IFERROR(INDEX($T$4:$T$7439,$AA453,1),"")</f>
        <v/>
      </c>
      <c r="AD453" s="2">
        <v>450</v>
      </c>
      <c r="AE453" s="3" t="s">
        <v>1281</v>
      </c>
      <c r="AF453" s="3" t="s">
        <v>401</v>
      </c>
      <c r="AG453" s="3" t="str">
        <f>IF(AF453='๑. ข้อมูลทั่วไป ๑'!$C$19,$AD453,"")</f>
        <v/>
      </c>
      <c r="AH453" s="3" t="e">
        <f t="shared" ref="AH453:AH516" si="58">SMALL($AG$4:$AG$931,$AD453)</f>
        <v>#NUM!</v>
      </c>
      <c r="AI453" s="3" t="str">
        <f t="shared" ref="AI453:AI516" si="59">IFERROR(INDEX($AE$4:$AE$931,$AH453,1),"")</f>
        <v/>
      </c>
      <c r="AJ453" s="3" t="e">
        <f>IF($AI453='๑. ข้อมูลทั่วไป ๑'!$C$20,Info!$AH453,"")</f>
        <v>#NUM!</v>
      </c>
    </row>
    <row r="454" spans="18:36" ht="14.5" customHeight="1">
      <c r="R454">
        <v>451</v>
      </c>
      <c r="S454" s="4">
        <v>13220</v>
      </c>
      <c r="T454" s="3" t="s">
        <v>1282</v>
      </c>
      <c r="U454" s="3" t="s">
        <v>1266</v>
      </c>
      <c r="V454" s="3" t="s">
        <v>404</v>
      </c>
      <c r="W454" s="3" t="s">
        <v>1267</v>
      </c>
      <c r="X454" s="3" t="str">
        <f t="shared" si="54"/>
        <v>ตานิมบางปะหันพระนครศรีอยุธยา</v>
      </c>
      <c r="Y454" s="3" t="s">
        <v>251</v>
      </c>
      <c r="Z454" s="3" t="str">
        <f t="shared" si="55"/>
        <v/>
      </c>
      <c r="AA454" s="3" t="e">
        <f t="shared" si="56"/>
        <v>#NUM!</v>
      </c>
      <c r="AB454" s="3" t="str">
        <f t="shared" si="57"/>
        <v/>
      </c>
      <c r="AD454" s="2">
        <v>451</v>
      </c>
      <c r="AE454" s="3" t="s">
        <v>1283</v>
      </c>
      <c r="AF454" s="3" t="s">
        <v>401</v>
      </c>
      <c r="AG454" s="3" t="str">
        <f>IF(AF454='๑. ข้อมูลทั่วไป ๑'!$C$19,$AD454,"")</f>
        <v/>
      </c>
      <c r="AH454" s="3" t="e">
        <f t="shared" si="58"/>
        <v>#NUM!</v>
      </c>
      <c r="AI454" s="3" t="str">
        <f t="shared" si="59"/>
        <v/>
      </c>
      <c r="AJ454" s="3" t="e">
        <f>IF($AI454='๑. ข้อมูลทั่วไป ๑'!$C$20,Info!$AH454,"")</f>
        <v>#NUM!</v>
      </c>
    </row>
    <row r="455" spans="18:36" ht="14.5" customHeight="1">
      <c r="R455">
        <v>452</v>
      </c>
      <c r="S455" s="4">
        <v>13220</v>
      </c>
      <c r="T455" s="3" t="s">
        <v>1284</v>
      </c>
      <c r="U455" s="3" t="s">
        <v>1266</v>
      </c>
      <c r="V455" s="3" t="s">
        <v>404</v>
      </c>
      <c r="W455" s="3" t="s">
        <v>1267</v>
      </c>
      <c r="X455" s="3" t="str">
        <f t="shared" si="54"/>
        <v>ทับน้ำบางปะหันพระนครศรีอยุธยา</v>
      </c>
      <c r="Y455" s="3" t="s">
        <v>251</v>
      </c>
      <c r="Z455" s="3" t="str">
        <f t="shared" si="55"/>
        <v/>
      </c>
      <c r="AA455" s="3" t="e">
        <f t="shared" si="56"/>
        <v>#NUM!</v>
      </c>
      <c r="AB455" s="3" t="str">
        <f t="shared" si="57"/>
        <v/>
      </c>
      <c r="AD455" s="2">
        <v>452</v>
      </c>
      <c r="AE455" s="3" t="s">
        <v>1123</v>
      </c>
      <c r="AF455" s="3" t="s">
        <v>404</v>
      </c>
      <c r="AG455" s="3" t="str">
        <f>IF(AF455='๑. ข้อมูลทั่วไป ๑'!$C$19,$AD455,"")</f>
        <v/>
      </c>
      <c r="AH455" s="3" t="e">
        <f t="shared" si="58"/>
        <v>#NUM!</v>
      </c>
      <c r="AI455" s="3" t="str">
        <f t="shared" si="59"/>
        <v/>
      </c>
      <c r="AJ455" s="3" t="e">
        <f>IF($AI455='๑. ข้อมูลทั่วไป ๑'!$C$20,Info!$AH455,"")</f>
        <v>#NUM!</v>
      </c>
    </row>
    <row r="456" spans="18:36" ht="14.5" customHeight="1">
      <c r="R456">
        <v>453</v>
      </c>
      <c r="S456" s="4">
        <v>13220</v>
      </c>
      <c r="T456" s="3" t="s">
        <v>1197</v>
      </c>
      <c r="U456" s="3" t="s">
        <v>1266</v>
      </c>
      <c r="V456" s="3" t="s">
        <v>404</v>
      </c>
      <c r="W456" s="3" t="s">
        <v>1267</v>
      </c>
      <c r="X456" s="3" t="str">
        <f t="shared" si="54"/>
        <v>บ้านม้าบางปะหันพระนครศรีอยุธยา</v>
      </c>
      <c r="Y456" s="3" t="s">
        <v>251</v>
      </c>
      <c r="Z456" s="3" t="str">
        <f t="shared" si="55"/>
        <v/>
      </c>
      <c r="AA456" s="3" t="e">
        <f t="shared" si="56"/>
        <v>#NUM!</v>
      </c>
      <c r="AB456" s="3" t="str">
        <f t="shared" si="57"/>
        <v/>
      </c>
      <c r="AD456" s="2">
        <v>453</v>
      </c>
      <c r="AE456" s="3" t="s">
        <v>1143</v>
      </c>
      <c r="AF456" s="3" t="s">
        <v>404</v>
      </c>
      <c r="AG456" s="3" t="str">
        <f>IF(AF456='๑. ข้อมูลทั่วไป ๑'!$C$19,$AD456,"")</f>
        <v/>
      </c>
      <c r="AH456" s="3" t="e">
        <f t="shared" si="58"/>
        <v>#NUM!</v>
      </c>
      <c r="AI456" s="3" t="str">
        <f t="shared" si="59"/>
        <v/>
      </c>
      <c r="AJ456" s="3" t="e">
        <f>IF($AI456='๑. ข้อมูลทั่วไป ๑'!$C$20,Info!$AH456,"")</f>
        <v>#NUM!</v>
      </c>
    </row>
    <row r="457" spans="18:36" ht="14.5" customHeight="1">
      <c r="R457">
        <v>454</v>
      </c>
      <c r="S457" s="4">
        <v>13220</v>
      </c>
      <c r="T457" s="3" t="s">
        <v>1285</v>
      </c>
      <c r="U457" s="3" t="s">
        <v>1266</v>
      </c>
      <c r="V457" s="3" t="s">
        <v>404</v>
      </c>
      <c r="W457" s="3" t="s">
        <v>1267</v>
      </c>
      <c r="X457" s="3" t="str">
        <f t="shared" si="54"/>
        <v>ขวัญเมืองบางปะหันพระนครศรีอยุธยา</v>
      </c>
      <c r="Y457" s="3" t="s">
        <v>251</v>
      </c>
      <c r="Z457" s="3" t="str">
        <f t="shared" si="55"/>
        <v/>
      </c>
      <c r="AA457" s="3" t="e">
        <f t="shared" si="56"/>
        <v>#NUM!</v>
      </c>
      <c r="AB457" s="3" t="str">
        <f t="shared" si="57"/>
        <v/>
      </c>
      <c r="AD457" s="2">
        <v>454</v>
      </c>
      <c r="AE457" s="3" t="s">
        <v>1286</v>
      </c>
      <c r="AF457" s="3" t="s">
        <v>404</v>
      </c>
      <c r="AG457" s="3" t="str">
        <f>IF(AF457='๑. ข้อมูลทั่วไป ๑'!$C$19,$AD457,"")</f>
        <v/>
      </c>
      <c r="AH457" s="3" t="e">
        <f t="shared" si="58"/>
        <v>#NUM!</v>
      </c>
      <c r="AI457" s="3" t="str">
        <f t="shared" si="59"/>
        <v/>
      </c>
      <c r="AJ457" s="3" t="e">
        <f>IF($AI457='๑. ข้อมูลทั่วไป ๑'!$C$20,Info!$AH457,"")</f>
        <v>#NUM!</v>
      </c>
    </row>
    <row r="458" spans="18:36" ht="14.5" customHeight="1">
      <c r="R458">
        <v>455</v>
      </c>
      <c r="S458" s="4">
        <v>13220</v>
      </c>
      <c r="T458" s="3" t="s">
        <v>1287</v>
      </c>
      <c r="U458" s="3" t="s">
        <v>1266</v>
      </c>
      <c r="V458" s="3" t="s">
        <v>404</v>
      </c>
      <c r="W458" s="3" t="s">
        <v>1267</v>
      </c>
      <c r="X458" s="3" t="str">
        <f t="shared" si="54"/>
        <v>บ้านลี่บางปะหันพระนครศรีอยุธยา</v>
      </c>
      <c r="Y458" s="3" t="s">
        <v>251</v>
      </c>
      <c r="Z458" s="3" t="str">
        <f t="shared" si="55"/>
        <v/>
      </c>
      <c r="AA458" s="3" t="e">
        <f t="shared" si="56"/>
        <v>#NUM!</v>
      </c>
      <c r="AB458" s="3" t="str">
        <f t="shared" si="57"/>
        <v/>
      </c>
      <c r="AD458" s="2">
        <v>455</v>
      </c>
      <c r="AE458" s="3" t="s">
        <v>1168</v>
      </c>
      <c r="AF458" s="3" t="s">
        <v>404</v>
      </c>
      <c r="AG458" s="3" t="str">
        <f>IF(AF458='๑. ข้อมูลทั่วไป ๑'!$C$19,$AD458,"")</f>
        <v/>
      </c>
      <c r="AH458" s="3" t="e">
        <f t="shared" si="58"/>
        <v>#NUM!</v>
      </c>
      <c r="AI458" s="3" t="str">
        <f t="shared" si="59"/>
        <v/>
      </c>
      <c r="AJ458" s="3" t="e">
        <f>IF($AI458='๑. ข้อมูลทั่วไป ๑'!$C$20,Info!$AH458,"")</f>
        <v>#NUM!</v>
      </c>
    </row>
    <row r="459" spans="18:36" ht="14.5" customHeight="1">
      <c r="R459">
        <v>456</v>
      </c>
      <c r="S459" s="4">
        <v>13220</v>
      </c>
      <c r="T459" s="3" t="s">
        <v>1288</v>
      </c>
      <c r="U459" s="3" t="s">
        <v>1266</v>
      </c>
      <c r="V459" s="3" t="s">
        <v>404</v>
      </c>
      <c r="W459" s="3" t="s">
        <v>1267</v>
      </c>
      <c r="X459" s="3" t="str">
        <f t="shared" si="54"/>
        <v>โพธิ์สามต้นบางปะหันพระนครศรีอยุธยา</v>
      </c>
      <c r="Y459" s="3" t="s">
        <v>251</v>
      </c>
      <c r="Z459" s="3" t="str">
        <f t="shared" si="55"/>
        <v/>
      </c>
      <c r="AA459" s="3" t="e">
        <f t="shared" si="56"/>
        <v>#NUM!</v>
      </c>
      <c r="AB459" s="3" t="str">
        <f t="shared" si="57"/>
        <v/>
      </c>
      <c r="AD459" s="2">
        <v>456</v>
      </c>
      <c r="AE459" s="3" t="s">
        <v>1209</v>
      </c>
      <c r="AF459" s="3" t="s">
        <v>404</v>
      </c>
      <c r="AG459" s="3" t="str">
        <f>IF(AF459='๑. ข้อมูลทั่วไป ๑'!$C$19,$AD459,"")</f>
        <v/>
      </c>
      <c r="AH459" s="3" t="e">
        <f t="shared" si="58"/>
        <v>#NUM!</v>
      </c>
      <c r="AI459" s="3" t="str">
        <f t="shared" si="59"/>
        <v/>
      </c>
      <c r="AJ459" s="3" t="e">
        <f>IF($AI459='๑. ข้อมูลทั่วไป ๑'!$C$20,Info!$AH459,"")</f>
        <v>#NUM!</v>
      </c>
    </row>
    <row r="460" spans="18:36" ht="14.5" customHeight="1">
      <c r="R460">
        <v>457</v>
      </c>
      <c r="S460" s="4">
        <v>13220</v>
      </c>
      <c r="T460" s="3" t="s">
        <v>1289</v>
      </c>
      <c r="U460" s="3" t="s">
        <v>1266</v>
      </c>
      <c r="V460" s="3" t="s">
        <v>404</v>
      </c>
      <c r="W460" s="3" t="s">
        <v>1267</v>
      </c>
      <c r="X460" s="3" t="str">
        <f t="shared" si="54"/>
        <v>พุทเลาบางปะหันพระนครศรีอยุธยา</v>
      </c>
      <c r="Y460" s="3" t="s">
        <v>251</v>
      </c>
      <c r="Z460" s="3" t="str">
        <f t="shared" si="55"/>
        <v/>
      </c>
      <c r="AA460" s="3" t="e">
        <f t="shared" si="56"/>
        <v>#NUM!</v>
      </c>
      <c r="AB460" s="3" t="str">
        <f t="shared" si="57"/>
        <v/>
      </c>
      <c r="AD460" s="2">
        <v>457</v>
      </c>
      <c r="AE460" s="3" t="s">
        <v>1266</v>
      </c>
      <c r="AF460" s="3" t="s">
        <v>404</v>
      </c>
      <c r="AG460" s="3" t="str">
        <f>IF(AF460='๑. ข้อมูลทั่วไป ๑'!$C$19,$AD460,"")</f>
        <v/>
      </c>
      <c r="AH460" s="3" t="e">
        <f t="shared" si="58"/>
        <v>#NUM!</v>
      </c>
      <c r="AI460" s="3" t="str">
        <f t="shared" si="59"/>
        <v/>
      </c>
      <c r="AJ460" s="3" t="e">
        <f>IF($AI460='๑. ข้อมูลทั่วไป ๑'!$C$20,Info!$AH460,"")</f>
        <v>#NUM!</v>
      </c>
    </row>
    <row r="461" spans="18:36" ht="14.5" customHeight="1">
      <c r="R461">
        <v>458</v>
      </c>
      <c r="S461" s="4">
        <v>13220</v>
      </c>
      <c r="T461" s="3" t="s">
        <v>1290</v>
      </c>
      <c r="U461" s="3" t="s">
        <v>1266</v>
      </c>
      <c r="V461" s="3" t="s">
        <v>404</v>
      </c>
      <c r="W461" s="3" t="s">
        <v>1267</v>
      </c>
      <c r="X461" s="3" t="str">
        <f t="shared" si="54"/>
        <v>ตาลเอนบางปะหันพระนครศรีอยุธยา</v>
      </c>
      <c r="Y461" s="3" t="s">
        <v>251</v>
      </c>
      <c r="Z461" s="3" t="str">
        <f t="shared" si="55"/>
        <v/>
      </c>
      <c r="AA461" s="3" t="e">
        <f t="shared" si="56"/>
        <v>#NUM!</v>
      </c>
      <c r="AB461" s="3" t="str">
        <f t="shared" si="57"/>
        <v/>
      </c>
      <c r="AD461" s="2">
        <v>458</v>
      </c>
      <c r="AE461" s="3" t="s">
        <v>1234</v>
      </c>
      <c r="AF461" s="3" t="s">
        <v>404</v>
      </c>
      <c r="AG461" s="3" t="str">
        <f>IF(AF461='๑. ข้อมูลทั่วไป ๑'!$C$19,$AD461,"")</f>
        <v/>
      </c>
      <c r="AH461" s="3" t="e">
        <f t="shared" si="58"/>
        <v>#NUM!</v>
      </c>
      <c r="AI461" s="3" t="str">
        <f t="shared" si="59"/>
        <v/>
      </c>
      <c r="AJ461" s="3" t="e">
        <f>IF($AI461='๑. ข้อมูลทั่วไป ๑'!$C$20,Info!$AH461,"")</f>
        <v>#NUM!</v>
      </c>
    </row>
    <row r="462" spans="18:36" ht="14.5" customHeight="1">
      <c r="R462">
        <v>459</v>
      </c>
      <c r="S462" s="4">
        <v>13220</v>
      </c>
      <c r="T462" s="3" t="s">
        <v>1291</v>
      </c>
      <c r="U462" s="3" t="s">
        <v>1266</v>
      </c>
      <c r="V462" s="3" t="s">
        <v>404</v>
      </c>
      <c r="W462" s="3" t="s">
        <v>1267</v>
      </c>
      <c r="X462" s="3" t="str">
        <f t="shared" si="54"/>
        <v>บ้านขล้อบางปะหันพระนครศรีอยุธยา</v>
      </c>
      <c r="Y462" s="3" t="s">
        <v>251</v>
      </c>
      <c r="Z462" s="3" t="str">
        <f t="shared" si="55"/>
        <v/>
      </c>
      <c r="AA462" s="3" t="e">
        <f t="shared" si="56"/>
        <v>#NUM!</v>
      </c>
      <c r="AB462" s="3" t="str">
        <f t="shared" si="57"/>
        <v/>
      </c>
      <c r="AD462" s="2">
        <v>459</v>
      </c>
      <c r="AE462" s="3" t="s">
        <v>1292</v>
      </c>
      <c r="AF462" s="3" t="s">
        <v>404</v>
      </c>
      <c r="AG462" s="3" t="str">
        <f>IF(AF462='๑. ข้อมูลทั่วไป ๑'!$C$19,$AD462,"")</f>
        <v/>
      </c>
      <c r="AH462" s="3" t="e">
        <f t="shared" si="58"/>
        <v>#NUM!</v>
      </c>
      <c r="AI462" s="3" t="str">
        <f t="shared" si="59"/>
        <v/>
      </c>
      <c r="AJ462" s="3" t="e">
        <f>IF($AI462='๑. ข้อมูลทั่วไป ๑'!$C$20,Info!$AH462,"")</f>
        <v>#NUM!</v>
      </c>
    </row>
    <row r="463" spans="18:36" ht="14.5" customHeight="1">
      <c r="R463">
        <v>460</v>
      </c>
      <c r="S463" s="4">
        <v>13120</v>
      </c>
      <c r="T463" s="3" t="s">
        <v>1293</v>
      </c>
      <c r="U463" s="3" t="s">
        <v>1293</v>
      </c>
      <c r="V463" s="3" t="s">
        <v>404</v>
      </c>
      <c r="W463" s="3" t="s">
        <v>1294</v>
      </c>
      <c r="X463" s="3" t="str">
        <f t="shared" si="54"/>
        <v>ผักไห่ผักไห่พระนครศรีอยุธยา</v>
      </c>
      <c r="Y463" s="3" t="s">
        <v>251</v>
      </c>
      <c r="Z463" s="3" t="str">
        <f t="shared" si="55"/>
        <v/>
      </c>
      <c r="AA463" s="3" t="e">
        <f t="shared" si="56"/>
        <v>#NUM!</v>
      </c>
      <c r="AB463" s="3" t="str">
        <f t="shared" si="57"/>
        <v/>
      </c>
      <c r="AD463" s="2">
        <v>460</v>
      </c>
      <c r="AE463" s="3" t="s">
        <v>1293</v>
      </c>
      <c r="AF463" s="3" t="s">
        <v>404</v>
      </c>
      <c r="AG463" s="3" t="str">
        <f>IF(AF463='๑. ข้อมูลทั่วไป ๑'!$C$19,$AD463,"")</f>
        <v/>
      </c>
      <c r="AH463" s="3" t="e">
        <f t="shared" si="58"/>
        <v>#NUM!</v>
      </c>
      <c r="AI463" s="3" t="str">
        <f t="shared" si="59"/>
        <v/>
      </c>
      <c r="AJ463" s="3" t="e">
        <f>IF($AI463='๑. ข้อมูลทั่วไป ๑'!$C$20,Info!$AH463,"")</f>
        <v>#NUM!</v>
      </c>
    </row>
    <row r="464" spans="18:36" ht="14.5" customHeight="1">
      <c r="R464">
        <v>461</v>
      </c>
      <c r="S464" s="4">
        <v>13120</v>
      </c>
      <c r="T464" s="3" t="s">
        <v>1295</v>
      </c>
      <c r="U464" s="3" t="s">
        <v>1293</v>
      </c>
      <c r="V464" s="3" t="s">
        <v>404</v>
      </c>
      <c r="W464" s="3" t="s">
        <v>1294</v>
      </c>
      <c r="X464" s="3" t="str">
        <f t="shared" si="54"/>
        <v>อมฤตผักไห่พระนครศรีอยุธยา</v>
      </c>
      <c r="Y464" s="3" t="s">
        <v>251</v>
      </c>
      <c r="Z464" s="3" t="str">
        <f t="shared" si="55"/>
        <v/>
      </c>
      <c r="AA464" s="3" t="e">
        <f t="shared" si="56"/>
        <v>#NUM!</v>
      </c>
      <c r="AB464" s="3" t="str">
        <f t="shared" si="57"/>
        <v/>
      </c>
      <c r="AD464" s="2">
        <v>461</v>
      </c>
      <c r="AE464" s="3" t="s">
        <v>404</v>
      </c>
      <c r="AF464" s="3" t="s">
        <v>404</v>
      </c>
      <c r="AG464" s="3" t="str">
        <f>IF(AF464='๑. ข้อมูลทั่วไป ๑'!$C$19,$AD464,"")</f>
        <v/>
      </c>
      <c r="AH464" s="3" t="e">
        <f t="shared" si="58"/>
        <v>#NUM!</v>
      </c>
      <c r="AI464" s="3" t="str">
        <f t="shared" si="59"/>
        <v/>
      </c>
      <c r="AJ464" s="3" t="e">
        <f>IF($AI464='๑. ข้อมูลทั่วไป ๑'!$C$20,Info!$AH464,"")</f>
        <v>#NUM!</v>
      </c>
    </row>
    <row r="465" spans="18:36" ht="14.5" customHeight="1">
      <c r="R465">
        <v>462</v>
      </c>
      <c r="S465" s="4">
        <v>13120</v>
      </c>
      <c r="T465" s="3" t="s">
        <v>1296</v>
      </c>
      <c r="U465" s="3" t="s">
        <v>1293</v>
      </c>
      <c r="V465" s="3" t="s">
        <v>404</v>
      </c>
      <c r="W465" s="3" t="s">
        <v>1294</v>
      </c>
      <c r="X465" s="3" t="str">
        <f t="shared" si="54"/>
        <v>บ้านแคผักไห่พระนครศรีอยุธยา</v>
      </c>
      <c r="Y465" s="3" t="s">
        <v>251</v>
      </c>
      <c r="Z465" s="3" t="str">
        <f t="shared" si="55"/>
        <v/>
      </c>
      <c r="AA465" s="3" t="e">
        <f t="shared" si="56"/>
        <v>#NUM!</v>
      </c>
      <c r="AB465" s="3" t="str">
        <f t="shared" si="57"/>
        <v/>
      </c>
      <c r="AD465" s="2">
        <v>462</v>
      </c>
      <c r="AE465" s="3" t="s">
        <v>1297</v>
      </c>
      <c r="AF465" s="3" t="s">
        <v>404</v>
      </c>
      <c r="AG465" s="3" t="str">
        <f>IF(AF465='๑. ข้อมูลทั่วไป ๑'!$C$19,$AD465,"")</f>
        <v/>
      </c>
      <c r="AH465" s="3" t="e">
        <f t="shared" si="58"/>
        <v>#NUM!</v>
      </c>
      <c r="AI465" s="3" t="str">
        <f t="shared" si="59"/>
        <v/>
      </c>
      <c r="AJ465" s="3" t="e">
        <f>IF($AI465='๑. ข้อมูลทั่วไป ๑'!$C$20,Info!$AH465,"")</f>
        <v>#NUM!</v>
      </c>
    </row>
    <row r="466" spans="18:36" ht="14.5" customHeight="1">
      <c r="R466">
        <v>463</v>
      </c>
      <c r="S466" s="4">
        <v>13120</v>
      </c>
      <c r="T466" s="3" t="s">
        <v>1298</v>
      </c>
      <c r="U466" s="3" t="s">
        <v>1293</v>
      </c>
      <c r="V466" s="3" t="s">
        <v>404</v>
      </c>
      <c r="W466" s="3" t="s">
        <v>1294</v>
      </c>
      <c r="X466" s="3" t="str">
        <f t="shared" si="54"/>
        <v>ลาดน้ำเค็มผักไห่พระนครศรีอยุธยา</v>
      </c>
      <c r="Y466" s="3" t="s">
        <v>251</v>
      </c>
      <c r="Z466" s="3" t="str">
        <f t="shared" si="55"/>
        <v/>
      </c>
      <c r="AA466" s="3" t="e">
        <f t="shared" si="56"/>
        <v>#NUM!</v>
      </c>
      <c r="AB466" s="3" t="str">
        <f t="shared" si="57"/>
        <v/>
      </c>
      <c r="AD466" s="2">
        <v>463</v>
      </c>
      <c r="AE466" s="3" t="s">
        <v>1299</v>
      </c>
      <c r="AF466" s="3" t="s">
        <v>404</v>
      </c>
      <c r="AG466" s="3" t="str">
        <f>IF(AF466='๑. ข้อมูลทั่วไป ๑'!$C$19,$AD466,"")</f>
        <v/>
      </c>
      <c r="AH466" s="3" t="e">
        <f t="shared" si="58"/>
        <v>#NUM!</v>
      </c>
      <c r="AI466" s="3" t="str">
        <f t="shared" si="59"/>
        <v/>
      </c>
      <c r="AJ466" s="3" t="e">
        <f>IF($AI466='๑. ข้อมูลทั่วไป ๑'!$C$20,Info!$AH466,"")</f>
        <v>#NUM!</v>
      </c>
    </row>
    <row r="467" spans="18:36" ht="14.5" customHeight="1">
      <c r="R467">
        <v>464</v>
      </c>
      <c r="S467" s="4">
        <v>13120</v>
      </c>
      <c r="T467" s="3" t="s">
        <v>1300</v>
      </c>
      <c r="U467" s="3" t="s">
        <v>1293</v>
      </c>
      <c r="V467" s="3" t="s">
        <v>404</v>
      </c>
      <c r="W467" s="3" t="s">
        <v>1294</v>
      </c>
      <c r="X467" s="3" t="str">
        <f t="shared" si="54"/>
        <v>ตาลานผักไห่พระนครศรีอยุธยา</v>
      </c>
      <c r="Y467" s="3" t="s">
        <v>251</v>
      </c>
      <c r="Z467" s="3" t="str">
        <f t="shared" si="55"/>
        <v/>
      </c>
      <c r="AA467" s="3" t="e">
        <f t="shared" si="56"/>
        <v>#NUM!</v>
      </c>
      <c r="AB467" s="3" t="str">
        <f t="shared" si="57"/>
        <v/>
      </c>
      <c r="AD467" s="2">
        <v>464</v>
      </c>
      <c r="AE467" s="3" t="s">
        <v>1301</v>
      </c>
      <c r="AF467" s="3" t="s">
        <v>404</v>
      </c>
      <c r="AG467" s="3" t="str">
        <f>IF(AF467='๑. ข้อมูลทั่วไป ๑'!$C$19,$AD467,"")</f>
        <v/>
      </c>
      <c r="AH467" s="3" t="e">
        <f t="shared" si="58"/>
        <v>#NUM!</v>
      </c>
      <c r="AI467" s="3" t="str">
        <f t="shared" si="59"/>
        <v/>
      </c>
      <c r="AJ467" s="3" t="e">
        <f>IF($AI467='๑. ข้อมูลทั่วไป ๑'!$C$20,Info!$AH467,"")</f>
        <v>#NUM!</v>
      </c>
    </row>
    <row r="468" spans="18:36" ht="14.5" customHeight="1">
      <c r="R468">
        <v>465</v>
      </c>
      <c r="S468" s="4">
        <v>13120</v>
      </c>
      <c r="T468" s="3" t="s">
        <v>1302</v>
      </c>
      <c r="U468" s="3" t="s">
        <v>1293</v>
      </c>
      <c r="V468" s="3" t="s">
        <v>404</v>
      </c>
      <c r="W468" s="3" t="s">
        <v>1294</v>
      </c>
      <c r="X468" s="3" t="str">
        <f t="shared" si="54"/>
        <v>ท่าดินแดงผักไห่พระนครศรีอยุธยา</v>
      </c>
      <c r="Y468" s="3" t="s">
        <v>251</v>
      </c>
      <c r="Z468" s="3" t="str">
        <f t="shared" si="55"/>
        <v/>
      </c>
      <c r="AA468" s="3" t="e">
        <f t="shared" si="56"/>
        <v>#NUM!</v>
      </c>
      <c r="AB468" s="3" t="str">
        <f t="shared" si="57"/>
        <v/>
      </c>
      <c r="AD468" s="2">
        <v>465</v>
      </c>
      <c r="AE468" s="3" t="s">
        <v>1303</v>
      </c>
      <c r="AF468" s="3" t="s">
        <v>404</v>
      </c>
      <c r="AG468" s="3" t="str">
        <f>IF(AF468='๑. ข้อมูลทั่วไป ๑'!$C$19,$AD468,"")</f>
        <v/>
      </c>
      <c r="AH468" s="3" t="e">
        <f t="shared" si="58"/>
        <v>#NUM!</v>
      </c>
      <c r="AI468" s="3" t="str">
        <f t="shared" si="59"/>
        <v/>
      </c>
      <c r="AJ468" s="3" t="e">
        <f>IF($AI468='๑. ข้อมูลทั่วไป ๑'!$C$20,Info!$AH468,"")</f>
        <v>#NUM!</v>
      </c>
    </row>
    <row r="469" spans="18:36" ht="14.5" customHeight="1">
      <c r="R469">
        <v>466</v>
      </c>
      <c r="S469" s="4">
        <v>13280</v>
      </c>
      <c r="T469" s="3" t="s">
        <v>1304</v>
      </c>
      <c r="U469" s="3" t="s">
        <v>1293</v>
      </c>
      <c r="V469" s="3" t="s">
        <v>404</v>
      </c>
      <c r="W469" s="3" t="s">
        <v>1294</v>
      </c>
      <c r="X469" s="3" t="str">
        <f t="shared" si="54"/>
        <v>ดอนลานผักไห่พระนครศรีอยุธยา</v>
      </c>
      <c r="Y469" s="3" t="s">
        <v>251</v>
      </c>
      <c r="Z469" s="3" t="str">
        <f t="shared" si="55"/>
        <v/>
      </c>
      <c r="AA469" s="3" t="e">
        <f t="shared" si="56"/>
        <v>#NUM!</v>
      </c>
      <c r="AB469" s="3" t="str">
        <f t="shared" si="57"/>
        <v/>
      </c>
      <c r="AD469" s="2">
        <v>466</v>
      </c>
      <c r="AE469" s="3" t="s">
        <v>1305</v>
      </c>
      <c r="AF469" s="3" t="s">
        <v>404</v>
      </c>
      <c r="AG469" s="3" t="str">
        <f>IF(AF469='๑. ข้อมูลทั่วไป ๑'!$C$19,$AD469,"")</f>
        <v/>
      </c>
      <c r="AH469" s="3" t="e">
        <f t="shared" si="58"/>
        <v>#NUM!</v>
      </c>
      <c r="AI469" s="3" t="str">
        <f t="shared" si="59"/>
        <v/>
      </c>
      <c r="AJ469" s="3" t="e">
        <f>IF($AI469='๑. ข้อมูลทั่วไป ๑'!$C$20,Info!$AH469,"")</f>
        <v>#NUM!</v>
      </c>
    </row>
    <row r="470" spans="18:36" ht="14.5" customHeight="1">
      <c r="R470">
        <v>467</v>
      </c>
      <c r="S470" s="4">
        <v>13280</v>
      </c>
      <c r="T470" s="3" t="s">
        <v>542</v>
      </c>
      <c r="U470" s="3" t="s">
        <v>1293</v>
      </c>
      <c r="V470" s="3" t="s">
        <v>404</v>
      </c>
      <c r="W470" s="3" t="s">
        <v>1294</v>
      </c>
      <c r="X470" s="3" t="str">
        <f t="shared" si="54"/>
        <v>นาคูผักไห่พระนครศรีอยุธยา</v>
      </c>
      <c r="Y470" s="3" t="s">
        <v>251</v>
      </c>
      <c r="Z470" s="3" t="str">
        <f t="shared" si="55"/>
        <v/>
      </c>
      <c r="AA470" s="3" t="e">
        <f t="shared" si="56"/>
        <v>#NUM!</v>
      </c>
      <c r="AB470" s="3" t="str">
        <f t="shared" si="57"/>
        <v/>
      </c>
      <c r="AD470" s="2">
        <v>467</v>
      </c>
      <c r="AE470" s="3" t="s">
        <v>1306</v>
      </c>
      <c r="AF470" s="3" t="s">
        <v>404</v>
      </c>
      <c r="AG470" s="3" t="str">
        <f>IF(AF470='๑. ข้อมูลทั่วไป ๑'!$C$19,$AD470,"")</f>
        <v/>
      </c>
      <c r="AH470" s="3" t="e">
        <f t="shared" si="58"/>
        <v>#NUM!</v>
      </c>
      <c r="AI470" s="3" t="str">
        <f t="shared" si="59"/>
        <v/>
      </c>
      <c r="AJ470" s="3" t="e">
        <f>IF($AI470='๑. ข้อมูลทั่วไป ๑'!$C$20,Info!$AH470,"")</f>
        <v>#NUM!</v>
      </c>
    </row>
    <row r="471" spans="18:36" ht="14.5" customHeight="1">
      <c r="R471">
        <v>468</v>
      </c>
      <c r="S471" s="4">
        <v>13120</v>
      </c>
      <c r="T471" s="3" t="s">
        <v>1307</v>
      </c>
      <c r="U471" s="3" t="s">
        <v>1293</v>
      </c>
      <c r="V471" s="3" t="s">
        <v>404</v>
      </c>
      <c r="W471" s="3" t="s">
        <v>1294</v>
      </c>
      <c r="X471" s="3" t="str">
        <f t="shared" si="54"/>
        <v>กุฎีผักไห่พระนครศรีอยุธยา</v>
      </c>
      <c r="Y471" s="3" t="s">
        <v>251</v>
      </c>
      <c r="Z471" s="3" t="str">
        <f t="shared" si="55"/>
        <v/>
      </c>
      <c r="AA471" s="3" t="e">
        <f t="shared" si="56"/>
        <v>#NUM!</v>
      </c>
      <c r="AB471" s="3" t="str">
        <f t="shared" si="57"/>
        <v/>
      </c>
      <c r="AD471" s="2">
        <v>468</v>
      </c>
      <c r="AE471" s="3" t="s">
        <v>1308</v>
      </c>
      <c r="AF471" s="3" t="s">
        <v>407</v>
      </c>
      <c r="AG471" s="3" t="str">
        <f>IF(AF471='๑. ข้อมูลทั่วไป ๑'!$C$19,$AD471,"")</f>
        <v/>
      </c>
      <c r="AH471" s="3" t="e">
        <f t="shared" si="58"/>
        <v>#NUM!</v>
      </c>
      <c r="AI471" s="3" t="str">
        <f t="shared" si="59"/>
        <v/>
      </c>
      <c r="AJ471" s="3" t="e">
        <f>IF($AI471='๑. ข้อมูลทั่วไป ๑'!$C$20,Info!$AH471,"")</f>
        <v>#NUM!</v>
      </c>
    </row>
    <row r="472" spans="18:36" ht="14.5" customHeight="1">
      <c r="R472">
        <v>469</v>
      </c>
      <c r="S472" s="4">
        <v>13280</v>
      </c>
      <c r="T472" s="3" t="s">
        <v>1309</v>
      </c>
      <c r="U472" s="3" t="s">
        <v>1293</v>
      </c>
      <c r="V472" s="3" t="s">
        <v>404</v>
      </c>
      <c r="W472" s="3" t="s">
        <v>1294</v>
      </c>
      <c r="X472" s="3" t="str">
        <f t="shared" si="54"/>
        <v>ลำตะเคียนผักไห่พระนครศรีอยุธยา</v>
      </c>
      <c r="Y472" s="3" t="s">
        <v>251</v>
      </c>
      <c r="Z472" s="3" t="str">
        <f t="shared" si="55"/>
        <v/>
      </c>
      <c r="AA472" s="3" t="e">
        <f t="shared" si="56"/>
        <v>#NUM!</v>
      </c>
      <c r="AB472" s="3" t="str">
        <f t="shared" si="57"/>
        <v/>
      </c>
      <c r="AD472" s="2">
        <v>469</v>
      </c>
      <c r="AE472" s="3" t="s">
        <v>1310</v>
      </c>
      <c r="AF472" s="3" t="s">
        <v>407</v>
      </c>
      <c r="AG472" s="3" t="str">
        <f>IF(AF472='๑. ข้อมูลทั่วไป ๑'!$C$19,$AD472,"")</f>
        <v/>
      </c>
      <c r="AH472" s="3" t="e">
        <f t="shared" si="58"/>
        <v>#NUM!</v>
      </c>
      <c r="AI472" s="3" t="str">
        <f t="shared" si="59"/>
        <v/>
      </c>
      <c r="AJ472" s="3" t="e">
        <f>IF($AI472='๑. ข้อมูลทั่วไป ๑'!$C$20,Info!$AH472,"")</f>
        <v>#NUM!</v>
      </c>
    </row>
    <row r="473" spans="18:36" ht="14.5" customHeight="1">
      <c r="R473">
        <v>470</v>
      </c>
      <c r="S473" s="4">
        <v>13120</v>
      </c>
      <c r="T473" s="3" t="s">
        <v>1207</v>
      </c>
      <c r="U473" s="3" t="s">
        <v>1293</v>
      </c>
      <c r="V473" s="3" t="s">
        <v>404</v>
      </c>
      <c r="W473" s="3" t="s">
        <v>1294</v>
      </c>
      <c r="X473" s="3" t="str">
        <f t="shared" si="54"/>
        <v>โคกช้างผักไห่พระนครศรีอยุธยา</v>
      </c>
      <c r="Y473" s="3" t="s">
        <v>251</v>
      </c>
      <c r="Z473" s="3" t="str">
        <f t="shared" si="55"/>
        <v/>
      </c>
      <c r="AA473" s="3" t="e">
        <f t="shared" si="56"/>
        <v>#NUM!</v>
      </c>
      <c r="AB473" s="3" t="str">
        <f t="shared" si="57"/>
        <v/>
      </c>
      <c r="AD473" s="2">
        <v>470</v>
      </c>
      <c r="AE473" s="3" t="s">
        <v>1311</v>
      </c>
      <c r="AF473" s="3" t="s">
        <v>407</v>
      </c>
      <c r="AG473" s="3" t="str">
        <f>IF(AF473='๑. ข้อมูลทั่วไป ๑'!$C$19,$AD473,"")</f>
        <v/>
      </c>
      <c r="AH473" s="3" t="e">
        <f t="shared" si="58"/>
        <v>#NUM!</v>
      </c>
      <c r="AI473" s="3" t="str">
        <f t="shared" si="59"/>
        <v/>
      </c>
      <c r="AJ473" s="3" t="e">
        <f>IF($AI473='๑. ข้อมูลทั่วไป ๑'!$C$20,Info!$AH473,"")</f>
        <v>#NUM!</v>
      </c>
    </row>
    <row r="474" spans="18:36" ht="14.5" customHeight="1">
      <c r="R474">
        <v>471</v>
      </c>
      <c r="S474" s="4">
        <v>13280</v>
      </c>
      <c r="T474" s="3" t="s">
        <v>974</v>
      </c>
      <c r="U474" s="3" t="s">
        <v>1293</v>
      </c>
      <c r="V474" s="3" t="s">
        <v>404</v>
      </c>
      <c r="W474" s="3" t="s">
        <v>1294</v>
      </c>
      <c r="X474" s="3" t="str">
        <f t="shared" si="54"/>
        <v>จักราชผักไห่พระนครศรีอยุธยา</v>
      </c>
      <c r="Y474" s="3" t="s">
        <v>251</v>
      </c>
      <c r="Z474" s="3" t="str">
        <f t="shared" si="55"/>
        <v/>
      </c>
      <c r="AA474" s="3" t="e">
        <f t="shared" si="56"/>
        <v>#NUM!</v>
      </c>
      <c r="AB474" s="3" t="str">
        <f t="shared" si="57"/>
        <v/>
      </c>
      <c r="AD474" s="2">
        <v>471</v>
      </c>
      <c r="AE474" s="3" t="s">
        <v>1312</v>
      </c>
      <c r="AF474" s="3" t="s">
        <v>407</v>
      </c>
      <c r="AG474" s="3" t="str">
        <f>IF(AF474='๑. ข้อมูลทั่วไป ๑'!$C$19,$AD474,"")</f>
        <v/>
      </c>
      <c r="AH474" s="3" t="e">
        <f t="shared" si="58"/>
        <v>#NUM!</v>
      </c>
      <c r="AI474" s="3" t="str">
        <f t="shared" si="59"/>
        <v/>
      </c>
      <c r="AJ474" s="3" t="e">
        <f>IF($AI474='๑. ข้อมูลทั่วไป ๑'!$C$20,Info!$AH474,"")</f>
        <v>#NUM!</v>
      </c>
    </row>
    <row r="475" spans="18:36" ht="14.5" customHeight="1">
      <c r="R475">
        <v>472</v>
      </c>
      <c r="S475" s="4">
        <v>13280</v>
      </c>
      <c r="T475" s="3" t="s">
        <v>1313</v>
      </c>
      <c r="U475" s="3" t="s">
        <v>1293</v>
      </c>
      <c r="V475" s="3" t="s">
        <v>404</v>
      </c>
      <c r="W475" s="3" t="s">
        <v>1294</v>
      </c>
      <c r="X475" s="3" t="str">
        <f t="shared" si="54"/>
        <v>หนองน้ำใหญ่ผักไห่พระนครศรีอยุธยา</v>
      </c>
      <c r="Y475" s="3" t="s">
        <v>251</v>
      </c>
      <c r="Z475" s="3" t="str">
        <f t="shared" si="55"/>
        <v/>
      </c>
      <c r="AA475" s="3" t="e">
        <f t="shared" si="56"/>
        <v>#NUM!</v>
      </c>
      <c r="AB475" s="3" t="str">
        <f t="shared" si="57"/>
        <v/>
      </c>
      <c r="AD475" s="2">
        <v>472</v>
      </c>
      <c r="AE475" s="3" t="s">
        <v>1314</v>
      </c>
      <c r="AF475" s="3" t="s">
        <v>407</v>
      </c>
      <c r="AG475" s="3" t="str">
        <f>IF(AF475='๑. ข้อมูลทั่วไป ๑'!$C$19,$AD475,"")</f>
        <v/>
      </c>
      <c r="AH475" s="3" t="e">
        <f t="shared" si="58"/>
        <v>#NUM!</v>
      </c>
      <c r="AI475" s="3" t="str">
        <f t="shared" si="59"/>
        <v/>
      </c>
      <c r="AJ475" s="3" t="e">
        <f>IF($AI475='๑. ข้อมูลทั่วไป ๑'!$C$20,Info!$AH475,"")</f>
        <v>#NUM!</v>
      </c>
    </row>
    <row r="476" spans="18:36" ht="14.5" customHeight="1">
      <c r="R476">
        <v>473</v>
      </c>
      <c r="S476" s="4">
        <v>13120</v>
      </c>
      <c r="T476" s="3" t="s">
        <v>1315</v>
      </c>
      <c r="U476" s="3" t="s">
        <v>1293</v>
      </c>
      <c r="V476" s="3" t="s">
        <v>404</v>
      </c>
      <c r="W476" s="3" t="s">
        <v>1294</v>
      </c>
      <c r="X476" s="3" t="str">
        <f t="shared" si="54"/>
        <v>ลาดชิดผักไห่พระนครศรีอยุธยา</v>
      </c>
      <c r="Y476" s="3" t="s">
        <v>251</v>
      </c>
      <c r="Z476" s="3" t="str">
        <f t="shared" si="55"/>
        <v/>
      </c>
      <c r="AA476" s="3" t="e">
        <f t="shared" si="56"/>
        <v>#NUM!</v>
      </c>
      <c r="AB476" s="3" t="str">
        <f t="shared" si="57"/>
        <v/>
      </c>
      <c r="AD476" s="2">
        <v>473</v>
      </c>
      <c r="AE476" s="3" t="s">
        <v>1316</v>
      </c>
      <c r="AF476" s="3" t="s">
        <v>407</v>
      </c>
      <c r="AG476" s="3" t="str">
        <f>IF(AF476='๑. ข้อมูลทั่วไป ๑'!$C$19,$AD476,"")</f>
        <v/>
      </c>
      <c r="AH476" s="3" t="e">
        <f t="shared" si="58"/>
        <v>#NUM!</v>
      </c>
      <c r="AI476" s="3" t="str">
        <f t="shared" si="59"/>
        <v/>
      </c>
      <c r="AJ476" s="3" t="e">
        <f>IF($AI476='๑. ข้อมูลทั่วไป ๑'!$C$20,Info!$AH476,"")</f>
        <v>#NUM!</v>
      </c>
    </row>
    <row r="477" spans="18:36" ht="14.5" customHeight="1">
      <c r="R477">
        <v>474</v>
      </c>
      <c r="S477" s="4">
        <v>13120</v>
      </c>
      <c r="T477" s="3" t="s">
        <v>1317</v>
      </c>
      <c r="U477" s="3" t="s">
        <v>1293</v>
      </c>
      <c r="V477" s="3" t="s">
        <v>404</v>
      </c>
      <c r="W477" s="3" t="s">
        <v>1294</v>
      </c>
      <c r="X477" s="3" t="str">
        <f t="shared" si="54"/>
        <v>หน้าโคกผักไห่พระนครศรีอยุธยา</v>
      </c>
      <c r="Y477" s="3" t="s">
        <v>251</v>
      </c>
      <c r="Z477" s="3" t="str">
        <f t="shared" si="55"/>
        <v/>
      </c>
      <c r="AA477" s="3" t="e">
        <f t="shared" si="56"/>
        <v>#NUM!</v>
      </c>
      <c r="AB477" s="3" t="str">
        <f t="shared" si="57"/>
        <v/>
      </c>
      <c r="AD477" s="2">
        <v>474</v>
      </c>
      <c r="AE477" s="3" t="s">
        <v>1318</v>
      </c>
      <c r="AF477" s="3" t="s">
        <v>407</v>
      </c>
      <c r="AG477" s="3" t="str">
        <f>IF(AF477='๑. ข้อมูลทั่วไป ๑'!$C$19,$AD477,"")</f>
        <v/>
      </c>
      <c r="AH477" s="3" t="e">
        <f t="shared" si="58"/>
        <v>#NUM!</v>
      </c>
      <c r="AI477" s="3" t="str">
        <f t="shared" si="59"/>
        <v/>
      </c>
      <c r="AJ477" s="3" t="e">
        <f>IF($AI477='๑. ข้อมูลทั่วไป ๑'!$C$20,Info!$AH477,"")</f>
        <v>#NUM!</v>
      </c>
    </row>
    <row r="478" spans="18:36" ht="14.5" customHeight="1">
      <c r="R478">
        <v>475</v>
      </c>
      <c r="S478" s="4">
        <v>13120</v>
      </c>
      <c r="T478" s="3" t="s">
        <v>1319</v>
      </c>
      <c r="U478" s="3" t="s">
        <v>1293</v>
      </c>
      <c r="V478" s="3" t="s">
        <v>404</v>
      </c>
      <c r="W478" s="3" t="s">
        <v>1294</v>
      </c>
      <c r="X478" s="3" t="str">
        <f t="shared" si="54"/>
        <v>บ้านใหญ่ผักไห่พระนครศรีอยุธยา</v>
      </c>
      <c r="Y478" s="3" t="s">
        <v>251</v>
      </c>
      <c r="Z478" s="3" t="str">
        <f t="shared" si="55"/>
        <v/>
      </c>
      <c r="AA478" s="3" t="e">
        <f t="shared" si="56"/>
        <v>#NUM!</v>
      </c>
      <c r="AB478" s="3" t="str">
        <f t="shared" si="57"/>
        <v/>
      </c>
      <c r="AD478" s="2">
        <v>475</v>
      </c>
      <c r="AE478" s="3" t="s">
        <v>1320</v>
      </c>
      <c r="AF478" s="3" t="s">
        <v>407</v>
      </c>
      <c r="AG478" s="3" t="str">
        <f>IF(AF478='๑. ข้อมูลทั่วไป ๑'!$C$19,$AD478,"")</f>
        <v/>
      </c>
      <c r="AH478" s="3" t="e">
        <f t="shared" si="58"/>
        <v>#NUM!</v>
      </c>
      <c r="AI478" s="3" t="str">
        <f t="shared" si="59"/>
        <v/>
      </c>
      <c r="AJ478" s="3" t="e">
        <f>IF($AI478='๑. ข้อมูลทั่วไป ๑'!$C$20,Info!$AH478,"")</f>
        <v>#NUM!</v>
      </c>
    </row>
    <row r="479" spans="18:36" ht="14.5" customHeight="1">
      <c r="R479">
        <v>476</v>
      </c>
      <c r="S479" s="4">
        <v>13140</v>
      </c>
      <c r="T479" s="3" t="s">
        <v>1297</v>
      </c>
      <c r="U479" s="3" t="s">
        <v>1297</v>
      </c>
      <c r="V479" s="3" t="s">
        <v>404</v>
      </c>
      <c r="W479" s="3" t="s">
        <v>1321</v>
      </c>
      <c r="X479" s="3" t="str">
        <f t="shared" si="54"/>
        <v>ภาชีภาชีพระนครศรีอยุธยา</v>
      </c>
      <c r="Y479" s="3" t="s">
        <v>251</v>
      </c>
      <c r="Z479" s="3" t="str">
        <f t="shared" si="55"/>
        <v/>
      </c>
      <c r="AA479" s="3" t="e">
        <f t="shared" si="56"/>
        <v>#NUM!</v>
      </c>
      <c r="AB479" s="3" t="str">
        <f t="shared" si="57"/>
        <v/>
      </c>
      <c r="AD479" s="2">
        <v>476</v>
      </c>
      <c r="AE479" s="3" t="s">
        <v>1322</v>
      </c>
      <c r="AF479" s="3" t="s">
        <v>407</v>
      </c>
      <c r="AG479" s="3" t="str">
        <f>IF(AF479='๑. ข้อมูลทั่วไป ๑'!$C$19,$AD479,"")</f>
        <v/>
      </c>
      <c r="AH479" s="3" t="e">
        <f t="shared" si="58"/>
        <v>#NUM!</v>
      </c>
      <c r="AI479" s="3" t="str">
        <f t="shared" si="59"/>
        <v/>
      </c>
      <c r="AJ479" s="3" t="e">
        <f>IF($AI479='๑. ข้อมูลทั่วไป ๑'!$C$20,Info!$AH479,"")</f>
        <v>#NUM!</v>
      </c>
    </row>
    <row r="480" spans="18:36" ht="14.5" customHeight="1">
      <c r="R480">
        <v>477</v>
      </c>
      <c r="S480" s="4">
        <v>13140</v>
      </c>
      <c r="T480" s="3" t="s">
        <v>1323</v>
      </c>
      <c r="U480" s="3" t="s">
        <v>1297</v>
      </c>
      <c r="V480" s="3" t="s">
        <v>404</v>
      </c>
      <c r="W480" s="3" t="s">
        <v>1321</v>
      </c>
      <c r="X480" s="3" t="str">
        <f t="shared" si="54"/>
        <v>โคกม่วงภาชีพระนครศรีอยุธยา</v>
      </c>
      <c r="Y480" s="3" t="s">
        <v>251</v>
      </c>
      <c r="Z480" s="3" t="str">
        <f t="shared" si="55"/>
        <v/>
      </c>
      <c r="AA480" s="3" t="e">
        <f t="shared" si="56"/>
        <v>#NUM!</v>
      </c>
      <c r="AB480" s="3" t="str">
        <f t="shared" si="57"/>
        <v/>
      </c>
      <c r="AD480" s="2">
        <v>477</v>
      </c>
      <c r="AE480" s="3" t="s">
        <v>1324</v>
      </c>
      <c r="AF480" s="3" t="s">
        <v>411</v>
      </c>
      <c r="AG480" s="3" t="str">
        <f>IF(AF480='๑. ข้อมูลทั่วไป ๑'!$C$19,$AD480,"")</f>
        <v/>
      </c>
      <c r="AH480" s="3" t="e">
        <f t="shared" si="58"/>
        <v>#NUM!</v>
      </c>
      <c r="AI480" s="3" t="str">
        <f t="shared" si="59"/>
        <v/>
      </c>
      <c r="AJ480" s="3" t="e">
        <f>IF($AI480='๑. ข้อมูลทั่วไป ๑'!$C$20,Info!$AH480,"")</f>
        <v>#NUM!</v>
      </c>
    </row>
    <row r="481" spans="18:36" ht="14.5" customHeight="1">
      <c r="R481">
        <v>478</v>
      </c>
      <c r="S481" s="4">
        <v>13140</v>
      </c>
      <c r="T481" s="3" t="s">
        <v>1325</v>
      </c>
      <c r="U481" s="3" t="s">
        <v>1297</v>
      </c>
      <c r="V481" s="3" t="s">
        <v>404</v>
      </c>
      <c r="W481" s="3" t="s">
        <v>1321</v>
      </c>
      <c r="X481" s="3" t="str">
        <f t="shared" si="54"/>
        <v>ระโสมภาชีพระนครศรีอยุธยา</v>
      </c>
      <c r="Y481" s="3" t="s">
        <v>251</v>
      </c>
      <c r="Z481" s="3" t="str">
        <f t="shared" si="55"/>
        <v/>
      </c>
      <c r="AA481" s="3" t="e">
        <f t="shared" si="56"/>
        <v>#NUM!</v>
      </c>
      <c r="AB481" s="3" t="str">
        <f t="shared" si="57"/>
        <v/>
      </c>
      <c r="AD481" s="2">
        <v>478</v>
      </c>
      <c r="AE481" s="3" t="s">
        <v>1326</v>
      </c>
      <c r="AF481" s="3" t="s">
        <v>411</v>
      </c>
      <c r="AG481" s="3" t="str">
        <f>IF(AF481='๑. ข้อมูลทั่วไป ๑'!$C$19,$AD481,"")</f>
        <v/>
      </c>
      <c r="AH481" s="3" t="e">
        <f t="shared" si="58"/>
        <v>#NUM!</v>
      </c>
      <c r="AI481" s="3" t="str">
        <f t="shared" si="59"/>
        <v/>
      </c>
      <c r="AJ481" s="3" t="e">
        <f>IF($AI481='๑. ข้อมูลทั่วไป ๑'!$C$20,Info!$AH481,"")</f>
        <v>#NUM!</v>
      </c>
    </row>
    <row r="482" spans="18:36" ht="14.5" customHeight="1">
      <c r="R482">
        <v>479</v>
      </c>
      <c r="S482" s="4">
        <v>13140</v>
      </c>
      <c r="T482" s="3" t="s">
        <v>1327</v>
      </c>
      <c r="U482" s="3" t="s">
        <v>1297</v>
      </c>
      <c r="V482" s="3" t="s">
        <v>404</v>
      </c>
      <c r="W482" s="3" t="s">
        <v>1321</v>
      </c>
      <c r="X482" s="3" t="str">
        <f t="shared" si="54"/>
        <v>หนองน้ำใสภาชีพระนครศรีอยุธยา</v>
      </c>
      <c r="Y482" s="3" t="s">
        <v>251</v>
      </c>
      <c r="Z482" s="3" t="str">
        <f t="shared" si="55"/>
        <v/>
      </c>
      <c r="AA482" s="3" t="e">
        <f t="shared" si="56"/>
        <v>#NUM!</v>
      </c>
      <c r="AB482" s="3" t="str">
        <f t="shared" si="57"/>
        <v/>
      </c>
      <c r="AD482" s="2">
        <v>479</v>
      </c>
      <c r="AE482" s="3" t="s">
        <v>1328</v>
      </c>
      <c r="AF482" s="3" t="s">
        <v>411</v>
      </c>
      <c r="AG482" s="3" t="str">
        <f>IF(AF482='๑. ข้อมูลทั่วไป ๑'!$C$19,$AD482,"")</f>
        <v/>
      </c>
      <c r="AH482" s="3" t="e">
        <f t="shared" si="58"/>
        <v>#NUM!</v>
      </c>
      <c r="AI482" s="3" t="str">
        <f t="shared" si="59"/>
        <v/>
      </c>
      <c r="AJ482" s="3" t="e">
        <f>IF($AI482='๑. ข้อมูลทั่วไป ๑'!$C$20,Info!$AH482,"")</f>
        <v>#NUM!</v>
      </c>
    </row>
    <row r="483" spans="18:36" ht="14.5" customHeight="1">
      <c r="R483">
        <v>480</v>
      </c>
      <c r="S483" s="4">
        <v>13140</v>
      </c>
      <c r="T483" s="3" t="s">
        <v>1329</v>
      </c>
      <c r="U483" s="3" t="s">
        <v>1297</v>
      </c>
      <c r="V483" s="3" t="s">
        <v>404</v>
      </c>
      <c r="W483" s="3" t="s">
        <v>1321</v>
      </c>
      <c r="X483" s="3" t="str">
        <f t="shared" si="54"/>
        <v>ดอนหญ้านางภาชีพระนครศรีอยุธยา</v>
      </c>
      <c r="Y483" s="3" t="s">
        <v>251</v>
      </c>
      <c r="Z483" s="3" t="str">
        <f t="shared" si="55"/>
        <v/>
      </c>
      <c r="AA483" s="3" t="e">
        <f t="shared" si="56"/>
        <v>#NUM!</v>
      </c>
      <c r="AB483" s="3" t="str">
        <f t="shared" si="57"/>
        <v/>
      </c>
      <c r="AD483" s="2">
        <v>480</v>
      </c>
      <c r="AE483" s="3" t="s">
        <v>1330</v>
      </c>
      <c r="AF483" s="3" t="s">
        <v>411</v>
      </c>
      <c r="AG483" s="3" t="str">
        <f>IF(AF483='๑. ข้อมูลทั่วไป ๑'!$C$19,$AD483,"")</f>
        <v/>
      </c>
      <c r="AH483" s="3" t="e">
        <f t="shared" si="58"/>
        <v>#NUM!</v>
      </c>
      <c r="AI483" s="3" t="str">
        <f t="shared" si="59"/>
        <v/>
      </c>
      <c r="AJ483" s="3" t="e">
        <f>IF($AI483='๑. ข้อมูลทั่วไป ๑'!$C$20,Info!$AH483,"")</f>
        <v>#NUM!</v>
      </c>
    </row>
    <row r="484" spans="18:36" ht="14.5" customHeight="1">
      <c r="R484">
        <v>481</v>
      </c>
      <c r="S484" s="4">
        <v>13140</v>
      </c>
      <c r="T484" s="3" t="s">
        <v>1331</v>
      </c>
      <c r="U484" s="3" t="s">
        <v>1297</v>
      </c>
      <c r="V484" s="3" t="s">
        <v>404</v>
      </c>
      <c r="W484" s="3" t="s">
        <v>1321</v>
      </c>
      <c r="X484" s="3" t="str">
        <f t="shared" si="54"/>
        <v>ไผ่ล้อมภาชีพระนครศรีอยุธยา</v>
      </c>
      <c r="Y484" s="3" t="s">
        <v>251</v>
      </c>
      <c r="Z484" s="3" t="str">
        <f t="shared" si="55"/>
        <v/>
      </c>
      <c r="AA484" s="3" t="e">
        <f t="shared" si="56"/>
        <v>#NUM!</v>
      </c>
      <c r="AB484" s="3" t="str">
        <f t="shared" si="57"/>
        <v/>
      </c>
      <c r="AD484" s="2">
        <v>481</v>
      </c>
      <c r="AE484" s="3" t="s">
        <v>1332</v>
      </c>
      <c r="AF484" s="3" t="s">
        <v>411</v>
      </c>
      <c r="AG484" s="3" t="str">
        <f>IF(AF484='๑. ข้อมูลทั่วไป ๑'!$C$19,$AD484,"")</f>
        <v/>
      </c>
      <c r="AH484" s="3" t="e">
        <f t="shared" si="58"/>
        <v>#NUM!</v>
      </c>
      <c r="AI484" s="3" t="str">
        <f t="shared" si="59"/>
        <v/>
      </c>
      <c r="AJ484" s="3" t="e">
        <f>IF($AI484='๑. ข้อมูลทั่วไป ๑'!$C$20,Info!$AH484,"")</f>
        <v>#NUM!</v>
      </c>
    </row>
    <row r="485" spans="18:36" ht="14.5" customHeight="1">
      <c r="R485">
        <v>482</v>
      </c>
      <c r="S485" s="4">
        <v>13140</v>
      </c>
      <c r="T485" s="3" t="s">
        <v>1333</v>
      </c>
      <c r="U485" s="3" t="s">
        <v>1297</v>
      </c>
      <c r="V485" s="3" t="s">
        <v>404</v>
      </c>
      <c r="W485" s="3" t="s">
        <v>1321</v>
      </c>
      <c r="X485" s="3" t="str">
        <f t="shared" si="54"/>
        <v>กระจิวภาชีพระนครศรีอยุธยา</v>
      </c>
      <c r="Y485" s="3" t="s">
        <v>251</v>
      </c>
      <c r="Z485" s="3" t="str">
        <f t="shared" si="55"/>
        <v/>
      </c>
      <c r="AA485" s="3" t="e">
        <f t="shared" si="56"/>
        <v>#NUM!</v>
      </c>
      <c r="AB485" s="3" t="str">
        <f t="shared" si="57"/>
        <v/>
      </c>
      <c r="AD485" s="2">
        <v>482</v>
      </c>
      <c r="AE485" s="3" t="s">
        <v>1334</v>
      </c>
      <c r="AF485" s="3" t="s">
        <v>411</v>
      </c>
      <c r="AG485" s="3" t="str">
        <f>IF(AF485='๑. ข้อมูลทั่วไป ๑'!$C$19,$AD485,"")</f>
        <v/>
      </c>
      <c r="AH485" s="3" t="e">
        <f t="shared" si="58"/>
        <v>#NUM!</v>
      </c>
      <c r="AI485" s="3" t="str">
        <f t="shared" si="59"/>
        <v/>
      </c>
      <c r="AJ485" s="3" t="e">
        <f>IF($AI485='๑. ข้อมูลทั่วไป ๑'!$C$20,Info!$AH485,"")</f>
        <v>#NUM!</v>
      </c>
    </row>
    <row r="486" spans="18:36" ht="14.5" customHeight="1">
      <c r="R486">
        <v>483</v>
      </c>
      <c r="S486" s="4">
        <v>13140</v>
      </c>
      <c r="T486" s="3" t="s">
        <v>1335</v>
      </c>
      <c r="U486" s="3" t="s">
        <v>1297</v>
      </c>
      <c r="V486" s="3" t="s">
        <v>404</v>
      </c>
      <c r="W486" s="3" t="s">
        <v>1321</v>
      </c>
      <c r="X486" s="3" t="str">
        <f t="shared" si="54"/>
        <v>พระแก้วภาชีพระนครศรีอยุธยา</v>
      </c>
      <c r="Y486" s="3" t="s">
        <v>251</v>
      </c>
      <c r="Z486" s="3" t="str">
        <f t="shared" si="55"/>
        <v/>
      </c>
      <c r="AA486" s="3" t="e">
        <f t="shared" si="56"/>
        <v>#NUM!</v>
      </c>
      <c r="AB486" s="3" t="str">
        <f t="shared" si="57"/>
        <v/>
      </c>
      <c r="AD486" s="2">
        <v>483</v>
      </c>
      <c r="AE486" s="3" t="s">
        <v>1336</v>
      </c>
      <c r="AF486" s="3" t="s">
        <v>411</v>
      </c>
      <c r="AG486" s="3" t="str">
        <f>IF(AF486='๑. ข้อมูลทั่วไป ๑'!$C$19,$AD486,"")</f>
        <v/>
      </c>
      <c r="AH486" s="3" t="e">
        <f t="shared" si="58"/>
        <v>#NUM!</v>
      </c>
      <c r="AI486" s="3" t="str">
        <f t="shared" si="59"/>
        <v/>
      </c>
      <c r="AJ486" s="3" t="e">
        <f>IF($AI486='๑. ข้อมูลทั่วไป ๑'!$C$20,Info!$AH486,"")</f>
        <v>#NUM!</v>
      </c>
    </row>
    <row r="487" spans="18:36" ht="14.5" customHeight="1">
      <c r="R487">
        <v>484</v>
      </c>
      <c r="S487" s="4">
        <v>13230</v>
      </c>
      <c r="T487" s="3" t="s">
        <v>1301</v>
      </c>
      <c r="U487" s="3" t="s">
        <v>1301</v>
      </c>
      <c r="V487" s="3" t="s">
        <v>404</v>
      </c>
      <c r="W487" s="3" t="s">
        <v>1337</v>
      </c>
      <c r="X487" s="3" t="str">
        <f t="shared" si="54"/>
        <v>ลาดบัวหลวงลาดบัวหลวงพระนครศรีอยุธยา</v>
      </c>
      <c r="Y487" s="3" t="s">
        <v>251</v>
      </c>
      <c r="Z487" s="3" t="str">
        <f t="shared" si="55"/>
        <v/>
      </c>
      <c r="AA487" s="3" t="e">
        <f t="shared" si="56"/>
        <v>#NUM!</v>
      </c>
      <c r="AB487" s="3" t="str">
        <f t="shared" si="57"/>
        <v/>
      </c>
      <c r="AD487" s="2">
        <v>484</v>
      </c>
      <c r="AE487" s="3" t="s">
        <v>1338</v>
      </c>
      <c r="AF487" s="3" t="s">
        <v>411</v>
      </c>
      <c r="AG487" s="3" t="str">
        <f>IF(AF487='๑. ข้อมูลทั่วไป ๑'!$C$19,$AD487,"")</f>
        <v/>
      </c>
      <c r="AH487" s="3" t="e">
        <f t="shared" si="58"/>
        <v>#NUM!</v>
      </c>
      <c r="AI487" s="3" t="str">
        <f t="shared" si="59"/>
        <v/>
      </c>
      <c r="AJ487" s="3" t="e">
        <f>IF($AI487='๑. ข้อมูลทั่วไป ๑'!$C$20,Info!$AH487,"")</f>
        <v>#NUM!</v>
      </c>
    </row>
    <row r="488" spans="18:36" ht="14.5" customHeight="1">
      <c r="R488">
        <v>485</v>
      </c>
      <c r="S488" s="4">
        <v>13230</v>
      </c>
      <c r="T488" s="3" t="s">
        <v>1339</v>
      </c>
      <c r="U488" s="3" t="s">
        <v>1301</v>
      </c>
      <c r="V488" s="3" t="s">
        <v>404</v>
      </c>
      <c r="W488" s="3" t="s">
        <v>1337</v>
      </c>
      <c r="X488" s="3" t="str">
        <f t="shared" si="54"/>
        <v>หลักชัยลาดบัวหลวงพระนครศรีอยุธยา</v>
      </c>
      <c r="Y488" s="3" t="s">
        <v>251</v>
      </c>
      <c r="Z488" s="3" t="str">
        <f t="shared" si="55"/>
        <v/>
      </c>
      <c r="AA488" s="3" t="e">
        <f t="shared" si="56"/>
        <v>#NUM!</v>
      </c>
      <c r="AB488" s="3" t="str">
        <f t="shared" si="57"/>
        <v/>
      </c>
      <c r="AD488" s="2">
        <v>485</v>
      </c>
      <c r="AE488" s="3" t="s">
        <v>1340</v>
      </c>
      <c r="AF488" s="3" t="s">
        <v>414</v>
      </c>
      <c r="AG488" s="3" t="str">
        <f>IF(AF488='๑. ข้อมูลทั่วไป ๑'!$C$19,$AD488,"")</f>
        <v/>
      </c>
      <c r="AH488" s="3" t="e">
        <f t="shared" si="58"/>
        <v>#NUM!</v>
      </c>
      <c r="AI488" s="3" t="str">
        <f t="shared" si="59"/>
        <v/>
      </c>
      <c r="AJ488" s="3" t="e">
        <f>IF($AI488='๑. ข้อมูลทั่วไป ๑'!$C$20,Info!$AH488,"")</f>
        <v>#NUM!</v>
      </c>
    </row>
    <row r="489" spans="18:36" ht="14.5" customHeight="1">
      <c r="R489">
        <v>486</v>
      </c>
      <c r="S489" s="4">
        <v>13230</v>
      </c>
      <c r="T489" s="3" t="s">
        <v>1341</v>
      </c>
      <c r="U489" s="3" t="s">
        <v>1301</v>
      </c>
      <c r="V489" s="3" t="s">
        <v>404</v>
      </c>
      <c r="W489" s="3" t="s">
        <v>1337</v>
      </c>
      <c r="X489" s="3" t="str">
        <f t="shared" si="54"/>
        <v>สามเมืองลาดบัวหลวงพระนครศรีอยุธยา</v>
      </c>
      <c r="Y489" s="3" t="s">
        <v>251</v>
      </c>
      <c r="Z489" s="3" t="str">
        <f t="shared" si="55"/>
        <v/>
      </c>
      <c r="AA489" s="3" t="e">
        <f t="shared" si="56"/>
        <v>#NUM!</v>
      </c>
      <c r="AB489" s="3" t="str">
        <f t="shared" si="57"/>
        <v/>
      </c>
      <c r="AD489" s="2">
        <v>486</v>
      </c>
      <c r="AE489" s="3" t="s">
        <v>1342</v>
      </c>
      <c r="AF489" s="3" t="s">
        <v>414</v>
      </c>
      <c r="AG489" s="3" t="str">
        <f>IF(AF489='๑. ข้อมูลทั่วไป ๑'!$C$19,$AD489,"")</f>
        <v/>
      </c>
      <c r="AH489" s="3" t="e">
        <f t="shared" si="58"/>
        <v>#NUM!</v>
      </c>
      <c r="AI489" s="3" t="str">
        <f t="shared" si="59"/>
        <v/>
      </c>
      <c r="AJ489" s="3" t="e">
        <f>IF($AI489='๑. ข้อมูลทั่วไป ๑'!$C$20,Info!$AH489,"")</f>
        <v>#NUM!</v>
      </c>
    </row>
    <row r="490" spans="18:36" ht="14.5" customHeight="1">
      <c r="R490">
        <v>487</v>
      </c>
      <c r="S490" s="4">
        <v>13230</v>
      </c>
      <c r="T490" s="3" t="s">
        <v>1343</v>
      </c>
      <c r="U490" s="3" t="s">
        <v>1301</v>
      </c>
      <c r="V490" s="3" t="s">
        <v>404</v>
      </c>
      <c r="W490" s="3" t="s">
        <v>1337</v>
      </c>
      <c r="X490" s="3" t="str">
        <f t="shared" si="54"/>
        <v>พระยาบันลือลาดบัวหลวงพระนครศรีอยุธยา</v>
      </c>
      <c r="Y490" s="3" t="s">
        <v>251</v>
      </c>
      <c r="Z490" s="3" t="str">
        <f t="shared" si="55"/>
        <v/>
      </c>
      <c r="AA490" s="3" t="e">
        <f t="shared" si="56"/>
        <v>#NUM!</v>
      </c>
      <c r="AB490" s="3" t="str">
        <f t="shared" si="57"/>
        <v/>
      </c>
      <c r="AD490" s="2">
        <v>487</v>
      </c>
      <c r="AE490" s="3" t="s">
        <v>1344</v>
      </c>
      <c r="AF490" s="3" t="s">
        <v>414</v>
      </c>
      <c r="AG490" s="3" t="str">
        <f>IF(AF490='๑. ข้อมูลทั่วไป ๑'!$C$19,$AD490,"")</f>
        <v/>
      </c>
      <c r="AH490" s="3" t="e">
        <f t="shared" si="58"/>
        <v>#NUM!</v>
      </c>
      <c r="AI490" s="3" t="str">
        <f t="shared" si="59"/>
        <v/>
      </c>
      <c r="AJ490" s="3" t="e">
        <f>IF($AI490='๑. ข้อมูลทั่วไป ๑'!$C$20,Info!$AH490,"")</f>
        <v>#NUM!</v>
      </c>
    </row>
    <row r="491" spans="18:36" ht="14.5" customHeight="1">
      <c r="R491">
        <v>488</v>
      </c>
      <c r="S491" s="4">
        <v>13230</v>
      </c>
      <c r="T491" s="3" t="s">
        <v>1345</v>
      </c>
      <c r="U491" s="3" t="s">
        <v>1301</v>
      </c>
      <c r="V491" s="3" t="s">
        <v>404</v>
      </c>
      <c r="W491" s="3" t="s">
        <v>1337</v>
      </c>
      <c r="X491" s="3" t="str">
        <f t="shared" si="54"/>
        <v>สิงหนาทลาดบัวหลวงพระนครศรีอยุธยา</v>
      </c>
      <c r="Y491" s="3" t="s">
        <v>251</v>
      </c>
      <c r="Z491" s="3" t="str">
        <f t="shared" si="55"/>
        <v/>
      </c>
      <c r="AA491" s="3" t="e">
        <f t="shared" si="56"/>
        <v>#NUM!</v>
      </c>
      <c r="AB491" s="3" t="str">
        <f t="shared" si="57"/>
        <v/>
      </c>
      <c r="AD491" s="2">
        <v>488</v>
      </c>
      <c r="AE491" s="3" t="s">
        <v>1346</v>
      </c>
      <c r="AF491" s="3" t="s">
        <v>414</v>
      </c>
      <c r="AG491" s="3" t="str">
        <f>IF(AF491='๑. ข้อมูลทั่วไป ๑'!$C$19,$AD491,"")</f>
        <v/>
      </c>
      <c r="AH491" s="3" t="e">
        <f t="shared" si="58"/>
        <v>#NUM!</v>
      </c>
      <c r="AI491" s="3" t="str">
        <f t="shared" si="59"/>
        <v/>
      </c>
      <c r="AJ491" s="3" t="e">
        <f>IF($AI491='๑. ข้อมูลทั่วไป ๑'!$C$20,Info!$AH491,"")</f>
        <v>#NUM!</v>
      </c>
    </row>
    <row r="492" spans="18:36" ht="14.5" customHeight="1">
      <c r="R492">
        <v>489</v>
      </c>
      <c r="S492" s="4">
        <v>13230</v>
      </c>
      <c r="T492" s="3" t="s">
        <v>1347</v>
      </c>
      <c r="U492" s="3" t="s">
        <v>1301</v>
      </c>
      <c r="V492" s="3" t="s">
        <v>404</v>
      </c>
      <c r="W492" s="3" t="s">
        <v>1337</v>
      </c>
      <c r="X492" s="3" t="str">
        <f t="shared" si="54"/>
        <v>คู้สลอดลาดบัวหลวงพระนครศรีอยุธยา</v>
      </c>
      <c r="Y492" s="3" t="s">
        <v>251</v>
      </c>
      <c r="Z492" s="3" t="str">
        <f t="shared" si="55"/>
        <v/>
      </c>
      <c r="AA492" s="3" t="e">
        <f t="shared" si="56"/>
        <v>#NUM!</v>
      </c>
      <c r="AB492" s="3" t="str">
        <f t="shared" si="57"/>
        <v/>
      </c>
      <c r="AD492" s="2">
        <v>489</v>
      </c>
      <c r="AE492" s="3" t="s">
        <v>799</v>
      </c>
      <c r="AF492" s="3" t="s">
        <v>414</v>
      </c>
      <c r="AG492" s="3" t="str">
        <f>IF(AF492='๑. ข้อมูลทั่วไป ๑'!$C$19,$AD492,"")</f>
        <v/>
      </c>
      <c r="AH492" s="3" t="e">
        <f t="shared" si="58"/>
        <v>#NUM!</v>
      </c>
      <c r="AI492" s="3" t="str">
        <f t="shared" si="59"/>
        <v/>
      </c>
      <c r="AJ492" s="3" t="e">
        <f>IF($AI492='๑. ข้อมูลทั่วไป ๑'!$C$20,Info!$AH492,"")</f>
        <v>#NUM!</v>
      </c>
    </row>
    <row r="493" spans="18:36" ht="14.5" customHeight="1">
      <c r="R493">
        <v>490</v>
      </c>
      <c r="S493" s="4">
        <v>13230</v>
      </c>
      <c r="T493" s="3" t="s">
        <v>1348</v>
      </c>
      <c r="U493" s="3" t="s">
        <v>1301</v>
      </c>
      <c r="V493" s="3" t="s">
        <v>404</v>
      </c>
      <c r="W493" s="3" t="s">
        <v>1337</v>
      </c>
      <c r="X493" s="3" t="str">
        <f t="shared" si="54"/>
        <v>คลองพระยาบันลือลาดบัวหลวงพระนครศรีอยุธยา</v>
      </c>
      <c r="Y493" s="3" t="s">
        <v>251</v>
      </c>
      <c r="Z493" s="3" t="str">
        <f t="shared" si="55"/>
        <v/>
      </c>
      <c r="AA493" s="3" t="e">
        <f t="shared" si="56"/>
        <v>#NUM!</v>
      </c>
      <c r="AB493" s="3" t="str">
        <f t="shared" si="57"/>
        <v/>
      </c>
      <c r="AD493" s="2">
        <v>490</v>
      </c>
      <c r="AE493" s="3" t="s">
        <v>1349</v>
      </c>
      <c r="AF493" s="3" t="s">
        <v>414</v>
      </c>
      <c r="AG493" s="3" t="str">
        <f>IF(AF493='๑. ข้อมูลทั่วไป ๑'!$C$19,$AD493,"")</f>
        <v/>
      </c>
      <c r="AH493" s="3" t="e">
        <f t="shared" si="58"/>
        <v>#NUM!</v>
      </c>
      <c r="AI493" s="3" t="str">
        <f t="shared" si="59"/>
        <v/>
      </c>
      <c r="AJ493" s="3" t="e">
        <f>IF($AI493='๑. ข้อมูลทั่วไป ๑'!$C$20,Info!$AH493,"")</f>
        <v>#NUM!</v>
      </c>
    </row>
    <row r="494" spans="18:36" ht="14.5" customHeight="1">
      <c r="R494">
        <v>491</v>
      </c>
      <c r="S494" s="4">
        <v>13170</v>
      </c>
      <c r="T494" s="3" t="s">
        <v>1350</v>
      </c>
      <c r="U494" s="3" t="s">
        <v>1303</v>
      </c>
      <c r="V494" s="3" t="s">
        <v>404</v>
      </c>
      <c r="W494" s="3" t="s">
        <v>1351</v>
      </c>
      <c r="X494" s="3" t="str">
        <f t="shared" si="54"/>
        <v>ลำตาเสาวังน้อยพระนครศรีอยุธยา</v>
      </c>
      <c r="Y494" s="3" t="s">
        <v>251</v>
      </c>
      <c r="Z494" s="3" t="str">
        <f t="shared" si="55"/>
        <v/>
      </c>
      <c r="AA494" s="3" t="e">
        <f t="shared" si="56"/>
        <v>#NUM!</v>
      </c>
      <c r="AB494" s="3" t="str">
        <f t="shared" si="57"/>
        <v/>
      </c>
      <c r="AD494" s="2">
        <v>491</v>
      </c>
      <c r="AE494" s="3" t="s">
        <v>1352</v>
      </c>
      <c r="AF494" s="3" t="s">
        <v>414</v>
      </c>
      <c r="AG494" s="3" t="str">
        <f>IF(AF494='๑. ข้อมูลทั่วไป ๑'!$C$19,$AD494,"")</f>
        <v/>
      </c>
      <c r="AH494" s="3" t="e">
        <f t="shared" si="58"/>
        <v>#NUM!</v>
      </c>
      <c r="AI494" s="3" t="str">
        <f t="shared" si="59"/>
        <v/>
      </c>
      <c r="AJ494" s="3" t="e">
        <f>IF($AI494='๑. ข้อมูลทั่วไป ๑'!$C$20,Info!$AH494,"")</f>
        <v>#NUM!</v>
      </c>
    </row>
    <row r="495" spans="18:36" ht="14.5" customHeight="1">
      <c r="R495">
        <v>492</v>
      </c>
      <c r="S495" s="4">
        <v>13170</v>
      </c>
      <c r="T495" s="3" t="s">
        <v>1353</v>
      </c>
      <c r="U495" s="3" t="s">
        <v>1303</v>
      </c>
      <c r="V495" s="3" t="s">
        <v>404</v>
      </c>
      <c r="W495" s="3" t="s">
        <v>1351</v>
      </c>
      <c r="X495" s="3" t="str">
        <f t="shared" si="54"/>
        <v>บ่อตาโล่วังน้อยพระนครศรีอยุธยา</v>
      </c>
      <c r="Y495" s="3" t="s">
        <v>251</v>
      </c>
      <c r="Z495" s="3" t="str">
        <f t="shared" si="55"/>
        <v/>
      </c>
      <c r="AA495" s="3" t="e">
        <f t="shared" si="56"/>
        <v>#NUM!</v>
      </c>
      <c r="AB495" s="3" t="str">
        <f t="shared" si="57"/>
        <v/>
      </c>
      <c r="AD495" s="2">
        <v>492</v>
      </c>
      <c r="AE495" s="3" t="s">
        <v>1354</v>
      </c>
      <c r="AF495" s="3" t="s">
        <v>414</v>
      </c>
      <c r="AG495" s="3" t="str">
        <f>IF(AF495='๑. ข้อมูลทั่วไป ๑'!$C$19,$AD495,"")</f>
        <v/>
      </c>
      <c r="AH495" s="3" t="e">
        <f t="shared" si="58"/>
        <v>#NUM!</v>
      </c>
      <c r="AI495" s="3" t="str">
        <f t="shared" si="59"/>
        <v/>
      </c>
      <c r="AJ495" s="3" t="e">
        <f>IF($AI495='๑. ข้อมูลทั่วไป ๑'!$C$20,Info!$AH495,"")</f>
        <v>#NUM!</v>
      </c>
    </row>
    <row r="496" spans="18:36" ht="14.5" customHeight="1">
      <c r="R496">
        <v>493</v>
      </c>
      <c r="S496" s="4">
        <v>13170</v>
      </c>
      <c r="T496" s="3" t="s">
        <v>1303</v>
      </c>
      <c r="U496" s="3" t="s">
        <v>1303</v>
      </c>
      <c r="V496" s="3" t="s">
        <v>404</v>
      </c>
      <c r="W496" s="3" t="s">
        <v>1351</v>
      </c>
      <c r="X496" s="3" t="str">
        <f t="shared" si="54"/>
        <v>วังน้อยวังน้อยพระนครศรีอยุธยา</v>
      </c>
      <c r="Y496" s="3" t="s">
        <v>251</v>
      </c>
      <c r="Z496" s="3" t="str">
        <f t="shared" si="55"/>
        <v/>
      </c>
      <c r="AA496" s="3" t="e">
        <f t="shared" si="56"/>
        <v>#NUM!</v>
      </c>
      <c r="AB496" s="3" t="str">
        <f t="shared" si="57"/>
        <v/>
      </c>
      <c r="AD496" s="2">
        <v>493</v>
      </c>
      <c r="AE496" s="3" t="s">
        <v>1355</v>
      </c>
      <c r="AF496" s="3" t="s">
        <v>414</v>
      </c>
      <c r="AG496" s="3" t="str">
        <f>IF(AF496='๑. ข้อมูลทั่วไป ๑'!$C$19,$AD496,"")</f>
        <v/>
      </c>
      <c r="AH496" s="3" t="e">
        <f t="shared" si="58"/>
        <v>#NUM!</v>
      </c>
      <c r="AI496" s="3" t="str">
        <f t="shared" si="59"/>
        <v/>
      </c>
      <c r="AJ496" s="3" t="e">
        <f>IF($AI496='๑. ข้อมูลทั่วไป ๑'!$C$20,Info!$AH496,"")</f>
        <v>#NUM!</v>
      </c>
    </row>
    <row r="497" spans="18:36" ht="14.5" customHeight="1">
      <c r="R497">
        <v>494</v>
      </c>
      <c r="S497" s="4">
        <v>13170</v>
      </c>
      <c r="T497" s="3" t="s">
        <v>1059</v>
      </c>
      <c r="U497" s="3" t="s">
        <v>1303</v>
      </c>
      <c r="V497" s="3" t="s">
        <v>404</v>
      </c>
      <c r="W497" s="3" t="s">
        <v>1351</v>
      </c>
      <c r="X497" s="3" t="str">
        <f t="shared" si="54"/>
        <v>ลำไทรวังน้อยพระนครศรีอยุธยา</v>
      </c>
      <c r="Y497" s="3" t="s">
        <v>251</v>
      </c>
      <c r="Z497" s="3" t="str">
        <f t="shared" si="55"/>
        <v/>
      </c>
      <c r="AA497" s="3" t="e">
        <f t="shared" si="56"/>
        <v>#NUM!</v>
      </c>
      <c r="AB497" s="3" t="str">
        <f t="shared" si="57"/>
        <v/>
      </c>
      <c r="AD497" s="2">
        <v>494</v>
      </c>
      <c r="AE497" s="3" t="s">
        <v>1356</v>
      </c>
      <c r="AF497" s="3" t="s">
        <v>414</v>
      </c>
      <c r="AG497" s="3" t="str">
        <f>IF(AF497='๑. ข้อมูลทั่วไป ๑'!$C$19,$AD497,"")</f>
        <v/>
      </c>
      <c r="AH497" s="3" t="e">
        <f t="shared" si="58"/>
        <v>#NUM!</v>
      </c>
      <c r="AI497" s="3" t="str">
        <f t="shared" si="59"/>
        <v/>
      </c>
      <c r="AJ497" s="3" t="e">
        <f>IF($AI497='๑. ข้อมูลทั่วไป ๑'!$C$20,Info!$AH497,"")</f>
        <v>#NUM!</v>
      </c>
    </row>
    <row r="498" spans="18:36" ht="14.5" customHeight="1">
      <c r="R498">
        <v>495</v>
      </c>
      <c r="S498" s="4">
        <v>13170</v>
      </c>
      <c r="T498" s="3" t="s">
        <v>1357</v>
      </c>
      <c r="U498" s="3" t="s">
        <v>1303</v>
      </c>
      <c r="V498" s="3" t="s">
        <v>404</v>
      </c>
      <c r="W498" s="3" t="s">
        <v>1351</v>
      </c>
      <c r="X498" s="3" t="str">
        <f t="shared" si="54"/>
        <v>สนับทึบวังน้อยพระนครศรีอยุธยา</v>
      </c>
      <c r="Y498" s="3" t="s">
        <v>251</v>
      </c>
      <c r="Z498" s="3" t="str">
        <f t="shared" si="55"/>
        <v/>
      </c>
      <c r="AA498" s="3" t="e">
        <f t="shared" si="56"/>
        <v>#NUM!</v>
      </c>
      <c r="AB498" s="3" t="str">
        <f t="shared" si="57"/>
        <v/>
      </c>
      <c r="AD498" s="2">
        <v>495</v>
      </c>
      <c r="AE498" s="3" t="s">
        <v>1358</v>
      </c>
      <c r="AF498" s="3" t="s">
        <v>414</v>
      </c>
      <c r="AG498" s="3" t="str">
        <f>IF(AF498='๑. ข้อมูลทั่วไป ๑'!$C$19,$AD498,"")</f>
        <v/>
      </c>
      <c r="AH498" s="3" t="e">
        <f t="shared" si="58"/>
        <v>#NUM!</v>
      </c>
      <c r="AI498" s="3" t="str">
        <f t="shared" si="59"/>
        <v/>
      </c>
      <c r="AJ498" s="3" t="e">
        <f>IF($AI498='๑. ข้อมูลทั่วไป ๑'!$C$20,Info!$AH498,"")</f>
        <v>#NUM!</v>
      </c>
    </row>
    <row r="499" spans="18:36" ht="14.5" customHeight="1">
      <c r="R499">
        <v>496</v>
      </c>
      <c r="S499" s="4">
        <v>13170</v>
      </c>
      <c r="T499" s="3" t="s">
        <v>1359</v>
      </c>
      <c r="U499" s="3" t="s">
        <v>1303</v>
      </c>
      <c r="V499" s="3" t="s">
        <v>404</v>
      </c>
      <c r="W499" s="3" t="s">
        <v>1351</v>
      </c>
      <c r="X499" s="3" t="str">
        <f t="shared" si="54"/>
        <v>พยอมวังน้อยพระนครศรีอยุธยา</v>
      </c>
      <c r="Y499" s="3" t="s">
        <v>251</v>
      </c>
      <c r="Z499" s="3" t="str">
        <f t="shared" si="55"/>
        <v/>
      </c>
      <c r="AA499" s="3" t="e">
        <f t="shared" si="56"/>
        <v>#NUM!</v>
      </c>
      <c r="AB499" s="3" t="str">
        <f t="shared" si="57"/>
        <v/>
      </c>
      <c r="AD499" s="2">
        <v>496</v>
      </c>
      <c r="AE499" s="3" t="s">
        <v>1360</v>
      </c>
      <c r="AF499" s="3" t="s">
        <v>416</v>
      </c>
      <c r="AG499" s="3" t="str">
        <f>IF(AF499='๑. ข้อมูลทั่วไป ๑'!$C$19,$AD499,"")</f>
        <v/>
      </c>
      <c r="AH499" s="3" t="e">
        <f t="shared" si="58"/>
        <v>#NUM!</v>
      </c>
      <c r="AI499" s="3" t="str">
        <f t="shared" si="59"/>
        <v/>
      </c>
      <c r="AJ499" s="3" t="e">
        <f>IF($AI499='๑. ข้อมูลทั่วไป ๑'!$C$20,Info!$AH499,"")</f>
        <v>#NUM!</v>
      </c>
    </row>
    <row r="500" spans="18:36" ht="14.5" customHeight="1">
      <c r="R500">
        <v>497</v>
      </c>
      <c r="S500" s="4">
        <v>13170</v>
      </c>
      <c r="T500" s="3" t="s">
        <v>1361</v>
      </c>
      <c r="U500" s="3" t="s">
        <v>1303</v>
      </c>
      <c r="V500" s="3" t="s">
        <v>404</v>
      </c>
      <c r="W500" s="3" t="s">
        <v>1351</v>
      </c>
      <c r="X500" s="3" t="str">
        <f t="shared" si="54"/>
        <v>หันตะเภาวังน้อยพระนครศรีอยุธยา</v>
      </c>
      <c r="Y500" s="3" t="s">
        <v>251</v>
      </c>
      <c r="Z500" s="3" t="str">
        <f t="shared" si="55"/>
        <v/>
      </c>
      <c r="AA500" s="3" t="e">
        <f t="shared" si="56"/>
        <v>#NUM!</v>
      </c>
      <c r="AB500" s="3" t="str">
        <f t="shared" si="57"/>
        <v/>
      </c>
      <c r="AD500" s="2">
        <v>497</v>
      </c>
      <c r="AE500" s="3" t="s">
        <v>1362</v>
      </c>
      <c r="AF500" s="3" t="s">
        <v>416</v>
      </c>
      <c r="AG500" s="3" t="str">
        <f>IF(AF500='๑. ข้อมูลทั่วไป ๑'!$C$19,$AD500,"")</f>
        <v/>
      </c>
      <c r="AH500" s="3" t="e">
        <f t="shared" si="58"/>
        <v>#NUM!</v>
      </c>
      <c r="AI500" s="3" t="str">
        <f t="shared" si="59"/>
        <v/>
      </c>
      <c r="AJ500" s="3" t="e">
        <f>IF($AI500='๑. ข้อมูลทั่วไป ๑'!$C$20,Info!$AH500,"")</f>
        <v>#NUM!</v>
      </c>
    </row>
    <row r="501" spans="18:36" ht="14.5" customHeight="1">
      <c r="R501">
        <v>498</v>
      </c>
      <c r="S501" s="4">
        <v>13170</v>
      </c>
      <c r="T501" s="3" t="s">
        <v>1363</v>
      </c>
      <c r="U501" s="3" t="s">
        <v>1303</v>
      </c>
      <c r="V501" s="3" t="s">
        <v>404</v>
      </c>
      <c r="W501" s="3" t="s">
        <v>1351</v>
      </c>
      <c r="X501" s="3" t="str">
        <f t="shared" si="54"/>
        <v>วังจุฬาวังน้อยพระนครศรีอยุธยา</v>
      </c>
      <c r="Y501" s="3" t="s">
        <v>251</v>
      </c>
      <c r="Z501" s="3" t="str">
        <f t="shared" si="55"/>
        <v/>
      </c>
      <c r="AA501" s="3" t="e">
        <f t="shared" si="56"/>
        <v>#NUM!</v>
      </c>
      <c r="AB501" s="3" t="str">
        <f t="shared" si="57"/>
        <v/>
      </c>
      <c r="AD501" s="2">
        <v>498</v>
      </c>
      <c r="AE501" s="3" t="s">
        <v>1364</v>
      </c>
      <c r="AF501" s="3" t="s">
        <v>416</v>
      </c>
      <c r="AG501" s="3" t="str">
        <f>IF(AF501='๑. ข้อมูลทั่วไป ๑'!$C$19,$AD501,"")</f>
        <v/>
      </c>
      <c r="AH501" s="3" t="e">
        <f t="shared" si="58"/>
        <v>#NUM!</v>
      </c>
      <c r="AI501" s="3" t="str">
        <f t="shared" si="59"/>
        <v/>
      </c>
      <c r="AJ501" s="3" t="e">
        <f>IF($AI501='๑. ข้อมูลทั่วไป ๑'!$C$20,Info!$AH501,"")</f>
        <v>#NUM!</v>
      </c>
    </row>
    <row r="502" spans="18:36" ht="14.5" customHeight="1">
      <c r="R502">
        <v>499</v>
      </c>
      <c r="S502" s="4">
        <v>13170</v>
      </c>
      <c r="T502" s="3" t="s">
        <v>1365</v>
      </c>
      <c r="U502" s="3" t="s">
        <v>1303</v>
      </c>
      <c r="V502" s="3" t="s">
        <v>404</v>
      </c>
      <c r="W502" s="3" t="s">
        <v>1351</v>
      </c>
      <c r="X502" s="3" t="str">
        <f t="shared" si="54"/>
        <v>ข้าวงามวังน้อยพระนครศรีอยุธยา</v>
      </c>
      <c r="Y502" s="3" t="s">
        <v>251</v>
      </c>
      <c r="Z502" s="3" t="str">
        <f t="shared" si="55"/>
        <v/>
      </c>
      <c r="AA502" s="3" t="e">
        <f t="shared" si="56"/>
        <v>#NUM!</v>
      </c>
      <c r="AB502" s="3" t="str">
        <f t="shared" si="57"/>
        <v/>
      </c>
      <c r="AD502" s="2">
        <v>499</v>
      </c>
      <c r="AE502" s="3" t="s">
        <v>1366</v>
      </c>
      <c r="AF502" s="3" t="s">
        <v>416</v>
      </c>
      <c r="AG502" s="3" t="str">
        <f>IF(AF502='๑. ข้อมูลทั่วไป ๑'!$C$19,$AD502,"")</f>
        <v/>
      </c>
      <c r="AH502" s="3" t="e">
        <f t="shared" si="58"/>
        <v>#NUM!</v>
      </c>
      <c r="AI502" s="3" t="str">
        <f t="shared" si="59"/>
        <v/>
      </c>
      <c r="AJ502" s="3" t="e">
        <f>IF($AI502='๑. ข้อมูลทั่วไป ๑'!$C$20,Info!$AH502,"")</f>
        <v>#NUM!</v>
      </c>
    </row>
    <row r="503" spans="18:36" ht="14.5" customHeight="1">
      <c r="R503">
        <v>500</v>
      </c>
      <c r="S503" s="4">
        <v>13170</v>
      </c>
      <c r="T503" s="3" t="s">
        <v>1367</v>
      </c>
      <c r="U503" s="3" t="s">
        <v>1303</v>
      </c>
      <c r="V503" s="3" t="s">
        <v>404</v>
      </c>
      <c r="W503" s="3" t="s">
        <v>1351</v>
      </c>
      <c r="X503" s="3" t="str">
        <f t="shared" si="54"/>
        <v>ชะแมบวังน้อยพระนครศรีอยุธยา</v>
      </c>
      <c r="Y503" s="3" t="s">
        <v>251</v>
      </c>
      <c r="Z503" s="3" t="str">
        <f t="shared" si="55"/>
        <v/>
      </c>
      <c r="AA503" s="3" t="e">
        <f t="shared" si="56"/>
        <v>#NUM!</v>
      </c>
      <c r="AB503" s="3" t="str">
        <f t="shared" si="57"/>
        <v/>
      </c>
      <c r="AD503" s="2">
        <v>500</v>
      </c>
      <c r="AE503" s="3" t="s">
        <v>1368</v>
      </c>
      <c r="AF503" s="3" t="s">
        <v>416</v>
      </c>
      <c r="AG503" s="3" t="str">
        <f>IF(AF503='๑. ข้อมูลทั่วไป ๑'!$C$19,$AD503,"")</f>
        <v/>
      </c>
      <c r="AH503" s="3" t="e">
        <f t="shared" si="58"/>
        <v>#NUM!</v>
      </c>
      <c r="AI503" s="3" t="str">
        <f t="shared" si="59"/>
        <v/>
      </c>
      <c r="AJ503" s="3" t="e">
        <f>IF($AI503='๑. ข้อมูลทั่วไป ๑'!$C$20,Info!$AH503,"")</f>
        <v>#NUM!</v>
      </c>
    </row>
    <row r="504" spans="18:36" ht="14.5" customHeight="1">
      <c r="R504">
        <v>501</v>
      </c>
      <c r="S504" s="4">
        <v>13110</v>
      </c>
      <c r="T504" s="3" t="s">
        <v>1305</v>
      </c>
      <c r="U504" s="3" t="s">
        <v>1305</v>
      </c>
      <c r="V504" s="3" t="s">
        <v>404</v>
      </c>
      <c r="W504" s="3" t="s">
        <v>1369</v>
      </c>
      <c r="X504" s="3" t="str">
        <f t="shared" si="54"/>
        <v>เสนาเสนาพระนครศรีอยุธยา</v>
      </c>
      <c r="Y504" s="3" t="s">
        <v>251</v>
      </c>
      <c r="Z504" s="3" t="str">
        <f t="shared" si="55"/>
        <v/>
      </c>
      <c r="AA504" s="3" t="e">
        <f t="shared" si="56"/>
        <v>#NUM!</v>
      </c>
      <c r="AB504" s="3" t="str">
        <f t="shared" si="57"/>
        <v/>
      </c>
      <c r="AD504" s="2">
        <v>501</v>
      </c>
      <c r="AE504" s="3" t="s">
        <v>1370</v>
      </c>
      <c r="AF504" s="3" t="s">
        <v>416</v>
      </c>
      <c r="AG504" s="3" t="str">
        <f>IF(AF504='๑. ข้อมูลทั่วไป ๑'!$C$19,$AD504,"")</f>
        <v/>
      </c>
      <c r="AH504" s="3" t="e">
        <f t="shared" si="58"/>
        <v>#NUM!</v>
      </c>
      <c r="AI504" s="3" t="str">
        <f t="shared" si="59"/>
        <v/>
      </c>
      <c r="AJ504" s="3" t="e">
        <f>IF($AI504='๑. ข้อมูลทั่วไป ๑'!$C$20,Info!$AH504,"")</f>
        <v>#NUM!</v>
      </c>
    </row>
    <row r="505" spans="18:36" ht="14.5" customHeight="1">
      <c r="R505">
        <v>502</v>
      </c>
      <c r="S505" s="4">
        <v>13110</v>
      </c>
      <c r="T505" s="3" t="s">
        <v>1371</v>
      </c>
      <c r="U505" s="3" t="s">
        <v>1305</v>
      </c>
      <c r="V505" s="3" t="s">
        <v>404</v>
      </c>
      <c r="W505" s="3" t="s">
        <v>1369</v>
      </c>
      <c r="X505" s="3" t="str">
        <f t="shared" si="54"/>
        <v>บ้านแพนเสนาพระนครศรีอยุธยา</v>
      </c>
      <c r="Y505" s="3" t="s">
        <v>251</v>
      </c>
      <c r="Z505" s="3" t="str">
        <f t="shared" si="55"/>
        <v/>
      </c>
      <c r="AA505" s="3" t="e">
        <f t="shared" si="56"/>
        <v>#NUM!</v>
      </c>
      <c r="AB505" s="3" t="str">
        <f t="shared" si="57"/>
        <v/>
      </c>
      <c r="AD505" s="2">
        <v>502</v>
      </c>
      <c r="AE505" s="3" t="s">
        <v>1372</v>
      </c>
      <c r="AF505" s="3" t="s">
        <v>416</v>
      </c>
      <c r="AG505" s="3" t="str">
        <f>IF(AF505='๑. ข้อมูลทั่วไป ๑'!$C$19,$AD505,"")</f>
        <v/>
      </c>
      <c r="AH505" s="3" t="e">
        <f t="shared" si="58"/>
        <v>#NUM!</v>
      </c>
      <c r="AI505" s="3" t="str">
        <f t="shared" si="59"/>
        <v/>
      </c>
      <c r="AJ505" s="3" t="e">
        <f>IF($AI505='๑. ข้อมูลทั่วไป ๑'!$C$20,Info!$AH505,"")</f>
        <v>#NUM!</v>
      </c>
    </row>
    <row r="506" spans="18:36" ht="14.5" customHeight="1">
      <c r="R506">
        <v>503</v>
      </c>
      <c r="S506" s="4">
        <v>13110</v>
      </c>
      <c r="T506" s="3" t="s">
        <v>1373</v>
      </c>
      <c r="U506" s="3" t="s">
        <v>1305</v>
      </c>
      <c r="V506" s="3" t="s">
        <v>404</v>
      </c>
      <c r="W506" s="3" t="s">
        <v>1369</v>
      </c>
      <c r="X506" s="3" t="str">
        <f t="shared" si="54"/>
        <v>เจ้าเจ็ดเสนาพระนครศรีอยุธยา</v>
      </c>
      <c r="Y506" s="3" t="s">
        <v>251</v>
      </c>
      <c r="Z506" s="3" t="str">
        <f t="shared" si="55"/>
        <v/>
      </c>
      <c r="AA506" s="3" t="e">
        <f t="shared" si="56"/>
        <v>#NUM!</v>
      </c>
      <c r="AB506" s="3" t="str">
        <f t="shared" si="57"/>
        <v/>
      </c>
      <c r="AD506" s="2">
        <v>503</v>
      </c>
      <c r="AE506" s="3" t="s">
        <v>1374</v>
      </c>
      <c r="AF506" s="3" t="s">
        <v>416</v>
      </c>
      <c r="AG506" s="3" t="str">
        <f>IF(AF506='๑. ข้อมูลทั่วไป ๑'!$C$19,$AD506,"")</f>
        <v/>
      </c>
      <c r="AH506" s="3" t="e">
        <f t="shared" si="58"/>
        <v>#NUM!</v>
      </c>
      <c r="AI506" s="3" t="str">
        <f t="shared" si="59"/>
        <v/>
      </c>
      <c r="AJ506" s="3" t="e">
        <f>IF($AI506='๑. ข้อมูลทั่วไป ๑'!$C$20,Info!$AH506,"")</f>
        <v>#NUM!</v>
      </c>
    </row>
    <row r="507" spans="18:36" ht="14.5" customHeight="1">
      <c r="R507">
        <v>504</v>
      </c>
      <c r="S507" s="4">
        <v>13110</v>
      </c>
      <c r="T507" s="3" t="s">
        <v>1375</v>
      </c>
      <c r="U507" s="3" t="s">
        <v>1305</v>
      </c>
      <c r="V507" s="3" t="s">
        <v>404</v>
      </c>
      <c r="W507" s="3" t="s">
        <v>1369</v>
      </c>
      <c r="X507" s="3" t="str">
        <f t="shared" si="54"/>
        <v>สามกอเสนาพระนครศรีอยุธยา</v>
      </c>
      <c r="Y507" s="3" t="s">
        <v>251</v>
      </c>
      <c r="Z507" s="3" t="str">
        <f t="shared" si="55"/>
        <v/>
      </c>
      <c r="AA507" s="3" t="e">
        <f t="shared" si="56"/>
        <v>#NUM!</v>
      </c>
      <c r="AB507" s="3" t="str">
        <f t="shared" si="57"/>
        <v/>
      </c>
      <c r="AD507" s="2">
        <v>504</v>
      </c>
      <c r="AE507" s="3" t="s">
        <v>1376</v>
      </c>
      <c r="AF507" s="3" t="s">
        <v>416</v>
      </c>
      <c r="AG507" s="3" t="str">
        <f>IF(AF507='๑. ข้อมูลทั่วไป ๑'!$C$19,$AD507,"")</f>
        <v/>
      </c>
      <c r="AH507" s="3" t="e">
        <f t="shared" si="58"/>
        <v>#NUM!</v>
      </c>
      <c r="AI507" s="3" t="str">
        <f t="shared" si="59"/>
        <v/>
      </c>
      <c r="AJ507" s="3" t="e">
        <f>IF($AI507='๑. ข้อมูลทั่วไป ๑'!$C$20,Info!$AH507,"")</f>
        <v>#NUM!</v>
      </c>
    </row>
    <row r="508" spans="18:36" ht="14.5" customHeight="1">
      <c r="R508">
        <v>505</v>
      </c>
      <c r="S508" s="4">
        <v>13110</v>
      </c>
      <c r="T508" s="3" t="s">
        <v>1377</v>
      </c>
      <c r="U508" s="3" t="s">
        <v>1305</v>
      </c>
      <c r="V508" s="3" t="s">
        <v>404</v>
      </c>
      <c r="W508" s="3" t="s">
        <v>1369</v>
      </c>
      <c r="X508" s="3" t="str">
        <f t="shared" si="54"/>
        <v>บางนมโคเสนาพระนครศรีอยุธยา</v>
      </c>
      <c r="Y508" s="3" t="s">
        <v>251</v>
      </c>
      <c r="Z508" s="3" t="str">
        <f t="shared" si="55"/>
        <v/>
      </c>
      <c r="AA508" s="3" t="e">
        <f t="shared" si="56"/>
        <v>#NUM!</v>
      </c>
      <c r="AB508" s="3" t="str">
        <f t="shared" si="57"/>
        <v/>
      </c>
      <c r="AD508" s="2">
        <v>505</v>
      </c>
      <c r="AE508" s="3" t="s">
        <v>1378</v>
      </c>
      <c r="AF508" s="3" t="s">
        <v>416</v>
      </c>
      <c r="AG508" s="3" t="str">
        <f>IF(AF508='๑. ข้อมูลทั่วไป ๑'!$C$19,$AD508,"")</f>
        <v/>
      </c>
      <c r="AH508" s="3" t="e">
        <f t="shared" si="58"/>
        <v>#NUM!</v>
      </c>
      <c r="AI508" s="3" t="str">
        <f t="shared" si="59"/>
        <v/>
      </c>
      <c r="AJ508" s="3" t="e">
        <f>IF($AI508='๑. ข้อมูลทั่วไป ๑'!$C$20,Info!$AH508,"")</f>
        <v>#NUM!</v>
      </c>
    </row>
    <row r="509" spans="18:36" ht="14.5" customHeight="1">
      <c r="R509">
        <v>506</v>
      </c>
      <c r="S509" s="4">
        <v>13110</v>
      </c>
      <c r="T509" s="3" t="s">
        <v>1379</v>
      </c>
      <c r="U509" s="3" t="s">
        <v>1305</v>
      </c>
      <c r="V509" s="3" t="s">
        <v>404</v>
      </c>
      <c r="W509" s="3" t="s">
        <v>1369</v>
      </c>
      <c r="X509" s="3" t="str">
        <f t="shared" si="54"/>
        <v>หัวเวียงเสนาพระนครศรีอยุธยา</v>
      </c>
      <c r="Y509" s="3" t="s">
        <v>251</v>
      </c>
      <c r="Z509" s="3" t="str">
        <f t="shared" si="55"/>
        <v/>
      </c>
      <c r="AA509" s="3" t="e">
        <f t="shared" si="56"/>
        <v>#NUM!</v>
      </c>
      <c r="AB509" s="3" t="str">
        <f t="shared" si="57"/>
        <v/>
      </c>
      <c r="AD509" s="2">
        <v>506</v>
      </c>
      <c r="AE509" s="3" t="s">
        <v>1380</v>
      </c>
      <c r="AF509" s="3" t="s">
        <v>416</v>
      </c>
      <c r="AG509" s="3" t="str">
        <f>IF(AF509='๑. ข้อมูลทั่วไป ๑'!$C$19,$AD509,"")</f>
        <v/>
      </c>
      <c r="AH509" s="3" t="e">
        <f t="shared" si="58"/>
        <v>#NUM!</v>
      </c>
      <c r="AI509" s="3" t="str">
        <f t="shared" si="59"/>
        <v/>
      </c>
      <c r="AJ509" s="3" t="e">
        <f>IF($AI509='๑. ข้อมูลทั่วไป ๑'!$C$20,Info!$AH509,"")</f>
        <v>#NUM!</v>
      </c>
    </row>
    <row r="510" spans="18:36" ht="14.5" customHeight="1">
      <c r="R510">
        <v>507</v>
      </c>
      <c r="S510" s="4">
        <v>13110</v>
      </c>
      <c r="T510" s="3" t="s">
        <v>1381</v>
      </c>
      <c r="U510" s="3" t="s">
        <v>1305</v>
      </c>
      <c r="V510" s="3" t="s">
        <v>404</v>
      </c>
      <c r="W510" s="3" t="s">
        <v>1369</v>
      </c>
      <c r="X510" s="3" t="str">
        <f t="shared" si="54"/>
        <v>มารวิชัยเสนาพระนครศรีอยุธยา</v>
      </c>
      <c r="Y510" s="3" t="s">
        <v>251</v>
      </c>
      <c r="Z510" s="3" t="str">
        <f t="shared" si="55"/>
        <v/>
      </c>
      <c r="AA510" s="3" t="e">
        <f t="shared" si="56"/>
        <v>#NUM!</v>
      </c>
      <c r="AB510" s="3" t="str">
        <f t="shared" si="57"/>
        <v/>
      </c>
      <c r="AD510" s="2">
        <v>507</v>
      </c>
      <c r="AE510" s="3" t="s">
        <v>1382</v>
      </c>
      <c r="AF510" s="3" t="s">
        <v>416</v>
      </c>
      <c r="AG510" s="3" t="str">
        <f>IF(AF510='๑. ข้อมูลทั่วไป ๑'!$C$19,$AD510,"")</f>
        <v/>
      </c>
      <c r="AH510" s="3" t="e">
        <f t="shared" si="58"/>
        <v>#NUM!</v>
      </c>
      <c r="AI510" s="3" t="str">
        <f t="shared" si="59"/>
        <v/>
      </c>
      <c r="AJ510" s="3" t="e">
        <f>IF($AI510='๑. ข้อมูลทั่วไป ๑'!$C$20,Info!$AH510,"")</f>
        <v>#NUM!</v>
      </c>
    </row>
    <row r="511" spans="18:36" ht="14.5" customHeight="1">
      <c r="R511">
        <v>508</v>
      </c>
      <c r="S511" s="4">
        <v>13110</v>
      </c>
      <c r="T511" s="3" t="s">
        <v>670</v>
      </c>
      <c r="U511" s="3" t="s">
        <v>1305</v>
      </c>
      <c r="V511" s="3" t="s">
        <v>404</v>
      </c>
      <c r="W511" s="3" t="s">
        <v>1369</v>
      </c>
      <c r="X511" s="3" t="str">
        <f t="shared" si="54"/>
        <v>บ้านโพธิ์เสนาพระนครศรีอยุธยา</v>
      </c>
      <c r="Y511" s="3" t="s">
        <v>251</v>
      </c>
      <c r="Z511" s="3" t="str">
        <f t="shared" si="55"/>
        <v/>
      </c>
      <c r="AA511" s="3" t="e">
        <f t="shared" si="56"/>
        <v>#NUM!</v>
      </c>
      <c r="AB511" s="3" t="str">
        <f t="shared" si="57"/>
        <v/>
      </c>
      <c r="AD511" s="2">
        <v>508</v>
      </c>
      <c r="AE511" s="3" t="s">
        <v>1383</v>
      </c>
      <c r="AF511" s="3" t="s">
        <v>419</v>
      </c>
      <c r="AG511" s="3" t="str">
        <f>IF(AF511='๑. ข้อมูลทั่วไป ๑'!$C$19,$AD511,"")</f>
        <v/>
      </c>
      <c r="AH511" s="3" t="e">
        <f t="shared" si="58"/>
        <v>#NUM!</v>
      </c>
      <c r="AI511" s="3" t="str">
        <f t="shared" si="59"/>
        <v/>
      </c>
      <c r="AJ511" s="3" t="e">
        <f>IF($AI511='๑. ข้อมูลทั่วไป ๑'!$C$20,Info!$AH511,"")</f>
        <v>#NUM!</v>
      </c>
    </row>
    <row r="512" spans="18:36" ht="14.5" customHeight="1">
      <c r="R512">
        <v>509</v>
      </c>
      <c r="S512" s="4">
        <v>13110</v>
      </c>
      <c r="T512" s="3" t="s">
        <v>1384</v>
      </c>
      <c r="U512" s="3" t="s">
        <v>1305</v>
      </c>
      <c r="V512" s="3" t="s">
        <v>404</v>
      </c>
      <c r="W512" s="3" t="s">
        <v>1369</v>
      </c>
      <c r="X512" s="3" t="str">
        <f t="shared" si="54"/>
        <v>รางจรเข้เสนาพระนครศรีอยุธยา</v>
      </c>
      <c r="Y512" s="3" t="s">
        <v>251</v>
      </c>
      <c r="Z512" s="3" t="str">
        <f t="shared" si="55"/>
        <v/>
      </c>
      <c r="AA512" s="3" t="e">
        <f t="shared" si="56"/>
        <v>#NUM!</v>
      </c>
      <c r="AB512" s="3" t="str">
        <f t="shared" si="57"/>
        <v/>
      </c>
      <c r="AD512" s="2">
        <v>509</v>
      </c>
      <c r="AE512" s="3" t="s">
        <v>1385</v>
      </c>
      <c r="AF512" s="3" t="s">
        <v>419</v>
      </c>
      <c r="AG512" s="3" t="str">
        <f>IF(AF512='๑. ข้อมูลทั่วไป ๑'!$C$19,$AD512,"")</f>
        <v/>
      </c>
      <c r="AH512" s="3" t="e">
        <f t="shared" si="58"/>
        <v>#NUM!</v>
      </c>
      <c r="AI512" s="3" t="str">
        <f t="shared" si="59"/>
        <v/>
      </c>
      <c r="AJ512" s="3" t="e">
        <f>IF($AI512='๑. ข้อมูลทั่วไป ๑'!$C$20,Info!$AH512,"")</f>
        <v>#NUM!</v>
      </c>
    </row>
    <row r="513" spans="18:36" ht="14.5" customHeight="1">
      <c r="R513">
        <v>510</v>
      </c>
      <c r="S513" s="4">
        <v>13110</v>
      </c>
      <c r="T513" s="3" t="s">
        <v>1386</v>
      </c>
      <c r="U513" s="3" t="s">
        <v>1305</v>
      </c>
      <c r="V513" s="3" t="s">
        <v>404</v>
      </c>
      <c r="W513" s="3" t="s">
        <v>1369</v>
      </c>
      <c r="X513" s="3" t="str">
        <f t="shared" si="54"/>
        <v>บ้านกระทุ่มเสนาพระนครศรีอยุธยา</v>
      </c>
      <c r="Y513" s="3" t="s">
        <v>251</v>
      </c>
      <c r="Z513" s="3" t="str">
        <f t="shared" si="55"/>
        <v/>
      </c>
      <c r="AA513" s="3" t="e">
        <f t="shared" si="56"/>
        <v>#NUM!</v>
      </c>
      <c r="AB513" s="3" t="str">
        <f t="shared" si="57"/>
        <v/>
      </c>
      <c r="AD513" s="2">
        <v>510</v>
      </c>
      <c r="AE513" s="3" t="s">
        <v>1387</v>
      </c>
      <c r="AF513" s="3" t="s">
        <v>419</v>
      </c>
      <c r="AG513" s="3" t="str">
        <f>IF(AF513='๑. ข้อมูลทั่วไป ๑'!$C$19,$AD513,"")</f>
        <v/>
      </c>
      <c r="AH513" s="3" t="e">
        <f t="shared" si="58"/>
        <v>#NUM!</v>
      </c>
      <c r="AI513" s="3" t="str">
        <f t="shared" si="59"/>
        <v/>
      </c>
      <c r="AJ513" s="3" t="e">
        <f>IF($AI513='๑. ข้อมูลทั่วไป ๑'!$C$20,Info!$AH513,"")</f>
        <v>#NUM!</v>
      </c>
    </row>
    <row r="514" spans="18:36" ht="14.5" customHeight="1">
      <c r="R514">
        <v>511</v>
      </c>
      <c r="S514" s="4">
        <v>13110</v>
      </c>
      <c r="T514" s="3" t="s">
        <v>1388</v>
      </c>
      <c r="U514" s="3" t="s">
        <v>1305</v>
      </c>
      <c r="V514" s="3" t="s">
        <v>404</v>
      </c>
      <c r="W514" s="3" t="s">
        <v>1369</v>
      </c>
      <c r="X514" s="3" t="str">
        <f t="shared" si="54"/>
        <v>บ้านแถวเสนาพระนครศรีอยุธยา</v>
      </c>
      <c r="Y514" s="3" t="s">
        <v>251</v>
      </c>
      <c r="Z514" s="3" t="str">
        <f t="shared" si="55"/>
        <v/>
      </c>
      <c r="AA514" s="3" t="e">
        <f t="shared" si="56"/>
        <v>#NUM!</v>
      </c>
      <c r="AB514" s="3" t="str">
        <f t="shared" si="57"/>
        <v/>
      </c>
      <c r="AD514" s="2">
        <v>511</v>
      </c>
      <c r="AE514" s="3" t="s">
        <v>1389</v>
      </c>
      <c r="AF514" s="3" t="s">
        <v>419</v>
      </c>
      <c r="AG514" s="3" t="str">
        <f>IF(AF514='๑. ข้อมูลทั่วไป ๑'!$C$19,$AD514,"")</f>
        <v/>
      </c>
      <c r="AH514" s="3" t="e">
        <f t="shared" si="58"/>
        <v>#NUM!</v>
      </c>
      <c r="AI514" s="3" t="str">
        <f t="shared" si="59"/>
        <v/>
      </c>
      <c r="AJ514" s="3" t="e">
        <f>IF($AI514='๑. ข้อมูลทั่วไป ๑'!$C$20,Info!$AH514,"")</f>
        <v>#NUM!</v>
      </c>
    </row>
    <row r="515" spans="18:36" ht="14.5" customHeight="1">
      <c r="R515">
        <v>512</v>
      </c>
      <c r="S515" s="4">
        <v>13110</v>
      </c>
      <c r="T515" s="3" t="s">
        <v>1390</v>
      </c>
      <c r="U515" s="3" t="s">
        <v>1305</v>
      </c>
      <c r="V515" s="3" t="s">
        <v>404</v>
      </c>
      <c r="W515" s="3" t="s">
        <v>1369</v>
      </c>
      <c r="X515" s="3" t="str">
        <f t="shared" si="54"/>
        <v>ชายนาเสนาพระนครศรีอยุธยา</v>
      </c>
      <c r="Y515" s="3" t="s">
        <v>251</v>
      </c>
      <c r="Z515" s="3" t="str">
        <f t="shared" si="55"/>
        <v/>
      </c>
      <c r="AA515" s="3" t="e">
        <f t="shared" si="56"/>
        <v>#NUM!</v>
      </c>
      <c r="AB515" s="3" t="str">
        <f t="shared" si="57"/>
        <v/>
      </c>
      <c r="AD515" s="2">
        <v>512</v>
      </c>
      <c r="AE515" s="3" t="s">
        <v>1154</v>
      </c>
      <c r="AF515" s="3" t="s">
        <v>419</v>
      </c>
      <c r="AG515" s="3" t="str">
        <f>IF(AF515='๑. ข้อมูลทั่วไป ๑'!$C$19,$AD515,"")</f>
        <v/>
      </c>
      <c r="AH515" s="3" t="e">
        <f t="shared" si="58"/>
        <v>#NUM!</v>
      </c>
      <c r="AI515" s="3" t="str">
        <f t="shared" si="59"/>
        <v/>
      </c>
      <c r="AJ515" s="3" t="e">
        <f>IF($AI515='๑. ข้อมูลทั่วไป ๑'!$C$20,Info!$AH515,"")</f>
        <v>#NUM!</v>
      </c>
    </row>
    <row r="516" spans="18:36" ht="14.5" customHeight="1">
      <c r="R516">
        <v>513</v>
      </c>
      <c r="S516" s="4">
        <v>13110</v>
      </c>
      <c r="T516" s="3" t="s">
        <v>1391</v>
      </c>
      <c r="U516" s="3" t="s">
        <v>1305</v>
      </c>
      <c r="V516" s="3" t="s">
        <v>404</v>
      </c>
      <c r="W516" s="3" t="s">
        <v>1369</v>
      </c>
      <c r="X516" s="3" t="str">
        <f t="shared" si="54"/>
        <v>สามตุ่มเสนาพระนครศรีอยุธยา</v>
      </c>
      <c r="Y516" s="3" t="s">
        <v>251</v>
      </c>
      <c r="Z516" s="3" t="str">
        <f t="shared" si="55"/>
        <v/>
      </c>
      <c r="AA516" s="3" t="e">
        <f t="shared" si="56"/>
        <v>#NUM!</v>
      </c>
      <c r="AB516" s="3" t="str">
        <f t="shared" si="57"/>
        <v/>
      </c>
      <c r="AD516" s="2">
        <v>513</v>
      </c>
      <c r="AE516" s="3" t="s">
        <v>1392</v>
      </c>
      <c r="AF516" s="3" t="s">
        <v>419</v>
      </c>
      <c r="AG516" s="3" t="str">
        <f>IF(AF516='๑. ข้อมูลทั่วไป ๑'!$C$19,$AD516,"")</f>
        <v/>
      </c>
      <c r="AH516" s="3" t="e">
        <f t="shared" si="58"/>
        <v>#NUM!</v>
      </c>
      <c r="AI516" s="3" t="str">
        <f t="shared" si="59"/>
        <v/>
      </c>
      <c r="AJ516" s="3" t="e">
        <f>IF($AI516='๑. ข้อมูลทั่วไป ๑'!$C$20,Info!$AH516,"")</f>
        <v>#NUM!</v>
      </c>
    </row>
    <row r="517" spans="18:36" ht="14.5" customHeight="1">
      <c r="R517">
        <v>514</v>
      </c>
      <c r="S517" s="4">
        <v>13110</v>
      </c>
      <c r="T517" s="3" t="s">
        <v>1393</v>
      </c>
      <c r="U517" s="3" t="s">
        <v>1305</v>
      </c>
      <c r="V517" s="3" t="s">
        <v>404</v>
      </c>
      <c r="W517" s="3" t="s">
        <v>1369</v>
      </c>
      <c r="X517" s="3" t="str">
        <f t="shared" ref="X517:X580" si="60">T517&amp;U517&amp;V517</f>
        <v>ลาดงาเสนาพระนครศรีอยุธยา</v>
      </c>
      <c r="Y517" s="3" t="s">
        <v>251</v>
      </c>
      <c r="Z517" s="3" t="str">
        <f t="shared" ref="Z517:Z580" si="61">IF($Z$1=$W517,$R517,"")</f>
        <v/>
      </c>
      <c r="AA517" s="3" t="e">
        <f t="shared" ref="AA517:AA580" si="62">SMALL($Z$4:$Z$7439,R517)</f>
        <v>#NUM!</v>
      </c>
      <c r="AB517" s="3" t="str">
        <f t="shared" ref="AB517:AB580" si="63">IFERROR(INDEX($T$4:$T$7439,$AA517,1),"")</f>
        <v/>
      </c>
      <c r="AD517" s="2">
        <v>514</v>
      </c>
      <c r="AE517" s="3" t="s">
        <v>1394</v>
      </c>
      <c r="AF517" s="3" t="s">
        <v>419</v>
      </c>
      <c r="AG517" s="3" t="str">
        <f>IF(AF517='๑. ข้อมูลทั่วไป ๑'!$C$19,$AD517,"")</f>
        <v/>
      </c>
      <c r="AH517" s="3" t="e">
        <f t="shared" ref="AH517:AH580" si="64">SMALL($AG$4:$AG$931,$AD517)</f>
        <v>#NUM!</v>
      </c>
      <c r="AI517" s="3" t="str">
        <f t="shared" ref="AI517:AI580" si="65">IFERROR(INDEX($AE$4:$AE$931,$AH517,1),"")</f>
        <v/>
      </c>
      <c r="AJ517" s="3" t="e">
        <f>IF($AI517='๑. ข้อมูลทั่วไป ๑'!$C$20,Info!$AH517,"")</f>
        <v>#NUM!</v>
      </c>
    </row>
    <row r="518" spans="18:36" ht="14.5" customHeight="1">
      <c r="R518">
        <v>515</v>
      </c>
      <c r="S518" s="4">
        <v>13110</v>
      </c>
      <c r="T518" s="3" t="s">
        <v>1395</v>
      </c>
      <c r="U518" s="3" t="s">
        <v>1305</v>
      </c>
      <c r="V518" s="3" t="s">
        <v>404</v>
      </c>
      <c r="W518" s="3" t="s">
        <v>1369</v>
      </c>
      <c r="X518" s="3" t="str">
        <f t="shared" si="60"/>
        <v>ดอนทองเสนาพระนครศรีอยุธยา</v>
      </c>
      <c r="Y518" s="3" t="s">
        <v>251</v>
      </c>
      <c r="Z518" s="3" t="str">
        <f t="shared" si="61"/>
        <v/>
      </c>
      <c r="AA518" s="3" t="e">
        <f t="shared" si="62"/>
        <v>#NUM!</v>
      </c>
      <c r="AB518" s="3" t="str">
        <f t="shared" si="63"/>
        <v/>
      </c>
      <c r="AD518" s="2">
        <v>515</v>
      </c>
      <c r="AE518" s="3" t="s">
        <v>1396</v>
      </c>
      <c r="AF518" s="3" t="s">
        <v>419</v>
      </c>
      <c r="AG518" s="3" t="str">
        <f>IF(AF518='๑. ข้อมูลทั่วไป ๑'!$C$19,$AD518,"")</f>
        <v/>
      </c>
      <c r="AH518" s="3" t="e">
        <f t="shared" si="64"/>
        <v>#NUM!</v>
      </c>
      <c r="AI518" s="3" t="str">
        <f t="shared" si="65"/>
        <v/>
      </c>
      <c r="AJ518" s="3" t="e">
        <f>IF($AI518='๑. ข้อมูลทั่วไป ๑'!$C$20,Info!$AH518,"")</f>
        <v>#NUM!</v>
      </c>
    </row>
    <row r="519" spans="18:36" ht="14.5" customHeight="1">
      <c r="R519">
        <v>516</v>
      </c>
      <c r="S519" s="4">
        <v>13110</v>
      </c>
      <c r="T519" s="3" t="s">
        <v>1155</v>
      </c>
      <c r="U519" s="3" t="s">
        <v>1305</v>
      </c>
      <c r="V519" s="3" t="s">
        <v>404</v>
      </c>
      <c r="W519" s="3" t="s">
        <v>1369</v>
      </c>
      <c r="X519" s="3" t="str">
        <f t="shared" si="60"/>
        <v>บ้านหลวงเสนาพระนครศรีอยุธยา</v>
      </c>
      <c r="Y519" s="3" t="s">
        <v>251</v>
      </c>
      <c r="Z519" s="3" t="str">
        <f t="shared" si="61"/>
        <v/>
      </c>
      <c r="AA519" s="3" t="e">
        <f t="shared" si="62"/>
        <v>#NUM!</v>
      </c>
      <c r="AB519" s="3" t="str">
        <f t="shared" si="63"/>
        <v/>
      </c>
      <c r="AD519" s="2">
        <v>516</v>
      </c>
      <c r="AE519" s="3" t="s">
        <v>1397</v>
      </c>
      <c r="AF519" s="3" t="s">
        <v>419</v>
      </c>
      <c r="AG519" s="3" t="str">
        <f>IF(AF519='๑. ข้อมูลทั่วไป ๑'!$C$19,$AD519,"")</f>
        <v/>
      </c>
      <c r="AH519" s="3" t="e">
        <f t="shared" si="64"/>
        <v>#NUM!</v>
      </c>
      <c r="AI519" s="3" t="str">
        <f t="shared" si="65"/>
        <v/>
      </c>
      <c r="AJ519" s="3" t="e">
        <f>IF($AI519='๑. ข้อมูลทั่วไป ๑'!$C$20,Info!$AH519,"")</f>
        <v>#NUM!</v>
      </c>
    </row>
    <row r="520" spans="18:36" ht="14.5" customHeight="1">
      <c r="R520">
        <v>517</v>
      </c>
      <c r="S520" s="4">
        <v>13110</v>
      </c>
      <c r="T520" s="3" t="s">
        <v>1398</v>
      </c>
      <c r="U520" s="3" t="s">
        <v>1305</v>
      </c>
      <c r="V520" s="3" t="s">
        <v>404</v>
      </c>
      <c r="W520" s="3" t="s">
        <v>1369</v>
      </c>
      <c r="X520" s="3" t="str">
        <f t="shared" si="60"/>
        <v>เจ้าเสด็จเสนาพระนครศรีอยุธยา</v>
      </c>
      <c r="Y520" s="3" t="s">
        <v>251</v>
      </c>
      <c r="Z520" s="3" t="str">
        <f t="shared" si="61"/>
        <v/>
      </c>
      <c r="AA520" s="3" t="e">
        <f t="shared" si="62"/>
        <v>#NUM!</v>
      </c>
      <c r="AB520" s="3" t="str">
        <f t="shared" si="63"/>
        <v/>
      </c>
      <c r="AD520" s="2">
        <v>517</v>
      </c>
      <c r="AE520" s="3" t="s">
        <v>1399</v>
      </c>
      <c r="AF520" s="3" t="s">
        <v>423</v>
      </c>
      <c r="AG520" s="3" t="str">
        <f>IF(AF520='๑. ข้อมูลทั่วไป ๑'!$C$19,$AD520,"")</f>
        <v/>
      </c>
      <c r="AH520" s="3" t="e">
        <f t="shared" si="64"/>
        <v>#NUM!</v>
      </c>
      <c r="AI520" s="3" t="str">
        <f t="shared" si="65"/>
        <v/>
      </c>
      <c r="AJ520" s="3" t="e">
        <f>IF($AI520='๑. ข้อมูลทั่วไป ๑'!$C$20,Info!$AH520,"")</f>
        <v>#NUM!</v>
      </c>
    </row>
    <row r="521" spans="18:36" ht="14.5" customHeight="1">
      <c r="R521">
        <v>518</v>
      </c>
      <c r="S521" s="4">
        <v>13270</v>
      </c>
      <c r="T521" s="3" t="s">
        <v>1286</v>
      </c>
      <c r="U521" s="3" t="s">
        <v>1286</v>
      </c>
      <c r="V521" s="3" t="s">
        <v>404</v>
      </c>
      <c r="W521" s="3" t="s">
        <v>1400</v>
      </c>
      <c r="X521" s="3" t="str">
        <f t="shared" si="60"/>
        <v>บางซ้ายบางซ้ายพระนครศรีอยุธยา</v>
      </c>
      <c r="Y521" s="3" t="s">
        <v>251</v>
      </c>
      <c r="Z521" s="3" t="str">
        <f t="shared" si="61"/>
        <v/>
      </c>
      <c r="AA521" s="3" t="e">
        <f t="shared" si="62"/>
        <v>#NUM!</v>
      </c>
      <c r="AB521" s="3" t="str">
        <f t="shared" si="63"/>
        <v/>
      </c>
      <c r="AD521" s="2">
        <v>518</v>
      </c>
      <c r="AE521" s="3" t="s">
        <v>1401</v>
      </c>
      <c r="AF521" s="3" t="s">
        <v>423</v>
      </c>
      <c r="AG521" s="3" t="str">
        <f>IF(AF521='๑. ข้อมูลทั่วไป ๑'!$C$19,$AD521,"")</f>
        <v/>
      </c>
      <c r="AH521" s="3" t="e">
        <f t="shared" si="64"/>
        <v>#NUM!</v>
      </c>
      <c r="AI521" s="3" t="str">
        <f t="shared" si="65"/>
        <v/>
      </c>
      <c r="AJ521" s="3" t="e">
        <f>IF($AI521='๑. ข้อมูลทั่วไป ๑'!$C$20,Info!$AH521,"")</f>
        <v>#NUM!</v>
      </c>
    </row>
    <row r="522" spans="18:36" ht="14.5" customHeight="1">
      <c r="R522">
        <v>519</v>
      </c>
      <c r="S522" s="4">
        <v>13270</v>
      </c>
      <c r="T522" s="3" t="s">
        <v>1402</v>
      </c>
      <c r="U522" s="3" t="s">
        <v>1286</v>
      </c>
      <c r="V522" s="3" t="s">
        <v>404</v>
      </c>
      <c r="W522" s="3" t="s">
        <v>1400</v>
      </c>
      <c r="X522" s="3" t="str">
        <f t="shared" si="60"/>
        <v>แก้วฟ้าบางซ้ายพระนครศรีอยุธยา</v>
      </c>
      <c r="Y522" s="3" t="s">
        <v>251</v>
      </c>
      <c r="Z522" s="3" t="str">
        <f t="shared" si="61"/>
        <v/>
      </c>
      <c r="AA522" s="3" t="e">
        <f t="shared" si="62"/>
        <v>#NUM!</v>
      </c>
      <c r="AB522" s="3" t="str">
        <f t="shared" si="63"/>
        <v/>
      </c>
      <c r="AD522" s="2">
        <v>519</v>
      </c>
      <c r="AE522" s="3" t="s">
        <v>1403</v>
      </c>
      <c r="AF522" s="3" t="s">
        <v>423</v>
      </c>
      <c r="AG522" s="3" t="str">
        <f>IF(AF522='๑. ข้อมูลทั่วไป ๑'!$C$19,$AD522,"")</f>
        <v/>
      </c>
      <c r="AH522" s="3" t="e">
        <f t="shared" si="64"/>
        <v>#NUM!</v>
      </c>
      <c r="AI522" s="3" t="str">
        <f t="shared" si="65"/>
        <v/>
      </c>
      <c r="AJ522" s="3" t="e">
        <f>IF($AI522='๑. ข้อมูลทั่วไป ๑'!$C$20,Info!$AH522,"")</f>
        <v>#NUM!</v>
      </c>
    </row>
    <row r="523" spans="18:36" ht="14.5" customHeight="1">
      <c r="R523">
        <v>520</v>
      </c>
      <c r="S523" s="4">
        <v>13270</v>
      </c>
      <c r="T523" s="3" t="s">
        <v>1404</v>
      </c>
      <c r="U523" s="3" t="s">
        <v>1286</v>
      </c>
      <c r="V523" s="3" t="s">
        <v>404</v>
      </c>
      <c r="W523" s="3" t="s">
        <v>1400</v>
      </c>
      <c r="X523" s="3" t="str">
        <f t="shared" si="60"/>
        <v>เต่าเล่าบางซ้ายพระนครศรีอยุธยา</v>
      </c>
      <c r="Y523" s="3" t="s">
        <v>251</v>
      </c>
      <c r="Z523" s="3" t="str">
        <f t="shared" si="61"/>
        <v/>
      </c>
      <c r="AA523" s="3" t="e">
        <f t="shared" si="62"/>
        <v>#NUM!</v>
      </c>
      <c r="AB523" s="3" t="str">
        <f t="shared" si="63"/>
        <v/>
      </c>
      <c r="AD523" s="2">
        <v>520</v>
      </c>
      <c r="AE523" s="3" t="s">
        <v>1405</v>
      </c>
      <c r="AF523" s="3" t="s">
        <v>423</v>
      </c>
      <c r="AG523" s="3" t="str">
        <f>IF(AF523='๑. ข้อมูลทั่วไป ๑'!$C$19,$AD523,"")</f>
        <v/>
      </c>
      <c r="AH523" s="3" t="e">
        <f t="shared" si="64"/>
        <v>#NUM!</v>
      </c>
      <c r="AI523" s="3" t="str">
        <f t="shared" si="65"/>
        <v/>
      </c>
      <c r="AJ523" s="3" t="e">
        <f>IF($AI523='๑. ข้อมูลทั่วไป ๑'!$C$20,Info!$AH523,"")</f>
        <v>#NUM!</v>
      </c>
    </row>
    <row r="524" spans="18:36" ht="14.5" customHeight="1">
      <c r="R524">
        <v>521</v>
      </c>
      <c r="S524" s="4">
        <v>13270</v>
      </c>
      <c r="T524" s="3" t="s">
        <v>1406</v>
      </c>
      <c r="U524" s="3" t="s">
        <v>1286</v>
      </c>
      <c r="V524" s="3" t="s">
        <v>404</v>
      </c>
      <c r="W524" s="3" t="s">
        <v>1400</v>
      </c>
      <c r="X524" s="3" t="str">
        <f t="shared" si="60"/>
        <v>ปลายกลัดบางซ้ายพระนครศรีอยุธยา</v>
      </c>
      <c r="Y524" s="3" t="s">
        <v>251</v>
      </c>
      <c r="Z524" s="3" t="str">
        <f t="shared" si="61"/>
        <v/>
      </c>
      <c r="AA524" s="3" t="e">
        <f t="shared" si="62"/>
        <v>#NUM!</v>
      </c>
      <c r="AB524" s="3" t="str">
        <f t="shared" si="63"/>
        <v/>
      </c>
      <c r="AD524" s="2">
        <v>521</v>
      </c>
      <c r="AE524" s="3" t="s">
        <v>1407</v>
      </c>
      <c r="AF524" s="3" t="s">
        <v>423</v>
      </c>
      <c r="AG524" s="3" t="str">
        <f>IF(AF524='๑. ข้อมูลทั่วไป ๑'!$C$19,$AD524,"")</f>
        <v/>
      </c>
      <c r="AH524" s="3" t="e">
        <f t="shared" si="64"/>
        <v>#NUM!</v>
      </c>
      <c r="AI524" s="3" t="str">
        <f t="shared" si="65"/>
        <v/>
      </c>
      <c r="AJ524" s="3" t="e">
        <f>IF($AI524='๑. ข้อมูลทั่วไป ๑'!$C$20,Info!$AH524,"")</f>
        <v>#NUM!</v>
      </c>
    </row>
    <row r="525" spans="18:36" ht="14.5" customHeight="1">
      <c r="R525">
        <v>522</v>
      </c>
      <c r="S525" s="4">
        <v>13270</v>
      </c>
      <c r="T525" s="3" t="s">
        <v>1408</v>
      </c>
      <c r="U525" s="3" t="s">
        <v>1286</v>
      </c>
      <c r="V525" s="3" t="s">
        <v>404</v>
      </c>
      <c r="W525" s="3" t="s">
        <v>1400</v>
      </c>
      <c r="X525" s="3" t="str">
        <f t="shared" si="60"/>
        <v>เทพมงคลบางซ้ายพระนครศรีอยุธยา</v>
      </c>
      <c r="Y525" s="3" t="s">
        <v>251</v>
      </c>
      <c r="Z525" s="3" t="str">
        <f t="shared" si="61"/>
        <v/>
      </c>
      <c r="AA525" s="3" t="e">
        <f t="shared" si="62"/>
        <v>#NUM!</v>
      </c>
      <c r="AB525" s="3" t="str">
        <f t="shared" si="63"/>
        <v/>
      </c>
      <c r="AD525" s="2">
        <v>522</v>
      </c>
      <c r="AE525" s="3" t="s">
        <v>1409</v>
      </c>
      <c r="AF525" s="3" t="s">
        <v>423</v>
      </c>
      <c r="AG525" s="3" t="str">
        <f>IF(AF525='๑. ข้อมูลทั่วไป ๑'!$C$19,$AD525,"")</f>
        <v/>
      </c>
      <c r="AH525" s="3" t="e">
        <f t="shared" si="64"/>
        <v>#NUM!</v>
      </c>
      <c r="AI525" s="3" t="str">
        <f t="shared" si="65"/>
        <v/>
      </c>
      <c r="AJ525" s="3" t="e">
        <f>IF($AI525='๑. ข้อมูลทั่วไป ๑'!$C$20,Info!$AH525,"")</f>
        <v>#NUM!</v>
      </c>
    </row>
    <row r="526" spans="18:36" ht="14.5" customHeight="1">
      <c r="R526">
        <v>523</v>
      </c>
      <c r="S526" s="4">
        <v>13270</v>
      </c>
      <c r="T526" s="3" t="s">
        <v>1410</v>
      </c>
      <c r="U526" s="3" t="s">
        <v>1286</v>
      </c>
      <c r="V526" s="3" t="s">
        <v>404</v>
      </c>
      <c r="W526" s="3" t="s">
        <v>1400</v>
      </c>
      <c r="X526" s="3" t="str">
        <f t="shared" si="60"/>
        <v>วังพัฒนาบางซ้ายพระนครศรีอยุธยา</v>
      </c>
      <c r="Y526" s="3" t="s">
        <v>251</v>
      </c>
      <c r="Z526" s="3" t="str">
        <f t="shared" si="61"/>
        <v/>
      </c>
      <c r="AA526" s="3" t="e">
        <f t="shared" si="62"/>
        <v>#NUM!</v>
      </c>
      <c r="AB526" s="3" t="str">
        <f t="shared" si="63"/>
        <v/>
      </c>
      <c r="AD526" s="2">
        <v>523</v>
      </c>
      <c r="AE526" s="3" t="s">
        <v>1411</v>
      </c>
      <c r="AF526" s="3" t="s">
        <v>423</v>
      </c>
      <c r="AG526" s="3" t="str">
        <f>IF(AF526='๑. ข้อมูลทั่วไป ๑'!$C$19,$AD526,"")</f>
        <v/>
      </c>
      <c r="AH526" s="3" t="e">
        <f t="shared" si="64"/>
        <v>#NUM!</v>
      </c>
      <c r="AI526" s="3" t="str">
        <f t="shared" si="65"/>
        <v/>
      </c>
      <c r="AJ526" s="3" t="e">
        <f>IF($AI526='๑. ข้อมูลทั่วไป ๑'!$C$20,Info!$AH526,"")</f>
        <v>#NUM!</v>
      </c>
    </row>
    <row r="527" spans="18:36" ht="14.5" customHeight="1">
      <c r="R527">
        <v>524</v>
      </c>
      <c r="S527" s="4">
        <v>13210</v>
      </c>
      <c r="T527" s="3" t="s">
        <v>1412</v>
      </c>
      <c r="U527" s="3" t="s">
        <v>1306</v>
      </c>
      <c r="V527" s="3" t="s">
        <v>404</v>
      </c>
      <c r="W527" s="3" t="s">
        <v>1413</v>
      </c>
      <c r="X527" s="3" t="str">
        <f t="shared" si="60"/>
        <v>คานหามอุทัยพระนครศรีอยุธยา</v>
      </c>
      <c r="Y527" s="3" t="s">
        <v>251</v>
      </c>
      <c r="Z527" s="3" t="str">
        <f t="shared" si="61"/>
        <v/>
      </c>
      <c r="AA527" s="3" t="e">
        <f t="shared" si="62"/>
        <v>#NUM!</v>
      </c>
      <c r="AB527" s="3" t="str">
        <f t="shared" si="63"/>
        <v/>
      </c>
      <c r="AD527" s="2">
        <v>524</v>
      </c>
      <c r="AE527" s="3" t="s">
        <v>1414</v>
      </c>
      <c r="AF527" s="3" t="s">
        <v>423</v>
      </c>
      <c r="AG527" s="3" t="str">
        <f>IF(AF527='๑. ข้อมูลทั่วไป ๑'!$C$19,$AD527,"")</f>
        <v/>
      </c>
      <c r="AH527" s="3" t="e">
        <f t="shared" si="64"/>
        <v>#NUM!</v>
      </c>
      <c r="AI527" s="3" t="str">
        <f t="shared" si="65"/>
        <v/>
      </c>
      <c r="AJ527" s="3" t="e">
        <f>IF($AI527='๑. ข้อมูลทั่วไป ๑'!$C$20,Info!$AH527,"")</f>
        <v>#NUM!</v>
      </c>
    </row>
    <row r="528" spans="18:36" ht="14.5" customHeight="1">
      <c r="R528">
        <v>525</v>
      </c>
      <c r="S528" s="4">
        <v>13210</v>
      </c>
      <c r="T528" s="3" t="s">
        <v>1415</v>
      </c>
      <c r="U528" s="3" t="s">
        <v>1306</v>
      </c>
      <c r="V528" s="3" t="s">
        <v>404</v>
      </c>
      <c r="W528" s="3" t="s">
        <v>1413</v>
      </c>
      <c r="X528" s="3" t="str">
        <f t="shared" si="60"/>
        <v>บ้านช้างอุทัยพระนครศรีอยุธยา</v>
      </c>
      <c r="Y528" s="3" t="s">
        <v>251</v>
      </c>
      <c r="Z528" s="3" t="str">
        <f t="shared" si="61"/>
        <v/>
      </c>
      <c r="AA528" s="3" t="e">
        <f t="shared" si="62"/>
        <v>#NUM!</v>
      </c>
      <c r="AB528" s="3" t="str">
        <f t="shared" si="63"/>
        <v/>
      </c>
      <c r="AD528" s="2">
        <v>525</v>
      </c>
      <c r="AE528" s="3" t="s">
        <v>1416</v>
      </c>
      <c r="AF528" s="3" t="s">
        <v>425</v>
      </c>
      <c r="AG528" s="3" t="str">
        <f>IF(AF528='๑. ข้อมูลทั่วไป ๑'!$C$19,$AD528,"")</f>
        <v/>
      </c>
      <c r="AH528" s="3" t="e">
        <f t="shared" si="64"/>
        <v>#NUM!</v>
      </c>
      <c r="AI528" s="3" t="str">
        <f t="shared" si="65"/>
        <v/>
      </c>
      <c r="AJ528" s="3" t="e">
        <f>IF($AI528='๑. ข้อมูลทั่วไป ๑'!$C$20,Info!$AH528,"")</f>
        <v>#NUM!</v>
      </c>
    </row>
    <row r="529" spans="18:36" ht="14.5" customHeight="1">
      <c r="R529">
        <v>526</v>
      </c>
      <c r="S529" s="4">
        <v>13210</v>
      </c>
      <c r="T529" s="3" t="s">
        <v>1417</v>
      </c>
      <c r="U529" s="3" t="s">
        <v>1306</v>
      </c>
      <c r="V529" s="3" t="s">
        <v>404</v>
      </c>
      <c r="W529" s="3" t="s">
        <v>1413</v>
      </c>
      <c r="X529" s="3" t="str">
        <f t="shared" si="60"/>
        <v>สามบัณฑิตอุทัยพระนครศรีอยุธยา</v>
      </c>
      <c r="Y529" s="3" t="s">
        <v>251</v>
      </c>
      <c r="Z529" s="3" t="str">
        <f t="shared" si="61"/>
        <v/>
      </c>
      <c r="AA529" s="3" t="e">
        <f t="shared" si="62"/>
        <v>#NUM!</v>
      </c>
      <c r="AB529" s="3" t="str">
        <f t="shared" si="63"/>
        <v/>
      </c>
      <c r="AD529" s="2">
        <v>526</v>
      </c>
      <c r="AE529" s="3" t="s">
        <v>1418</v>
      </c>
      <c r="AF529" s="3" t="s">
        <v>425</v>
      </c>
      <c r="AG529" s="3" t="str">
        <f>IF(AF529='๑. ข้อมูลทั่วไป ๑'!$C$19,$AD529,"")</f>
        <v/>
      </c>
      <c r="AH529" s="3" t="e">
        <f t="shared" si="64"/>
        <v>#NUM!</v>
      </c>
      <c r="AI529" s="3" t="str">
        <f t="shared" si="65"/>
        <v/>
      </c>
      <c r="AJ529" s="3" t="e">
        <f>IF($AI529='๑. ข้อมูลทั่วไป ๑'!$C$20,Info!$AH529,"")</f>
        <v>#NUM!</v>
      </c>
    </row>
    <row r="530" spans="18:36" ht="14.5" customHeight="1">
      <c r="R530">
        <v>527</v>
      </c>
      <c r="S530" s="4">
        <v>13210</v>
      </c>
      <c r="T530" s="3" t="s">
        <v>1419</v>
      </c>
      <c r="U530" s="3" t="s">
        <v>1306</v>
      </c>
      <c r="V530" s="3" t="s">
        <v>404</v>
      </c>
      <c r="W530" s="3" t="s">
        <v>1413</v>
      </c>
      <c r="X530" s="3" t="str">
        <f t="shared" si="60"/>
        <v>บ้านหีบอุทัยพระนครศรีอยุธยา</v>
      </c>
      <c r="Y530" s="3" t="s">
        <v>251</v>
      </c>
      <c r="Z530" s="3" t="str">
        <f t="shared" si="61"/>
        <v/>
      </c>
      <c r="AA530" s="3" t="e">
        <f t="shared" si="62"/>
        <v>#NUM!</v>
      </c>
      <c r="AB530" s="3" t="str">
        <f t="shared" si="63"/>
        <v/>
      </c>
      <c r="AD530" s="2">
        <v>527</v>
      </c>
      <c r="AE530" s="3" t="s">
        <v>1420</v>
      </c>
      <c r="AF530" s="3" t="s">
        <v>425</v>
      </c>
      <c r="AG530" s="3" t="str">
        <f>IF(AF530='๑. ข้อมูลทั่วไป ๑'!$C$19,$AD530,"")</f>
        <v/>
      </c>
      <c r="AH530" s="3" t="e">
        <f t="shared" si="64"/>
        <v>#NUM!</v>
      </c>
      <c r="AI530" s="3" t="str">
        <f t="shared" si="65"/>
        <v/>
      </c>
      <c r="AJ530" s="3" t="e">
        <f>IF($AI530='๑. ข้อมูลทั่วไป ๑'!$C$20,Info!$AH530,"")</f>
        <v>#NUM!</v>
      </c>
    </row>
    <row r="531" spans="18:36" ht="14.5" customHeight="1">
      <c r="R531">
        <v>528</v>
      </c>
      <c r="S531" s="4">
        <v>13210</v>
      </c>
      <c r="T531" s="3" t="s">
        <v>1421</v>
      </c>
      <c r="U531" s="3" t="s">
        <v>1306</v>
      </c>
      <c r="V531" s="3" t="s">
        <v>404</v>
      </c>
      <c r="W531" s="3" t="s">
        <v>1413</v>
      </c>
      <c r="X531" s="3" t="str">
        <f t="shared" si="60"/>
        <v>หนองไม้ซุงอุทัยพระนครศรีอยุธยา</v>
      </c>
      <c r="Y531" s="3" t="s">
        <v>251</v>
      </c>
      <c r="Z531" s="3" t="str">
        <f t="shared" si="61"/>
        <v/>
      </c>
      <c r="AA531" s="3" t="e">
        <f t="shared" si="62"/>
        <v>#NUM!</v>
      </c>
      <c r="AB531" s="3" t="str">
        <f t="shared" si="63"/>
        <v/>
      </c>
      <c r="AD531" s="2">
        <v>528</v>
      </c>
      <c r="AE531" s="3" t="s">
        <v>1422</v>
      </c>
      <c r="AF531" s="3" t="s">
        <v>425</v>
      </c>
      <c r="AG531" s="3" t="str">
        <f>IF(AF531='๑. ข้อมูลทั่วไป ๑'!$C$19,$AD531,"")</f>
        <v/>
      </c>
      <c r="AH531" s="3" t="e">
        <f t="shared" si="64"/>
        <v>#NUM!</v>
      </c>
      <c r="AI531" s="3" t="str">
        <f t="shared" si="65"/>
        <v/>
      </c>
      <c r="AJ531" s="3" t="e">
        <f>IF($AI531='๑. ข้อมูลทั่วไป ๑'!$C$20,Info!$AH531,"")</f>
        <v>#NUM!</v>
      </c>
    </row>
    <row r="532" spans="18:36" ht="14.5" customHeight="1">
      <c r="R532">
        <v>529</v>
      </c>
      <c r="S532" s="4">
        <v>13210</v>
      </c>
      <c r="T532" s="3" t="s">
        <v>1306</v>
      </c>
      <c r="U532" s="3" t="s">
        <v>1306</v>
      </c>
      <c r="V532" s="3" t="s">
        <v>404</v>
      </c>
      <c r="W532" s="3" t="s">
        <v>1413</v>
      </c>
      <c r="X532" s="3" t="str">
        <f t="shared" si="60"/>
        <v>อุทัยอุทัยพระนครศรีอยุธยา</v>
      </c>
      <c r="Y532" s="3" t="s">
        <v>251</v>
      </c>
      <c r="Z532" s="3" t="str">
        <f t="shared" si="61"/>
        <v/>
      </c>
      <c r="AA532" s="3" t="e">
        <f t="shared" si="62"/>
        <v>#NUM!</v>
      </c>
      <c r="AB532" s="3" t="str">
        <f t="shared" si="63"/>
        <v/>
      </c>
      <c r="AD532" s="2">
        <v>529</v>
      </c>
      <c r="AE532" s="3" t="s">
        <v>1423</v>
      </c>
      <c r="AF532" s="3" t="s">
        <v>425</v>
      </c>
      <c r="AG532" s="3" t="str">
        <f>IF(AF532='๑. ข้อมูลทั่วไป ๑'!$C$19,$AD532,"")</f>
        <v/>
      </c>
      <c r="AH532" s="3" t="e">
        <f t="shared" si="64"/>
        <v>#NUM!</v>
      </c>
      <c r="AI532" s="3" t="str">
        <f t="shared" si="65"/>
        <v/>
      </c>
      <c r="AJ532" s="3" t="e">
        <f>IF($AI532='๑. ข้อมูลทั่วไป ๑'!$C$20,Info!$AH532,"")</f>
        <v>#NUM!</v>
      </c>
    </row>
    <row r="533" spans="18:36" ht="14.5" customHeight="1">
      <c r="R533">
        <v>530</v>
      </c>
      <c r="S533" s="4">
        <v>13210</v>
      </c>
      <c r="T533" s="3" t="s">
        <v>1305</v>
      </c>
      <c r="U533" s="3" t="s">
        <v>1306</v>
      </c>
      <c r="V533" s="3" t="s">
        <v>404</v>
      </c>
      <c r="W533" s="3" t="s">
        <v>1413</v>
      </c>
      <c r="X533" s="3" t="str">
        <f t="shared" si="60"/>
        <v>เสนาอุทัยพระนครศรีอยุธยา</v>
      </c>
      <c r="Y533" s="3" t="s">
        <v>251</v>
      </c>
      <c r="Z533" s="3" t="str">
        <f t="shared" si="61"/>
        <v/>
      </c>
      <c r="AA533" s="3" t="e">
        <f t="shared" si="62"/>
        <v>#NUM!</v>
      </c>
      <c r="AB533" s="3" t="str">
        <f t="shared" si="63"/>
        <v/>
      </c>
      <c r="AD533" s="2">
        <v>530</v>
      </c>
      <c r="AE533" s="3" t="s">
        <v>1424</v>
      </c>
      <c r="AF533" s="3" t="s">
        <v>425</v>
      </c>
      <c r="AG533" s="3" t="str">
        <f>IF(AF533='๑. ข้อมูลทั่วไป ๑'!$C$19,$AD533,"")</f>
        <v/>
      </c>
      <c r="AH533" s="3" t="e">
        <f t="shared" si="64"/>
        <v>#NUM!</v>
      </c>
      <c r="AI533" s="3" t="str">
        <f t="shared" si="65"/>
        <v/>
      </c>
      <c r="AJ533" s="3" t="e">
        <f>IF($AI533='๑. ข้อมูลทั่วไป ๑'!$C$20,Info!$AH533,"")</f>
        <v>#NUM!</v>
      </c>
    </row>
    <row r="534" spans="18:36" ht="14.5" customHeight="1">
      <c r="R534">
        <v>531</v>
      </c>
      <c r="S534" s="4">
        <v>13210</v>
      </c>
      <c r="T534" s="3" t="s">
        <v>1425</v>
      </c>
      <c r="U534" s="3" t="s">
        <v>1306</v>
      </c>
      <c r="V534" s="3" t="s">
        <v>404</v>
      </c>
      <c r="W534" s="3" t="s">
        <v>1413</v>
      </c>
      <c r="X534" s="3" t="str">
        <f t="shared" si="60"/>
        <v>หนองน้ำส้มอุทัยพระนครศรีอยุธยา</v>
      </c>
      <c r="Y534" s="3" t="s">
        <v>251</v>
      </c>
      <c r="Z534" s="3" t="str">
        <f t="shared" si="61"/>
        <v/>
      </c>
      <c r="AA534" s="3" t="e">
        <f t="shared" si="62"/>
        <v>#NUM!</v>
      </c>
      <c r="AB534" s="3" t="str">
        <f t="shared" si="63"/>
        <v/>
      </c>
      <c r="AD534" s="2">
        <v>531</v>
      </c>
      <c r="AE534" s="3" t="s">
        <v>1426</v>
      </c>
      <c r="AF534" s="3" t="s">
        <v>425</v>
      </c>
      <c r="AG534" s="3" t="str">
        <f>IF(AF534='๑. ข้อมูลทั่วไป ๑'!$C$19,$AD534,"")</f>
        <v/>
      </c>
      <c r="AH534" s="3" t="e">
        <f t="shared" si="64"/>
        <v>#NUM!</v>
      </c>
      <c r="AI534" s="3" t="str">
        <f t="shared" si="65"/>
        <v/>
      </c>
      <c r="AJ534" s="3" t="e">
        <f>IF($AI534='๑. ข้อมูลทั่วไป ๑'!$C$20,Info!$AH534,"")</f>
        <v>#NUM!</v>
      </c>
    </row>
    <row r="535" spans="18:36" ht="14.5" customHeight="1">
      <c r="R535">
        <v>532</v>
      </c>
      <c r="S535" s="4">
        <v>13210</v>
      </c>
      <c r="T535" s="3" t="s">
        <v>1427</v>
      </c>
      <c r="U535" s="3" t="s">
        <v>1306</v>
      </c>
      <c r="V535" s="3" t="s">
        <v>404</v>
      </c>
      <c r="W535" s="3" t="s">
        <v>1413</v>
      </c>
      <c r="X535" s="3" t="str">
        <f t="shared" si="60"/>
        <v>โพสาวหาญอุทัยพระนครศรีอยุธยา</v>
      </c>
      <c r="Y535" s="3" t="s">
        <v>251</v>
      </c>
      <c r="Z535" s="3" t="str">
        <f t="shared" si="61"/>
        <v/>
      </c>
      <c r="AA535" s="3" t="e">
        <f t="shared" si="62"/>
        <v>#NUM!</v>
      </c>
      <c r="AB535" s="3" t="str">
        <f t="shared" si="63"/>
        <v/>
      </c>
      <c r="AD535" s="2">
        <v>532</v>
      </c>
      <c r="AE535" s="3" t="s">
        <v>1428</v>
      </c>
      <c r="AF535" s="3" t="s">
        <v>425</v>
      </c>
      <c r="AG535" s="3" t="str">
        <f>IF(AF535='๑. ข้อมูลทั่วไป ๑'!$C$19,$AD535,"")</f>
        <v/>
      </c>
      <c r="AH535" s="3" t="e">
        <f t="shared" si="64"/>
        <v>#NUM!</v>
      </c>
      <c r="AI535" s="3" t="str">
        <f t="shared" si="65"/>
        <v/>
      </c>
      <c r="AJ535" s="3" t="e">
        <f>IF($AI535='๑. ข้อมูลทั่วไป ๑'!$C$20,Info!$AH535,"")</f>
        <v>#NUM!</v>
      </c>
    </row>
    <row r="536" spans="18:36" ht="14.5" customHeight="1">
      <c r="R536">
        <v>533</v>
      </c>
      <c r="S536" s="4">
        <v>13210</v>
      </c>
      <c r="T536" s="3" t="s">
        <v>1429</v>
      </c>
      <c r="U536" s="3" t="s">
        <v>1306</v>
      </c>
      <c r="V536" s="3" t="s">
        <v>404</v>
      </c>
      <c r="W536" s="3" t="s">
        <v>1413</v>
      </c>
      <c r="X536" s="3" t="str">
        <f t="shared" si="60"/>
        <v>ธนูอุทัยพระนครศรีอยุธยา</v>
      </c>
      <c r="Y536" s="3" t="s">
        <v>251</v>
      </c>
      <c r="Z536" s="3" t="str">
        <f t="shared" si="61"/>
        <v/>
      </c>
      <c r="AA536" s="3" t="e">
        <f t="shared" si="62"/>
        <v>#NUM!</v>
      </c>
      <c r="AB536" s="3" t="str">
        <f t="shared" si="63"/>
        <v/>
      </c>
      <c r="AD536" s="2">
        <v>533</v>
      </c>
      <c r="AE536" s="3" t="s">
        <v>1430</v>
      </c>
      <c r="AF536" s="3" t="s">
        <v>425</v>
      </c>
      <c r="AG536" s="3" t="str">
        <f>IF(AF536='๑. ข้อมูลทั่วไป ๑'!$C$19,$AD536,"")</f>
        <v/>
      </c>
      <c r="AH536" s="3" t="e">
        <f t="shared" si="64"/>
        <v>#NUM!</v>
      </c>
      <c r="AI536" s="3" t="str">
        <f t="shared" si="65"/>
        <v/>
      </c>
      <c r="AJ536" s="3" t="e">
        <f>IF($AI536='๑. ข้อมูลทั่วไป ๑'!$C$20,Info!$AH536,"")</f>
        <v>#NUM!</v>
      </c>
    </row>
    <row r="537" spans="18:36" ht="14.5" customHeight="1">
      <c r="R537">
        <v>534</v>
      </c>
      <c r="S537" s="4">
        <v>13210</v>
      </c>
      <c r="T537" s="3" t="s">
        <v>1431</v>
      </c>
      <c r="U537" s="3" t="s">
        <v>1306</v>
      </c>
      <c r="V537" s="3" t="s">
        <v>404</v>
      </c>
      <c r="W537" s="3" t="s">
        <v>1413</v>
      </c>
      <c r="X537" s="3" t="str">
        <f t="shared" si="60"/>
        <v>ข้าวเม่าอุทัยพระนครศรีอยุธยา</v>
      </c>
      <c r="Y537" s="3" t="s">
        <v>251</v>
      </c>
      <c r="Z537" s="3" t="str">
        <f t="shared" si="61"/>
        <v/>
      </c>
      <c r="AA537" s="3" t="e">
        <f t="shared" si="62"/>
        <v>#NUM!</v>
      </c>
      <c r="AB537" s="3" t="str">
        <f t="shared" si="63"/>
        <v/>
      </c>
      <c r="AD537" s="2">
        <v>534</v>
      </c>
      <c r="AE537" s="3" t="s">
        <v>1432</v>
      </c>
      <c r="AF537" s="3" t="s">
        <v>425</v>
      </c>
      <c r="AG537" s="3" t="str">
        <f>IF(AF537='๑. ข้อมูลทั่วไป ๑'!$C$19,$AD537,"")</f>
        <v/>
      </c>
      <c r="AH537" s="3" t="e">
        <f t="shared" si="64"/>
        <v>#NUM!</v>
      </c>
      <c r="AI537" s="3" t="str">
        <f t="shared" si="65"/>
        <v/>
      </c>
      <c r="AJ537" s="3" t="e">
        <f>IF($AI537='๑. ข้อมูลทั่วไป ๑'!$C$20,Info!$AH537,"")</f>
        <v>#NUM!</v>
      </c>
    </row>
    <row r="538" spans="18:36" ht="14.5" customHeight="1">
      <c r="R538">
        <v>535</v>
      </c>
      <c r="S538" s="4">
        <v>13150</v>
      </c>
      <c r="T538" s="3" t="s">
        <v>1433</v>
      </c>
      <c r="U538" s="3" t="s">
        <v>1299</v>
      </c>
      <c r="V538" s="3" t="s">
        <v>404</v>
      </c>
      <c r="W538" s="3" t="s">
        <v>1434</v>
      </c>
      <c r="X538" s="3" t="str">
        <f t="shared" si="60"/>
        <v>หัวไผ่มหาราชพระนครศรีอยุธยา</v>
      </c>
      <c r="Y538" s="3" t="s">
        <v>251</v>
      </c>
      <c r="Z538" s="3" t="str">
        <f t="shared" si="61"/>
        <v/>
      </c>
      <c r="AA538" s="3" t="e">
        <f t="shared" si="62"/>
        <v>#NUM!</v>
      </c>
      <c r="AB538" s="3" t="str">
        <f t="shared" si="63"/>
        <v/>
      </c>
      <c r="AD538" s="2">
        <v>535</v>
      </c>
      <c r="AE538" s="3" t="s">
        <v>1435</v>
      </c>
      <c r="AF538" s="3" t="s">
        <v>425</v>
      </c>
      <c r="AG538" s="3" t="str">
        <f>IF(AF538='๑. ข้อมูลทั่วไป ๑'!$C$19,$AD538,"")</f>
        <v/>
      </c>
      <c r="AH538" s="3" t="e">
        <f t="shared" si="64"/>
        <v>#NUM!</v>
      </c>
      <c r="AI538" s="3" t="str">
        <f t="shared" si="65"/>
        <v/>
      </c>
      <c r="AJ538" s="3" t="e">
        <f>IF($AI538='๑. ข้อมูลทั่วไป ๑'!$C$20,Info!$AH538,"")</f>
        <v>#NUM!</v>
      </c>
    </row>
    <row r="539" spans="18:36" ht="14.5" customHeight="1">
      <c r="R539">
        <v>536</v>
      </c>
      <c r="S539" s="4">
        <v>13150</v>
      </c>
      <c r="T539" s="3" t="s">
        <v>1436</v>
      </c>
      <c r="U539" s="3" t="s">
        <v>1299</v>
      </c>
      <c r="V539" s="3" t="s">
        <v>404</v>
      </c>
      <c r="W539" s="3" t="s">
        <v>1434</v>
      </c>
      <c r="X539" s="3" t="str">
        <f t="shared" si="60"/>
        <v>กะทุ่มมหาราชพระนครศรีอยุธยา</v>
      </c>
      <c r="Y539" s="3" t="s">
        <v>251</v>
      </c>
      <c r="Z539" s="3" t="str">
        <f t="shared" si="61"/>
        <v/>
      </c>
      <c r="AA539" s="3" t="e">
        <f t="shared" si="62"/>
        <v>#NUM!</v>
      </c>
      <c r="AB539" s="3" t="str">
        <f t="shared" si="63"/>
        <v/>
      </c>
      <c r="AD539" s="2">
        <v>536</v>
      </c>
      <c r="AE539" s="3" t="s">
        <v>1437</v>
      </c>
      <c r="AF539" s="3" t="s">
        <v>428</v>
      </c>
      <c r="AG539" s="3" t="str">
        <f>IF(AF539='๑. ข้อมูลทั่วไป ๑'!$C$19,$AD539,"")</f>
        <v/>
      </c>
      <c r="AH539" s="3" t="e">
        <f t="shared" si="64"/>
        <v>#NUM!</v>
      </c>
      <c r="AI539" s="3" t="str">
        <f t="shared" si="65"/>
        <v/>
      </c>
      <c r="AJ539" s="3" t="e">
        <f>IF($AI539='๑. ข้อมูลทั่วไป ๑'!$C$20,Info!$AH539,"")</f>
        <v>#NUM!</v>
      </c>
    </row>
    <row r="540" spans="18:36" ht="14.5" customHeight="1">
      <c r="R540">
        <v>537</v>
      </c>
      <c r="S540" s="4">
        <v>13150</v>
      </c>
      <c r="T540" s="3" t="s">
        <v>1299</v>
      </c>
      <c r="U540" s="3" t="s">
        <v>1299</v>
      </c>
      <c r="V540" s="3" t="s">
        <v>404</v>
      </c>
      <c r="W540" s="3" t="s">
        <v>1434</v>
      </c>
      <c r="X540" s="3" t="str">
        <f t="shared" si="60"/>
        <v>มหาราชมหาราชพระนครศรีอยุธยา</v>
      </c>
      <c r="Y540" s="3" t="s">
        <v>251</v>
      </c>
      <c r="Z540" s="3" t="str">
        <f t="shared" si="61"/>
        <v/>
      </c>
      <c r="AA540" s="3" t="e">
        <f t="shared" si="62"/>
        <v>#NUM!</v>
      </c>
      <c r="AB540" s="3" t="str">
        <f t="shared" si="63"/>
        <v/>
      </c>
      <c r="AD540" s="2">
        <v>537</v>
      </c>
      <c r="AE540" s="3" t="s">
        <v>1438</v>
      </c>
      <c r="AF540" s="3" t="s">
        <v>428</v>
      </c>
      <c r="AG540" s="3" t="str">
        <f>IF(AF540='๑. ข้อมูลทั่วไป ๑'!$C$19,$AD540,"")</f>
        <v/>
      </c>
      <c r="AH540" s="3" t="e">
        <f t="shared" si="64"/>
        <v>#NUM!</v>
      </c>
      <c r="AI540" s="3" t="str">
        <f t="shared" si="65"/>
        <v/>
      </c>
      <c r="AJ540" s="3" t="e">
        <f>IF($AI540='๑. ข้อมูลทั่วไป ๑'!$C$20,Info!$AH540,"")</f>
        <v>#NUM!</v>
      </c>
    </row>
    <row r="541" spans="18:36" ht="14.5" customHeight="1">
      <c r="R541">
        <v>538</v>
      </c>
      <c r="S541" s="4">
        <v>13150</v>
      </c>
      <c r="T541" s="3" t="s">
        <v>1225</v>
      </c>
      <c r="U541" s="3" t="s">
        <v>1299</v>
      </c>
      <c r="V541" s="3" t="s">
        <v>404</v>
      </c>
      <c r="W541" s="3" t="s">
        <v>1434</v>
      </c>
      <c r="X541" s="3" t="str">
        <f t="shared" si="60"/>
        <v>น้ำเต้ามหาราชพระนครศรีอยุธยา</v>
      </c>
      <c r="Y541" s="3" t="s">
        <v>251</v>
      </c>
      <c r="Z541" s="3" t="str">
        <f t="shared" si="61"/>
        <v/>
      </c>
      <c r="AA541" s="3" t="e">
        <f t="shared" si="62"/>
        <v>#NUM!</v>
      </c>
      <c r="AB541" s="3" t="str">
        <f t="shared" si="63"/>
        <v/>
      </c>
      <c r="AD541" s="2">
        <v>538</v>
      </c>
      <c r="AE541" s="3" t="s">
        <v>1439</v>
      </c>
      <c r="AF541" s="3" t="s">
        <v>428</v>
      </c>
      <c r="AG541" s="3" t="str">
        <f>IF(AF541='๑. ข้อมูลทั่วไป ๑'!$C$19,$AD541,"")</f>
        <v/>
      </c>
      <c r="AH541" s="3" t="e">
        <f t="shared" si="64"/>
        <v>#NUM!</v>
      </c>
      <c r="AI541" s="3" t="str">
        <f t="shared" si="65"/>
        <v/>
      </c>
      <c r="AJ541" s="3" t="e">
        <f>IF($AI541='๑. ข้อมูลทั่วไป ๑'!$C$20,Info!$AH541,"")</f>
        <v>#NUM!</v>
      </c>
    </row>
    <row r="542" spans="18:36" ht="14.5" customHeight="1">
      <c r="R542">
        <v>539</v>
      </c>
      <c r="S542" s="4">
        <v>13150</v>
      </c>
      <c r="T542" s="3" t="s">
        <v>393</v>
      </c>
      <c r="U542" s="3" t="s">
        <v>1299</v>
      </c>
      <c r="V542" s="3" t="s">
        <v>404</v>
      </c>
      <c r="W542" s="3" t="s">
        <v>1434</v>
      </c>
      <c r="X542" s="3" t="str">
        <f t="shared" si="60"/>
        <v>บางนามหาราชพระนครศรีอยุธยา</v>
      </c>
      <c r="Y542" s="3" t="s">
        <v>251</v>
      </c>
      <c r="Z542" s="3" t="str">
        <f t="shared" si="61"/>
        <v/>
      </c>
      <c r="AA542" s="3" t="e">
        <f t="shared" si="62"/>
        <v>#NUM!</v>
      </c>
      <c r="AB542" s="3" t="str">
        <f t="shared" si="63"/>
        <v/>
      </c>
      <c r="AD542" s="2">
        <v>539</v>
      </c>
      <c r="AE542" s="3" t="s">
        <v>1440</v>
      </c>
      <c r="AF542" s="3" t="s">
        <v>428</v>
      </c>
      <c r="AG542" s="3" t="str">
        <f>IF(AF542='๑. ข้อมูลทั่วไป ๑'!$C$19,$AD542,"")</f>
        <v/>
      </c>
      <c r="AH542" s="3" t="e">
        <f t="shared" si="64"/>
        <v>#NUM!</v>
      </c>
      <c r="AI542" s="3" t="str">
        <f t="shared" si="65"/>
        <v/>
      </c>
      <c r="AJ542" s="3" t="e">
        <f>IF($AI542='๑. ข้อมูลทั่วไป ๑'!$C$20,Info!$AH542,"")</f>
        <v>#NUM!</v>
      </c>
    </row>
    <row r="543" spans="18:36" ht="14.5" customHeight="1">
      <c r="R543">
        <v>540</v>
      </c>
      <c r="S543" s="4">
        <v>13150</v>
      </c>
      <c r="T543" s="3" t="s">
        <v>1441</v>
      </c>
      <c r="U543" s="3" t="s">
        <v>1299</v>
      </c>
      <c r="V543" s="3" t="s">
        <v>404</v>
      </c>
      <c r="W543" s="3" t="s">
        <v>1434</v>
      </c>
      <c r="X543" s="3" t="str">
        <f t="shared" si="60"/>
        <v>โรงช้างมหาราชพระนครศรีอยุธยา</v>
      </c>
      <c r="Y543" s="3" t="s">
        <v>251</v>
      </c>
      <c r="Z543" s="3" t="str">
        <f t="shared" si="61"/>
        <v/>
      </c>
      <c r="AA543" s="3" t="e">
        <f t="shared" si="62"/>
        <v>#NUM!</v>
      </c>
      <c r="AB543" s="3" t="str">
        <f t="shared" si="63"/>
        <v/>
      </c>
      <c r="AD543" s="2">
        <v>540</v>
      </c>
      <c r="AE543" s="3" t="s">
        <v>1442</v>
      </c>
      <c r="AF543" s="3" t="s">
        <v>428</v>
      </c>
      <c r="AG543" s="3" t="str">
        <f>IF(AF543='๑. ข้อมูลทั่วไป ๑'!$C$19,$AD543,"")</f>
        <v/>
      </c>
      <c r="AH543" s="3" t="e">
        <f t="shared" si="64"/>
        <v>#NUM!</v>
      </c>
      <c r="AI543" s="3" t="str">
        <f t="shared" si="65"/>
        <v/>
      </c>
      <c r="AJ543" s="3" t="e">
        <f>IF($AI543='๑. ข้อมูลทั่วไป ๑'!$C$20,Info!$AH543,"")</f>
        <v>#NUM!</v>
      </c>
    </row>
    <row r="544" spans="18:36" ht="14.5" customHeight="1">
      <c r="R544">
        <v>541</v>
      </c>
      <c r="S544" s="4">
        <v>13150</v>
      </c>
      <c r="T544" s="3" t="s">
        <v>1443</v>
      </c>
      <c r="U544" s="3" t="s">
        <v>1299</v>
      </c>
      <c r="V544" s="3" t="s">
        <v>404</v>
      </c>
      <c r="W544" s="3" t="s">
        <v>1434</v>
      </c>
      <c r="X544" s="3" t="str">
        <f t="shared" si="60"/>
        <v>เจ้าปลุกมหาราชพระนครศรีอยุธยา</v>
      </c>
      <c r="Y544" s="3" t="s">
        <v>251</v>
      </c>
      <c r="Z544" s="3" t="str">
        <f t="shared" si="61"/>
        <v/>
      </c>
      <c r="AA544" s="3" t="e">
        <f t="shared" si="62"/>
        <v>#NUM!</v>
      </c>
      <c r="AB544" s="3" t="str">
        <f t="shared" si="63"/>
        <v/>
      </c>
      <c r="AD544" s="2">
        <v>541</v>
      </c>
      <c r="AE544" s="3" t="s">
        <v>1444</v>
      </c>
      <c r="AF544" s="3" t="s">
        <v>428</v>
      </c>
      <c r="AG544" s="3" t="str">
        <f>IF(AF544='๑. ข้อมูลทั่วไป ๑'!$C$19,$AD544,"")</f>
        <v/>
      </c>
      <c r="AH544" s="3" t="e">
        <f t="shared" si="64"/>
        <v>#NUM!</v>
      </c>
      <c r="AI544" s="3" t="str">
        <f t="shared" si="65"/>
        <v/>
      </c>
      <c r="AJ544" s="3" t="e">
        <f>IF($AI544='๑. ข้อมูลทั่วไป ๑'!$C$20,Info!$AH544,"")</f>
        <v>#NUM!</v>
      </c>
    </row>
    <row r="545" spans="18:36" ht="14.5" customHeight="1">
      <c r="R545">
        <v>542</v>
      </c>
      <c r="S545" s="4">
        <v>13150</v>
      </c>
      <c r="T545" s="3" t="s">
        <v>1445</v>
      </c>
      <c r="U545" s="3" t="s">
        <v>1299</v>
      </c>
      <c r="V545" s="3" t="s">
        <v>404</v>
      </c>
      <c r="W545" s="3" t="s">
        <v>1434</v>
      </c>
      <c r="X545" s="3" t="str">
        <f t="shared" si="60"/>
        <v>พิตเพียนมหาราชพระนครศรีอยุธยา</v>
      </c>
      <c r="Y545" s="3" t="s">
        <v>251</v>
      </c>
      <c r="Z545" s="3" t="str">
        <f t="shared" si="61"/>
        <v/>
      </c>
      <c r="AA545" s="3" t="e">
        <f t="shared" si="62"/>
        <v>#NUM!</v>
      </c>
      <c r="AB545" s="3" t="str">
        <f t="shared" si="63"/>
        <v/>
      </c>
      <c r="AD545" s="2">
        <v>542</v>
      </c>
      <c r="AE545" s="3" t="s">
        <v>1446</v>
      </c>
      <c r="AF545" s="3" t="s">
        <v>428</v>
      </c>
      <c r="AG545" s="3" t="str">
        <f>IF(AF545='๑. ข้อมูลทั่วไป ๑'!$C$19,$AD545,"")</f>
        <v/>
      </c>
      <c r="AH545" s="3" t="e">
        <f t="shared" si="64"/>
        <v>#NUM!</v>
      </c>
      <c r="AI545" s="3" t="str">
        <f t="shared" si="65"/>
        <v/>
      </c>
      <c r="AJ545" s="3" t="e">
        <f>IF($AI545='๑. ข้อมูลทั่วไป ๑'!$C$20,Info!$AH545,"")</f>
        <v>#NUM!</v>
      </c>
    </row>
    <row r="546" spans="18:36" ht="14.5" customHeight="1">
      <c r="R546">
        <v>543</v>
      </c>
      <c r="S546" s="4">
        <v>13150</v>
      </c>
      <c r="T546" s="3" t="s">
        <v>919</v>
      </c>
      <c r="U546" s="3" t="s">
        <v>1299</v>
      </c>
      <c r="V546" s="3" t="s">
        <v>404</v>
      </c>
      <c r="W546" s="3" t="s">
        <v>1434</v>
      </c>
      <c r="X546" s="3" t="str">
        <f t="shared" si="60"/>
        <v>บ้านนามหาราชพระนครศรีอยุธยา</v>
      </c>
      <c r="Y546" s="3" t="s">
        <v>251</v>
      </c>
      <c r="Z546" s="3" t="str">
        <f t="shared" si="61"/>
        <v/>
      </c>
      <c r="AA546" s="3" t="e">
        <f t="shared" si="62"/>
        <v>#NUM!</v>
      </c>
      <c r="AB546" s="3" t="str">
        <f t="shared" si="63"/>
        <v/>
      </c>
      <c r="AD546" s="2">
        <v>543</v>
      </c>
      <c r="AE546" s="3" t="s">
        <v>1447</v>
      </c>
      <c r="AF546" s="3" t="s">
        <v>428</v>
      </c>
      <c r="AG546" s="3" t="str">
        <f>IF(AF546='๑. ข้อมูลทั่วไป ๑'!$C$19,$AD546,"")</f>
        <v/>
      </c>
      <c r="AH546" s="3" t="e">
        <f t="shared" si="64"/>
        <v>#NUM!</v>
      </c>
      <c r="AI546" s="3" t="str">
        <f t="shared" si="65"/>
        <v/>
      </c>
      <c r="AJ546" s="3" t="e">
        <f>IF($AI546='๑. ข้อมูลทั่วไป ๑'!$C$20,Info!$AH546,"")</f>
        <v>#NUM!</v>
      </c>
    </row>
    <row r="547" spans="18:36" ht="14.5" customHeight="1">
      <c r="R547">
        <v>544</v>
      </c>
      <c r="S547" s="4">
        <v>13150</v>
      </c>
      <c r="T547" s="3" t="s">
        <v>1448</v>
      </c>
      <c r="U547" s="3" t="s">
        <v>1299</v>
      </c>
      <c r="V547" s="3" t="s">
        <v>404</v>
      </c>
      <c r="W547" s="3" t="s">
        <v>1434</v>
      </c>
      <c r="X547" s="3" t="str">
        <f t="shared" si="60"/>
        <v>บ้านขวางมหาราชพระนครศรีอยุธยา</v>
      </c>
      <c r="Y547" s="3" t="s">
        <v>251</v>
      </c>
      <c r="Z547" s="3" t="str">
        <f t="shared" si="61"/>
        <v/>
      </c>
      <c r="AA547" s="3" t="e">
        <f t="shared" si="62"/>
        <v>#NUM!</v>
      </c>
      <c r="AB547" s="3" t="str">
        <f t="shared" si="63"/>
        <v/>
      </c>
      <c r="AD547" s="2">
        <v>544</v>
      </c>
      <c r="AE547" s="3" t="s">
        <v>1449</v>
      </c>
      <c r="AF547" s="3" t="s">
        <v>431</v>
      </c>
      <c r="AG547" s="3" t="str">
        <f>IF(AF547='๑. ข้อมูลทั่วไป ๑'!$C$19,$AD547,"")</f>
        <v/>
      </c>
      <c r="AH547" s="3" t="e">
        <f t="shared" si="64"/>
        <v>#NUM!</v>
      </c>
      <c r="AI547" s="3" t="str">
        <f t="shared" si="65"/>
        <v/>
      </c>
      <c r="AJ547" s="3" t="e">
        <f>IF($AI547='๑. ข้อมูลทั่วไป ๑'!$C$20,Info!$AH547,"")</f>
        <v>#NUM!</v>
      </c>
    </row>
    <row r="548" spans="18:36" ht="14.5" customHeight="1">
      <c r="R548">
        <v>545</v>
      </c>
      <c r="S548" s="4">
        <v>13150</v>
      </c>
      <c r="T548" s="3" t="s">
        <v>1450</v>
      </c>
      <c r="U548" s="3" t="s">
        <v>1299</v>
      </c>
      <c r="V548" s="3" t="s">
        <v>404</v>
      </c>
      <c r="W548" s="3" t="s">
        <v>1434</v>
      </c>
      <c r="X548" s="3" t="str">
        <f t="shared" si="60"/>
        <v>ท่าตอมหาราชพระนครศรีอยุธยา</v>
      </c>
      <c r="Y548" s="3" t="s">
        <v>251</v>
      </c>
      <c r="Z548" s="3" t="str">
        <f t="shared" si="61"/>
        <v/>
      </c>
      <c r="AA548" s="3" t="e">
        <f t="shared" si="62"/>
        <v>#NUM!</v>
      </c>
      <c r="AB548" s="3" t="str">
        <f t="shared" si="63"/>
        <v/>
      </c>
      <c r="AD548" s="2">
        <v>545</v>
      </c>
      <c r="AE548" s="3" t="s">
        <v>1451</v>
      </c>
      <c r="AF548" s="3" t="s">
        <v>431</v>
      </c>
      <c r="AG548" s="3" t="str">
        <f>IF(AF548='๑. ข้อมูลทั่วไป ๑'!$C$19,$AD548,"")</f>
        <v/>
      </c>
      <c r="AH548" s="3" t="e">
        <f t="shared" si="64"/>
        <v>#NUM!</v>
      </c>
      <c r="AI548" s="3" t="str">
        <f t="shared" si="65"/>
        <v/>
      </c>
      <c r="AJ548" s="3" t="e">
        <f>IF($AI548='๑. ข้อมูลทั่วไป ๑'!$C$20,Info!$AH548,"")</f>
        <v>#NUM!</v>
      </c>
    </row>
    <row r="549" spans="18:36" ht="14.5" customHeight="1">
      <c r="R549">
        <v>546</v>
      </c>
      <c r="S549" s="4">
        <v>13150</v>
      </c>
      <c r="T549" s="3" t="s">
        <v>907</v>
      </c>
      <c r="U549" s="3" t="s">
        <v>1299</v>
      </c>
      <c r="V549" s="3" t="s">
        <v>404</v>
      </c>
      <c r="W549" s="3" t="s">
        <v>1434</v>
      </c>
      <c r="X549" s="3" t="str">
        <f t="shared" si="60"/>
        <v>บ้านใหม่มหาราชพระนครศรีอยุธยา</v>
      </c>
      <c r="Y549" s="3" t="s">
        <v>251</v>
      </c>
      <c r="Z549" s="3" t="str">
        <f t="shared" si="61"/>
        <v/>
      </c>
      <c r="AA549" s="3" t="e">
        <f t="shared" si="62"/>
        <v>#NUM!</v>
      </c>
      <c r="AB549" s="3" t="str">
        <f t="shared" si="63"/>
        <v/>
      </c>
      <c r="AD549" s="2">
        <v>546</v>
      </c>
      <c r="AE549" s="3" t="s">
        <v>1452</v>
      </c>
      <c r="AF549" s="3" t="s">
        <v>431</v>
      </c>
      <c r="AG549" s="3" t="str">
        <f>IF(AF549='๑. ข้อมูลทั่วไป ๑'!$C$19,$AD549,"")</f>
        <v/>
      </c>
      <c r="AH549" s="3" t="e">
        <f t="shared" si="64"/>
        <v>#NUM!</v>
      </c>
      <c r="AI549" s="3" t="str">
        <f t="shared" si="65"/>
        <v/>
      </c>
      <c r="AJ549" s="3" t="e">
        <f>IF($AI549='๑. ข้อมูลทั่วไป ๑'!$C$20,Info!$AH549,"")</f>
        <v>#NUM!</v>
      </c>
    </row>
    <row r="550" spans="18:36" ht="14.5" customHeight="1">
      <c r="R550">
        <v>547</v>
      </c>
      <c r="S550" s="4">
        <v>13240</v>
      </c>
      <c r="T550" s="3" t="s">
        <v>1292</v>
      </c>
      <c r="U550" s="3" t="s">
        <v>1292</v>
      </c>
      <c r="V550" s="3" t="s">
        <v>404</v>
      </c>
      <c r="W550" s="3" t="s">
        <v>1453</v>
      </c>
      <c r="X550" s="3" t="str">
        <f t="shared" si="60"/>
        <v>บ้านแพรกบ้านแพรกพระนครศรีอยุธยา</v>
      </c>
      <c r="Y550" s="3" t="s">
        <v>251</v>
      </c>
      <c r="Z550" s="3" t="str">
        <f t="shared" si="61"/>
        <v/>
      </c>
      <c r="AA550" s="3" t="e">
        <f t="shared" si="62"/>
        <v>#NUM!</v>
      </c>
      <c r="AB550" s="3" t="str">
        <f t="shared" si="63"/>
        <v/>
      </c>
      <c r="AD550" s="2">
        <v>547</v>
      </c>
      <c r="AE550" s="3" t="s">
        <v>1454</v>
      </c>
      <c r="AF550" s="3" t="s">
        <v>434</v>
      </c>
      <c r="AG550" s="3" t="str">
        <f>IF(AF550='๑. ข้อมูลทั่วไป ๑'!$C$19,$AD550,"")</f>
        <v/>
      </c>
      <c r="AH550" s="3" t="e">
        <f t="shared" si="64"/>
        <v>#NUM!</v>
      </c>
      <c r="AI550" s="3" t="str">
        <f t="shared" si="65"/>
        <v/>
      </c>
      <c r="AJ550" s="3" t="e">
        <f>IF($AI550='๑. ข้อมูลทั่วไป ๑'!$C$20,Info!$AH550,"")</f>
        <v>#NUM!</v>
      </c>
    </row>
    <row r="551" spans="18:36" ht="14.5" customHeight="1">
      <c r="R551">
        <v>548</v>
      </c>
      <c r="S551" s="4">
        <v>13240</v>
      </c>
      <c r="T551" s="3" t="s">
        <v>907</v>
      </c>
      <c r="U551" s="3" t="s">
        <v>1292</v>
      </c>
      <c r="V551" s="3" t="s">
        <v>404</v>
      </c>
      <c r="W551" s="3" t="s">
        <v>1453</v>
      </c>
      <c r="X551" s="3" t="str">
        <f t="shared" si="60"/>
        <v>บ้านใหม่บ้านแพรกพระนครศรีอยุธยา</v>
      </c>
      <c r="Y551" s="3" t="s">
        <v>251</v>
      </c>
      <c r="Z551" s="3" t="str">
        <f t="shared" si="61"/>
        <v/>
      </c>
      <c r="AA551" s="3" t="e">
        <f t="shared" si="62"/>
        <v>#NUM!</v>
      </c>
      <c r="AB551" s="3" t="str">
        <f t="shared" si="63"/>
        <v/>
      </c>
      <c r="AD551" s="2">
        <v>548</v>
      </c>
      <c r="AE551" s="3" t="s">
        <v>1455</v>
      </c>
      <c r="AF551" s="3" t="s">
        <v>434</v>
      </c>
      <c r="AG551" s="3" t="str">
        <f>IF(AF551='๑. ข้อมูลทั่วไป ๑'!$C$19,$AD551,"")</f>
        <v/>
      </c>
      <c r="AH551" s="3" t="e">
        <f t="shared" si="64"/>
        <v>#NUM!</v>
      </c>
      <c r="AI551" s="3" t="str">
        <f t="shared" si="65"/>
        <v/>
      </c>
      <c r="AJ551" s="3" t="e">
        <f>IF($AI551='๑. ข้อมูลทั่วไป ๑'!$C$20,Info!$AH551,"")</f>
        <v>#NUM!</v>
      </c>
    </row>
    <row r="552" spans="18:36" ht="14.5" customHeight="1">
      <c r="R552">
        <v>549</v>
      </c>
      <c r="S552" s="4">
        <v>13240</v>
      </c>
      <c r="T552" s="3" t="s">
        <v>1456</v>
      </c>
      <c r="U552" s="3" t="s">
        <v>1292</v>
      </c>
      <c r="V552" s="3" t="s">
        <v>404</v>
      </c>
      <c r="W552" s="3" t="s">
        <v>1453</v>
      </c>
      <c r="X552" s="3" t="str">
        <f t="shared" si="60"/>
        <v>สำพะเนียงบ้านแพรกพระนครศรีอยุธยา</v>
      </c>
      <c r="Y552" s="3" t="s">
        <v>251</v>
      </c>
      <c r="Z552" s="3" t="str">
        <f t="shared" si="61"/>
        <v/>
      </c>
      <c r="AA552" s="3" t="e">
        <f t="shared" si="62"/>
        <v>#NUM!</v>
      </c>
      <c r="AB552" s="3" t="str">
        <f t="shared" si="63"/>
        <v/>
      </c>
      <c r="AD552" s="2">
        <v>549</v>
      </c>
      <c r="AE552" s="3" t="s">
        <v>1457</v>
      </c>
      <c r="AF552" s="3" t="s">
        <v>434</v>
      </c>
      <c r="AG552" s="3" t="str">
        <f>IF(AF552='๑. ข้อมูลทั่วไป ๑'!$C$19,$AD552,"")</f>
        <v/>
      </c>
      <c r="AH552" s="3" t="e">
        <f t="shared" si="64"/>
        <v>#NUM!</v>
      </c>
      <c r="AI552" s="3" t="str">
        <f t="shared" si="65"/>
        <v/>
      </c>
      <c r="AJ552" s="3" t="e">
        <f>IF($AI552='๑. ข้อมูลทั่วไป ๑'!$C$20,Info!$AH552,"")</f>
        <v>#NUM!</v>
      </c>
    </row>
    <row r="553" spans="18:36" ht="14.5" customHeight="1">
      <c r="R553">
        <v>550</v>
      </c>
      <c r="S553" s="4">
        <v>13240</v>
      </c>
      <c r="T553" s="3" t="s">
        <v>1458</v>
      </c>
      <c r="U553" s="3" t="s">
        <v>1292</v>
      </c>
      <c r="V553" s="3" t="s">
        <v>404</v>
      </c>
      <c r="W553" s="3" t="s">
        <v>1453</v>
      </c>
      <c r="X553" s="3" t="str">
        <f t="shared" si="60"/>
        <v>คลองน้อยบ้านแพรกพระนครศรีอยุธยา</v>
      </c>
      <c r="Y553" s="3" t="s">
        <v>251</v>
      </c>
      <c r="Z553" s="3" t="str">
        <f t="shared" si="61"/>
        <v/>
      </c>
      <c r="AA553" s="3" t="e">
        <f t="shared" si="62"/>
        <v>#NUM!</v>
      </c>
      <c r="AB553" s="3" t="str">
        <f t="shared" si="63"/>
        <v/>
      </c>
      <c r="AD553" s="2">
        <v>550</v>
      </c>
      <c r="AE553" s="3" t="s">
        <v>1459</v>
      </c>
      <c r="AF553" s="3" t="s">
        <v>434</v>
      </c>
      <c r="AG553" s="3" t="str">
        <f>IF(AF553='๑. ข้อมูลทั่วไป ๑'!$C$19,$AD553,"")</f>
        <v/>
      </c>
      <c r="AH553" s="3" t="e">
        <f t="shared" si="64"/>
        <v>#NUM!</v>
      </c>
      <c r="AI553" s="3" t="str">
        <f t="shared" si="65"/>
        <v/>
      </c>
      <c r="AJ553" s="3" t="e">
        <f>IF($AI553='๑. ข้อมูลทั่วไป ๑'!$C$20,Info!$AH553,"")</f>
        <v>#NUM!</v>
      </c>
    </row>
    <row r="554" spans="18:36" ht="14.5" customHeight="1">
      <c r="R554">
        <v>551</v>
      </c>
      <c r="S554" s="4">
        <v>13240</v>
      </c>
      <c r="T554" s="3" t="s">
        <v>1460</v>
      </c>
      <c r="U554" s="3" t="s">
        <v>1292</v>
      </c>
      <c r="V554" s="3" t="s">
        <v>404</v>
      </c>
      <c r="W554" s="3" t="s">
        <v>1453</v>
      </c>
      <c r="X554" s="3" t="str">
        <f t="shared" si="60"/>
        <v>สองห้องบ้านแพรกพระนครศรีอยุธยา</v>
      </c>
      <c r="Y554" s="3" t="s">
        <v>251</v>
      </c>
      <c r="Z554" s="3" t="str">
        <f t="shared" si="61"/>
        <v/>
      </c>
      <c r="AA554" s="3" t="e">
        <f t="shared" si="62"/>
        <v>#NUM!</v>
      </c>
      <c r="AB554" s="3" t="str">
        <f t="shared" si="63"/>
        <v/>
      </c>
      <c r="AD554" s="2">
        <v>551</v>
      </c>
      <c r="AE554" s="3" t="s">
        <v>1461</v>
      </c>
      <c r="AF554" s="3" t="s">
        <v>434</v>
      </c>
      <c r="AG554" s="3" t="str">
        <f>IF(AF554='๑. ข้อมูลทั่วไป ๑'!$C$19,$AD554,"")</f>
        <v/>
      </c>
      <c r="AH554" s="3" t="e">
        <f t="shared" si="64"/>
        <v>#NUM!</v>
      </c>
      <c r="AI554" s="3" t="str">
        <f t="shared" si="65"/>
        <v/>
      </c>
      <c r="AJ554" s="3" t="e">
        <f>IF($AI554='๑. ข้อมูลทั่วไป ๑'!$C$20,Info!$AH554,"")</f>
        <v>#NUM!</v>
      </c>
    </row>
    <row r="555" spans="18:36" ht="14.5" customHeight="1">
      <c r="R555">
        <v>552</v>
      </c>
      <c r="S555" s="4">
        <v>14000</v>
      </c>
      <c r="T555" s="3" t="s">
        <v>1462</v>
      </c>
      <c r="U555" s="3" t="s">
        <v>1463</v>
      </c>
      <c r="V555" s="3" t="s">
        <v>523</v>
      </c>
      <c r="W555" s="3" t="s">
        <v>1464</v>
      </c>
      <c r="X555" s="3" t="str">
        <f t="shared" si="60"/>
        <v>ตลาดหลวงเมืองอ่างทองอ่างทอง</v>
      </c>
      <c r="Y555" s="3" t="s">
        <v>251</v>
      </c>
      <c r="Z555" s="3" t="str">
        <f t="shared" si="61"/>
        <v/>
      </c>
      <c r="AA555" s="3" t="e">
        <f t="shared" si="62"/>
        <v>#NUM!</v>
      </c>
      <c r="AB555" s="3" t="str">
        <f t="shared" si="63"/>
        <v/>
      </c>
      <c r="AD555" s="2">
        <v>552</v>
      </c>
      <c r="AE555" s="3" t="s">
        <v>1465</v>
      </c>
      <c r="AF555" s="3" t="s">
        <v>434</v>
      </c>
      <c r="AG555" s="3" t="str">
        <f>IF(AF555='๑. ข้อมูลทั่วไป ๑'!$C$19,$AD555,"")</f>
        <v/>
      </c>
      <c r="AH555" s="3" t="e">
        <f t="shared" si="64"/>
        <v>#NUM!</v>
      </c>
      <c r="AI555" s="3" t="str">
        <f t="shared" si="65"/>
        <v/>
      </c>
      <c r="AJ555" s="3" t="e">
        <f>IF($AI555='๑. ข้อมูลทั่วไป ๑'!$C$20,Info!$AH555,"")</f>
        <v>#NUM!</v>
      </c>
    </row>
    <row r="556" spans="18:36" ht="14.5" customHeight="1">
      <c r="R556">
        <v>553</v>
      </c>
      <c r="S556" s="4">
        <v>14000</v>
      </c>
      <c r="T556" s="3" t="s">
        <v>799</v>
      </c>
      <c r="U556" s="3" t="s">
        <v>1463</v>
      </c>
      <c r="V556" s="3" t="s">
        <v>523</v>
      </c>
      <c r="W556" s="3" t="s">
        <v>1464</v>
      </c>
      <c r="X556" s="3" t="str">
        <f t="shared" si="60"/>
        <v>บางแก้วเมืองอ่างทองอ่างทอง</v>
      </c>
      <c r="Y556" s="3" t="s">
        <v>251</v>
      </c>
      <c r="Z556" s="3" t="str">
        <f t="shared" si="61"/>
        <v/>
      </c>
      <c r="AA556" s="3" t="e">
        <f t="shared" si="62"/>
        <v>#NUM!</v>
      </c>
      <c r="AB556" s="3" t="str">
        <f t="shared" si="63"/>
        <v/>
      </c>
      <c r="AD556" s="2">
        <v>553</v>
      </c>
      <c r="AE556" s="3" t="s">
        <v>1466</v>
      </c>
      <c r="AF556" s="3" t="s">
        <v>434</v>
      </c>
      <c r="AG556" s="3" t="str">
        <f>IF(AF556='๑. ข้อมูลทั่วไป ๑'!$C$19,$AD556,"")</f>
        <v/>
      </c>
      <c r="AH556" s="3" t="e">
        <f t="shared" si="64"/>
        <v>#NUM!</v>
      </c>
      <c r="AI556" s="3" t="str">
        <f t="shared" si="65"/>
        <v/>
      </c>
      <c r="AJ556" s="3" t="e">
        <f>IF($AI556='๑. ข้อมูลทั่วไป ๑'!$C$20,Info!$AH556,"")</f>
        <v>#NUM!</v>
      </c>
    </row>
    <row r="557" spans="18:36" ht="14.5" customHeight="1">
      <c r="R557">
        <v>554</v>
      </c>
      <c r="S557" s="4">
        <v>14000</v>
      </c>
      <c r="T557" s="3" t="s">
        <v>1467</v>
      </c>
      <c r="U557" s="3" t="s">
        <v>1463</v>
      </c>
      <c r="V557" s="3" t="s">
        <v>523</v>
      </c>
      <c r="W557" s="3" t="s">
        <v>1464</v>
      </c>
      <c r="X557" s="3" t="str">
        <f t="shared" si="60"/>
        <v>ศาลาแดงเมืองอ่างทองอ่างทอง</v>
      </c>
      <c r="Y557" s="3" t="s">
        <v>251</v>
      </c>
      <c r="Z557" s="3" t="str">
        <f t="shared" si="61"/>
        <v/>
      </c>
      <c r="AA557" s="3" t="e">
        <f t="shared" si="62"/>
        <v>#NUM!</v>
      </c>
      <c r="AB557" s="3" t="str">
        <f t="shared" si="63"/>
        <v/>
      </c>
      <c r="AD557" s="2">
        <v>554</v>
      </c>
      <c r="AE557" s="3" t="s">
        <v>1468</v>
      </c>
      <c r="AF557" s="3" t="s">
        <v>434</v>
      </c>
      <c r="AG557" s="3" t="str">
        <f>IF(AF557='๑. ข้อมูลทั่วไป ๑'!$C$19,$AD557,"")</f>
        <v/>
      </c>
      <c r="AH557" s="3" t="e">
        <f t="shared" si="64"/>
        <v>#NUM!</v>
      </c>
      <c r="AI557" s="3" t="str">
        <f t="shared" si="65"/>
        <v/>
      </c>
      <c r="AJ557" s="3" t="e">
        <f>IF($AI557='๑. ข้อมูลทั่วไป ๑'!$C$20,Info!$AH557,"")</f>
        <v>#NUM!</v>
      </c>
    </row>
    <row r="558" spans="18:36" ht="14.5" customHeight="1">
      <c r="R558">
        <v>555</v>
      </c>
      <c r="S558" s="4">
        <v>14000</v>
      </c>
      <c r="T558" s="3" t="s">
        <v>1469</v>
      </c>
      <c r="U558" s="3" t="s">
        <v>1463</v>
      </c>
      <c r="V558" s="3" t="s">
        <v>523</v>
      </c>
      <c r="W558" s="3" t="s">
        <v>1464</v>
      </c>
      <c r="X558" s="3" t="str">
        <f t="shared" si="60"/>
        <v>ป่างิ้วเมืองอ่างทองอ่างทอง</v>
      </c>
      <c r="Y558" s="3" t="s">
        <v>251</v>
      </c>
      <c r="Z558" s="3" t="str">
        <f t="shared" si="61"/>
        <v/>
      </c>
      <c r="AA558" s="3" t="e">
        <f t="shared" si="62"/>
        <v>#NUM!</v>
      </c>
      <c r="AB558" s="3" t="str">
        <f t="shared" si="63"/>
        <v/>
      </c>
      <c r="AD558" s="2">
        <v>555</v>
      </c>
      <c r="AE558" s="3" t="s">
        <v>1470</v>
      </c>
      <c r="AF558" s="3" t="s">
        <v>434</v>
      </c>
      <c r="AG558" s="3" t="str">
        <f>IF(AF558='๑. ข้อมูลทั่วไป ๑'!$C$19,$AD558,"")</f>
        <v/>
      </c>
      <c r="AH558" s="3" t="e">
        <f t="shared" si="64"/>
        <v>#NUM!</v>
      </c>
      <c r="AI558" s="3" t="str">
        <f t="shared" si="65"/>
        <v/>
      </c>
      <c r="AJ558" s="3" t="e">
        <f>IF($AI558='๑. ข้อมูลทั่วไป ๑'!$C$20,Info!$AH558,"")</f>
        <v>#NUM!</v>
      </c>
    </row>
    <row r="559" spans="18:36" ht="14.5" customHeight="1">
      <c r="R559">
        <v>556</v>
      </c>
      <c r="S559" s="4">
        <v>14000</v>
      </c>
      <c r="T559" s="3" t="s">
        <v>1471</v>
      </c>
      <c r="U559" s="3" t="s">
        <v>1463</v>
      </c>
      <c r="V559" s="3" t="s">
        <v>523</v>
      </c>
      <c r="W559" s="3" t="s">
        <v>1464</v>
      </c>
      <c r="X559" s="3" t="str">
        <f t="shared" si="60"/>
        <v>บ้านแหเมืองอ่างทองอ่างทอง</v>
      </c>
      <c r="Y559" s="3" t="s">
        <v>251</v>
      </c>
      <c r="Z559" s="3" t="str">
        <f t="shared" si="61"/>
        <v/>
      </c>
      <c r="AA559" s="3" t="e">
        <f t="shared" si="62"/>
        <v>#NUM!</v>
      </c>
      <c r="AB559" s="3" t="str">
        <f t="shared" si="63"/>
        <v/>
      </c>
      <c r="AD559" s="2">
        <v>556</v>
      </c>
      <c r="AE559" s="3" t="s">
        <v>1472</v>
      </c>
      <c r="AF559" s="3" t="s">
        <v>434</v>
      </c>
      <c r="AG559" s="3" t="str">
        <f>IF(AF559='๑. ข้อมูลทั่วไป ๑'!$C$19,$AD559,"")</f>
        <v/>
      </c>
      <c r="AH559" s="3" t="e">
        <f t="shared" si="64"/>
        <v>#NUM!</v>
      </c>
      <c r="AI559" s="3" t="str">
        <f t="shared" si="65"/>
        <v/>
      </c>
      <c r="AJ559" s="3" t="e">
        <f>IF($AI559='๑. ข้อมูลทั่วไป ๑'!$C$20,Info!$AH559,"")</f>
        <v>#NUM!</v>
      </c>
    </row>
    <row r="560" spans="18:36" ht="14.5" customHeight="1">
      <c r="R560">
        <v>557</v>
      </c>
      <c r="S560" s="4">
        <v>14000</v>
      </c>
      <c r="T560" s="3" t="s">
        <v>1473</v>
      </c>
      <c r="U560" s="3" t="s">
        <v>1463</v>
      </c>
      <c r="V560" s="3" t="s">
        <v>523</v>
      </c>
      <c r="W560" s="3" t="s">
        <v>1464</v>
      </c>
      <c r="X560" s="3" t="str">
        <f t="shared" si="60"/>
        <v>ตลาดกรวดเมืองอ่างทองอ่างทอง</v>
      </c>
      <c r="Y560" s="3" t="s">
        <v>251</v>
      </c>
      <c r="Z560" s="3" t="str">
        <f t="shared" si="61"/>
        <v/>
      </c>
      <c r="AA560" s="3" t="e">
        <f t="shared" si="62"/>
        <v>#NUM!</v>
      </c>
      <c r="AB560" s="3" t="str">
        <f t="shared" si="63"/>
        <v/>
      </c>
      <c r="AD560" s="2">
        <v>557</v>
      </c>
      <c r="AE560" s="3" t="s">
        <v>1474</v>
      </c>
      <c r="AF560" s="3" t="s">
        <v>434</v>
      </c>
      <c r="AG560" s="3" t="str">
        <f>IF(AF560='๑. ข้อมูลทั่วไป ๑'!$C$19,$AD560,"")</f>
        <v/>
      </c>
      <c r="AH560" s="3" t="e">
        <f t="shared" si="64"/>
        <v>#NUM!</v>
      </c>
      <c r="AI560" s="3" t="str">
        <f t="shared" si="65"/>
        <v/>
      </c>
      <c r="AJ560" s="3" t="e">
        <f>IF($AI560='๑. ข้อมูลทั่วไป ๑'!$C$20,Info!$AH560,"")</f>
        <v>#NUM!</v>
      </c>
    </row>
    <row r="561" spans="18:36" ht="14.5" customHeight="1">
      <c r="R561">
        <v>558</v>
      </c>
      <c r="S561" s="4">
        <v>14000</v>
      </c>
      <c r="T561" s="3" t="s">
        <v>1475</v>
      </c>
      <c r="U561" s="3" t="s">
        <v>1463</v>
      </c>
      <c r="V561" s="3" t="s">
        <v>523</v>
      </c>
      <c r="W561" s="3" t="s">
        <v>1464</v>
      </c>
      <c r="X561" s="3" t="str">
        <f t="shared" si="60"/>
        <v>มหาดไทยเมืองอ่างทองอ่างทอง</v>
      </c>
      <c r="Y561" s="3" t="s">
        <v>251</v>
      </c>
      <c r="Z561" s="3" t="str">
        <f t="shared" si="61"/>
        <v/>
      </c>
      <c r="AA561" s="3" t="e">
        <f t="shared" si="62"/>
        <v>#NUM!</v>
      </c>
      <c r="AB561" s="3" t="str">
        <f t="shared" si="63"/>
        <v/>
      </c>
      <c r="AD561" s="2">
        <v>558</v>
      </c>
      <c r="AE561" s="3" t="s">
        <v>1476</v>
      </c>
      <c r="AF561" s="3" t="s">
        <v>434</v>
      </c>
      <c r="AG561" s="3" t="str">
        <f>IF(AF561='๑. ข้อมูลทั่วไป ๑'!$C$19,$AD561,"")</f>
        <v/>
      </c>
      <c r="AH561" s="3" t="e">
        <f t="shared" si="64"/>
        <v>#NUM!</v>
      </c>
      <c r="AI561" s="3" t="str">
        <f t="shared" si="65"/>
        <v/>
      </c>
      <c r="AJ561" s="3" t="e">
        <f>IF($AI561='๑. ข้อมูลทั่วไป ๑'!$C$20,Info!$AH561,"")</f>
        <v>#NUM!</v>
      </c>
    </row>
    <row r="562" spans="18:36" ht="14.5" customHeight="1">
      <c r="R562">
        <v>559</v>
      </c>
      <c r="S562" s="4">
        <v>14000</v>
      </c>
      <c r="T562" s="3" t="s">
        <v>1477</v>
      </c>
      <c r="U562" s="3" t="s">
        <v>1463</v>
      </c>
      <c r="V562" s="3" t="s">
        <v>523</v>
      </c>
      <c r="W562" s="3" t="s">
        <v>1464</v>
      </c>
      <c r="X562" s="3" t="str">
        <f t="shared" si="60"/>
        <v>บ้านอิฐเมืองอ่างทองอ่างทอง</v>
      </c>
      <c r="Y562" s="3" t="s">
        <v>251</v>
      </c>
      <c r="Z562" s="3" t="str">
        <f t="shared" si="61"/>
        <v/>
      </c>
      <c r="AA562" s="3" t="e">
        <f t="shared" si="62"/>
        <v>#NUM!</v>
      </c>
      <c r="AB562" s="3" t="str">
        <f t="shared" si="63"/>
        <v/>
      </c>
      <c r="AD562" s="2">
        <v>559</v>
      </c>
      <c r="AE562" s="3" t="s">
        <v>1478</v>
      </c>
      <c r="AF562" s="3" t="s">
        <v>434</v>
      </c>
      <c r="AG562" s="3" t="str">
        <f>IF(AF562='๑. ข้อมูลทั่วไป ๑'!$C$19,$AD562,"")</f>
        <v/>
      </c>
      <c r="AH562" s="3" t="e">
        <f t="shared" si="64"/>
        <v>#NUM!</v>
      </c>
      <c r="AI562" s="3" t="str">
        <f t="shared" si="65"/>
        <v/>
      </c>
      <c r="AJ562" s="3" t="e">
        <f>IF($AI562='๑. ข้อมูลทั่วไป ๑'!$C$20,Info!$AH562,"")</f>
        <v>#NUM!</v>
      </c>
    </row>
    <row r="563" spans="18:36" ht="14.5" customHeight="1">
      <c r="R563">
        <v>560</v>
      </c>
      <c r="S563" s="4">
        <v>14000</v>
      </c>
      <c r="T563" s="3" t="s">
        <v>1433</v>
      </c>
      <c r="U563" s="3" t="s">
        <v>1463</v>
      </c>
      <c r="V563" s="3" t="s">
        <v>523</v>
      </c>
      <c r="W563" s="3" t="s">
        <v>1464</v>
      </c>
      <c r="X563" s="3" t="str">
        <f t="shared" si="60"/>
        <v>หัวไผ่เมืองอ่างทองอ่างทอง</v>
      </c>
      <c r="Y563" s="3" t="s">
        <v>251</v>
      </c>
      <c r="Z563" s="3" t="str">
        <f t="shared" si="61"/>
        <v/>
      </c>
      <c r="AA563" s="3" t="e">
        <f t="shared" si="62"/>
        <v>#NUM!</v>
      </c>
      <c r="AB563" s="3" t="str">
        <f t="shared" si="63"/>
        <v/>
      </c>
      <c r="AD563" s="2">
        <v>560</v>
      </c>
      <c r="AE563" s="3" t="s">
        <v>1479</v>
      </c>
      <c r="AF563" s="3" t="s">
        <v>438</v>
      </c>
      <c r="AG563" s="3" t="str">
        <f>IF(AF563='๑. ข้อมูลทั่วไป ๑'!$C$19,$AD563,"")</f>
        <v/>
      </c>
      <c r="AH563" s="3" t="e">
        <f t="shared" si="64"/>
        <v>#NUM!</v>
      </c>
      <c r="AI563" s="3" t="str">
        <f t="shared" si="65"/>
        <v/>
      </c>
      <c r="AJ563" s="3" t="e">
        <f>IF($AI563='๑. ข้อมูลทั่วไป ๑'!$C$20,Info!$AH563,"")</f>
        <v>#NUM!</v>
      </c>
    </row>
    <row r="564" spans="18:36" ht="14.5" customHeight="1">
      <c r="R564">
        <v>561</v>
      </c>
      <c r="S564" s="4">
        <v>14000</v>
      </c>
      <c r="T564" s="3" t="s">
        <v>1480</v>
      </c>
      <c r="U564" s="3" t="s">
        <v>1463</v>
      </c>
      <c r="V564" s="3" t="s">
        <v>523</v>
      </c>
      <c r="W564" s="3" t="s">
        <v>1464</v>
      </c>
      <c r="X564" s="3" t="str">
        <f t="shared" si="60"/>
        <v>จำปาหล่อเมืองอ่างทองอ่างทอง</v>
      </c>
      <c r="Y564" s="3" t="s">
        <v>251</v>
      </c>
      <c r="Z564" s="3" t="str">
        <f t="shared" si="61"/>
        <v/>
      </c>
      <c r="AA564" s="3" t="e">
        <f t="shared" si="62"/>
        <v>#NUM!</v>
      </c>
      <c r="AB564" s="3" t="str">
        <f t="shared" si="63"/>
        <v/>
      </c>
      <c r="AD564" s="2">
        <v>561</v>
      </c>
      <c r="AE564" s="3" t="s">
        <v>1481</v>
      </c>
      <c r="AF564" s="3" t="s">
        <v>438</v>
      </c>
      <c r="AG564" s="3" t="str">
        <f>IF(AF564='๑. ข้อมูลทั่วไป ๑'!$C$19,$AD564,"")</f>
        <v/>
      </c>
      <c r="AH564" s="3" t="e">
        <f t="shared" si="64"/>
        <v>#NUM!</v>
      </c>
      <c r="AI564" s="3" t="str">
        <f t="shared" si="65"/>
        <v/>
      </c>
      <c r="AJ564" s="3" t="e">
        <f>IF($AI564='๑. ข้อมูลทั่วไป ๑'!$C$20,Info!$AH564,"")</f>
        <v>#NUM!</v>
      </c>
    </row>
    <row r="565" spans="18:36" ht="14.5" customHeight="1">
      <c r="R565">
        <v>562</v>
      </c>
      <c r="S565" s="4">
        <v>14000</v>
      </c>
      <c r="T565" s="3" t="s">
        <v>1482</v>
      </c>
      <c r="U565" s="3" t="s">
        <v>1463</v>
      </c>
      <c r="V565" s="3" t="s">
        <v>523</v>
      </c>
      <c r="W565" s="3" t="s">
        <v>1464</v>
      </c>
      <c r="X565" s="3" t="str">
        <f t="shared" si="60"/>
        <v>โพสะเมืองอ่างทองอ่างทอง</v>
      </c>
      <c r="Y565" s="3" t="s">
        <v>251</v>
      </c>
      <c r="Z565" s="3" t="str">
        <f t="shared" si="61"/>
        <v/>
      </c>
      <c r="AA565" s="3" t="e">
        <f t="shared" si="62"/>
        <v>#NUM!</v>
      </c>
      <c r="AB565" s="3" t="str">
        <f t="shared" si="63"/>
        <v/>
      </c>
      <c r="AD565" s="2">
        <v>562</v>
      </c>
      <c r="AE565" s="3" t="s">
        <v>1483</v>
      </c>
      <c r="AF565" s="3" t="s">
        <v>438</v>
      </c>
      <c r="AG565" s="3" t="str">
        <f>IF(AF565='๑. ข้อมูลทั่วไป ๑'!$C$19,$AD565,"")</f>
        <v/>
      </c>
      <c r="AH565" s="3" t="e">
        <f t="shared" si="64"/>
        <v>#NUM!</v>
      </c>
      <c r="AI565" s="3" t="str">
        <f t="shared" si="65"/>
        <v/>
      </c>
      <c r="AJ565" s="3" t="e">
        <f>IF($AI565='๑. ข้อมูลทั่วไป ๑'!$C$20,Info!$AH565,"")</f>
        <v>#NUM!</v>
      </c>
    </row>
    <row r="566" spans="18:36" ht="14.5" customHeight="1">
      <c r="R566">
        <v>563</v>
      </c>
      <c r="S566" s="4">
        <v>14000</v>
      </c>
      <c r="T566" s="3" t="s">
        <v>1484</v>
      </c>
      <c r="U566" s="3" t="s">
        <v>1463</v>
      </c>
      <c r="V566" s="3" t="s">
        <v>523</v>
      </c>
      <c r="W566" s="3" t="s">
        <v>1464</v>
      </c>
      <c r="X566" s="3" t="str">
        <f t="shared" si="60"/>
        <v>บ้านรีเมืองอ่างทองอ่างทอง</v>
      </c>
      <c r="Y566" s="3" t="s">
        <v>251</v>
      </c>
      <c r="Z566" s="3" t="str">
        <f t="shared" si="61"/>
        <v/>
      </c>
      <c r="AA566" s="3" t="e">
        <f t="shared" si="62"/>
        <v>#NUM!</v>
      </c>
      <c r="AB566" s="3" t="str">
        <f t="shared" si="63"/>
        <v/>
      </c>
      <c r="AD566" s="2">
        <v>563</v>
      </c>
      <c r="AE566" s="3" t="s">
        <v>1485</v>
      </c>
      <c r="AF566" s="3" t="s">
        <v>438</v>
      </c>
      <c r="AG566" s="3" t="str">
        <f>IF(AF566='๑. ข้อมูลทั่วไป ๑'!$C$19,$AD566,"")</f>
        <v/>
      </c>
      <c r="AH566" s="3" t="e">
        <f t="shared" si="64"/>
        <v>#NUM!</v>
      </c>
      <c r="AI566" s="3" t="str">
        <f t="shared" si="65"/>
        <v/>
      </c>
      <c r="AJ566" s="3" t="e">
        <f>IF($AI566='๑. ข้อมูลทั่วไป ๑'!$C$20,Info!$AH566,"")</f>
        <v>#NUM!</v>
      </c>
    </row>
    <row r="567" spans="18:36" ht="14.5" customHeight="1">
      <c r="R567">
        <v>564</v>
      </c>
      <c r="S567" s="4">
        <v>14000</v>
      </c>
      <c r="T567" s="3" t="s">
        <v>1486</v>
      </c>
      <c r="U567" s="3" t="s">
        <v>1463</v>
      </c>
      <c r="V567" s="3" t="s">
        <v>523</v>
      </c>
      <c r="W567" s="3" t="s">
        <v>1464</v>
      </c>
      <c r="X567" s="3" t="str">
        <f t="shared" si="60"/>
        <v>คลองวัวเมืองอ่างทองอ่างทอง</v>
      </c>
      <c r="Y567" s="3" t="s">
        <v>251</v>
      </c>
      <c r="Z567" s="3" t="str">
        <f t="shared" si="61"/>
        <v/>
      </c>
      <c r="AA567" s="3" t="e">
        <f t="shared" si="62"/>
        <v>#NUM!</v>
      </c>
      <c r="AB567" s="3" t="str">
        <f t="shared" si="63"/>
        <v/>
      </c>
      <c r="AD567" s="2">
        <v>564</v>
      </c>
      <c r="AE567" s="3" t="s">
        <v>1487</v>
      </c>
      <c r="AF567" s="3" t="s">
        <v>438</v>
      </c>
      <c r="AG567" s="3" t="str">
        <f>IF(AF567='๑. ข้อมูลทั่วไป ๑'!$C$19,$AD567,"")</f>
        <v/>
      </c>
      <c r="AH567" s="3" t="e">
        <f t="shared" si="64"/>
        <v>#NUM!</v>
      </c>
      <c r="AI567" s="3" t="str">
        <f t="shared" si="65"/>
        <v/>
      </c>
      <c r="AJ567" s="3" t="e">
        <f>IF($AI567='๑. ข้อมูลทั่วไป ๑'!$C$20,Info!$AH567,"")</f>
        <v>#NUM!</v>
      </c>
    </row>
    <row r="568" spans="18:36" ht="14.5" customHeight="1">
      <c r="R568">
        <v>565</v>
      </c>
      <c r="S568" s="4">
        <v>14000</v>
      </c>
      <c r="T568" s="3" t="s">
        <v>1488</v>
      </c>
      <c r="U568" s="3" t="s">
        <v>1463</v>
      </c>
      <c r="V568" s="3" t="s">
        <v>523</v>
      </c>
      <c r="W568" s="3" t="s">
        <v>1464</v>
      </c>
      <c r="X568" s="3" t="str">
        <f t="shared" si="60"/>
        <v>ย่านซื่อเมืองอ่างทองอ่างทอง</v>
      </c>
      <c r="Y568" s="3" t="s">
        <v>251</v>
      </c>
      <c r="Z568" s="3" t="str">
        <f t="shared" si="61"/>
        <v/>
      </c>
      <c r="AA568" s="3" t="e">
        <f t="shared" si="62"/>
        <v>#NUM!</v>
      </c>
      <c r="AB568" s="3" t="str">
        <f t="shared" si="63"/>
        <v/>
      </c>
      <c r="AD568" s="2">
        <v>565</v>
      </c>
      <c r="AE568" s="3" t="s">
        <v>1489</v>
      </c>
      <c r="AF568" s="3" t="s">
        <v>438</v>
      </c>
      <c r="AG568" s="3" t="str">
        <f>IF(AF568='๑. ข้อมูลทั่วไป ๑'!$C$19,$AD568,"")</f>
        <v/>
      </c>
      <c r="AH568" s="3" t="e">
        <f t="shared" si="64"/>
        <v>#NUM!</v>
      </c>
      <c r="AI568" s="3" t="str">
        <f t="shared" si="65"/>
        <v/>
      </c>
      <c r="AJ568" s="3" t="e">
        <f>IF($AI568='๑. ข้อมูลทั่วไป ๑'!$C$20,Info!$AH568,"")</f>
        <v>#NUM!</v>
      </c>
    </row>
    <row r="569" spans="18:36" ht="14.5" customHeight="1">
      <c r="R569">
        <v>566</v>
      </c>
      <c r="S569" s="4">
        <v>14140</v>
      </c>
      <c r="T569" s="3" t="s">
        <v>1490</v>
      </c>
      <c r="U569" s="3" t="s">
        <v>1491</v>
      </c>
      <c r="V569" s="3" t="s">
        <v>523</v>
      </c>
      <c r="W569" s="3" t="s">
        <v>1492</v>
      </c>
      <c r="X569" s="3" t="str">
        <f t="shared" si="60"/>
        <v>จรเข้ร้องไชโยอ่างทอง</v>
      </c>
      <c r="Y569" s="3" t="s">
        <v>251</v>
      </c>
      <c r="Z569" s="3" t="str">
        <f t="shared" si="61"/>
        <v/>
      </c>
      <c r="AA569" s="3" t="e">
        <f t="shared" si="62"/>
        <v>#NUM!</v>
      </c>
      <c r="AB569" s="3" t="str">
        <f t="shared" si="63"/>
        <v/>
      </c>
      <c r="AD569" s="2">
        <v>566</v>
      </c>
      <c r="AE569" s="3" t="s">
        <v>1493</v>
      </c>
      <c r="AF569" s="3" t="s">
        <v>438</v>
      </c>
      <c r="AG569" s="3" t="str">
        <f>IF(AF569='๑. ข้อมูลทั่วไป ๑'!$C$19,$AD569,"")</f>
        <v/>
      </c>
      <c r="AH569" s="3" t="e">
        <f t="shared" si="64"/>
        <v>#NUM!</v>
      </c>
      <c r="AI569" s="3" t="str">
        <f t="shared" si="65"/>
        <v/>
      </c>
      <c r="AJ569" s="3" t="e">
        <f>IF($AI569='๑. ข้อมูลทั่วไป ๑'!$C$20,Info!$AH569,"")</f>
        <v>#NUM!</v>
      </c>
    </row>
    <row r="570" spans="18:36" ht="14.5" customHeight="1">
      <c r="R570">
        <v>567</v>
      </c>
      <c r="S570" s="4">
        <v>14140</v>
      </c>
      <c r="T570" s="3" t="s">
        <v>1494</v>
      </c>
      <c r="U570" s="3" t="s">
        <v>1491</v>
      </c>
      <c r="V570" s="3" t="s">
        <v>523</v>
      </c>
      <c r="W570" s="3" t="s">
        <v>1492</v>
      </c>
      <c r="X570" s="3" t="str">
        <f t="shared" si="60"/>
        <v>ไชยภูมิไชโยอ่างทอง</v>
      </c>
      <c r="Y570" s="3" t="s">
        <v>251</v>
      </c>
      <c r="Z570" s="3" t="str">
        <f t="shared" si="61"/>
        <v/>
      </c>
      <c r="AA570" s="3" t="e">
        <f t="shared" si="62"/>
        <v>#NUM!</v>
      </c>
      <c r="AB570" s="3" t="str">
        <f t="shared" si="63"/>
        <v/>
      </c>
      <c r="AD570" s="2">
        <v>567</v>
      </c>
      <c r="AE570" s="3" t="s">
        <v>1495</v>
      </c>
      <c r="AF570" s="3" t="s">
        <v>441</v>
      </c>
      <c r="AG570" s="3" t="str">
        <f>IF(AF570='๑. ข้อมูลทั่วไป ๑'!$C$19,$AD570,"")</f>
        <v/>
      </c>
      <c r="AH570" s="3" t="e">
        <f t="shared" si="64"/>
        <v>#NUM!</v>
      </c>
      <c r="AI570" s="3" t="str">
        <f t="shared" si="65"/>
        <v/>
      </c>
      <c r="AJ570" s="3" t="e">
        <f>IF($AI570='๑. ข้อมูลทั่วไป ๑'!$C$20,Info!$AH570,"")</f>
        <v>#NUM!</v>
      </c>
    </row>
    <row r="571" spans="18:36" ht="14.5" customHeight="1">
      <c r="R571">
        <v>568</v>
      </c>
      <c r="S571" s="4">
        <v>14140</v>
      </c>
      <c r="T571" s="3" t="s">
        <v>1496</v>
      </c>
      <c r="U571" s="3" t="s">
        <v>1491</v>
      </c>
      <c r="V571" s="3" t="s">
        <v>523</v>
      </c>
      <c r="W571" s="3" t="s">
        <v>1492</v>
      </c>
      <c r="X571" s="3" t="str">
        <f t="shared" si="60"/>
        <v>ชัยฤทธิ์ไชโยอ่างทอง</v>
      </c>
      <c r="Y571" s="3" t="s">
        <v>251</v>
      </c>
      <c r="Z571" s="3" t="str">
        <f t="shared" si="61"/>
        <v/>
      </c>
      <c r="AA571" s="3" t="e">
        <f t="shared" si="62"/>
        <v>#NUM!</v>
      </c>
      <c r="AB571" s="3" t="str">
        <f t="shared" si="63"/>
        <v/>
      </c>
      <c r="AD571" s="2">
        <v>568</v>
      </c>
      <c r="AE571" s="3" t="s">
        <v>1497</v>
      </c>
      <c r="AF571" s="3" t="s">
        <v>441</v>
      </c>
      <c r="AG571" s="3" t="str">
        <f>IF(AF571='๑. ข้อมูลทั่วไป ๑'!$C$19,$AD571,"")</f>
        <v/>
      </c>
      <c r="AH571" s="3" t="e">
        <f t="shared" si="64"/>
        <v>#NUM!</v>
      </c>
      <c r="AI571" s="3" t="str">
        <f t="shared" si="65"/>
        <v/>
      </c>
      <c r="AJ571" s="3" t="e">
        <f>IF($AI571='๑. ข้อมูลทั่วไป ๑'!$C$20,Info!$AH571,"")</f>
        <v>#NUM!</v>
      </c>
    </row>
    <row r="572" spans="18:36" ht="14.5" customHeight="1">
      <c r="R572">
        <v>569</v>
      </c>
      <c r="S572" s="4">
        <v>14140</v>
      </c>
      <c r="T572" s="3" t="s">
        <v>1498</v>
      </c>
      <c r="U572" s="3" t="s">
        <v>1491</v>
      </c>
      <c r="V572" s="3" t="s">
        <v>523</v>
      </c>
      <c r="W572" s="3" t="s">
        <v>1492</v>
      </c>
      <c r="X572" s="3" t="str">
        <f t="shared" si="60"/>
        <v>เทวราชไชโยอ่างทอง</v>
      </c>
      <c r="Y572" s="3" t="s">
        <v>251</v>
      </c>
      <c r="Z572" s="3" t="str">
        <f t="shared" si="61"/>
        <v/>
      </c>
      <c r="AA572" s="3" t="e">
        <f t="shared" si="62"/>
        <v>#NUM!</v>
      </c>
      <c r="AB572" s="3" t="str">
        <f t="shared" si="63"/>
        <v/>
      </c>
      <c r="AD572" s="2">
        <v>569</v>
      </c>
      <c r="AE572" s="3" t="s">
        <v>1499</v>
      </c>
      <c r="AF572" s="3" t="s">
        <v>441</v>
      </c>
      <c r="AG572" s="3" t="str">
        <f>IF(AF572='๑. ข้อมูลทั่วไป ๑'!$C$19,$AD572,"")</f>
        <v/>
      </c>
      <c r="AH572" s="3" t="e">
        <f t="shared" si="64"/>
        <v>#NUM!</v>
      </c>
      <c r="AI572" s="3" t="str">
        <f t="shared" si="65"/>
        <v/>
      </c>
      <c r="AJ572" s="3" t="e">
        <f>IF($AI572='๑. ข้อมูลทั่วไป ๑'!$C$20,Info!$AH572,"")</f>
        <v>#NUM!</v>
      </c>
    </row>
    <row r="573" spans="18:36" ht="14.5" customHeight="1">
      <c r="R573">
        <v>570</v>
      </c>
      <c r="S573" s="4">
        <v>14140</v>
      </c>
      <c r="T573" s="3" t="s">
        <v>1500</v>
      </c>
      <c r="U573" s="3" t="s">
        <v>1491</v>
      </c>
      <c r="V573" s="3" t="s">
        <v>523</v>
      </c>
      <c r="W573" s="3" t="s">
        <v>1492</v>
      </c>
      <c r="X573" s="3" t="str">
        <f t="shared" si="60"/>
        <v>ราชสถิตย์ไชโยอ่างทอง</v>
      </c>
      <c r="Y573" s="3" t="s">
        <v>251</v>
      </c>
      <c r="Z573" s="3" t="str">
        <f t="shared" si="61"/>
        <v/>
      </c>
      <c r="AA573" s="3" t="e">
        <f t="shared" si="62"/>
        <v>#NUM!</v>
      </c>
      <c r="AB573" s="3" t="str">
        <f t="shared" si="63"/>
        <v/>
      </c>
      <c r="AD573" s="2">
        <v>570</v>
      </c>
      <c r="AE573" s="3" t="s">
        <v>1501</v>
      </c>
      <c r="AF573" s="3" t="s">
        <v>441</v>
      </c>
      <c r="AG573" s="3" t="str">
        <f>IF(AF573='๑. ข้อมูลทั่วไป ๑'!$C$19,$AD573,"")</f>
        <v/>
      </c>
      <c r="AH573" s="3" t="e">
        <f t="shared" si="64"/>
        <v>#NUM!</v>
      </c>
      <c r="AI573" s="3" t="str">
        <f t="shared" si="65"/>
        <v/>
      </c>
      <c r="AJ573" s="3" t="e">
        <f>IF($AI573='๑. ข้อมูลทั่วไป ๑'!$C$20,Info!$AH573,"")</f>
        <v>#NUM!</v>
      </c>
    </row>
    <row r="574" spans="18:36" ht="14.5" customHeight="1">
      <c r="R574">
        <v>571</v>
      </c>
      <c r="S574" s="4">
        <v>14140</v>
      </c>
      <c r="T574" s="3" t="s">
        <v>1491</v>
      </c>
      <c r="U574" s="3" t="s">
        <v>1491</v>
      </c>
      <c r="V574" s="3" t="s">
        <v>523</v>
      </c>
      <c r="W574" s="3" t="s">
        <v>1492</v>
      </c>
      <c r="X574" s="3" t="str">
        <f t="shared" si="60"/>
        <v>ไชโยไชโยอ่างทอง</v>
      </c>
      <c r="Y574" s="3" t="s">
        <v>251</v>
      </c>
      <c r="Z574" s="3" t="str">
        <f t="shared" si="61"/>
        <v/>
      </c>
      <c r="AA574" s="3" t="e">
        <f t="shared" si="62"/>
        <v>#NUM!</v>
      </c>
      <c r="AB574" s="3" t="str">
        <f t="shared" si="63"/>
        <v/>
      </c>
      <c r="AD574" s="2">
        <v>571</v>
      </c>
      <c r="AE574" s="3" t="s">
        <v>1502</v>
      </c>
      <c r="AF574" s="3" t="s">
        <v>441</v>
      </c>
      <c r="AG574" s="3" t="str">
        <f>IF(AF574='๑. ข้อมูลทั่วไป ๑'!$C$19,$AD574,"")</f>
        <v/>
      </c>
      <c r="AH574" s="3" t="e">
        <f t="shared" si="64"/>
        <v>#NUM!</v>
      </c>
      <c r="AI574" s="3" t="str">
        <f t="shared" si="65"/>
        <v/>
      </c>
      <c r="AJ574" s="3" t="e">
        <f>IF($AI574='๑. ข้อมูลทั่วไป ๑'!$C$20,Info!$AH574,"")</f>
        <v>#NUM!</v>
      </c>
    </row>
    <row r="575" spans="18:36" ht="14.5" customHeight="1">
      <c r="R575">
        <v>572</v>
      </c>
      <c r="S575" s="4">
        <v>14140</v>
      </c>
      <c r="T575" s="3" t="s">
        <v>1503</v>
      </c>
      <c r="U575" s="3" t="s">
        <v>1491</v>
      </c>
      <c r="V575" s="3" t="s">
        <v>523</v>
      </c>
      <c r="W575" s="3" t="s">
        <v>1492</v>
      </c>
      <c r="X575" s="3" t="str">
        <f t="shared" si="60"/>
        <v>หลักฟ้าไชโยอ่างทอง</v>
      </c>
      <c r="Y575" s="3" t="s">
        <v>251</v>
      </c>
      <c r="Z575" s="3" t="str">
        <f t="shared" si="61"/>
        <v/>
      </c>
      <c r="AA575" s="3" t="e">
        <f t="shared" si="62"/>
        <v>#NUM!</v>
      </c>
      <c r="AB575" s="3" t="str">
        <f t="shared" si="63"/>
        <v/>
      </c>
      <c r="AD575" s="2">
        <v>572</v>
      </c>
      <c r="AE575" s="3" t="s">
        <v>1504</v>
      </c>
      <c r="AF575" s="3" t="s">
        <v>441</v>
      </c>
      <c r="AG575" s="3" t="str">
        <f>IF(AF575='๑. ข้อมูลทั่วไป ๑'!$C$19,$AD575,"")</f>
        <v/>
      </c>
      <c r="AH575" s="3" t="e">
        <f t="shared" si="64"/>
        <v>#NUM!</v>
      </c>
      <c r="AI575" s="3" t="str">
        <f t="shared" si="65"/>
        <v/>
      </c>
      <c r="AJ575" s="3" t="e">
        <f>IF($AI575='๑. ข้อมูลทั่วไป ๑'!$C$20,Info!$AH575,"")</f>
        <v>#NUM!</v>
      </c>
    </row>
    <row r="576" spans="18:36" ht="14.5" customHeight="1">
      <c r="R576">
        <v>573</v>
      </c>
      <c r="S576" s="4">
        <v>14140</v>
      </c>
      <c r="T576" s="3" t="s">
        <v>1505</v>
      </c>
      <c r="U576" s="3" t="s">
        <v>1491</v>
      </c>
      <c r="V576" s="3" t="s">
        <v>523</v>
      </c>
      <c r="W576" s="3" t="s">
        <v>1492</v>
      </c>
      <c r="X576" s="3" t="str">
        <f t="shared" si="60"/>
        <v>ชะไวไชโยอ่างทอง</v>
      </c>
      <c r="Y576" s="3" t="s">
        <v>251</v>
      </c>
      <c r="Z576" s="3" t="str">
        <f t="shared" si="61"/>
        <v/>
      </c>
      <c r="AA576" s="3" t="e">
        <f t="shared" si="62"/>
        <v>#NUM!</v>
      </c>
      <c r="AB576" s="3" t="str">
        <f t="shared" si="63"/>
        <v/>
      </c>
      <c r="AD576" s="2">
        <v>573</v>
      </c>
      <c r="AE576" s="3" t="s">
        <v>1506</v>
      </c>
      <c r="AF576" s="3" t="s">
        <v>441</v>
      </c>
      <c r="AG576" s="3" t="str">
        <f>IF(AF576='๑. ข้อมูลทั่วไป ๑'!$C$19,$AD576,"")</f>
        <v/>
      </c>
      <c r="AH576" s="3" t="e">
        <f t="shared" si="64"/>
        <v>#NUM!</v>
      </c>
      <c r="AI576" s="3" t="str">
        <f t="shared" si="65"/>
        <v/>
      </c>
      <c r="AJ576" s="3" t="e">
        <f>IF($AI576='๑. ข้อมูลทั่วไป ๑'!$C$20,Info!$AH576,"")</f>
        <v>#NUM!</v>
      </c>
    </row>
    <row r="577" spans="18:36" ht="14.5" customHeight="1">
      <c r="R577">
        <v>574</v>
      </c>
      <c r="S577" s="4">
        <v>14140</v>
      </c>
      <c r="T577" s="3" t="s">
        <v>1507</v>
      </c>
      <c r="U577" s="3" t="s">
        <v>1491</v>
      </c>
      <c r="V577" s="3" t="s">
        <v>523</v>
      </c>
      <c r="W577" s="3" t="s">
        <v>1492</v>
      </c>
      <c r="X577" s="3" t="str">
        <f t="shared" si="60"/>
        <v>ตรีณรงค์ไชโยอ่างทอง</v>
      </c>
      <c r="Y577" s="3" t="s">
        <v>251</v>
      </c>
      <c r="Z577" s="3" t="str">
        <f t="shared" si="61"/>
        <v/>
      </c>
      <c r="AA577" s="3" t="e">
        <f t="shared" si="62"/>
        <v>#NUM!</v>
      </c>
      <c r="AB577" s="3" t="str">
        <f t="shared" si="63"/>
        <v/>
      </c>
      <c r="AD577" s="2">
        <v>574</v>
      </c>
      <c r="AE577" s="3" t="s">
        <v>1508</v>
      </c>
      <c r="AF577" s="3" t="s">
        <v>444</v>
      </c>
      <c r="AG577" s="3" t="str">
        <f>IF(AF577='๑. ข้อมูลทั่วไป ๑'!$C$19,$AD577,"")</f>
        <v/>
      </c>
      <c r="AH577" s="3" t="e">
        <f t="shared" si="64"/>
        <v>#NUM!</v>
      </c>
      <c r="AI577" s="3" t="str">
        <f t="shared" si="65"/>
        <v/>
      </c>
      <c r="AJ577" s="3" t="e">
        <f>IF($AI577='๑. ข้อมูลทั่วไป ๑'!$C$20,Info!$AH577,"")</f>
        <v>#NUM!</v>
      </c>
    </row>
    <row r="578" spans="18:36" ht="14.5" customHeight="1">
      <c r="R578">
        <v>575</v>
      </c>
      <c r="S578" s="4">
        <v>14130</v>
      </c>
      <c r="T578" s="3" t="s">
        <v>1509</v>
      </c>
      <c r="U578" s="3" t="s">
        <v>1510</v>
      </c>
      <c r="V578" s="3" t="s">
        <v>523</v>
      </c>
      <c r="W578" s="3" t="s">
        <v>1511</v>
      </c>
      <c r="X578" s="3" t="str">
        <f t="shared" si="60"/>
        <v>บางปลากดป่าโมกอ่างทอง</v>
      </c>
      <c r="Y578" s="3" t="s">
        <v>251</v>
      </c>
      <c r="Z578" s="3" t="str">
        <f t="shared" si="61"/>
        <v/>
      </c>
      <c r="AA578" s="3" t="e">
        <f t="shared" si="62"/>
        <v>#NUM!</v>
      </c>
      <c r="AB578" s="3" t="str">
        <f t="shared" si="63"/>
        <v/>
      </c>
      <c r="AD578" s="2">
        <v>575</v>
      </c>
      <c r="AE578" s="3" t="s">
        <v>1512</v>
      </c>
      <c r="AF578" s="3" t="s">
        <v>444</v>
      </c>
      <c r="AG578" s="3" t="str">
        <f>IF(AF578='๑. ข้อมูลทั่วไป ๑'!$C$19,$AD578,"")</f>
        <v/>
      </c>
      <c r="AH578" s="3" t="e">
        <f t="shared" si="64"/>
        <v>#NUM!</v>
      </c>
      <c r="AI578" s="3" t="str">
        <f t="shared" si="65"/>
        <v/>
      </c>
      <c r="AJ578" s="3" t="e">
        <f>IF($AI578='๑. ข้อมูลทั่วไป ๑'!$C$20,Info!$AH578,"")</f>
        <v>#NUM!</v>
      </c>
    </row>
    <row r="579" spans="18:36" ht="14.5" customHeight="1">
      <c r="R579">
        <v>576</v>
      </c>
      <c r="S579" s="4">
        <v>14130</v>
      </c>
      <c r="T579" s="3" t="s">
        <v>1510</v>
      </c>
      <c r="U579" s="3" t="s">
        <v>1510</v>
      </c>
      <c r="V579" s="3" t="s">
        <v>523</v>
      </c>
      <c r="W579" s="3" t="s">
        <v>1511</v>
      </c>
      <c r="X579" s="3" t="str">
        <f t="shared" si="60"/>
        <v>ป่าโมกป่าโมกอ่างทอง</v>
      </c>
      <c r="Y579" s="3" t="s">
        <v>251</v>
      </c>
      <c r="Z579" s="3" t="str">
        <f t="shared" si="61"/>
        <v/>
      </c>
      <c r="AA579" s="3" t="e">
        <f t="shared" si="62"/>
        <v>#NUM!</v>
      </c>
      <c r="AB579" s="3" t="str">
        <f t="shared" si="63"/>
        <v/>
      </c>
      <c r="AD579" s="2">
        <v>576</v>
      </c>
      <c r="AE579" s="3" t="s">
        <v>1513</v>
      </c>
      <c r="AF579" s="3" t="s">
        <v>444</v>
      </c>
      <c r="AG579" s="3" t="str">
        <f>IF(AF579='๑. ข้อมูลทั่วไป ๑'!$C$19,$AD579,"")</f>
        <v/>
      </c>
      <c r="AH579" s="3" t="e">
        <f t="shared" si="64"/>
        <v>#NUM!</v>
      </c>
      <c r="AI579" s="3" t="str">
        <f t="shared" si="65"/>
        <v/>
      </c>
      <c r="AJ579" s="3" t="e">
        <f>IF($AI579='๑. ข้อมูลทั่วไป ๑'!$C$20,Info!$AH579,"")</f>
        <v>#NUM!</v>
      </c>
    </row>
    <row r="580" spans="18:36" ht="14.5" customHeight="1">
      <c r="R580">
        <v>577</v>
      </c>
      <c r="S580" s="4">
        <v>14130</v>
      </c>
      <c r="T580" s="3" t="s">
        <v>1514</v>
      </c>
      <c r="U580" s="3" t="s">
        <v>1510</v>
      </c>
      <c r="V580" s="3" t="s">
        <v>523</v>
      </c>
      <c r="W580" s="3" t="s">
        <v>1511</v>
      </c>
      <c r="X580" s="3" t="str">
        <f t="shared" si="60"/>
        <v>สายทองป่าโมกอ่างทอง</v>
      </c>
      <c r="Y580" s="3" t="s">
        <v>251</v>
      </c>
      <c r="Z580" s="3" t="str">
        <f t="shared" si="61"/>
        <v/>
      </c>
      <c r="AA580" s="3" t="e">
        <f t="shared" si="62"/>
        <v>#NUM!</v>
      </c>
      <c r="AB580" s="3" t="str">
        <f t="shared" si="63"/>
        <v/>
      </c>
      <c r="AD580" s="2">
        <v>577</v>
      </c>
      <c r="AE580" s="3" t="s">
        <v>1515</v>
      </c>
      <c r="AF580" s="3" t="s">
        <v>444</v>
      </c>
      <c r="AG580" s="3" t="str">
        <f>IF(AF580='๑. ข้อมูลทั่วไป ๑'!$C$19,$AD580,"")</f>
        <v/>
      </c>
      <c r="AH580" s="3" t="e">
        <f t="shared" si="64"/>
        <v>#NUM!</v>
      </c>
      <c r="AI580" s="3" t="str">
        <f t="shared" si="65"/>
        <v/>
      </c>
      <c r="AJ580" s="3" t="e">
        <f>IF($AI580='๑. ข้อมูลทั่วไป ๑'!$C$20,Info!$AH580,"")</f>
        <v>#NUM!</v>
      </c>
    </row>
    <row r="581" spans="18:36" ht="14.5" customHeight="1">
      <c r="R581">
        <v>578</v>
      </c>
      <c r="S581" s="4">
        <v>14130</v>
      </c>
      <c r="T581" s="3" t="s">
        <v>1441</v>
      </c>
      <c r="U581" s="3" t="s">
        <v>1510</v>
      </c>
      <c r="V581" s="3" t="s">
        <v>523</v>
      </c>
      <c r="W581" s="3" t="s">
        <v>1511</v>
      </c>
      <c r="X581" s="3" t="str">
        <f t="shared" ref="X581:X644" si="66">T581&amp;U581&amp;V581</f>
        <v>โรงช้างป่าโมกอ่างทอง</v>
      </c>
      <c r="Y581" s="3" t="s">
        <v>251</v>
      </c>
      <c r="Z581" s="3" t="str">
        <f t="shared" ref="Z581:Z644" si="67">IF($Z$1=$W581,$R581,"")</f>
        <v/>
      </c>
      <c r="AA581" s="3" t="e">
        <f t="shared" ref="AA581:AA644" si="68">SMALL($Z$4:$Z$7439,R581)</f>
        <v>#NUM!</v>
      </c>
      <c r="AB581" s="3" t="str">
        <f t="shared" ref="AB581:AB644" si="69">IFERROR(INDEX($T$4:$T$7439,$AA581,1),"")</f>
        <v/>
      </c>
      <c r="AD581" s="2">
        <v>578</v>
      </c>
      <c r="AE581" s="3" t="s">
        <v>1516</v>
      </c>
      <c r="AF581" s="3" t="s">
        <v>444</v>
      </c>
      <c r="AG581" s="3" t="str">
        <f>IF(AF581='๑. ข้อมูลทั่วไป ๑'!$C$19,$AD581,"")</f>
        <v/>
      </c>
      <c r="AH581" s="3" t="e">
        <f t="shared" ref="AH581:AH644" si="70">SMALL($AG$4:$AG$931,$AD581)</f>
        <v>#NUM!</v>
      </c>
      <c r="AI581" s="3" t="str">
        <f t="shared" ref="AI581:AI644" si="71">IFERROR(INDEX($AE$4:$AE$931,$AH581,1),"")</f>
        <v/>
      </c>
      <c r="AJ581" s="3" t="e">
        <f>IF($AI581='๑. ข้อมูลทั่วไป ๑'!$C$20,Info!$AH581,"")</f>
        <v>#NUM!</v>
      </c>
    </row>
    <row r="582" spans="18:36" ht="14.5" customHeight="1">
      <c r="R582">
        <v>579</v>
      </c>
      <c r="S582" s="4">
        <v>14130</v>
      </c>
      <c r="T582" s="3" t="s">
        <v>1517</v>
      </c>
      <c r="U582" s="3" t="s">
        <v>1510</v>
      </c>
      <c r="V582" s="3" t="s">
        <v>523</v>
      </c>
      <c r="W582" s="3" t="s">
        <v>1511</v>
      </c>
      <c r="X582" s="3" t="str">
        <f t="shared" si="66"/>
        <v>บางเสด็จป่าโมกอ่างทอง</v>
      </c>
      <c r="Y582" s="3" t="s">
        <v>251</v>
      </c>
      <c r="Z582" s="3" t="str">
        <f t="shared" si="67"/>
        <v/>
      </c>
      <c r="AA582" s="3" t="e">
        <f t="shared" si="68"/>
        <v>#NUM!</v>
      </c>
      <c r="AB582" s="3" t="str">
        <f t="shared" si="69"/>
        <v/>
      </c>
      <c r="AD582" s="2">
        <v>579</v>
      </c>
      <c r="AE582" s="3" t="s">
        <v>1518</v>
      </c>
      <c r="AF582" s="3" t="s">
        <v>444</v>
      </c>
      <c r="AG582" s="3" t="str">
        <f>IF(AF582='๑. ข้อมูลทั่วไป ๑'!$C$19,$AD582,"")</f>
        <v/>
      </c>
      <c r="AH582" s="3" t="e">
        <f t="shared" si="70"/>
        <v>#NUM!</v>
      </c>
      <c r="AI582" s="3" t="str">
        <f t="shared" si="71"/>
        <v/>
      </c>
      <c r="AJ582" s="3" t="e">
        <f>IF($AI582='๑. ข้อมูลทั่วไป ๑'!$C$20,Info!$AH582,"")</f>
        <v>#NUM!</v>
      </c>
    </row>
    <row r="583" spans="18:36" ht="14.5" customHeight="1">
      <c r="R583">
        <v>580</v>
      </c>
      <c r="S583" s="4">
        <v>14130</v>
      </c>
      <c r="T583" s="3" t="s">
        <v>1519</v>
      </c>
      <c r="U583" s="3" t="s">
        <v>1510</v>
      </c>
      <c r="V583" s="3" t="s">
        <v>523</v>
      </c>
      <c r="W583" s="3" t="s">
        <v>1511</v>
      </c>
      <c r="X583" s="3" t="str">
        <f t="shared" si="66"/>
        <v>นรสิงห์ป่าโมกอ่างทอง</v>
      </c>
      <c r="Y583" s="3" t="s">
        <v>251</v>
      </c>
      <c r="Z583" s="3" t="str">
        <f t="shared" si="67"/>
        <v/>
      </c>
      <c r="AA583" s="3" t="e">
        <f t="shared" si="68"/>
        <v>#NUM!</v>
      </c>
      <c r="AB583" s="3" t="str">
        <f t="shared" si="69"/>
        <v/>
      </c>
      <c r="AD583" s="2">
        <v>580</v>
      </c>
      <c r="AE583" s="3" t="s">
        <v>1520</v>
      </c>
      <c r="AF583" s="3" t="s">
        <v>444</v>
      </c>
      <c r="AG583" s="3" t="str">
        <f>IF(AF583='๑. ข้อมูลทั่วไป ๑'!$C$19,$AD583,"")</f>
        <v/>
      </c>
      <c r="AH583" s="3" t="e">
        <f t="shared" si="70"/>
        <v>#NUM!</v>
      </c>
      <c r="AI583" s="3" t="str">
        <f t="shared" si="71"/>
        <v/>
      </c>
      <c r="AJ583" s="3" t="e">
        <f>IF($AI583='๑. ข้อมูลทั่วไป ๑'!$C$20,Info!$AH583,"")</f>
        <v>#NUM!</v>
      </c>
    </row>
    <row r="584" spans="18:36" ht="14.5" customHeight="1">
      <c r="R584">
        <v>581</v>
      </c>
      <c r="S584" s="4">
        <v>14130</v>
      </c>
      <c r="T584" s="3" t="s">
        <v>1521</v>
      </c>
      <c r="U584" s="3" t="s">
        <v>1510</v>
      </c>
      <c r="V584" s="3" t="s">
        <v>523</v>
      </c>
      <c r="W584" s="3" t="s">
        <v>1511</v>
      </c>
      <c r="X584" s="3" t="str">
        <f t="shared" si="66"/>
        <v>เอกราชป่าโมกอ่างทอง</v>
      </c>
      <c r="Y584" s="3" t="s">
        <v>251</v>
      </c>
      <c r="Z584" s="3" t="str">
        <f t="shared" si="67"/>
        <v/>
      </c>
      <c r="AA584" s="3" t="e">
        <f t="shared" si="68"/>
        <v>#NUM!</v>
      </c>
      <c r="AB584" s="3" t="str">
        <f t="shared" si="69"/>
        <v/>
      </c>
      <c r="AD584" s="2">
        <v>581</v>
      </c>
      <c r="AE584" s="3" t="s">
        <v>1522</v>
      </c>
      <c r="AF584" s="3" t="s">
        <v>444</v>
      </c>
      <c r="AG584" s="3" t="str">
        <f>IF(AF584='๑. ข้อมูลทั่วไป ๑'!$C$19,$AD584,"")</f>
        <v/>
      </c>
      <c r="AH584" s="3" t="e">
        <f t="shared" si="70"/>
        <v>#NUM!</v>
      </c>
      <c r="AI584" s="3" t="str">
        <f t="shared" si="71"/>
        <v/>
      </c>
      <c r="AJ584" s="3" t="e">
        <f>IF($AI584='๑. ข้อมูลทั่วไป ๑'!$C$20,Info!$AH584,"")</f>
        <v>#NUM!</v>
      </c>
    </row>
    <row r="585" spans="18:36" ht="14.5" customHeight="1">
      <c r="R585">
        <v>582</v>
      </c>
      <c r="S585" s="4">
        <v>14130</v>
      </c>
      <c r="T585" s="3" t="s">
        <v>1523</v>
      </c>
      <c r="U585" s="3" t="s">
        <v>1510</v>
      </c>
      <c r="V585" s="3" t="s">
        <v>523</v>
      </c>
      <c r="W585" s="3" t="s">
        <v>1511</v>
      </c>
      <c r="X585" s="3" t="str">
        <f t="shared" si="66"/>
        <v>โผงเผงป่าโมกอ่างทอง</v>
      </c>
      <c r="Y585" s="3" t="s">
        <v>251</v>
      </c>
      <c r="Z585" s="3" t="str">
        <f t="shared" si="67"/>
        <v/>
      </c>
      <c r="AA585" s="3" t="e">
        <f t="shared" si="68"/>
        <v>#NUM!</v>
      </c>
      <c r="AB585" s="3" t="str">
        <f t="shared" si="69"/>
        <v/>
      </c>
      <c r="AD585" s="2">
        <v>582</v>
      </c>
      <c r="AE585" s="3" t="s">
        <v>1524</v>
      </c>
      <c r="AF585" s="3" t="s">
        <v>444</v>
      </c>
      <c r="AG585" s="3" t="str">
        <f>IF(AF585='๑. ข้อมูลทั่วไป ๑'!$C$19,$AD585,"")</f>
        <v/>
      </c>
      <c r="AH585" s="3" t="e">
        <f t="shared" si="70"/>
        <v>#NUM!</v>
      </c>
      <c r="AI585" s="3" t="str">
        <f t="shared" si="71"/>
        <v/>
      </c>
      <c r="AJ585" s="3" t="e">
        <f>IF($AI585='๑. ข้อมูลทั่วไป ๑'!$C$20,Info!$AH585,"")</f>
        <v>#NUM!</v>
      </c>
    </row>
    <row r="586" spans="18:36" ht="14.5" customHeight="1">
      <c r="R586">
        <v>583</v>
      </c>
      <c r="S586" s="4">
        <v>14120</v>
      </c>
      <c r="T586" s="3" t="s">
        <v>1525</v>
      </c>
      <c r="U586" s="3" t="s">
        <v>1526</v>
      </c>
      <c r="V586" s="3" t="s">
        <v>523</v>
      </c>
      <c r="W586" s="3" t="s">
        <v>1527</v>
      </c>
      <c r="X586" s="3" t="str">
        <f t="shared" si="66"/>
        <v>อ่างแก้วโพธิ์ทองอ่างทอง</v>
      </c>
      <c r="Y586" s="3" t="s">
        <v>251</v>
      </c>
      <c r="Z586" s="3" t="str">
        <f t="shared" si="67"/>
        <v/>
      </c>
      <c r="AA586" s="3" t="e">
        <f t="shared" si="68"/>
        <v>#NUM!</v>
      </c>
      <c r="AB586" s="3" t="str">
        <f t="shared" si="69"/>
        <v/>
      </c>
      <c r="AD586" s="2">
        <v>583</v>
      </c>
      <c r="AE586" s="3" t="s">
        <v>1528</v>
      </c>
      <c r="AF586" s="3" t="s">
        <v>447</v>
      </c>
      <c r="AG586" s="3" t="str">
        <f>IF(AF586='๑. ข้อมูลทั่วไป ๑'!$C$19,$AD586,"")</f>
        <v/>
      </c>
      <c r="AH586" s="3" t="e">
        <f t="shared" si="70"/>
        <v>#NUM!</v>
      </c>
      <c r="AI586" s="3" t="str">
        <f t="shared" si="71"/>
        <v/>
      </c>
      <c r="AJ586" s="3" t="e">
        <f>IF($AI586='๑. ข้อมูลทั่วไป ๑'!$C$20,Info!$AH586,"")</f>
        <v>#NUM!</v>
      </c>
    </row>
    <row r="587" spans="18:36" ht="14.5" customHeight="1">
      <c r="R587">
        <v>584</v>
      </c>
      <c r="S587" s="4">
        <v>14120</v>
      </c>
      <c r="T587" s="3" t="s">
        <v>1529</v>
      </c>
      <c r="U587" s="3" t="s">
        <v>1526</v>
      </c>
      <c r="V587" s="3" t="s">
        <v>523</v>
      </c>
      <c r="W587" s="3" t="s">
        <v>1527</v>
      </c>
      <c r="X587" s="3" t="str">
        <f t="shared" si="66"/>
        <v>อินทประมูลโพธิ์ทองอ่างทอง</v>
      </c>
      <c r="Y587" s="3" t="s">
        <v>251</v>
      </c>
      <c r="Z587" s="3" t="str">
        <f t="shared" si="67"/>
        <v/>
      </c>
      <c r="AA587" s="3" t="e">
        <f t="shared" si="68"/>
        <v>#NUM!</v>
      </c>
      <c r="AB587" s="3" t="str">
        <f t="shared" si="69"/>
        <v/>
      </c>
      <c r="AD587" s="2">
        <v>584</v>
      </c>
      <c r="AE587" s="3" t="s">
        <v>1530</v>
      </c>
      <c r="AF587" s="3" t="s">
        <v>447</v>
      </c>
      <c r="AG587" s="3" t="str">
        <f>IF(AF587='๑. ข้อมูลทั่วไป ๑'!$C$19,$AD587,"")</f>
        <v/>
      </c>
      <c r="AH587" s="3" t="e">
        <f t="shared" si="70"/>
        <v>#NUM!</v>
      </c>
      <c r="AI587" s="3" t="str">
        <f t="shared" si="71"/>
        <v/>
      </c>
      <c r="AJ587" s="3" t="e">
        <f>IF($AI587='๑. ข้อมูลทั่วไป ๑'!$C$20,Info!$AH587,"")</f>
        <v>#NUM!</v>
      </c>
    </row>
    <row r="588" spans="18:36" ht="14.5" customHeight="1">
      <c r="R588">
        <v>585</v>
      </c>
      <c r="S588" s="4">
        <v>14120</v>
      </c>
      <c r="T588" s="3" t="s">
        <v>958</v>
      </c>
      <c r="U588" s="3" t="s">
        <v>1526</v>
      </c>
      <c r="V588" s="3" t="s">
        <v>523</v>
      </c>
      <c r="W588" s="3" t="s">
        <v>1527</v>
      </c>
      <c r="X588" s="3" t="str">
        <f t="shared" si="66"/>
        <v>บางพลับโพธิ์ทองอ่างทอง</v>
      </c>
      <c r="Y588" s="3" t="s">
        <v>251</v>
      </c>
      <c r="Z588" s="3" t="str">
        <f t="shared" si="67"/>
        <v/>
      </c>
      <c r="AA588" s="3" t="e">
        <f t="shared" si="68"/>
        <v>#NUM!</v>
      </c>
      <c r="AB588" s="3" t="str">
        <f t="shared" si="69"/>
        <v/>
      </c>
      <c r="AD588" s="2">
        <v>585</v>
      </c>
      <c r="AE588" s="3" t="s">
        <v>1531</v>
      </c>
      <c r="AF588" s="3" t="s">
        <v>447</v>
      </c>
      <c r="AG588" s="3" t="str">
        <f>IF(AF588='๑. ข้อมูลทั่วไป ๑'!$C$19,$AD588,"")</f>
        <v/>
      </c>
      <c r="AH588" s="3" t="e">
        <f t="shared" si="70"/>
        <v>#NUM!</v>
      </c>
      <c r="AI588" s="3" t="str">
        <f t="shared" si="71"/>
        <v/>
      </c>
      <c r="AJ588" s="3" t="e">
        <f>IF($AI588='๑. ข้อมูลทั่วไป ๑'!$C$20,Info!$AH588,"")</f>
        <v>#NUM!</v>
      </c>
    </row>
    <row r="589" spans="18:36" ht="14.5" customHeight="1">
      <c r="R589">
        <v>586</v>
      </c>
      <c r="S589" s="4">
        <v>14120</v>
      </c>
      <c r="T589" s="3" t="s">
        <v>1532</v>
      </c>
      <c r="U589" s="3" t="s">
        <v>1526</v>
      </c>
      <c r="V589" s="3" t="s">
        <v>523</v>
      </c>
      <c r="W589" s="3" t="s">
        <v>1527</v>
      </c>
      <c r="X589" s="3" t="str">
        <f t="shared" si="66"/>
        <v>หนองแม่ไก่โพธิ์ทองอ่างทอง</v>
      </c>
      <c r="Y589" s="3" t="s">
        <v>251</v>
      </c>
      <c r="Z589" s="3" t="str">
        <f t="shared" si="67"/>
        <v/>
      </c>
      <c r="AA589" s="3" t="e">
        <f t="shared" si="68"/>
        <v>#NUM!</v>
      </c>
      <c r="AB589" s="3" t="str">
        <f t="shared" si="69"/>
        <v/>
      </c>
      <c r="AD589" s="2">
        <v>586</v>
      </c>
      <c r="AE589" s="3" t="s">
        <v>1533</v>
      </c>
      <c r="AF589" s="3" t="s">
        <v>447</v>
      </c>
      <c r="AG589" s="3" t="str">
        <f>IF(AF589='๑. ข้อมูลทั่วไป ๑'!$C$19,$AD589,"")</f>
        <v/>
      </c>
      <c r="AH589" s="3" t="e">
        <f t="shared" si="70"/>
        <v>#NUM!</v>
      </c>
      <c r="AI589" s="3" t="str">
        <f t="shared" si="71"/>
        <v/>
      </c>
      <c r="AJ589" s="3" t="e">
        <f>IF($AI589='๑. ข้อมูลทั่วไป ๑'!$C$20,Info!$AH589,"")</f>
        <v>#NUM!</v>
      </c>
    </row>
    <row r="590" spans="18:36" ht="14.5" customHeight="1">
      <c r="R590">
        <v>587</v>
      </c>
      <c r="S590" s="4">
        <v>14120</v>
      </c>
      <c r="T590" s="3" t="s">
        <v>1534</v>
      </c>
      <c r="U590" s="3" t="s">
        <v>1526</v>
      </c>
      <c r="V590" s="3" t="s">
        <v>523</v>
      </c>
      <c r="W590" s="3" t="s">
        <v>1527</v>
      </c>
      <c r="X590" s="3" t="str">
        <f t="shared" si="66"/>
        <v>รำมะสักโพธิ์ทองอ่างทอง</v>
      </c>
      <c r="Y590" s="3" t="s">
        <v>251</v>
      </c>
      <c r="Z590" s="3" t="str">
        <f t="shared" si="67"/>
        <v/>
      </c>
      <c r="AA590" s="3" t="e">
        <f t="shared" si="68"/>
        <v>#NUM!</v>
      </c>
      <c r="AB590" s="3" t="str">
        <f t="shared" si="69"/>
        <v/>
      </c>
      <c r="AD590" s="2">
        <v>587</v>
      </c>
      <c r="AE590" s="3" t="s">
        <v>1535</v>
      </c>
      <c r="AF590" s="3" t="s">
        <v>447</v>
      </c>
      <c r="AG590" s="3" t="str">
        <f>IF(AF590='๑. ข้อมูลทั่วไป ๑'!$C$19,$AD590,"")</f>
        <v/>
      </c>
      <c r="AH590" s="3" t="e">
        <f t="shared" si="70"/>
        <v>#NUM!</v>
      </c>
      <c r="AI590" s="3" t="str">
        <f t="shared" si="71"/>
        <v/>
      </c>
      <c r="AJ590" s="3" t="e">
        <f>IF($AI590='๑. ข้อมูลทั่วไป ๑'!$C$20,Info!$AH590,"")</f>
        <v>#NUM!</v>
      </c>
    </row>
    <row r="591" spans="18:36" ht="14.5" customHeight="1">
      <c r="R591">
        <v>588</v>
      </c>
      <c r="S591" s="4">
        <v>14120</v>
      </c>
      <c r="T591" s="3" t="s">
        <v>1154</v>
      </c>
      <c r="U591" s="3" t="s">
        <v>1526</v>
      </c>
      <c r="V591" s="3" t="s">
        <v>523</v>
      </c>
      <c r="W591" s="3" t="s">
        <v>1527</v>
      </c>
      <c r="X591" s="3" t="str">
        <f t="shared" si="66"/>
        <v>บางระกำโพธิ์ทองอ่างทอง</v>
      </c>
      <c r="Y591" s="3" t="s">
        <v>251</v>
      </c>
      <c r="Z591" s="3" t="str">
        <f t="shared" si="67"/>
        <v/>
      </c>
      <c r="AA591" s="3" t="e">
        <f t="shared" si="68"/>
        <v>#NUM!</v>
      </c>
      <c r="AB591" s="3" t="str">
        <f t="shared" si="69"/>
        <v/>
      </c>
      <c r="AD591" s="2">
        <v>588</v>
      </c>
      <c r="AE591" s="3" t="s">
        <v>1536</v>
      </c>
      <c r="AF591" s="3" t="s">
        <v>447</v>
      </c>
      <c r="AG591" s="3" t="str">
        <f>IF(AF591='๑. ข้อมูลทั่วไป ๑'!$C$19,$AD591,"")</f>
        <v/>
      </c>
      <c r="AH591" s="3" t="e">
        <f t="shared" si="70"/>
        <v>#NUM!</v>
      </c>
      <c r="AI591" s="3" t="str">
        <f t="shared" si="71"/>
        <v/>
      </c>
      <c r="AJ591" s="3" t="e">
        <f>IF($AI591='๑. ข้อมูลทั่วไป ๑'!$C$20,Info!$AH591,"")</f>
        <v>#NUM!</v>
      </c>
    </row>
    <row r="592" spans="18:36" ht="14.5" customHeight="1">
      <c r="R592">
        <v>589</v>
      </c>
      <c r="S592" s="4">
        <v>14120</v>
      </c>
      <c r="T592" s="3" t="s">
        <v>1537</v>
      </c>
      <c r="U592" s="3" t="s">
        <v>1526</v>
      </c>
      <c r="V592" s="3" t="s">
        <v>523</v>
      </c>
      <c r="W592" s="3" t="s">
        <v>1527</v>
      </c>
      <c r="X592" s="3" t="str">
        <f t="shared" si="66"/>
        <v>โพธิ์รังนกโพธิ์ทองอ่างทอง</v>
      </c>
      <c r="Y592" s="3" t="s">
        <v>251</v>
      </c>
      <c r="Z592" s="3" t="str">
        <f t="shared" si="67"/>
        <v/>
      </c>
      <c r="AA592" s="3" t="e">
        <f t="shared" si="68"/>
        <v>#NUM!</v>
      </c>
      <c r="AB592" s="3" t="str">
        <f t="shared" si="69"/>
        <v/>
      </c>
      <c r="AD592" s="2">
        <v>589</v>
      </c>
      <c r="AE592" s="3" t="s">
        <v>1538</v>
      </c>
      <c r="AF592" s="3" t="s">
        <v>447</v>
      </c>
      <c r="AG592" s="3" t="str">
        <f>IF(AF592='๑. ข้อมูลทั่วไป ๑'!$C$19,$AD592,"")</f>
        <v/>
      </c>
      <c r="AH592" s="3" t="e">
        <f t="shared" si="70"/>
        <v>#NUM!</v>
      </c>
      <c r="AI592" s="3" t="str">
        <f t="shared" si="71"/>
        <v/>
      </c>
      <c r="AJ592" s="3" t="e">
        <f>IF($AI592='๑. ข้อมูลทั่วไป ๑'!$C$20,Info!$AH592,"")</f>
        <v>#NUM!</v>
      </c>
    </row>
    <row r="593" spans="18:36" ht="14.5" customHeight="1">
      <c r="R593">
        <v>590</v>
      </c>
      <c r="S593" s="4">
        <v>14120</v>
      </c>
      <c r="T593" s="3" t="s">
        <v>925</v>
      </c>
      <c r="U593" s="3" t="s">
        <v>1526</v>
      </c>
      <c r="V593" s="3" t="s">
        <v>523</v>
      </c>
      <c r="W593" s="3" t="s">
        <v>1527</v>
      </c>
      <c r="X593" s="3" t="str">
        <f t="shared" si="66"/>
        <v>องครักษ์โพธิ์ทองอ่างทอง</v>
      </c>
      <c r="Y593" s="3" t="s">
        <v>251</v>
      </c>
      <c r="Z593" s="3" t="str">
        <f t="shared" si="67"/>
        <v/>
      </c>
      <c r="AA593" s="3" t="e">
        <f t="shared" si="68"/>
        <v>#NUM!</v>
      </c>
      <c r="AB593" s="3" t="str">
        <f t="shared" si="69"/>
        <v/>
      </c>
      <c r="AD593" s="2">
        <v>590</v>
      </c>
      <c r="AE593" s="3" t="s">
        <v>1539</v>
      </c>
      <c r="AF593" s="3" t="s">
        <v>447</v>
      </c>
      <c r="AG593" s="3" t="str">
        <f>IF(AF593='๑. ข้อมูลทั่วไป ๑'!$C$19,$AD593,"")</f>
        <v/>
      </c>
      <c r="AH593" s="3" t="e">
        <f t="shared" si="70"/>
        <v>#NUM!</v>
      </c>
      <c r="AI593" s="3" t="str">
        <f t="shared" si="71"/>
        <v/>
      </c>
      <c r="AJ593" s="3" t="e">
        <f>IF($AI593='๑. ข้อมูลทั่วไป ๑'!$C$20,Info!$AH593,"")</f>
        <v>#NUM!</v>
      </c>
    </row>
    <row r="594" spans="18:36" ht="14.5" customHeight="1">
      <c r="R594">
        <v>591</v>
      </c>
      <c r="S594" s="4">
        <v>14120</v>
      </c>
      <c r="T594" s="3" t="s">
        <v>1540</v>
      </c>
      <c r="U594" s="3" t="s">
        <v>1526</v>
      </c>
      <c r="V594" s="3" t="s">
        <v>523</v>
      </c>
      <c r="W594" s="3" t="s">
        <v>1527</v>
      </c>
      <c r="X594" s="3" t="str">
        <f t="shared" si="66"/>
        <v>โคกพุทราโพธิ์ทองอ่างทอง</v>
      </c>
      <c r="Y594" s="3" t="s">
        <v>251</v>
      </c>
      <c r="Z594" s="3" t="str">
        <f t="shared" si="67"/>
        <v/>
      </c>
      <c r="AA594" s="3" t="e">
        <f t="shared" si="68"/>
        <v>#NUM!</v>
      </c>
      <c r="AB594" s="3" t="str">
        <f t="shared" si="69"/>
        <v/>
      </c>
      <c r="AD594" s="2">
        <v>591</v>
      </c>
      <c r="AE594" s="3" t="s">
        <v>1541</v>
      </c>
      <c r="AF594" s="3" t="s">
        <v>450</v>
      </c>
      <c r="AG594" s="3" t="str">
        <f>IF(AF594='๑. ข้อมูลทั่วไป ๑'!$C$19,$AD594,"")</f>
        <v/>
      </c>
      <c r="AH594" s="3" t="e">
        <f t="shared" si="70"/>
        <v>#NUM!</v>
      </c>
      <c r="AI594" s="3" t="str">
        <f t="shared" si="71"/>
        <v/>
      </c>
      <c r="AJ594" s="3" t="e">
        <f>IF($AI594='๑. ข้อมูลทั่วไป ๑'!$C$20,Info!$AH594,"")</f>
        <v>#NUM!</v>
      </c>
    </row>
    <row r="595" spans="18:36" ht="14.5" customHeight="1">
      <c r="R595">
        <v>592</v>
      </c>
      <c r="S595" s="4">
        <v>14120</v>
      </c>
      <c r="T595" s="3" t="s">
        <v>1542</v>
      </c>
      <c r="U595" s="3" t="s">
        <v>1526</v>
      </c>
      <c r="V595" s="3" t="s">
        <v>523</v>
      </c>
      <c r="W595" s="3" t="s">
        <v>1527</v>
      </c>
      <c r="X595" s="3" t="str">
        <f t="shared" si="66"/>
        <v>ยางช้ายโพธิ์ทองอ่างทอง</v>
      </c>
      <c r="Y595" s="3" t="s">
        <v>251</v>
      </c>
      <c r="Z595" s="3" t="str">
        <f t="shared" si="67"/>
        <v/>
      </c>
      <c r="AA595" s="3" t="e">
        <f t="shared" si="68"/>
        <v>#NUM!</v>
      </c>
      <c r="AB595" s="3" t="str">
        <f t="shared" si="69"/>
        <v/>
      </c>
      <c r="AD595" s="2">
        <v>592</v>
      </c>
      <c r="AE595" s="3" t="s">
        <v>1543</v>
      </c>
      <c r="AF595" s="3" t="s">
        <v>450</v>
      </c>
      <c r="AG595" s="3" t="str">
        <f>IF(AF595='๑. ข้อมูลทั่วไป ๑'!$C$19,$AD595,"")</f>
        <v/>
      </c>
      <c r="AH595" s="3" t="e">
        <f t="shared" si="70"/>
        <v>#NUM!</v>
      </c>
      <c r="AI595" s="3" t="str">
        <f t="shared" si="71"/>
        <v/>
      </c>
      <c r="AJ595" s="3" t="e">
        <f>IF($AI595='๑. ข้อมูลทั่วไป ๑'!$C$20,Info!$AH595,"")</f>
        <v>#NUM!</v>
      </c>
    </row>
    <row r="596" spans="18:36" ht="14.5" customHeight="1">
      <c r="R596">
        <v>593</v>
      </c>
      <c r="S596" s="4">
        <v>14120</v>
      </c>
      <c r="T596" s="3" t="s">
        <v>1544</v>
      </c>
      <c r="U596" s="3" t="s">
        <v>1526</v>
      </c>
      <c r="V596" s="3" t="s">
        <v>523</v>
      </c>
      <c r="W596" s="3" t="s">
        <v>1527</v>
      </c>
      <c r="X596" s="3" t="str">
        <f t="shared" si="66"/>
        <v>บ่อแร่โพธิ์ทองอ่างทอง</v>
      </c>
      <c r="Y596" s="3" t="s">
        <v>251</v>
      </c>
      <c r="Z596" s="3" t="str">
        <f t="shared" si="67"/>
        <v/>
      </c>
      <c r="AA596" s="3" t="e">
        <f t="shared" si="68"/>
        <v>#NUM!</v>
      </c>
      <c r="AB596" s="3" t="str">
        <f t="shared" si="69"/>
        <v/>
      </c>
      <c r="AD596" s="2">
        <v>593</v>
      </c>
      <c r="AE596" s="3" t="s">
        <v>1545</v>
      </c>
      <c r="AF596" s="3" t="s">
        <v>450</v>
      </c>
      <c r="AG596" s="3" t="str">
        <f>IF(AF596='๑. ข้อมูลทั่วไป ๑'!$C$19,$AD596,"")</f>
        <v/>
      </c>
      <c r="AH596" s="3" t="e">
        <f t="shared" si="70"/>
        <v>#NUM!</v>
      </c>
      <c r="AI596" s="3" t="str">
        <f t="shared" si="71"/>
        <v/>
      </c>
      <c r="AJ596" s="3" t="e">
        <f>IF($AI596='๑. ข้อมูลทั่วไป ๑'!$C$20,Info!$AH596,"")</f>
        <v>#NUM!</v>
      </c>
    </row>
    <row r="597" spans="18:36" ht="14.5" customHeight="1">
      <c r="R597">
        <v>594</v>
      </c>
      <c r="S597" s="4">
        <v>14120</v>
      </c>
      <c r="T597" s="3" t="s">
        <v>1546</v>
      </c>
      <c r="U597" s="3" t="s">
        <v>1526</v>
      </c>
      <c r="V597" s="3" t="s">
        <v>523</v>
      </c>
      <c r="W597" s="3" t="s">
        <v>1527</v>
      </c>
      <c r="X597" s="3" t="str">
        <f t="shared" si="66"/>
        <v>ทางพระโพธิ์ทองอ่างทอง</v>
      </c>
      <c r="Y597" s="3" t="s">
        <v>251</v>
      </c>
      <c r="Z597" s="3" t="str">
        <f t="shared" si="67"/>
        <v/>
      </c>
      <c r="AA597" s="3" t="e">
        <f t="shared" si="68"/>
        <v>#NUM!</v>
      </c>
      <c r="AB597" s="3" t="str">
        <f t="shared" si="69"/>
        <v/>
      </c>
      <c r="AD597" s="2">
        <v>594</v>
      </c>
      <c r="AE597" s="3" t="s">
        <v>1547</v>
      </c>
      <c r="AF597" s="3" t="s">
        <v>450</v>
      </c>
      <c r="AG597" s="3" t="str">
        <f>IF(AF597='๑. ข้อมูลทั่วไป ๑'!$C$19,$AD597,"")</f>
        <v/>
      </c>
      <c r="AH597" s="3" t="e">
        <f t="shared" si="70"/>
        <v>#NUM!</v>
      </c>
      <c r="AI597" s="3" t="str">
        <f t="shared" si="71"/>
        <v/>
      </c>
      <c r="AJ597" s="3" t="e">
        <f>IF($AI597='๑. ข้อมูลทั่วไป ๑'!$C$20,Info!$AH597,"")</f>
        <v>#NUM!</v>
      </c>
    </row>
    <row r="598" spans="18:36" ht="14.5" customHeight="1">
      <c r="R598">
        <v>595</v>
      </c>
      <c r="S598" s="4">
        <v>14120</v>
      </c>
      <c r="T598" s="3" t="s">
        <v>1382</v>
      </c>
      <c r="U598" s="3" t="s">
        <v>1526</v>
      </c>
      <c r="V598" s="3" t="s">
        <v>523</v>
      </c>
      <c r="W598" s="3" t="s">
        <v>1527</v>
      </c>
      <c r="X598" s="3" t="str">
        <f t="shared" si="66"/>
        <v>สามง่ามโพธิ์ทองอ่างทอง</v>
      </c>
      <c r="Y598" s="3" t="s">
        <v>251</v>
      </c>
      <c r="Z598" s="3" t="str">
        <f t="shared" si="67"/>
        <v/>
      </c>
      <c r="AA598" s="3" t="e">
        <f t="shared" si="68"/>
        <v>#NUM!</v>
      </c>
      <c r="AB598" s="3" t="str">
        <f t="shared" si="69"/>
        <v/>
      </c>
      <c r="AD598" s="2">
        <v>595</v>
      </c>
      <c r="AE598" s="3" t="s">
        <v>1548</v>
      </c>
      <c r="AF598" s="3" t="s">
        <v>450</v>
      </c>
      <c r="AG598" s="3" t="str">
        <f>IF(AF598='๑. ข้อมูลทั่วไป ๑'!$C$19,$AD598,"")</f>
        <v/>
      </c>
      <c r="AH598" s="3" t="e">
        <f t="shared" si="70"/>
        <v>#NUM!</v>
      </c>
      <c r="AI598" s="3" t="str">
        <f t="shared" si="71"/>
        <v/>
      </c>
      <c r="AJ598" s="3" t="e">
        <f>IF($AI598='๑. ข้อมูลทั่วไป ๑'!$C$20,Info!$AH598,"")</f>
        <v>#NUM!</v>
      </c>
    </row>
    <row r="599" spans="18:36" ht="14.5" customHeight="1">
      <c r="R599">
        <v>596</v>
      </c>
      <c r="S599" s="4">
        <v>14120</v>
      </c>
      <c r="T599" s="3" t="s">
        <v>1549</v>
      </c>
      <c r="U599" s="3" t="s">
        <v>1526</v>
      </c>
      <c r="V599" s="3" t="s">
        <v>523</v>
      </c>
      <c r="W599" s="3" t="s">
        <v>1527</v>
      </c>
      <c r="X599" s="3" t="str">
        <f t="shared" si="66"/>
        <v>บางเจ้าฉ่าโพธิ์ทองอ่างทอง</v>
      </c>
      <c r="Y599" s="3" t="s">
        <v>251</v>
      </c>
      <c r="Z599" s="3" t="str">
        <f t="shared" si="67"/>
        <v/>
      </c>
      <c r="AA599" s="3" t="e">
        <f t="shared" si="68"/>
        <v>#NUM!</v>
      </c>
      <c r="AB599" s="3" t="str">
        <f t="shared" si="69"/>
        <v/>
      </c>
      <c r="AD599" s="2">
        <v>596</v>
      </c>
      <c r="AE599" s="3" t="s">
        <v>1550</v>
      </c>
      <c r="AF599" s="3" t="s">
        <v>450</v>
      </c>
      <c r="AG599" s="3" t="str">
        <f>IF(AF599='๑. ข้อมูลทั่วไป ๑'!$C$19,$AD599,"")</f>
        <v/>
      </c>
      <c r="AH599" s="3" t="e">
        <f t="shared" si="70"/>
        <v>#NUM!</v>
      </c>
      <c r="AI599" s="3" t="str">
        <f t="shared" si="71"/>
        <v/>
      </c>
      <c r="AJ599" s="3" t="e">
        <f>IF($AI599='๑. ข้อมูลทั่วไป ๑'!$C$20,Info!$AH599,"")</f>
        <v>#NUM!</v>
      </c>
    </row>
    <row r="600" spans="18:36" ht="14.5" customHeight="1">
      <c r="R600">
        <v>597</v>
      </c>
      <c r="S600" s="4">
        <v>14120</v>
      </c>
      <c r="T600" s="3" t="s">
        <v>1551</v>
      </c>
      <c r="U600" s="3" t="s">
        <v>1526</v>
      </c>
      <c r="V600" s="3" t="s">
        <v>523</v>
      </c>
      <c r="W600" s="3" t="s">
        <v>1527</v>
      </c>
      <c r="X600" s="3" t="str">
        <f t="shared" si="66"/>
        <v>คำหยาดโพธิ์ทองอ่างทอง</v>
      </c>
      <c r="Y600" s="3" t="s">
        <v>251</v>
      </c>
      <c r="Z600" s="3" t="str">
        <f t="shared" si="67"/>
        <v/>
      </c>
      <c r="AA600" s="3" t="e">
        <f t="shared" si="68"/>
        <v>#NUM!</v>
      </c>
      <c r="AB600" s="3" t="str">
        <f t="shared" si="69"/>
        <v/>
      </c>
      <c r="AD600" s="2">
        <v>597</v>
      </c>
      <c r="AE600" s="3" t="s">
        <v>1552</v>
      </c>
      <c r="AF600" s="3" t="s">
        <v>450</v>
      </c>
      <c r="AG600" s="3" t="str">
        <f>IF(AF600='๑. ข้อมูลทั่วไป ๑'!$C$19,$AD600,"")</f>
        <v/>
      </c>
      <c r="AH600" s="3" t="e">
        <f t="shared" si="70"/>
        <v>#NUM!</v>
      </c>
      <c r="AI600" s="3" t="str">
        <f t="shared" si="71"/>
        <v/>
      </c>
      <c r="AJ600" s="3" t="e">
        <f>IF($AI600='๑. ข้อมูลทั่วไป ๑'!$C$20,Info!$AH600,"")</f>
        <v>#NUM!</v>
      </c>
    </row>
    <row r="601" spans="18:36" ht="14.5" customHeight="1">
      <c r="R601">
        <v>598</v>
      </c>
      <c r="S601" s="4">
        <v>14150</v>
      </c>
      <c r="T601" s="3" t="s">
        <v>1553</v>
      </c>
      <c r="U601" s="3" t="s">
        <v>1553</v>
      </c>
      <c r="V601" s="3" t="s">
        <v>523</v>
      </c>
      <c r="W601" s="3" t="s">
        <v>1554</v>
      </c>
      <c r="X601" s="3" t="str">
        <f t="shared" si="66"/>
        <v>แสวงหาแสวงหาอ่างทอง</v>
      </c>
      <c r="Y601" s="3" t="s">
        <v>251</v>
      </c>
      <c r="Z601" s="3" t="str">
        <f t="shared" si="67"/>
        <v/>
      </c>
      <c r="AA601" s="3" t="e">
        <f t="shared" si="68"/>
        <v>#NUM!</v>
      </c>
      <c r="AB601" s="3" t="str">
        <f t="shared" si="69"/>
        <v/>
      </c>
      <c r="AD601" s="2">
        <v>598</v>
      </c>
      <c r="AE601" s="3" t="s">
        <v>1555</v>
      </c>
      <c r="AF601" s="3" t="s">
        <v>450</v>
      </c>
      <c r="AG601" s="3" t="str">
        <f>IF(AF601='๑. ข้อมูลทั่วไป ๑'!$C$19,$AD601,"")</f>
        <v/>
      </c>
      <c r="AH601" s="3" t="e">
        <f t="shared" si="70"/>
        <v>#NUM!</v>
      </c>
      <c r="AI601" s="3" t="str">
        <f t="shared" si="71"/>
        <v/>
      </c>
      <c r="AJ601" s="3" t="e">
        <f>IF($AI601='๑. ข้อมูลทั่วไป ๑'!$C$20,Info!$AH601,"")</f>
        <v>#NUM!</v>
      </c>
    </row>
    <row r="602" spans="18:36" ht="14.5" customHeight="1">
      <c r="R602">
        <v>599</v>
      </c>
      <c r="S602" s="4">
        <v>14150</v>
      </c>
      <c r="T602" s="3" t="s">
        <v>1556</v>
      </c>
      <c r="U602" s="3" t="s">
        <v>1553</v>
      </c>
      <c r="V602" s="3" t="s">
        <v>523</v>
      </c>
      <c r="W602" s="3" t="s">
        <v>1554</v>
      </c>
      <c r="X602" s="3" t="str">
        <f t="shared" si="66"/>
        <v>ศรีพรานแสวงหาอ่างทอง</v>
      </c>
      <c r="Y602" s="3" t="s">
        <v>251</v>
      </c>
      <c r="Z602" s="3" t="str">
        <f t="shared" si="67"/>
        <v/>
      </c>
      <c r="AA602" s="3" t="e">
        <f t="shared" si="68"/>
        <v>#NUM!</v>
      </c>
      <c r="AB602" s="3" t="str">
        <f t="shared" si="69"/>
        <v/>
      </c>
      <c r="AD602" s="2">
        <v>599</v>
      </c>
      <c r="AE602" s="3" t="s">
        <v>1557</v>
      </c>
      <c r="AF602" s="3" t="s">
        <v>450</v>
      </c>
      <c r="AG602" s="3" t="str">
        <f>IF(AF602='๑. ข้อมูลทั่วไป ๑'!$C$19,$AD602,"")</f>
        <v/>
      </c>
      <c r="AH602" s="3" t="e">
        <f t="shared" si="70"/>
        <v>#NUM!</v>
      </c>
      <c r="AI602" s="3" t="str">
        <f t="shared" si="71"/>
        <v/>
      </c>
      <c r="AJ602" s="3" t="e">
        <f>IF($AI602='๑. ข้อมูลทั่วไป ๑'!$C$20,Info!$AH602,"")</f>
        <v>#NUM!</v>
      </c>
    </row>
    <row r="603" spans="18:36" ht="14.5" customHeight="1">
      <c r="R603">
        <v>600</v>
      </c>
      <c r="S603" s="4">
        <v>14150</v>
      </c>
      <c r="T603" s="3" t="s">
        <v>1558</v>
      </c>
      <c r="U603" s="3" t="s">
        <v>1553</v>
      </c>
      <c r="V603" s="3" t="s">
        <v>523</v>
      </c>
      <c r="W603" s="3" t="s">
        <v>1554</v>
      </c>
      <c r="X603" s="3" t="str">
        <f t="shared" si="66"/>
        <v>บ้านพรานแสวงหาอ่างทอง</v>
      </c>
      <c r="Y603" s="3" t="s">
        <v>251</v>
      </c>
      <c r="Z603" s="3" t="str">
        <f t="shared" si="67"/>
        <v/>
      </c>
      <c r="AA603" s="3" t="e">
        <f t="shared" si="68"/>
        <v>#NUM!</v>
      </c>
      <c r="AB603" s="3" t="str">
        <f t="shared" si="69"/>
        <v/>
      </c>
      <c r="AD603" s="2">
        <v>600</v>
      </c>
      <c r="AE603" s="3" t="s">
        <v>1559</v>
      </c>
      <c r="AF603" s="3" t="s">
        <v>450</v>
      </c>
      <c r="AG603" s="3" t="str">
        <f>IF(AF603='๑. ข้อมูลทั่วไป ๑'!$C$19,$AD603,"")</f>
        <v/>
      </c>
      <c r="AH603" s="3" t="e">
        <f t="shared" si="70"/>
        <v>#NUM!</v>
      </c>
      <c r="AI603" s="3" t="str">
        <f t="shared" si="71"/>
        <v/>
      </c>
      <c r="AJ603" s="3" t="e">
        <f>IF($AI603='๑. ข้อมูลทั่วไป ๑'!$C$20,Info!$AH603,"")</f>
        <v>#NUM!</v>
      </c>
    </row>
    <row r="604" spans="18:36" ht="14.5" customHeight="1">
      <c r="R604">
        <v>601</v>
      </c>
      <c r="S604" s="4">
        <v>14150</v>
      </c>
      <c r="T604" s="3" t="s">
        <v>1560</v>
      </c>
      <c r="U604" s="3" t="s">
        <v>1553</v>
      </c>
      <c r="V604" s="3" t="s">
        <v>523</v>
      </c>
      <c r="W604" s="3" t="s">
        <v>1554</v>
      </c>
      <c r="X604" s="3" t="str">
        <f t="shared" si="66"/>
        <v>วังน้ำเย็นแสวงหาอ่างทอง</v>
      </c>
      <c r="Y604" s="3" t="s">
        <v>251</v>
      </c>
      <c r="Z604" s="3" t="str">
        <f t="shared" si="67"/>
        <v/>
      </c>
      <c r="AA604" s="3" t="e">
        <f t="shared" si="68"/>
        <v>#NUM!</v>
      </c>
      <c r="AB604" s="3" t="str">
        <f t="shared" si="69"/>
        <v/>
      </c>
      <c r="AD604" s="2">
        <v>601</v>
      </c>
      <c r="AE604" s="3" t="s">
        <v>1561</v>
      </c>
      <c r="AF604" s="3" t="s">
        <v>450</v>
      </c>
      <c r="AG604" s="3" t="str">
        <f>IF(AF604='๑. ข้อมูลทั่วไป ๑'!$C$19,$AD604,"")</f>
        <v/>
      </c>
      <c r="AH604" s="3" t="e">
        <f t="shared" si="70"/>
        <v>#NUM!</v>
      </c>
      <c r="AI604" s="3" t="str">
        <f t="shared" si="71"/>
        <v/>
      </c>
      <c r="AJ604" s="3" t="e">
        <f>IF($AI604='๑. ข้อมูลทั่วไป ๑'!$C$20,Info!$AH604,"")</f>
        <v>#NUM!</v>
      </c>
    </row>
    <row r="605" spans="18:36" ht="14.5" customHeight="1">
      <c r="R605">
        <v>602</v>
      </c>
      <c r="S605" s="4">
        <v>14150</v>
      </c>
      <c r="T605" s="3" t="s">
        <v>1562</v>
      </c>
      <c r="U605" s="3" t="s">
        <v>1553</v>
      </c>
      <c r="V605" s="3" t="s">
        <v>523</v>
      </c>
      <c r="W605" s="3" t="s">
        <v>1554</v>
      </c>
      <c r="X605" s="3" t="str">
        <f t="shared" si="66"/>
        <v>สีบัวทองแสวงหาอ่างทอง</v>
      </c>
      <c r="Y605" s="3" t="s">
        <v>251</v>
      </c>
      <c r="Z605" s="3" t="str">
        <f t="shared" si="67"/>
        <v/>
      </c>
      <c r="AA605" s="3" t="e">
        <f t="shared" si="68"/>
        <v>#NUM!</v>
      </c>
      <c r="AB605" s="3" t="str">
        <f t="shared" si="69"/>
        <v/>
      </c>
      <c r="AD605" s="2">
        <v>602</v>
      </c>
      <c r="AE605" s="3" t="s">
        <v>1563</v>
      </c>
      <c r="AF605" s="3" t="s">
        <v>450</v>
      </c>
      <c r="AG605" s="3" t="str">
        <f>IF(AF605='๑. ข้อมูลทั่วไป ๑'!$C$19,$AD605,"")</f>
        <v/>
      </c>
      <c r="AH605" s="3" t="e">
        <f t="shared" si="70"/>
        <v>#NUM!</v>
      </c>
      <c r="AI605" s="3" t="str">
        <f t="shared" si="71"/>
        <v/>
      </c>
      <c r="AJ605" s="3" t="e">
        <f>IF($AI605='๑. ข้อมูลทั่วไป ๑'!$C$20,Info!$AH605,"")</f>
        <v>#NUM!</v>
      </c>
    </row>
    <row r="606" spans="18:36" ht="14.5" customHeight="1">
      <c r="R606">
        <v>603</v>
      </c>
      <c r="S606" s="4">
        <v>14150</v>
      </c>
      <c r="T606" s="3" t="s">
        <v>1564</v>
      </c>
      <c r="U606" s="3" t="s">
        <v>1553</v>
      </c>
      <c r="V606" s="3" t="s">
        <v>523</v>
      </c>
      <c r="W606" s="3" t="s">
        <v>1554</v>
      </c>
      <c r="X606" s="3" t="str">
        <f t="shared" si="66"/>
        <v>ห้วยไผ่แสวงหาอ่างทอง</v>
      </c>
      <c r="Y606" s="3" t="s">
        <v>251</v>
      </c>
      <c r="Z606" s="3" t="str">
        <f t="shared" si="67"/>
        <v/>
      </c>
      <c r="AA606" s="3" t="e">
        <f t="shared" si="68"/>
        <v>#NUM!</v>
      </c>
      <c r="AB606" s="3" t="str">
        <f t="shared" si="69"/>
        <v/>
      </c>
      <c r="AD606" s="2">
        <v>603</v>
      </c>
      <c r="AE606" s="3" t="s">
        <v>1565</v>
      </c>
      <c r="AF606" s="3" t="s">
        <v>450</v>
      </c>
      <c r="AG606" s="3" t="str">
        <f>IF(AF606='๑. ข้อมูลทั่วไป ๑'!$C$19,$AD606,"")</f>
        <v/>
      </c>
      <c r="AH606" s="3" t="e">
        <f t="shared" si="70"/>
        <v>#NUM!</v>
      </c>
      <c r="AI606" s="3" t="str">
        <f t="shared" si="71"/>
        <v/>
      </c>
      <c r="AJ606" s="3" t="e">
        <f>IF($AI606='๑. ข้อมูลทั่วไป ๑'!$C$20,Info!$AH606,"")</f>
        <v>#NUM!</v>
      </c>
    </row>
    <row r="607" spans="18:36" ht="14.5" customHeight="1">
      <c r="R607">
        <v>604</v>
      </c>
      <c r="S607" s="4">
        <v>14150</v>
      </c>
      <c r="T607" s="3" t="s">
        <v>1566</v>
      </c>
      <c r="U607" s="3" t="s">
        <v>1553</v>
      </c>
      <c r="V607" s="3" t="s">
        <v>523</v>
      </c>
      <c r="W607" s="3" t="s">
        <v>1554</v>
      </c>
      <c r="X607" s="3" t="str">
        <f t="shared" si="66"/>
        <v>จำลองแสวงหาอ่างทอง</v>
      </c>
      <c r="Y607" s="3" t="s">
        <v>251</v>
      </c>
      <c r="Z607" s="3" t="str">
        <f t="shared" si="67"/>
        <v/>
      </c>
      <c r="AA607" s="3" t="e">
        <f t="shared" si="68"/>
        <v>#NUM!</v>
      </c>
      <c r="AB607" s="3" t="str">
        <f t="shared" si="69"/>
        <v/>
      </c>
      <c r="AD607" s="2">
        <v>604</v>
      </c>
      <c r="AE607" s="3" t="s">
        <v>1567</v>
      </c>
      <c r="AF607" s="3" t="s">
        <v>450</v>
      </c>
      <c r="AG607" s="3" t="str">
        <f>IF(AF607='๑. ข้อมูลทั่วไป ๑'!$C$19,$AD607,"")</f>
        <v/>
      </c>
      <c r="AH607" s="3" t="e">
        <f t="shared" si="70"/>
        <v>#NUM!</v>
      </c>
      <c r="AI607" s="3" t="str">
        <f t="shared" si="71"/>
        <v/>
      </c>
      <c r="AJ607" s="3" t="e">
        <f>IF($AI607='๑. ข้อมูลทั่วไป ๑'!$C$20,Info!$AH607,"")</f>
        <v>#NUM!</v>
      </c>
    </row>
    <row r="608" spans="18:36" ht="14.5" customHeight="1">
      <c r="R608">
        <v>605</v>
      </c>
      <c r="S608" s="4">
        <v>14110</v>
      </c>
      <c r="T608" s="3" t="s">
        <v>1568</v>
      </c>
      <c r="U608" s="3" t="s">
        <v>1569</v>
      </c>
      <c r="V608" s="3" t="s">
        <v>523</v>
      </c>
      <c r="W608" s="3" t="s">
        <v>1570</v>
      </c>
      <c r="X608" s="3" t="str">
        <f t="shared" si="66"/>
        <v>ไผ่จำศีลวิเศษชัยชาญอ่างทอง</v>
      </c>
      <c r="Y608" s="3" t="s">
        <v>251</v>
      </c>
      <c r="Z608" s="3" t="str">
        <f t="shared" si="67"/>
        <v/>
      </c>
      <c r="AA608" s="3" t="e">
        <f t="shared" si="68"/>
        <v>#NUM!</v>
      </c>
      <c r="AB608" s="3" t="str">
        <f t="shared" si="69"/>
        <v/>
      </c>
      <c r="AD608" s="2">
        <v>605</v>
      </c>
      <c r="AE608" s="3" t="s">
        <v>1571</v>
      </c>
      <c r="AF608" s="3" t="s">
        <v>450</v>
      </c>
      <c r="AG608" s="3" t="str">
        <f>IF(AF608='๑. ข้อมูลทั่วไป ๑'!$C$19,$AD608,"")</f>
        <v/>
      </c>
      <c r="AH608" s="3" t="e">
        <f t="shared" si="70"/>
        <v>#NUM!</v>
      </c>
      <c r="AI608" s="3" t="str">
        <f t="shared" si="71"/>
        <v/>
      </c>
      <c r="AJ608" s="3" t="e">
        <f>IF($AI608='๑. ข้อมูลทั่วไป ๑'!$C$20,Info!$AH608,"")</f>
        <v>#NUM!</v>
      </c>
    </row>
    <row r="609" spans="18:36" ht="14.5" customHeight="1">
      <c r="R609">
        <v>606</v>
      </c>
      <c r="S609" s="4">
        <v>14110</v>
      </c>
      <c r="T609" s="3" t="s">
        <v>1572</v>
      </c>
      <c r="U609" s="3" t="s">
        <v>1569</v>
      </c>
      <c r="V609" s="3" t="s">
        <v>523</v>
      </c>
      <c r="W609" s="3" t="s">
        <v>1570</v>
      </c>
      <c r="X609" s="3" t="str">
        <f t="shared" si="66"/>
        <v>ศาลเจ้าโรงทองวิเศษชัยชาญอ่างทอง</v>
      </c>
      <c r="Y609" s="3" t="s">
        <v>251</v>
      </c>
      <c r="Z609" s="3" t="str">
        <f t="shared" si="67"/>
        <v/>
      </c>
      <c r="AA609" s="3" t="e">
        <f t="shared" si="68"/>
        <v>#NUM!</v>
      </c>
      <c r="AB609" s="3" t="str">
        <f t="shared" si="69"/>
        <v/>
      </c>
      <c r="AD609" s="2">
        <v>606</v>
      </c>
      <c r="AE609" s="3" t="s">
        <v>1573</v>
      </c>
      <c r="AF609" s="3" t="s">
        <v>450</v>
      </c>
      <c r="AG609" s="3" t="str">
        <f>IF(AF609='๑. ข้อมูลทั่วไป ๑'!$C$19,$AD609,"")</f>
        <v/>
      </c>
      <c r="AH609" s="3" t="e">
        <f t="shared" si="70"/>
        <v>#NUM!</v>
      </c>
      <c r="AI609" s="3" t="str">
        <f t="shared" si="71"/>
        <v/>
      </c>
      <c r="AJ609" s="3" t="e">
        <f>IF($AI609='๑. ข้อมูลทั่วไป ๑'!$C$20,Info!$AH609,"")</f>
        <v>#NUM!</v>
      </c>
    </row>
    <row r="610" spans="18:36" ht="14.5" customHeight="1">
      <c r="R610">
        <v>607</v>
      </c>
      <c r="S610" s="4">
        <v>14110</v>
      </c>
      <c r="T610" s="3" t="s">
        <v>1574</v>
      </c>
      <c r="U610" s="3" t="s">
        <v>1569</v>
      </c>
      <c r="V610" s="3" t="s">
        <v>523</v>
      </c>
      <c r="W610" s="3" t="s">
        <v>1570</v>
      </c>
      <c r="X610" s="3" t="str">
        <f t="shared" si="66"/>
        <v>ไผ่ดำพัฒนาวิเศษชัยชาญอ่างทอง</v>
      </c>
      <c r="Y610" s="3" t="s">
        <v>251</v>
      </c>
      <c r="Z610" s="3" t="str">
        <f t="shared" si="67"/>
        <v/>
      </c>
      <c r="AA610" s="3" t="e">
        <f t="shared" si="68"/>
        <v>#NUM!</v>
      </c>
      <c r="AB610" s="3" t="str">
        <f t="shared" si="69"/>
        <v/>
      </c>
      <c r="AD610" s="2">
        <v>607</v>
      </c>
      <c r="AE610" s="3" t="s">
        <v>1575</v>
      </c>
      <c r="AF610" s="3" t="s">
        <v>450</v>
      </c>
      <c r="AG610" s="3" t="str">
        <f>IF(AF610='๑. ข้อมูลทั่วไป ๑'!$C$19,$AD610,"")</f>
        <v/>
      </c>
      <c r="AH610" s="3" t="e">
        <f t="shared" si="70"/>
        <v>#NUM!</v>
      </c>
      <c r="AI610" s="3" t="str">
        <f t="shared" si="71"/>
        <v/>
      </c>
      <c r="AJ610" s="3" t="e">
        <f>IF($AI610='๑. ข้อมูลทั่วไป ๑'!$C$20,Info!$AH610,"")</f>
        <v>#NUM!</v>
      </c>
    </row>
    <row r="611" spans="18:36" ht="14.5" customHeight="1">
      <c r="R611">
        <v>608</v>
      </c>
      <c r="S611" s="4">
        <v>14110</v>
      </c>
      <c r="T611" s="3" t="s">
        <v>1576</v>
      </c>
      <c r="U611" s="3" t="s">
        <v>1569</v>
      </c>
      <c r="V611" s="3" t="s">
        <v>523</v>
      </c>
      <c r="W611" s="3" t="s">
        <v>1570</v>
      </c>
      <c r="X611" s="3" t="str">
        <f t="shared" si="66"/>
        <v>สาวร้องไห้วิเศษชัยชาญอ่างทอง</v>
      </c>
      <c r="Y611" s="3" t="s">
        <v>251</v>
      </c>
      <c r="Z611" s="3" t="str">
        <f t="shared" si="67"/>
        <v/>
      </c>
      <c r="AA611" s="3" t="e">
        <f t="shared" si="68"/>
        <v>#NUM!</v>
      </c>
      <c r="AB611" s="3" t="str">
        <f t="shared" si="69"/>
        <v/>
      </c>
      <c r="AD611" s="2">
        <v>608</v>
      </c>
      <c r="AE611" s="3" t="s">
        <v>1577</v>
      </c>
      <c r="AF611" s="3" t="s">
        <v>450</v>
      </c>
      <c r="AG611" s="3" t="str">
        <f>IF(AF611='๑. ข้อมูลทั่วไป ๑'!$C$19,$AD611,"")</f>
        <v/>
      </c>
      <c r="AH611" s="3" t="e">
        <f t="shared" si="70"/>
        <v>#NUM!</v>
      </c>
      <c r="AI611" s="3" t="str">
        <f t="shared" si="71"/>
        <v/>
      </c>
      <c r="AJ611" s="3" t="e">
        <f>IF($AI611='๑. ข้อมูลทั่วไป ๑'!$C$20,Info!$AH611,"")</f>
        <v>#NUM!</v>
      </c>
    </row>
    <row r="612" spans="18:36" ht="14.5" customHeight="1">
      <c r="R612">
        <v>609</v>
      </c>
      <c r="S612" s="4">
        <v>14110</v>
      </c>
      <c r="T612" s="3" t="s">
        <v>1146</v>
      </c>
      <c r="U612" s="3" t="s">
        <v>1569</v>
      </c>
      <c r="V612" s="3" t="s">
        <v>523</v>
      </c>
      <c r="W612" s="3" t="s">
        <v>1570</v>
      </c>
      <c r="X612" s="3" t="str">
        <f t="shared" si="66"/>
        <v>ท่าช้างวิเศษชัยชาญอ่างทอง</v>
      </c>
      <c r="Y612" s="3" t="s">
        <v>251</v>
      </c>
      <c r="Z612" s="3" t="str">
        <f t="shared" si="67"/>
        <v/>
      </c>
      <c r="AA612" s="3" t="e">
        <f t="shared" si="68"/>
        <v>#NUM!</v>
      </c>
      <c r="AB612" s="3" t="str">
        <f t="shared" si="69"/>
        <v/>
      </c>
      <c r="AD612" s="2">
        <v>609</v>
      </c>
      <c r="AE612" s="3" t="s">
        <v>1578</v>
      </c>
      <c r="AF612" s="3" t="s">
        <v>450</v>
      </c>
      <c r="AG612" s="3" t="str">
        <f>IF(AF612='๑. ข้อมูลทั่วไป ๑'!$C$19,$AD612,"")</f>
        <v/>
      </c>
      <c r="AH612" s="3" t="e">
        <f t="shared" si="70"/>
        <v>#NUM!</v>
      </c>
      <c r="AI612" s="3" t="str">
        <f t="shared" si="71"/>
        <v/>
      </c>
      <c r="AJ612" s="3" t="e">
        <f>IF($AI612='๑. ข้อมูลทั่วไป ๑'!$C$20,Info!$AH612,"")</f>
        <v>#NUM!</v>
      </c>
    </row>
    <row r="613" spans="18:36" ht="14.5" customHeight="1">
      <c r="R613">
        <v>610</v>
      </c>
      <c r="S613" s="4">
        <v>14110</v>
      </c>
      <c r="T613" s="3" t="s">
        <v>1579</v>
      </c>
      <c r="U613" s="3" t="s">
        <v>1569</v>
      </c>
      <c r="V613" s="3" t="s">
        <v>523</v>
      </c>
      <c r="W613" s="3" t="s">
        <v>1570</v>
      </c>
      <c r="X613" s="3" t="str">
        <f t="shared" si="66"/>
        <v>ยี่ล้นวิเศษชัยชาญอ่างทอง</v>
      </c>
      <c r="Y613" s="3" t="s">
        <v>251</v>
      </c>
      <c r="Z613" s="3" t="str">
        <f t="shared" si="67"/>
        <v/>
      </c>
      <c r="AA613" s="3" t="e">
        <f t="shared" si="68"/>
        <v>#NUM!</v>
      </c>
      <c r="AB613" s="3" t="str">
        <f t="shared" si="69"/>
        <v/>
      </c>
      <c r="AD613" s="2">
        <v>610</v>
      </c>
      <c r="AE613" s="3" t="s">
        <v>1580</v>
      </c>
      <c r="AF613" s="3" t="s">
        <v>450</v>
      </c>
      <c r="AG613" s="3" t="str">
        <f>IF(AF613='๑. ข้อมูลทั่วไป ๑'!$C$19,$AD613,"")</f>
        <v/>
      </c>
      <c r="AH613" s="3" t="e">
        <f t="shared" si="70"/>
        <v>#NUM!</v>
      </c>
      <c r="AI613" s="3" t="str">
        <f t="shared" si="71"/>
        <v/>
      </c>
      <c r="AJ613" s="3" t="e">
        <f>IF($AI613='๑. ข้อมูลทั่วไป ๑'!$C$20,Info!$AH613,"")</f>
        <v>#NUM!</v>
      </c>
    </row>
    <row r="614" spans="18:36" ht="14.5" customHeight="1">
      <c r="R614">
        <v>611</v>
      </c>
      <c r="S614" s="4">
        <v>14110</v>
      </c>
      <c r="T614" s="3" t="s">
        <v>1581</v>
      </c>
      <c r="U614" s="3" t="s">
        <v>1569</v>
      </c>
      <c r="V614" s="3" t="s">
        <v>523</v>
      </c>
      <c r="W614" s="3" t="s">
        <v>1570</v>
      </c>
      <c r="X614" s="3" t="str">
        <f t="shared" si="66"/>
        <v>บางจักวิเศษชัยชาญอ่างทอง</v>
      </c>
      <c r="Y614" s="3" t="s">
        <v>251</v>
      </c>
      <c r="Z614" s="3" t="str">
        <f t="shared" si="67"/>
        <v/>
      </c>
      <c r="AA614" s="3" t="e">
        <f t="shared" si="68"/>
        <v>#NUM!</v>
      </c>
      <c r="AB614" s="3" t="str">
        <f t="shared" si="69"/>
        <v/>
      </c>
      <c r="AD614" s="2">
        <v>611</v>
      </c>
      <c r="AE614" s="3" t="s">
        <v>1582</v>
      </c>
      <c r="AF614" s="3" t="s">
        <v>453</v>
      </c>
      <c r="AG614" s="3" t="str">
        <f>IF(AF614='๑. ข้อมูลทั่วไป ๑'!$C$19,$AD614,"")</f>
        <v/>
      </c>
      <c r="AH614" s="3" t="e">
        <f t="shared" si="70"/>
        <v>#NUM!</v>
      </c>
      <c r="AI614" s="3" t="str">
        <f t="shared" si="71"/>
        <v/>
      </c>
      <c r="AJ614" s="3" t="e">
        <f>IF($AI614='๑. ข้อมูลทั่วไป ๑'!$C$20,Info!$AH614,"")</f>
        <v>#NUM!</v>
      </c>
    </row>
    <row r="615" spans="18:36" ht="14.5" customHeight="1">
      <c r="R615">
        <v>612</v>
      </c>
      <c r="S615" s="4">
        <v>14110</v>
      </c>
      <c r="T615" s="3" t="s">
        <v>1583</v>
      </c>
      <c r="U615" s="3" t="s">
        <v>1569</v>
      </c>
      <c r="V615" s="3" t="s">
        <v>523</v>
      </c>
      <c r="W615" s="3" t="s">
        <v>1570</v>
      </c>
      <c r="X615" s="3" t="str">
        <f t="shared" si="66"/>
        <v>ห้วยคันแหลนวิเศษชัยชาญอ่างทอง</v>
      </c>
      <c r="Y615" s="3" t="s">
        <v>251</v>
      </c>
      <c r="Z615" s="3" t="str">
        <f t="shared" si="67"/>
        <v/>
      </c>
      <c r="AA615" s="3" t="e">
        <f t="shared" si="68"/>
        <v>#NUM!</v>
      </c>
      <c r="AB615" s="3" t="str">
        <f t="shared" si="69"/>
        <v/>
      </c>
      <c r="AD615" s="2">
        <v>612</v>
      </c>
      <c r="AE615" s="3" t="s">
        <v>1584</v>
      </c>
      <c r="AF615" s="3" t="s">
        <v>453</v>
      </c>
      <c r="AG615" s="3" t="str">
        <f>IF(AF615='๑. ข้อมูลทั่วไป ๑'!$C$19,$AD615,"")</f>
        <v/>
      </c>
      <c r="AH615" s="3" t="e">
        <f t="shared" si="70"/>
        <v>#NUM!</v>
      </c>
      <c r="AI615" s="3" t="str">
        <f t="shared" si="71"/>
        <v/>
      </c>
      <c r="AJ615" s="3" t="e">
        <f>IF($AI615='๑. ข้อมูลทั่วไป ๑'!$C$20,Info!$AH615,"")</f>
        <v>#NUM!</v>
      </c>
    </row>
    <row r="616" spans="18:36" ht="14.5" customHeight="1">
      <c r="R616">
        <v>613</v>
      </c>
      <c r="S616" s="4">
        <v>14110</v>
      </c>
      <c r="T616" s="3" t="s">
        <v>1585</v>
      </c>
      <c r="U616" s="3" t="s">
        <v>1569</v>
      </c>
      <c r="V616" s="3" t="s">
        <v>523</v>
      </c>
      <c r="W616" s="3" t="s">
        <v>1570</v>
      </c>
      <c r="X616" s="3" t="str">
        <f t="shared" si="66"/>
        <v>คลองขนากวิเศษชัยชาญอ่างทอง</v>
      </c>
      <c r="Y616" s="3" t="s">
        <v>251</v>
      </c>
      <c r="Z616" s="3" t="str">
        <f t="shared" si="67"/>
        <v/>
      </c>
      <c r="AA616" s="3" t="e">
        <f t="shared" si="68"/>
        <v>#NUM!</v>
      </c>
      <c r="AB616" s="3" t="str">
        <f t="shared" si="69"/>
        <v/>
      </c>
      <c r="AD616" s="2">
        <v>613</v>
      </c>
      <c r="AE616" s="3" t="s">
        <v>1586</v>
      </c>
      <c r="AF616" s="3" t="s">
        <v>453</v>
      </c>
      <c r="AG616" s="3" t="str">
        <f>IF(AF616='๑. ข้อมูลทั่วไป ๑'!$C$19,$AD616,"")</f>
        <v/>
      </c>
      <c r="AH616" s="3" t="e">
        <f t="shared" si="70"/>
        <v>#NUM!</v>
      </c>
      <c r="AI616" s="3" t="str">
        <f t="shared" si="71"/>
        <v/>
      </c>
      <c r="AJ616" s="3" t="e">
        <f>IF($AI616='๑. ข้อมูลทั่วไป ๑'!$C$20,Info!$AH616,"")</f>
        <v>#NUM!</v>
      </c>
    </row>
    <row r="617" spans="18:36" ht="14.5" customHeight="1">
      <c r="R617">
        <v>614</v>
      </c>
      <c r="S617" s="4">
        <v>14110</v>
      </c>
      <c r="T617" s="3" t="s">
        <v>1587</v>
      </c>
      <c r="U617" s="3" t="s">
        <v>1569</v>
      </c>
      <c r="V617" s="3" t="s">
        <v>523</v>
      </c>
      <c r="W617" s="3" t="s">
        <v>1570</v>
      </c>
      <c r="X617" s="3" t="str">
        <f t="shared" si="66"/>
        <v>ไผ่วงวิเศษชัยชาญอ่างทอง</v>
      </c>
      <c r="Y617" s="3" t="s">
        <v>251</v>
      </c>
      <c r="Z617" s="3" t="str">
        <f t="shared" si="67"/>
        <v/>
      </c>
      <c r="AA617" s="3" t="e">
        <f t="shared" si="68"/>
        <v>#NUM!</v>
      </c>
      <c r="AB617" s="3" t="str">
        <f t="shared" si="69"/>
        <v/>
      </c>
      <c r="AD617" s="2">
        <v>614</v>
      </c>
      <c r="AE617" s="3" t="s">
        <v>1588</v>
      </c>
      <c r="AF617" s="3" t="s">
        <v>453</v>
      </c>
      <c r="AG617" s="3" t="str">
        <f>IF(AF617='๑. ข้อมูลทั่วไป ๑'!$C$19,$AD617,"")</f>
        <v/>
      </c>
      <c r="AH617" s="3" t="e">
        <f t="shared" si="70"/>
        <v>#NUM!</v>
      </c>
      <c r="AI617" s="3" t="str">
        <f t="shared" si="71"/>
        <v/>
      </c>
      <c r="AJ617" s="3" t="e">
        <f>IF($AI617='๑. ข้อมูลทั่วไป ๑'!$C$20,Info!$AH617,"")</f>
        <v>#NUM!</v>
      </c>
    </row>
    <row r="618" spans="18:36" ht="14.5" customHeight="1">
      <c r="R618">
        <v>615</v>
      </c>
      <c r="S618" s="4">
        <v>14110</v>
      </c>
      <c r="T618" s="3" t="s">
        <v>1589</v>
      </c>
      <c r="U618" s="3" t="s">
        <v>1569</v>
      </c>
      <c r="V618" s="3" t="s">
        <v>523</v>
      </c>
      <c r="W618" s="3" t="s">
        <v>1570</v>
      </c>
      <c r="X618" s="3" t="str">
        <f t="shared" si="66"/>
        <v>สี่ร้อยวิเศษชัยชาญอ่างทอง</v>
      </c>
      <c r="Y618" s="3" t="s">
        <v>251</v>
      </c>
      <c r="Z618" s="3" t="str">
        <f t="shared" si="67"/>
        <v/>
      </c>
      <c r="AA618" s="3" t="e">
        <f t="shared" si="68"/>
        <v>#NUM!</v>
      </c>
      <c r="AB618" s="3" t="str">
        <f t="shared" si="69"/>
        <v/>
      </c>
      <c r="AD618" s="2">
        <v>615</v>
      </c>
      <c r="AE618" s="3" t="s">
        <v>1590</v>
      </c>
      <c r="AF618" s="3" t="s">
        <v>453</v>
      </c>
      <c r="AG618" s="3" t="str">
        <f>IF(AF618='๑. ข้อมูลทั่วไป ๑'!$C$19,$AD618,"")</f>
        <v/>
      </c>
      <c r="AH618" s="3" t="e">
        <f t="shared" si="70"/>
        <v>#NUM!</v>
      </c>
      <c r="AI618" s="3" t="str">
        <f t="shared" si="71"/>
        <v/>
      </c>
      <c r="AJ618" s="3" t="e">
        <f>IF($AI618='๑. ข้อมูลทั่วไป ๑'!$C$20,Info!$AH618,"")</f>
        <v>#NUM!</v>
      </c>
    </row>
    <row r="619" spans="18:36" ht="14.5" customHeight="1">
      <c r="R619">
        <v>616</v>
      </c>
      <c r="S619" s="4">
        <v>14110</v>
      </c>
      <c r="T619" s="3" t="s">
        <v>1591</v>
      </c>
      <c r="U619" s="3" t="s">
        <v>1569</v>
      </c>
      <c r="V619" s="3" t="s">
        <v>523</v>
      </c>
      <c r="W619" s="3" t="s">
        <v>1570</v>
      </c>
      <c r="X619" s="3" t="str">
        <f t="shared" si="66"/>
        <v>ม่วงเตี้ยวิเศษชัยชาญอ่างทอง</v>
      </c>
      <c r="Y619" s="3" t="s">
        <v>251</v>
      </c>
      <c r="Z619" s="3" t="str">
        <f t="shared" si="67"/>
        <v/>
      </c>
      <c r="AA619" s="3" t="e">
        <f t="shared" si="68"/>
        <v>#NUM!</v>
      </c>
      <c r="AB619" s="3" t="str">
        <f t="shared" si="69"/>
        <v/>
      </c>
      <c r="AD619" s="2">
        <v>616</v>
      </c>
      <c r="AE619" s="3" t="s">
        <v>1592</v>
      </c>
      <c r="AF619" s="3" t="s">
        <v>456</v>
      </c>
      <c r="AG619" s="3" t="str">
        <f>IF(AF619='๑. ข้อมูลทั่วไป ๑'!$C$19,$AD619,"")</f>
        <v/>
      </c>
      <c r="AH619" s="3" t="e">
        <f t="shared" si="70"/>
        <v>#NUM!</v>
      </c>
      <c r="AI619" s="3" t="str">
        <f t="shared" si="71"/>
        <v/>
      </c>
      <c r="AJ619" s="3" t="e">
        <f>IF($AI619='๑. ข้อมูลทั่วไป ๑'!$C$20,Info!$AH619,"")</f>
        <v>#NUM!</v>
      </c>
    </row>
    <row r="620" spans="18:36" ht="14.5" customHeight="1">
      <c r="R620">
        <v>617</v>
      </c>
      <c r="S620" s="4">
        <v>14110</v>
      </c>
      <c r="T620" s="3" t="s">
        <v>1593</v>
      </c>
      <c r="U620" s="3" t="s">
        <v>1569</v>
      </c>
      <c r="V620" s="3" t="s">
        <v>523</v>
      </c>
      <c r="W620" s="3" t="s">
        <v>1570</v>
      </c>
      <c r="X620" s="3" t="str">
        <f t="shared" si="66"/>
        <v>หัวตะพานวิเศษชัยชาญอ่างทอง</v>
      </c>
      <c r="Y620" s="3" t="s">
        <v>251</v>
      </c>
      <c r="Z620" s="3" t="str">
        <f t="shared" si="67"/>
        <v/>
      </c>
      <c r="AA620" s="3" t="e">
        <f t="shared" si="68"/>
        <v>#NUM!</v>
      </c>
      <c r="AB620" s="3" t="str">
        <f t="shared" si="69"/>
        <v/>
      </c>
      <c r="AD620" s="2">
        <v>617</v>
      </c>
      <c r="AE620" s="3" t="s">
        <v>1594</v>
      </c>
      <c r="AF620" s="3" t="s">
        <v>456</v>
      </c>
      <c r="AG620" s="3" t="str">
        <f>IF(AF620='๑. ข้อมูลทั่วไป ๑'!$C$19,$AD620,"")</f>
        <v/>
      </c>
      <c r="AH620" s="3" t="e">
        <f t="shared" si="70"/>
        <v>#NUM!</v>
      </c>
      <c r="AI620" s="3" t="str">
        <f t="shared" si="71"/>
        <v/>
      </c>
      <c r="AJ620" s="3" t="e">
        <f>IF($AI620='๑. ข้อมูลทั่วไป ๑'!$C$20,Info!$AH620,"")</f>
        <v>#NUM!</v>
      </c>
    </row>
    <row r="621" spans="18:36" ht="14.5" customHeight="1">
      <c r="R621">
        <v>618</v>
      </c>
      <c r="S621" s="4">
        <v>14110</v>
      </c>
      <c r="T621" s="3" t="s">
        <v>1595</v>
      </c>
      <c r="U621" s="3" t="s">
        <v>1569</v>
      </c>
      <c r="V621" s="3" t="s">
        <v>523</v>
      </c>
      <c r="W621" s="3" t="s">
        <v>1570</v>
      </c>
      <c r="X621" s="3" t="str">
        <f t="shared" si="66"/>
        <v>หลักแก้ววิเศษชัยชาญอ่างทอง</v>
      </c>
      <c r="Y621" s="3" t="s">
        <v>251</v>
      </c>
      <c r="Z621" s="3" t="str">
        <f t="shared" si="67"/>
        <v/>
      </c>
      <c r="AA621" s="3" t="e">
        <f t="shared" si="68"/>
        <v>#NUM!</v>
      </c>
      <c r="AB621" s="3" t="str">
        <f t="shared" si="69"/>
        <v/>
      </c>
      <c r="AD621" s="2">
        <v>618</v>
      </c>
      <c r="AE621" s="3" t="s">
        <v>1596</v>
      </c>
      <c r="AF621" s="3" t="s">
        <v>456</v>
      </c>
      <c r="AG621" s="3" t="str">
        <f>IF(AF621='๑. ข้อมูลทั่วไป ๑'!$C$19,$AD621,"")</f>
        <v/>
      </c>
      <c r="AH621" s="3" t="e">
        <f t="shared" si="70"/>
        <v>#NUM!</v>
      </c>
      <c r="AI621" s="3" t="str">
        <f t="shared" si="71"/>
        <v/>
      </c>
      <c r="AJ621" s="3" t="e">
        <f>IF($AI621='๑. ข้อมูลทั่วไป ๑'!$C$20,Info!$AH621,"")</f>
        <v>#NUM!</v>
      </c>
    </row>
    <row r="622" spans="18:36" ht="14.5" customHeight="1">
      <c r="R622">
        <v>619</v>
      </c>
      <c r="S622" s="4">
        <v>14110</v>
      </c>
      <c r="T622" s="3" t="s">
        <v>1597</v>
      </c>
      <c r="U622" s="3" t="s">
        <v>1569</v>
      </c>
      <c r="V622" s="3" t="s">
        <v>523</v>
      </c>
      <c r="W622" s="3" t="s">
        <v>1570</v>
      </c>
      <c r="X622" s="3" t="str">
        <f t="shared" si="66"/>
        <v>ตลาดใหม่วิเศษชัยชาญอ่างทอง</v>
      </c>
      <c r="Y622" s="3" t="s">
        <v>251</v>
      </c>
      <c r="Z622" s="3" t="str">
        <f t="shared" si="67"/>
        <v/>
      </c>
      <c r="AA622" s="3" t="e">
        <f t="shared" si="68"/>
        <v>#NUM!</v>
      </c>
      <c r="AB622" s="3" t="str">
        <f t="shared" si="69"/>
        <v/>
      </c>
      <c r="AD622" s="2">
        <v>619</v>
      </c>
      <c r="AE622" s="3" t="s">
        <v>1598</v>
      </c>
      <c r="AF622" s="3" t="s">
        <v>456</v>
      </c>
      <c r="AG622" s="3" t="str">
        <f>IF(AF622='๑. ข้อมูลทั่วไป ๑'!$C$19,$AD622,"")</f>
        <v/>
      </c>
      <c r="AH622" s="3" t="e">
        <f t="shared" si="70"/>
        <v>#NUM!</v>
      </c>
      <c r="AI622" s="3" t="str">
        <f t="shared" si="71"/>
        <v/>
      </c>
      <c r="AJ622" s="3" t="e">
        <f>IF($AI622='๑. ข้อมูลทั่วไป ๑'!$C$20,Info!$AH622,"")</f>
        <v>#NUM!</v>
      </c>
    </row>
    <row r="623" spans="18:36" ht="14.5" customHeight="1">
      <c r="R623">
        <v>620</v>
      </c>
      <c r="S623" s="4">
        <v>14160</v>
      </c>
      <c r="T623" s="3" t="s">
        <v>1599</v>
      </c>
      <c r="U623" s="3" t="s">
        <v>1599</v>
      </c>
      <c r="V623" s="3" t="s">
        <v>523</v>
      </c>
      <c r="W623" s="3" t="s">
        <v>1600</v>
      </c>
      <c r="X623" s="3" t="str">
        <f t="shared" si="66"/>
        <v>สามโก้สามโก้อ่างทอง</v>
      </c>
      <c r="Y623" s="3" t="s">
        <v>251</v>
      </c>
      <c r="Z623" s="3" t="str">
        <f t="shared" si="67"/>
        <v/>
      </c>
      <c r="AA623" s="3" t="e">
        <f t="shared" si="68"/>
        <v>#NUM!</v>
      </c>
      <c r="AB623" s="3" t="str">
        <f t="shared" si="69"/>
        <v/>
      </c>
      <c r="AD623" s="2">
        <v>620</v>
      </c>
      <c r="AE623" s="3" t="s">
        <v>969</v>
      </c>
      <c r="AF623" s="3" t="s">
        <v>456</v>
      </c>
      <c r="AG623" s="3" t="str">
        <f>IF(AF623='๑. ข้อมูลทั่วไป ๑'!$C$19,$AD623,"")</f>
        <v/>
      </c>
      <c r="AH623" s="3" t="e">
        <f t="shared" si="70"/>
        <v>#NUM!</v>
      </c>
      <c r="AI623" s="3" t="str">
        <f t="shared" si="71"/>
        <v/>
      </c>
      <c r="AJ623" s="3" t="e">
        <f>IF($AI623='๑. ข้อมูลทั่วไป ๑'!$C$20,Info!$AH623,"")</f>
        <v>#NUM!</v>
      </c>
    </row>
    <row r="624" spans="18:36" ht="14.5" customHeight="1">
      <c r="R624">
        <v>621</v>
      </c>
      <c r="S624" s="4">
        <v>14160</v>
      </c>
      <c r="T624" s="3" t="s">
        <v>1601</v>
      </c>
      <c r="U624" s="3" t="s">
        <v>1599</v>
      </c>
      <c r="V624" s="3" t="s">
        <v>523</v>
      </c>
      <c r="W624" s="3" t="s">
        <v>1600</v>
      </c>
      <c r="X624" s="3" t="str">
        <f t="shared" si="66"/>
        <v>ราษฎรพัฒนาสามโก้อ่างทอง</v>
      </c>
      <c r="Y624" s="3" t="s">
        <v>251</v>
      </c>
      <c r="Z624" s="3" t="str">
        <f t="shared" si="67"/>
        <v/>
      </c>
      <c r="AA624" s="3" t="e">
        <f t="shared" si="68"/>
        <v>#NUM!</v>
      </c>
      <c r="AB624" s="3" t="str">
        <f t="shared" si="69"/>
        <v/>
      </c>
      <c r="AD624" s="2">
        <v>621</v>
      </c>
      <c r="AE624" s="3" t="s">
        <v>1602</v>
      </c>
      <c r="AF624" s="3" t="s">
        <v>456</v>
      </c>
      <c r="AG624" s="3" t="str">
        <f>IF(AF624='๑. ข้อมูลทั่วไป ๑'!$C$19,$AD624,"")</f>
        <v/>
      </c>
      <c r="AH624" s="3" t="e">
        <f t="shared" si="70"/>
        <v>#NUM!</v>
      </c>
      <c r="AI624" s="3" t="str">
        <f t="shared" si="71"/>
        <v/>
      </c>
      <c r="AJ624" s="3" t="e">
        <f>IF($AI624='๑. ข้อมูลทั่วไป ๑'!$C$20,Info!$AH624,"")</f>
        <v>#NUM!</v>
      </c>
    </row>
    <row r="625" spans="18:36" ht="14.5" customHeight="1">
      <c r="R625">
        <v>622</v>
      </c>
      <c r="S625" s="4">
        <v>14160</v>
      </c>
      <c r="T625" s="3" t="s">
        <v>1603</v>
      </c>
      <c r="U625" s="3" t="s">
        <v>1599</v>
      </c>
      <c r="V625" s="3" t="s">
        <v>523</v>
      </c>
      <c r="W625" s="3" t="s">
        <v>1600</v>
      </c>
      <c r="X625" s="3" t="str">
        <f t="shared" si="66"/>
        <v>อบทมสามโก้อ่างทอง</v>
      </c>
      <c r="Y625" s="3" t="s">
        <v>251</v>
      </c>
      <c r="Z625" s="3" t="str">
        <f t="shared" si="67"/>
        <v/>
      </c>
      <c r="AA625" s="3" t="e">
        <f t="shared" si="68"/>
        <v>#NUM!</v>
      </c>
      <c r="AB625" s="3" t="str">
        <f t="shared" si="69"/>
        <v/>
      </c>
      <c r="AD625" s="2">
        <v>622</v>
      </c>
      <c r="AE625" s="3" t="s">
        <v>1604</v>
      </c>
      <c r="AF625" s="3" t="s">
        <v>456</v>
      </c>
      <c r="AG625" s="3" t="str">
        <f>IF(AF625='๑. ข้อมูลทั่วไป ๑'!$C$19,$AD625,"")</f>
        <v/>
      </c>
      <c r="AH625" s="3" t="e">
        <f t="shared" si="70"/>
        <v>#NUM!</v>
      </c>
      <c r="AI625" s="3" t="str">
        <f t="shared" si="71"/>
        <v/>
      </c>
      <c r="AJ625" s="3" t="e">
        <f>IF($AI625='๑. ข้อมูลทั่วไป ๑'!$C$20,Info!$AH625,"")</f>
        <v>#NUM!</v>
      </c>
    </row>
    <row r="626" spans="18:36" ht="14.5" customHeight="1">
      <c r="R626">
        <v>623</v>
      </c>
      <c r="S626" s="4">
        <v>14160</v>
      </c>
      <c r="T626" s="3" t="s">
        <v>1605</v>
      </c>
      <c r="U626" s="3" t="s">
        <v>1599</v>
      </c>
      <c r="V626" s="3" t="s">
        <v>523</v>
      </c>
      <c r="W626" s="3" t="s">
        <v>1600</v>
      </c>
      <c r="X626" s="3" t="str">
        <f t="shared" si="66"/>
        <v>โพธิ์ม่วงพันธ์สามโก้อ่างทอง</v>
      </c>
      <c r="Y626" s="3" t="s">
        <v>251</v>
      </c>
      <c r="Z626" s="3" t="str">
        <f t="shared" si="67"/>
        <v/>
      </c>
      <c r="AA626" s="3" t="e">
        <f t="shared" si="68"/>
        <v>#NUM!</v>
      </c>
      <c r="AB626" s="3" t="str">
        <f t="shared" si="69"/>
        <v/>
      </c>
      <c r="AD626" s="2">
        <v>623</v>
      </c>
      <c r="AE626" s="3" t="s">
        <v>1606</v>
      </c>
      <c r="AF626" s="3" t="s">
        <v>456</v>
      </c>
      <c r="AG626" s="3" t="str">
        <f>IF(AF626='๑. ข้อมูลทั่วไป ๑'!$C$19,$AD626,"")</f>
        <v/>
      </c>
      <c r="AH626" s="3" t="e">
        <f t="shared" si="70"/>
        <v>#NUM!</v>
      </c>
      <c r="AI626" s="3" t="str">
        <f t="shared" si="71"/>
        <v/>
      </c>
      <c r="AJ626" s="3" t="e">
        <f>IF($AI626='๑. ข้อมูลทั่วไป ๑'!$C$20,Info!$AH626,"")</f>
        <v>#NUM!</v>
      </c>
    </row>
    <row r="627" spans="18:36" ht="14.5" customHeight="1">
      <c r="R627">
        <v>624</v>
      </c>
      <c r="S627" s="4">
        <v>14160</v>
      </c>
      <c r="T627" s="3" t="s">
        <v>1607</v>
      </c>
      <c r="U627" s="3" t="s">
        <v>1599</v>
      </c>
      <c r="V627" s="3" t="s">
        <v>523</v>
      </c>
      <c r="W627" s="3" t="s">
        <v>1600</v>
      </c>
      <c r="X627" s="3" t="str">
        <f t="shared" si="66"/>
        <v>มงคลธรรมนิมิตสามโก้อ่างทอง</v>
      </c>
      <c r="Y627" s="3" t="s">
        <v>251</v>
      </c>
      <c r="Z627" s="3" t="str">
        <f t="shared" si="67"/>
        <v/>
      </c>
      <c r="AA627" s="3" t="e">
        <f t="shared" si="68"/>
        <v>#NUM!</v>
      </c>
      <c r="AB627" s="3" t="str">
        <f t="shared" si="69"/>
        <v/>
      </c>
      <c r="AD627" s="2">
        <v>624</v>
      </c>
      <c r="AE627" s="3" t="s">
        <v>1608</v>
      </c>
      <c r="AF627" s="3" t="s">
        <v>459</v>
      </c>
      <c r="AG627" s="3" t="str">
        <f>IF(AF627='๑. ข้อมูลทั่วไป ๑'!$C$19,$AD627,"")</f>
        <v/>
      </c>
      <c r="AH627" s="3" t="e">
        <f t="shared" si="70"/>
        <v>#NUM!</v>
      </c>
      <c r="AI627" s="3" t="str">
        <f t="shared" si="71"/>
        <v/>
      </c>
      <c r="AJ627" s="3" t="e">
        <f>IF($AI627='๑. ข้อมูลทั่วไป ๑'!$C$20,Info!$AH627,"")</f>
        <v>#NUM!</v>
      </c>
    </row>
    <row r="628" spans="18:36" ht="14.5" customHeight="1">
      <c r="R628">
        <v>625</v>
      </c>
      <c r="S628" s="4">
        <v>15000</v>
      </c>
      <c r="T628" s="3" t="s">
        <v>1609</v>
      </c>
      <c r="U628" s="3" t="s">
        <v>1610</v>
      </c>
      <c r="V628" s="3" t="s">
        <v>462</v>
      </c>
      <c r="W628" s="3" t="s">
        <v>1611</v>
      </c>
      <c r="X628" s="3" t="str">
        <f t="shared" si="66"/>
        <v>ทะเลชุบศรเมืองลพบุรีลพบุรี</v>
      </c>
      <c r="Y628" s="3" t="s">
        <v>251</v>
      </c>
      <c r="Z628" s="3" t="str">
        <f t="shared" si="67"/>
        <v/>
      </c>
      <c r="AA628" s="3" t="e">
        <f t="shared" si="68"/>
        <v>#NUM!</v>
      </c>
      <c r="AB628" s="3" t="str">
        <f t="shared" si="69"/>
        <v/>
      </c>
      <c r="AD628" s="2">
        <v>625</v>
      </c>
      <c r="AE628" s="3" t="s">
        <v>1612</v>
      </c>
      <c r="AF628" s="3" t="s">
        <v>459</v>
      </c>
      <c r="AG628" s="3" t="str">
        <f>IF(AF628='๑. ข้อมูลทั่วไป ๑'!$C$19,$AD628,"")</f>
        <v/>
      </c>
      <c r="AH628" s="3" t="e">
        <f t="shared" si="70"/>
        <v>#NUM!</v>
      </c>
      <c r="AI628" s="3" t="str">
        <f t="shared" si="71"/>
        <v/>
      </c>
      <c r="AJ628" s="3" t="e">
        <f>IF($AI628='๑. ข้อมูลทั่วไป ๑'!$C$20,Info!$AH628,"")</f>
        <v>#NUM!</v>
      </c>
    </row>
    <row r="629" spans="18:36" ht="14.5" customHeight="1">
      <c r="R629">
        <v>626</v>
      </c>
      <c r="S629" s="4">
        <v>15000</v>
      </c>
      <c r="T629" s="3" t="s">
        <v>1613</v>
      </c>
      <c r="U629" s="3" t="s">
        <v>1610</v>
      </c>
      <c r="V629" s="3" t="s">
        <v>462</v>
      </c>
      <c r="W629" s="3" t="s">
        <v>1611</v>
      </c>
      <c r="X629" s="3" t="str">
        <f t="shared" si="66"/>
        <v>ท่าหินเมืองลพบุรีลพบุรี</v>
      </c>
      <c r="Y629" s="3" t="s">
        <v>251</v>
      </c>
      <c r="Z629" s="3" t="str">
        <f t="shared" si="67"/>
        <v/>
      </c>
      <c r="AA629" s="3" t="e">
        <f t="shared" si="68"/>
        <v>#NUM!</v>
      </c>
      <c r="AB629" s="3" t="str">
        <f t="shared" si="69"/>
        <v/>
      </c>
      <c r="AD629" s="2">
        <v>626</v>
      </c>
      <c r="AE629" s="3" t="s">
        <v>1614</v>
      </c>
      <c r="AF629" s="3" t="s">
        <v>459</v>
      </c>
      <c r="AG629" s="3" t="str">
        <f>IF(AF629='๑. ข้อมูลทั่วไป ๑'!$C$19,$AD629,"")</f>
        <v/>
      </c>
      <c r="AH629" s="3" t="e">
        <f t="shared" si="70"/>
        <v>#NUM!</v>
      </c>
      <c r="AI629" s="3" t="str">
        <f t="shared" si="71"/>
        <v/>
      </c>
      <c r="AJ629" s="3" t="e">
        <f>IF($AI629='๑. ข้อมูลทั่วไป ๑'!$C$20,Info!$AH629,"")</f>
        <v>#NUM!</v>
      </c>
    </row>
    <row r="630" spans="18:36" ht="14.5" customHeight="1">
      <c r="R630">
        <v>627</v>
      </c>
      <c r="S630" s="4">
        <v>15000</v>
      </c>
      <c r="T630" s="3" t="s">
        <v>1615</v>
      </c>
      <c r="U630" s="3" t="s">
        <v>1610</v>
      </c>
      <c r="V630" s="3" t="s">
        <v>462</v>
      </c>
      <c r="W630" s="3" t="s">
        <v>1611</v>
      </c>
      <c r="X630" s="3" t="str">
        <f t="shared" si="66"/>
        <v>กกโกเมืองลพบุรีลพบุรี</v>
      </c>
      <c r="Y630" s="3" t="s">
        <v>251</v>
      </c>
      <c r="Z630" s="3" t="str">
        <f t="shared" si="67"/>
        <v/>
      </c>
      <c r="AA630" s="3" t="e">
        <f t="shared" si="68"/>
        <v>#NUM!</v>
      </c>
      <c r="AB630" s="3" t="str">
        <f t="shared" si="69"/>
        <v/>
      </c>
      <c r="AD630" s="2">
        <v>627</v>
      </c>
      <c r="AE630" s="3" t="s">
        <v>1616</v>
      </c>
      <c r="AF630" s="3" t="s">
        <v>459</v>
      </c>
      <c r="AG630" s="3" t="str">
        <f>IF(AF630='๑. ข้อมูลทั่วไป ๑'!$C$19,$AD630,"")</f>
        <v/>
      </c>
      <c r="AH630" s="3" t="e">
        <f t="shared" si="70"/>
        <v>#NUM!</v>
      </c>
      <c r="AI630" s="3" t="str">
        <f t="shared" si="71"/>
        <v/>
      </c>
      <c r="AJ630" s="3" t="e">
        <f>IF($AI630='๑. ข้อมูลทั่วไป ๑'!$C$20,Info!$AH630,"")</f>
        <v>#NUM!</v>
      </c>
    </row>
    <row r="631" spans="18:36" ht="14.5" customHeight="1">
      <c r="R631">
        <v>628</v>
      </c>
      <c r="S631" s="4">
        <v>13240</v>
      </c>
      <c r="T631" s="3" t="s">
        <v>1617</v>
      </c>
      <c r="U631" s="3" t="s">
        <v>1610</v>
      </c>
      <c r="V631" s="3" t="s">
        <v>462</v>
      </c>
      <c r="W631" s="3" t="s">
        <v>1611</v>
      </c>
      <c r="X631" s="3" t="str">
        <f t="shared" si="66"/>
        <v>โก่งธนูเมืองลพบุรีลพบุรี</v>
      </c>
      <c r="Y631" s="3" t="s">
        <v>251</v>
      </c>
      <c r="Z631" s="3" t="str">
        <f t="shared" si="67"/>
        <v/>
      </c>
      <c r="AA631" s="3" t="e">
        <f t="shared" si="68"/>
        <v>#NUM!</v>
      </c>
      <c r="AB631" s="3" t="str">
        <f t="shared" si="69"/>
        <v/>
      </c>
      <c r="AD631" s="2">
        <v>628</v>
      </c>
      <c r="AE631" s="3" t="s">
        <v>1618</v>
      </c>
      <c r="AF631" s="3" t="s">
        <v>459</v>
      </c>
      <c r="AG631" s="3" t="str">
        <f>IF(AF631='๑. ข้อมูลทั่วไป ๑'!$C$19,$AD631,"")</f>
        <v/>
      </c>
      <c r="AH631" s="3" t="e">
        <f t="shared" si="70"/>
        <v>#NUM!</v>
      </c>
      <c r="AI631" s="3" t="str">
        <f t="shared" si="71"/>
        <v/>
      </c>
      <c r="AJ631" s="3" t="e">
        <f>IF($AI631='๑. ข้อมูลทั่วไป ๑'!$C$20,Info!$AH631,"")</f>
        <v>#NUM!</v>
      </c>
    </row>
    <row r="632" spans="18:36" ht="14.5" customHeight="1">
      <c r="R632">
        <v>629</v>
      </c>
      <c r="S632" s="4">
        <v>15160</v>
      </c>
      <c r="T632" s="3" t="s">
        <v>1619</v>
      </c>
      <c r="U632" s="3" t="s">
        <v>1610</v>
      </c>
      <c r="V632" s="3" t="s">
        <v>462</v>
      </c>
      <c r="W632" s="3" t="s">
        <v>1611</v>
      </c>
      <c r="X632" s="3" t="str">
        <f t="shared" si="66"/>
        <v>เขาพระงามเมืองลพบุรีลพบุรี</v>
      </c>
      <c r="Y632" s="3" t="s">
        <v>251</v>
      </c>
      <c r="Z632" s="3" t="str">
        <f t="shared" si="67"/>
        <v/>
      </c>
      <c r="AA632" s="3" t="e">
        <f t="shared" si="68"/>
        <v>#NUM!</v>
      </c>
      <c r="AB632" s="3" t="str">
        <f t="shared" si="69"/>
        <v/>
      </c>
      <c r="AD632" s="2">
        <v>629</v>
      </c>
      <c r="AE632" s="3" t="s">
        <v>1620</v>
      </c>
      <c r="AF632" s="3" t="s">
        <v>459</v>
      </c>
      <c r="AG632" s="3" t="str">
        <f>IF(AF632='๑. ข้อมูลทั่วไป ๑'!$C$19,$AD632,"")</f>
        <v/>
      </c>
      <c r="AH632" s="3" t="e">
        <f t="shared" si="70"/>
        <v>#NUM!</v>
      </c>
      <c r="AI632" s="3" t="str">
        <f t="shared" si="71"/>
        <v/>
      </c>
      <c r="AJ632" s="3" t="e">
        <f>IF($AI632='๑. ข้อมูลทั่วไป ๑'!$C$20,Info!$AH632,"")</f>
        <v>#NUM!</v>
      </c>
    </row>
    <row r="633" spans="18:36" ht="14.5" customHeight="1">
      <c r="R633">
        <v>630</v>
      </c>
      <c r="S633" s="4">
        <v>15000</v>
      </c>
      <c r="T633" s="3" t="s">
        <v>1621</v>
      </c>
      <c r="U633" s="3" t="s">
        <v>1610</v>
      </c>
      <c r="V633" s="3" t="s">
        <v>462</v>
      </c>
      <c r="W633" s="3" t="s">
        <v>1611</v>
      </c>
      <c r="X633" s="3" t="str">
        <f t="shared" si="66"/>
        <v>เขาสามยอดเมืองลพบุรีลพบุรี</v>
      </c>
      <c r="Y633" s="3" t="s">
        <v>251</v>
      </c>
      <c r="Z633" s="3" t="str">
        <f t="shared" si="67"/>
        <v/>
      </c>
      <c r="AA633" s="3" t="e">
        <f t="shared" si="68"/>
        <v>#NUM!</v>
      </c>
      <c r="AB633" s="3" t="str">
        <f t="shared" si="69"/>
        <v/>
      </c>
      <c r="AD633" s="2">
        <v>630</v>
      </c>
      <c r="AE633" s="3" t="s">
        <v>1622</v>
      </c>
      <c r="AF633" s="3" t="s">
        <v>459</v>
      </c>
      <c r="AG633" s="3" t="str">
        <f>IF(AF633='๑. ข้อมูลทั่วไป ๑'!$C$19,$AD633,"")</f>
        <v/>
      </c>
      <c r="AH633" s="3" t="e">
        <f t="shared" si="70"/>
        <v>#NUM!</v>
      </c>
      <c r="AI633" s="3" t="str">
        <f t="shared" si="71"/>
        <v/>
      </c>
      <c r="AJ633" s="3" t="e">
        <f>IF($AI633='๑. ข้อมูลทั่วไป ๑'!$C$20,Info!$AH633,"")</f>
        <v>#NUM!</v>
      </c>
    </row>
    <row r="634" spans="18:36" ht="14.5" customHeight="1">
      <c r="R634">
        <v>631</v>
      </c>
      <c r="S634" s="4">
        <v>15160</v>
      </c>
      <c r="T634" s="3" t="s">
        <v>1623</v>
      </c>
      <c r="U634" s="3" t="s">
        <v>1610</v>
      </c>
      <c r="V634" s="3" t="s">
        <v>462</v>
      </c>
      <c r="W634" s="3" t="s">
        <v>1611</v>
      </c>
      <c r="X634" s="3" t="str">
        <f t="shared" si="66"/>
        <v>โคกกะเทียมเมืองลพบุรีลพบุรี</v>
      </c>
      <c r="Y634" s="3" t="s">
        <v>251</v>
      </c>
      <c r="Z634" s="3" t="str">
        <f t="shared" si="67"/>
        <v/>
      </c>
      <c r="AA634" s="3" t="e">
        <f t="shared" si="68"/>
        <v>#NUM!</v>
      </c>
      <c r="AB634" s="3" t="str">
        <f t="shared" si="69"/>
        <v/>
      </c>
      <c r="AD634" s="2">
        <v>631</v>
      </c>
      <c r="AE634" s="3" t="s">
        <v>1624</v>
      </c>
      <c r="AF634" s="3" t="s">
        <v>459</v>
      </c>
      <c r="AG634" s="3" t="str">
        <f>IF(AF634='๑. ข้อมูลทั่วไป ๑'!$C$19,$AD634,"")</f>
        <v/>
      </c>
      <c r="AH634" s="3" t="e">
        <f t="shared" si="70"/>
        <v>#NUM!</v>
      </c>
      <c r="AI634" s="3" t="str">
        <f t="shared" si="71"/>
        <v/>
      </c>
      <c r="AJ634" s="3" t="e">
        <f>IF($AI634='๑. ข้อมูลทั่วไป ๑'!$C$20,Info!$AH634,"")</f>
        <v>#NUM!</v>
      </c>
    </row>
    <row r="635" spans="18:36" ht="14.5" customHeight="1">
      <c r="R635">
        <v>632</v>
      </c>
      <c r="S635" s="4">
        <v>15000</v>
      </c>
      <c r="T635" s="3" t="s">
        <v>1625</v>
      </c>
      <c r="U635" s="3" t="s">
        <v>1610</v>
      </c>
      <c r="V635" s="3" t="s">
        <v>462</v>
      </c>
      <c r="W635" s="3" t="s">
        <v>1611</v>
      </c>
      <c r="X635" s="3" t="str">
        <f t="shared" si="66"/>
        <v>โคกลำพานเมืองลพบุรีลพบุรี</v>
      </c>
      <c r="Y635" s="3" t="s">
        <v>251</v>
      </c>
      <c r="Z635" s="3" t="str">
        <f t="shared" si="67"/>
        <v/>
      </c>
      <c r="AA635" s="3" t="e">
        <f t="shared" si="68"/>
        <v>#NUM!</v>
      </c>
      <c r="AB635" s="3" t="str">
        <f t="shared" si="69"/>
        <v/>
      </c>
      <c r="AD635" s="2">
        <v>632</v>
      </c>
      <c r="AE635" s="3" t="s">
        <v>1626</v>
      </c>
      <c r="AF635" s="3" t="s">
        <v>459</v>
      </c>
      <c r="AG635" s="3" t="str">
        <f>IF(AF635='๑. ข้อมูลทั่วไป ๑'!$C$19,$AD635,"")</f>
        <v/>
      </c>
      <c r="AH635" s="3" t="e">
        <f t="shared" si="70"/>
        <v>#NUM!</v>
      </c>
      <c r="AI635" s="3" t="str">
        <f t="shared" si="71"/>
        <v/>
      </c>
      <c r="AJ635" s="3" t="e">
        <f>IF($AI635='๑. ข้อมูลทั่วไป ๑'!$C$20,Info!$AH635,"")</f>
        <v>#NUM!</v>
      </c>
    </row>
    <row r="636" spans="18:36" ht="14.5" customHeight="1">
      <c r="R636">
        <v>633</v>
      </c>
      <c r="S636" s="4">
        <v>15210</v>
      </c>
      <c r="T636" s="3" t="s">
        <v>1627</v>
      </c>
      <c r="U636" s="3" t="s">
        <v>1610</v>
      </c>
      <c r="V636" s="3" t="s">
        <v>462</v>
      </c>
      <c r="W636" s="3" t="s">
        <v>1611</v>
      </c>
      <c r="X636" s="3" t="str">
        <f t="shared" si="66"/>
        <v>โคกตูมเมืองลพบุรีลพบุรี</v>
      </c>
      <c r="Y636" s="3" t="s">
        <v>251</v>
      </c>
      <c r="Z636" s="3" t="str">
        <f t="shared" si="67"/>
        <v/>
      </c>
      <c r="AA636" s="3" t="e">
        <f t="shared" si="68"/>
        <v>#NUM!</v>
      </c>
      <c r="AB636" s="3" t="str">
        <f t="shared" si="69"/>
        <v/>
      </c>
      <c r="AD636" s="2">
        <v>633</v>
      </c>
      <c r="AE636" s="3" t="s">
        <v>1628</v>
      </c>
      <c r="AF636" s="3" t="s">
        <v>459</v>
      </c>
      <c r="AG636" s="3" t="str">
        <f>IF(AF636='๑. ข้อมูลทั่วไป ๑'!$C$19,$AD636,"")</f>
        <v/>
      </c>
      <c r="AH636" s="3" t="e">
        <f t="shared" si="70"/>
        <v>#NUM!</v>
      </c>
      <c r="AI636" s="3" t="str">
        <f t="shared" si="71"/>
        <v/>
      </c>
      <c r="AJ636" s="3" t="e">
        <f>IF($AI636='๑. ข้อมูลทั่วไป ๑'!$C$20,Info!$AH636,"")</f>
        <v>#NUM!</v>
      </c>
    </row>
    <row r="637" spans="18:36" ht="14.5" customHeight="1">
      <c r="R637">
        <v>634</v>
      </c>
      <c r="S637" s="4">
        <v>15000</v>
      </c>
      <c r="T637" s="3" t="s">
        <v>1629</v>
      </c>
      <c r="U637" s="3" t="s">
        <v>1610</v>
      </c>
      <c r="V637" s="3" t="s">
        <v>462</v>
      </c>
      <c r="W637" s="3" t="s">
        <v>1611</v>
      </c>
      <c r="X637" s="3" t="str">
        <f t="shared" si="66"/>
        <v>งิ้วรายเมืองลพบุรีลพบุรี</v>
      </c>
      <c r="Y637" s="3" t="s">
        <v>251</v>
      </c>
      <c r="Z637" s="3" t="str">
        <f t="shared" si="67"/>
        <v/>
      </c>
      <c r="AA637" s="3" t="e">
        <f t="shared" si="68"/>
        <v>#NUM!</v>
      </c>
      <c r="AB637" s="3" t="str">
        <f t="shared" si="69"/>
        <v/>
      </c>
      <c r="AD637" s="2">
        <v>634</v>
      </c>
      <c r="AE637" s="3" t="s">
        <v>1630</v>
      </c>
      <c r="AF637" s="3" t="s">
        <v>462</v>
      </c>
      <c r="AG637" s="3" t="str">
        <f>IF(AF637='๑. ข้อมูลทั่วไป ๑'!$C$19,$AD637,"")</f>
        <v/>
      </c>
      <c r="AH637" s="3" t="e">
        <f t="shared" si="70"/>
        <v>#NUM!</v>
      </c>
      <c r="AI637" s="3" t="str">
        <f t="shared" si="71"/>
        <v/>
      </c>
      <c r="AJ637" s="3" t="e">
        <f>IF($AI637='๑. ข้อมูลทั่วไป ๑'!$C$20,Info!$AH637,"")</f>
        <v>#NUM!</v>
      </c>
    </row>
    <row r="638" spans="18:36" ht="14.5" customHeight="1">
      <c r="R638">
        <v>635</v>
      </c>
      <c r="S638" s="4">
        <v>15000</v>
      </c>
      <c r="T638" s="3" t="s">
        <v>1631</v>
      </c>
      <c r="U638" s="3" t="s">
        <v>1610</v>
      </c>
      <c r="V638" s="3" t="s">
        <v>462</v>
      </c>
      <c r="W638" s="3" t="s">
        <v>1611</v>
      </c>
      <c r="X638" s="3" t="str">
        <f t="shared" si="66"/>
        <v>ดอนโพธิ์เมืองลพบุรีลพบุรี</v>
      </c>
      <c r="Y638" s="3" t="s">
        <v>251</v>
      </c>
      <c r="Z638" s="3" t="str">
        <f t="shared" si="67"/>
        <v/>
      </c>
      <c r="AA638" s="3" t="e">
        <f t="shared" si="68"/>
        <v>#NUM!</v>
      </c>
      <c r="AB638" s="3" t="str">
        <f t="shared" si="69"/>
        <v/>
      </c>
      <c r="AD638" s="2">
        <v>635</v>
      </c>
      <c r="AE638" s="3" t="s">
        <v>1632</v>
      </c>
      <c r="AF638" s="3" t="s">
        <v>462</v>
      </c>
      <c r="AG638" s="3" t="str">
        <f>IF(AF638='๑. ข้อมูลทั่วไป ๑'!$C$19,$AD638,"")</f>
        <v/>
      </c>
      <c r="AH638" s="3" t="e">
        <f t="shared" si="70"/>
        <v>#NUM!</v>
      </c>
      <c r="AI638" s="3" t="str">
        <f t="shared" si="71"/>
        <v/>
      </c>
      <c r="AJ638" s="3" t="e">
        <f>IF($AI638='๑. ข้อมูลทั่วไป ๑'!$C$20,Info!$AH638,"")</f>
        <v>#NUM!</v>
      </c>
    </row>
    <row r="639" spans="18:36" ht="14.5" customHeight="1">
      <c r="R639">
        <v>636</v>
      </c>
      <c r="S639" s="4">
        <v>15000</v>
      </c>
      <c r="T639" s="3" t="s">
        <v>1633</v>
      </c>
      <c r="U639" s="3" t="s">
        <v>1610</v>
      </c>
      <c r="V639" s="3" t="s">
        <v>462</v>
      </c>
      <c r="W639" s="3" t="s">
        <v>1611</v>
      </c>
      <c r="X639" s="3" t="str">
        <f t="shared" si="66"/>
        <v>ตะลุงเมืองลพบุรีลพบุรี</v>
      </c>
      <c r="Y639" s="3" t="s">
        <v>251</v>
      </c>
      <c r="Z639" s="3" t="str">
        <f t="shared" si="67"/>
        <v/>
      </c>
      <c r="AA639" s="3" t="e">
        <f t="shared" si="68"/>
        <v>#NUM!</v>
      </c>
      <c r="AB639" s="3" t="str">
        <f t="shared" si="69"/>
        <v/>
      </c>
      <c r="AD639" s="2">
        <v>636</v>
      </c>
      <c r="AE639" s="3" t="s">
        <v>1634</v>
      </c>
      <c r="AF639" s="3" t="s">
        <v>462</v>
      </c>
      <c r="AG639" s="3" t="str">
        <f>IF(AF639='๑. ข้อมูลทั่วไป ๑'!$C$19,$AD639,"")</f>
        <v/>
      </c>
      <c r="AH639" s="3" t="e">
        <f t="shared" si="70"/>
        <v>#NUM!</v>
      </c>
      <c r="AI639" s="3" t="str">
        <f t="shared" si="71"/>
        <v/>
      </c>
      <c r="AJ639" s="3" t="e">
        <f>IF($AI639='๑. ข้อมูลทั่วไป ๑'!$C$20,Info!$AH639,"")</f>
        <v>#NUM!</v>
      </c>
    </row>
    <row r="640" spans="18:36" ht="14.5" customHeight="1">
      <c r="R640">
        <v>637</v>
      </c>
      <c r="S640" s="4">
        <v>15000</v>
      </c>
      <c r="T640" s="3" t="s">
        <v>1635</v>
      </c>
      <c r="U640" s="3" t="s">
        <v>1610</v>
      </c>
      <c r="V640" s="3" t="s">
        <v>462</v>
      </c>
      <c r="W640" s="3" t="s">
        <v>1611</v>
      </c>
      <c r="X640" s="3" t="str">
        <f t="shared" si="66"/>
        <v>ท่าแคเมืองลพบุรีลพบุรี</v>
      </c>
      <c r="Y640" s="3" t="s">
        <v>251</v>
      </c>
      <c r="Z640" s="3" t="str">
        <f t="shared" si="67"/>
        <v/>
      </c>
      <c r="AA640" s="3" t="e">
        <f t="shared" si="68"/>
        <v>#NUM!</v>
      </c>
      <c r="AB640" s="3" t="str">
        <f t="shared" si="69"/>
        <v/>
      </c>
      <c r="AD640" s="2">
        <v>637</v>
      </c>
      <c r="AE640" s="3" t="s">
        <v>1636</v>
      </c>
      <c r="AF640" s="3" t="s">
        <v>462</v>
      </c>
      <c r="AG640" s="3" t="str">
        <f>IF(AF640='๑. ข้อมูลทั่วไป ๑'!$C$19,$AD640,"")</f>
        <v/>
      </c>
      <c r="AH640" s="3" t="e">
        <f t="shared" si="70"/>
        <v>#NUM!</v>
      </c>
      <c r="AI640" s="3" t="str">
        <f t="shared" si="71"/>
        <v/>
      </c>
      <c r="AJ640" s="3" t="e">
        <f>IF($AI640='๑. ข้อมูลทั่วไป ๑'!$C$20,Info!$AH640,"")</f>
        <v>#NUM!</v>
      </c>
    </row>
    <row r="641" spans="18:36" ht="14.5" customHeight="1">
      <c r="R641">
        <v>638</v>
      </c>
      <c r="S641" s="4">
        <v>15000</v>
      </c>
      <c r="T641" s="3" t="s">
        <v>1047</v>
      </c>
      <c r="U641" s="3" t="s">
        <v>1610</v>
      </c>
      <c r="V641" s="3" t="s">
        <v>462</v>
      </c>
      <c r="W641" s="3" t="s">
        <v>1611</v>
      </c>
      <c r="X641" s="3" t="str">
        <f t="shared" si="66"/>
        <v>ท่าศาลาเมืองลพบุรีลพบุรี</v>
      </c>
      <c r="Y641" s="3" t="s">
        <v>251</v>
      </c>
      <c r="Z641" s="3" t="str">
        <f t="shared" si="67"/>
        <v/>
      </c>
      <c r="AA641" s="3" t="e">
        <f t="shared" si="68"/>
        <v>#NUM!</v>
      </c>
      <c r="AB641" s="3" t="str">
        <f t="shared" si="69"/>
        <v/>
      </c>
      <c r="AD641" s="2">
        <v>638</v>
      </c>
      <c r="AE641" s="3" t="s">
        <v>1128</v>
      </c>
      <c r="AF641" s="3" t="s">
        <v>462</v>
      </c>
      <c r="AG641" s="3" t="str">
        <f>IF(AF641='๑. ข้อมูลทั่วไป ๑'!$C$19,$AD641,"")</f>
        <v/>
      </c>
      <c r="AH641" s="3" t="e">
        <f t="shared" si="70"/>
        <v>#NUM!</v>
      </c>
      <c r="AI641" s="3" t="str">
        <f t="shared" si="71"/>
        <v/>
      </c>
      <c r="AJ641" s="3" t="e">
        <f>IF($AI641='๑. ข้อมูลทั่วไป ๑'!$C$20,Info!$AH641,"")</f>
        <v>#NUM!</v>
      </c>
    </row>
    <row r="642" spans="18:36" ht="14.5" customHeight="1">
      <c r="R642">
        <v>639</v>
      </c>
      <c r="S642" s="4">
        <v>15000</v>
      </c>
      <c r="T642" s="3" t="s">
        <v>1637</v>
      </c>
      <c r="U642" s="3" t="s">
        <v>1610</v>
      </c>
      <c r="V642" s="3" t="s">
        <v>462</v>
      </c>
      <c r="W642" s="3" t="s">
        <v>1611</v>
      </c>
      <c r="X642" s="3" t="str">
        <f t="shared" si="66"/>
        <v>นิคมสร้างตนเองเมืองลพบุรีลพบุรี</v>
      </c>
      <c r="Y642" s="3" t="s">
        <v>251</v>
      </c>
      <c r="Z642" s="3" t="str">
        <f t="shared" si="67"/>
        <v/>
      </c>
      <c r="AA642" s="3" t="e">
        <f t="shared" si="68"/>
        <v>#NUM!</v>
      </c>
      <c r="AB642" s="3" t="str">
        <f t="shared" si="69"/>
        <v/>
      </c>
      <c r="AD642" s="2">
        <v>639</v>
      </c>
      <c r="AE642" s="3" t="s">
        <v>1638</v>
      </c>
      <c r="AF642" s="3" t="s">
        <v>462</v>
      </c>
      <c r="AG642" s="3" t="str">
        <f>IF(AF642='๑. ข้อมูลทั่วไป ๑'!$C$19,$AD642,"")</f>
        <v/>
      </c>
      <c r="AH642" s="3" t="e">
        <f t="shared" si="70"/>
        <v>#NUM!</v>
      </c>
      <c r="AI642" s="3" t="str">
        <f t="shared" si="71"/>
        <v/>
      </c>
      <c r="AJ642" s="3" t="e">
        <f>IF($AI642='๑. ข้อมูลทั่วไป ๑'!$C$20,Info!$AH642,"")</f>
        <v>#NUM!</v>
      </c>
    </row>
    <row r="643" spans="18:36" ht="14.5" customHeight="1">
      <c r="R643">
        <v>640</v>
      </c>
      <c r="S643" s="4">
        <v>15000</v>
      </c>
      <c r="T643" s="3" t="s">
        <v>1639</v>
      </c>
      <c r="U643" s="3" t="s">
        <v>1610</v>
      </c>
      <c r="V643" s="3" t="s">
        <v>462</v>
      </c>
      <c r="W643" s="3" t="s">
        <v>1611</v>
      </c>
      <c r="X643" s="3" t="str">
        <f t="shared" si="66"/>
        <v>บางขันหมากเมืองลพบุรีลพบุรี</v>
      </c>
      <c r="Y643" s="3" t="s">
        <v>251</v>
      </c>
      <c r="Z643" s="3" t="str">
        <f t="shared" si="67"/>
        <v/>
      </c>
      <c r="AA643" s="3" t="e">
        <f t="shared" si="68"/>
        <v>#NUM!</v>
      </c>
      <c r="AB643" s="3" t="str">
        <f t="shared" si="69"/>
        <v/>
      </c>
      <c r="AD643" s="2">
        <v>640</v>
      </c>
      <c r="AE643" s="3" t="s">
        <v>1640</v>
      </c>
      <c r="AF643" s="3" t="s">
        <v>462</v>
      </c>
      <c r="AG643" s="3" t="str">
        <f>IF(AF643='๑. ข้อมูลทั่วไป ๑'!$C$19,$AD643,"")</f>
        <v/>
      </c>
      <c r="AH643" s="3" t="e">
        <f t="shared" si="70"/>
        <v>#NUM!</v>
      </c>
      <c r="AI643" s="3" t="str">
        <f t="shared" si="71"/>
        <v/>
      </c>
      <c r="AJ643" s="3" t="e">
        <f>IF($AI643='๑. ข้อมูลทั่วไป ๑'!$C$20,Info!$AH643,"")</f>
        <v>#NUM!</v>
      </c>
    </row>
    <row r="644" spans="18:36" ht="14.5" customHeight="1">
      <c r="R644">
        <v>641</v>
      </c>
      <c r="S644" s="4">
        <v>15000</v>
      </c>
      <c r="T644" s="3" t="s">
        <v>1641</v>
      </c>
      <c r="U644" s="3" t="s">
        <v>1610</v>
      </c>
      <c r="V644" s="3" t="s">
        <v>462</v>
      </c>
      <c r="W644" s="3" t="s">
        <v>1611</v>
      </c>
      <c r="X644" s="3" t="str">
        <f t="shared" si="66"/>
        <v>บ้านข่อยเมืองลพบุรีลพบุรี</v>
      </c>
      <c r="Y644" s="3" t="s">
        <v>251</v>
      </c>
      <c r="Z644" s="3" t="str">
        <f t="shared" si="67"/>
        <v/>
      </c>
      <c r="AA644" s="3" t="e">
        <f t="shared" si="68"/>
        <v>#NUM!</v>
      </c>
      <c r="AB644" s="3" t="str">
        <f t="shared" si="69"/>
        <v/>
      </c>
      <c r="AD644" s="2">
        <v>641</v>
      </c>
      <c r="AE644" s="3" t="s">
        <v>1610</v>
      </c>
      <c r="AF644" s="3" t="s">
        <v>462</v>
      </c>
      <c r="AG644" s="3" t="str">
        <f>IF(AF644='๑. ข้อมูลทั่วไป ๑'!$C$19,$AD644,"")</f>
        <v/>
      </c>
      <c r="AH644" s="3" t="e">
        <f t="shared" si="70"/>
        <v>#NUM!</v>
      </c>
      <c r="AI644" s="3" t="str">
        <f t="shared" si="71"/>
        <v/>
      </c>
      <c r="AJ644" s="3" t="e">
        <f>IF($AI644='๑. ข้อมูลทั่วไป ๑'!$C$20,Info!$AH644,"")</f>
        <v>#NUM!</v>
      </c>
    </row>
    <row r="645" spans="18:36" ht="14.5" customHeight="1">
      <c r="R645">
        <v>642</v>
      </c>
      <c r="S645" s="4">
        <v>15000</v>
      </c>
      <c r="T645" s="3" t="s">
        <v>1642</v>
      </c>
      <c r="U645" s="3" t="s">
        <v>1610</v>
      </c>
      <c r="V645" s="3" t="s">
        <v>462</v>
      </c>
      <c r="W645" s="3" t="s">
        <v>1611</v>
      </c>
      <c r="X645" s="3" t="str">
        <f t="shared" ref="X645:X708" si="72">T645&amp;U645&amp;V645</f>
        <v>ท้ายตลาดเมืองลพบุรีลพบุรี</v>
      </c>
      <c r="Y645" s="3" t="s">
        <v>251</v>
      </c>
      <c r="Z645" s="3" t="str">
        <f t="shared" ref="Z645:Z708" si="73">IF($Z$1=$W645,$R645,"")</f>
        <v/>
      </c>
      <c r="AA645" s="3" t="e">
        <f t="shared" ref="AA645:AA708" si="74">SMALL($Z$4:$Z$7439,R645)</f>
        <v>#NUM!</v>
      </c>
      <c r="AB645" s="3" t="str">
        <f t="shared" ref="AB645:AB708" si="75">IFERROR(INDEX($T$4:$T$7439,$AA645,1),"")</f>
        <v/>
      </c>
      <c r="AD645" s="2">
        <v>642</v>
      </c>
      <c r="AE645" s="3" t="s">
        <v>1643</v>
      </c>
      <c r="AF645" s="3" t="s">
        <v>462</v>
      </c>
      <c r="AG645" s="3" t="str">
        <f>IF(AF645='๑. ข้อมูลทั่วไป ๑'!$C$19,$AD645,"")</f>
        <v/>
      </c>
      <c r="AH645" s="3" t="e">
        <f t="shared" ref="AH645:AH708" si="76">SMALL($AG$4:$AG$931,$AD645)</f>
        <v>#NUM!</v>
      </c>
      <c r="AI645" s="3" t="str">
        <f t="shared" ref="AI645:AI708" si="77">IFERROR(INDEX($AE$4:$AE$931,$AH645,1),"")</f>
        <v/>
      </c>
      <c r="AJ645" s="3" t="e">
        <f>IF($AI645='๑. ข้อมูลทั่วไป ๑'!$C$20,Info!$AH645,"")</f>
        <v>#NUM!</v>
      </c>
    </row>
    <row r="646" spans="18:36" ht="14.5" customHeight="1">
      <c r="R646">
        <v>643</v>
      </c>
      <c r="S646" s="4">
        <v>15000</v>
      </c>
      <c r="T646" s="3" t="s">
        <v>1644</v>
      </c>
      <c r="U646" s="3" t="s">
        <v>1610</v>
      </c>
      <c r="V646" s="3" t="s">
        <v>462</v>
      </c>
      <c r="W646" s="3" t="s">
        <v>1611</v>
      </c>
      <c r="X646" s="3" t="str">
        <f t="shared" si="72"/>
        <v>ป่าตาลเมืองลพบุรีลพบุรี</v>
      </c>
      <c r="Y646" s="3" t="s">
        <v>251</v>
      </c>
      <c r="Z646" s="3" t="str">
        <f t="shared" si="73"/>
        <v/>
      </c>
      <c r="AA646" s="3" t="e">
        <f t="shared" si="74"/>
        <v>#NUM!</v>
      </c>
      <c r="AB646" s="3" t="str">
        <f t="shared" si="75"/>
        <v/>
      </c>
      <c r="AD646" s="2">
        <v>643</v>
      </c>
      <c r="AE646" s="3" t="s">
        <v>1645</v>
      </c>
      <c r="AF646" s="3" t="s">
        <v>462</v>
      </c>
      <c r="AG646" s="3" t="str">
        <f>IF(AF646='๑. ข้อมูลทั่วไป ๑'!$C$19,$AD646,"")</f>
        <v/>
      </c>
      <c r="AH646" s="3" t="e">
        <f t="shared" si="76"/>
        <v>#NUM!</v>
      </c>
      <c r="AI646" s="3" t="str">
        <f t="shared" si="77"/>
        <v/>
      </c>
      <c r="AJ646" s="3" t="e">
        <f>IF($AI646='๑. ข้อมูลทั่วไป ๑'!$C$20,Info!$AH646,"")</f>
        <v>#NUM!</v>
      </c>
    </row>
    <row r="647" spans="18:36" ht="14.5" customHeight="1">
      <c r="R647">
        <v>644</v>
      </c>
      <c r="S647" s="4">
        <v>15000</v>
      </c>
      <c r="T647" s="3" t="s">
        <v>1646</v>
      </c>
      <c r="U647" s="3" t="s">
        <v>1610</v>
      </c>
      <c r="V647" s="3" t="s">
        <v>462</v>
      </c>
      <c r="W647" s="3" t="s">
        <v>1611</v>
      </c>
      <c r="X647" s="3" t="str">
        <f t="shared" si="72"/>
        <v>พรหมมาสตร์เมืองลพบุรีลพบุรี</v>
      </c>
      <c r="Y647" s="3" t="s">
        <v>251</v>
      </c>
      <c r="Z647" s="3" t="str">
        <f t="shared" si="73"/>
        <v/>
      </c>
      <c r="AA647" s="3" t="e">
        <f t="shared" si="74"/>
        <v>#NUM!</v>
      </c>
      <c r="AB647" s="3" t="str">
        <f t="shared" si="75"/>
        <v/>
      </c>
      <c r="AD647" s="2">
        <v>644</v>
      </c>
      <c r="AE647" s="3" t="s">
        <v>1647</v>
      </c>
      <c r="AF647" s="3" t="s">
        <v>462</v>
      </c>
      <c r="AG647" s="3" t="str">
        <f>IF(AF647='๑. ข้อมูลทั่วไป ๑'!$C$19,$AD647,"")</f>
        <v/>
      </c>
      <c r="AH647" s="3" t="e">
        <f t="shared" si="76"/>
        <v>#NUM!</v>
      </c>
      <c r="AI647" s="3" t="str">
        <f t="shared" si="77"/>
        <v/>
      </c>
      <c r="AJ647" s="3" t="e">
        <f>IF($AI647='๑. ข้อมูลทั่วไป ๑'!$C$20,Info!$AH647,"")</f>
        <v>#NUM!</v>
      </c>
    </row>
    <row r="648" spans="18:36" ht="14.5" customHeight="1">
      <c r="R648">
        <v>645</v>
      </c>
      <c r="S648" s="4">
        <v>15000</v>
      </c>
      <c r="T648" s="3" t="s">
        <v>1648</v>
      </c>
      <c r="U648" s="3" t="s">
        <v>1610</v>
      </c>
      <c r="V648" s="3" t="s">
        <v>462</v>
      </c>
      <c r="W648" s="3" t="s">
        <v>1611</v>
      </c>
      <c r="X648" s="3" t="str">
        <f t="shared" si="72"/>
        <v>โพธิ์เก้าต้นเมืองลพบุรีลพบุรี</v>
      </c>
      <c r="Y648" s="3" t="s">
        <v>251</v>
      </c>
      <c r="Z648" s="3" t="str">
        <f t="shared" si="73"/>
        <v/>
      </c>
      <c r="AA648" s="3" t="e">
        <f t="shared" si="74"/>
        <v>#NUM!</v>
      </c>
      <c r="AB648" s="3" t="str">
        <f t="shared" si="75"/>
        <v/>
      </c>
      <c r="AD648" s="2">
        <v>645</v>
      </c>
      <c r="AE648" s="3" t="s">
        <v>1649</v>
      </c>
      <c r="AF648" s="3" t="s">
        <v>465</v>
      </c>
      <c r="AG648" s="3" t="str">
        <f>IF(AF648='๑. ข้อมูลทั่วไป ๑'!$C$19,$AD648,"")</f>
        <v/>
      </c>
      <c r="AH648" s="3" t="e">
        <f t="shared" si="76"/>
        <v>#NUM!</v>
      </c>
      <c r="AI648" s="3" t="str">
        <f t="shared" si="77"/>
        <v/>
      </c>
      <c r="AJ648" s="3" t="e">
        <f>IF($AI648='๑. ข้อมูลทั่วไป ๑'!$C$20,Info!$AH648,"")</f>
        <v>#NUM!</v>
      </c>
    </row>
    <row r="649" spans="18:36" ht="14.5" customHeight="1">
      <c r="R649">
        <v>646</v>
      </c>
      <c r="S649" s="4">
        <v>15000</v>
      </c>
      <c r="T649" s="3" t="s">
        <v>1650</v>
      </c>
      <c r="U649" s="3" t="s">
        <v>1610</v>
      </c>
      <c r="V649" s="3" t="s">
        <v>462</v>
      </c>
      <c r="W649" s="3" t="s">
        <v>1611</v>
      </c>
      <c r="X649" s="3" t="str">
        <f t="shared" si="72"/>
        <v>โพธิ์ตรุเมืองลพบุรีลพบุรี</v>
      </c>
      <c r="Y649" s="3" t="s">
        <v>251</v>
      </c>
      <c r="Z649" s="3" t="str">
        <f t="shared" si="73"/>
        <v/>
      </c>
      <c r="AA649" s="3" t="e">
        <f t="shared" si="74"/>
        <v>#NUM!</v>
      </c>
      <c r="AB649" s="3" t="str">
        <f t="shared" si="75"/>
        <v/>
      </c>
      <c r="AD649" s="2">
        <v>646</v>
      </c>
      <c r="AE649" s="3" t="s">
        <v>1651</v>
      </c>
      <c r="AF649" s="3" t="s">
        <v>465</v>
      </c>
      <c r="AG649" s="3" t="str">
        <f>IF(AF649='๑. ข้อมูลทั่วไป ๑'!$C$19,$AD649,"")</f>
        <v/>
      </c>
      <c r="AH649" s="3" t="e">
        <f t="shared" si="76"/>
        <v>#NUM!</v>
      </c>
      <c r="AI649" s="3" t="str">
        <f t="shared" si="77"/>
        <v/>
      </c>
      <c r="AJ649" s="3" t="e">
        <f>IF($AI649='๑. ข้อมูลทั่วไป ๑'!$C$20,Info!$AH649,"")</f>
        <v>#NUM!</v>
      </c>
    </row>
    <row r="650" spans="18:36" ht="14.5" customHeight="1">
      <c r="R650">
        <v>647</v>
      </c>
      <c r="S650" s="4">
        <v>15000</v>
      </c>
      <c r="T650" s="3" t="s">
        <v>1652</v>
      </c>
      <c r="U650" s="3" t="s">
        <v>1610</v>
      </c>
      <c r="V650" s="3" t="s">
        <v>462</v>
      </c>
      <c r="W650" s="3" t="s">
        <v>1611</v>
      </c>
      <c r="X650" s="3" t="str">
        <f t="shared" si="72"/>
        <v>สี่คลองเมืองลพบุรีลพบุรี</v>
      </c>
      <c r="Y650" s="3" t="s">
        <v>251</v>
      </c>
      <c r="Z650" s="3" t="str">
        <f t="shared" si="73"/>
        <v/>
      </c>
      <c r="AA650" s="3" t="e">
        <f t="shared" si="74"/>
        <v>#NUM!</v>
      </c>
      <c r="AB650" s="3" t="str">
        <f t="shared" si="75"/>
        <v/>
      </c>
      <c r="AD650" s="2">
        <v>647</v>
      </c>
      <c r="AE650" s="3" t="s">
        <v>1653</v>
      </c>
      <c r="AF650" s="3" t="s">
        <v>465</v>
      </c>
      <c r="AG650" s="3" t="str">
        <f>IF(AF650='๑. ข้อมูลทั่วไป ๑'!$C$19,$AD650,"")</f>
        <v/>
      </c>
      <c r="AH650" s="3" t="e">
        <f t="shared" si="76"/>
        <v>#NUM!</v>
      </c>
      <c r="AI650" s="3" t="str">
        <f t="shared" si="77"/>
        <v/>
      </c>
      <c r="AJ650" s="3" t="e">
        <f>IF($AI650='๑. ข้อมูลทั่วไป ๑'!$C$20,Info!$AH650,"")</f>
        <v>#NUM!</v>
      </c>
    </row>
    <row r="651" spans="18:36" ht="14.5" customHeight="1">
      <c r="R651">
        <v>648</v>
      </c>
      <c r="S651" s="4">
        <v>15000</v>
      </c>
      <c r="T651" s="3" t="s">
        <v>1654</v>
      </c>
      <c r="U651" s="3" t="s">
        <v>1610</v>
      </c>
      <c r="V651" s="3" t="s">
        <v>462</v>
      </c>
      <c r="W651" s="3" t="s">
        <v>1611</v>
      </c>
      <c r="X651" s="3" t="str">
        <f t="shared" si="72"/>
        <v>ถนนใหญ่เมืองลพบุรีลพบุรี</v>
      </c>
      <c r="Y651" s="3" t="s">
        <v>251</v>
      </c>
      <c r="Z651" s="3" t="str">
        <f t="shared" si="73"/>
        <v/>
      </c>
      <c r="AA651" s="3" t="e">
        <f t="shared" si="74"/>
        <v>#NUM!</v>
      </c>
      <c r="AB651" s="3" t="str">
        <f t="shared" si="75"/>
        <v/>
      </c>
      <c r="AD651" s="2">
        <v>648</v>
      </c>
      <c r="AE651" s="3" t="s">
        <v>1655</v>
      </c>
      <c r="AF651" s="3" t="s">
        <v>465</v>
      </c>
      <c r="AG651" s="3" t="str">
        <f>IF(AF651='๑. ข้อมูลทั่วไป ๑'!$C$19,$AD651,"")</f>
        <v/>
      </c>
      <c r="AH651" s="3" t="e">
        <f t="shared" si="76"/>
        <v>#NUM!</v>
      </c>
      <c r="AI651" s="3" t="str">
        <f t="shared" si="77"/>
        <v/>
      </c>
      <c r="AJ651" s="3" t="e">
        <f>IF($AI651='๑. ข้อมูลทั่วไป ๑'!$C$20,Info!$AH651,"")</f>
        <v>#NUM!</v>
      </c>
    </row>
    <row r="652" spans="18:36" ht="14.5" customHeight="1">
      <c r="R652">
        <v>649</v>
      </c>
      <c r="S652" s="4">
        <v>15140</v>
      </c>
      <c r="T652" s="3" t="s">
        <v>1640</v>
      </c>
      <c r="U652" s="3" t="s">
        <v>1640</v>
      </c>
      <c r="V652" s="3" t="s">
        <v>462</v>
      </c>
      <c r="W652" s="3" t="s">
        <v>1656</v>
      </c>
      <c r="X652" s="3" t="str">
        <f t="shared" si="72"/>
        <v>พัฒนานิคมพัฒนานิคมลพบุรี</v>
      </c>
      <c r="Y652" s="3" t="s">
        <v>251</v>
      </c>
      <c r="Z652" s="3" t="str">
        <f t="shared" si="73"/>
        <v/>
      </c>
      <c r="AA652" s="3" t="e">
        <f t="shared" si="74"/>
        <v>#NUM!</v>
      </c>
      <c r="AB652" s="3" t="str">
        <f t="shared" si="75"/>
        <v/>
      </c>
      <c r="AD652" s="2">
        <v>649</v>
      </c>
      <c r="AE652" s="3" t="s">
        <v>1657</v>
      </c>
      <c r="AF652" s="3" t="s">
        <v>465</v>
      </c>
      <c r="AG652" s="3" t="str">
        <f>IF(AF652='๑. ข้อมูลทั่วไป ๑'!$C$19,$AD652,"")</f>
        <v/>
      </c>
      <c r="AH652" s="3" t="e">
        <f t="shared" si="76"/>
        <v>#NUM!</v>
      </c>
      <c r="AI652" s="3" t="str">
        <f t="shared" si="77"/>
        <v/>
      </c>
      <c r="AJ652" s="3" t="e">
        <f>IF($AI652='๑. ข้อมูลทั่วไป ๑'!$C$20,Info!$AH652,"")</f>
        <v>#NUM!</v>
      </c>
    </row>
    <row r="653" spans="18:36" ht="14.5" customHeight="1">
      <c r="R653">
        <v>650</v>
      </c>
      <c r="S653" s="4">
        <v>15220</v>
      </c>
      <c r="T653" s="3" t="s">
        <v>1658</v>
      </c>
      <c r="U653" s="3" t="s">
        <v>1640</v>
      </c>
      <c r="V653" s="3" t="s">
        <v>462</v>
      </c>
      <c r="W653" s="3" t="s">
        <v>1656</v>
      </c>
      <c r="X653" s="3" t="str">
        <f t="shared" si="72"/>
        <v>ช่องสาริกาพัฒนานิคมลพบุรี</v>
      </c>
      <c r="Y653" s="3" t="s">
        <v>251</v>
      </c>
      <c r="Z653" s="3" t="str">
        <f t="shared" si="73"/>
        <v/>
      </c>
      <c r="AA653" s="3" t="e">
        <f t="shared" si="74"/>
        <v>#NUM!</v>
      </c>
      <c r="AB653" s="3" t="str">
        <f t="shared" si="75"/>
        <v/>
      </c>
      <c r="AD653" s="2">
        <v>650</v>
      </c>
      <c r="AE653" s="3" t="s">
        <v>1659</v>
      </c>
      <c r="AF653" s="3" t="s">
        <v>465</v>
      </c>
      <c r="AG653" s="3" t="str">
        <f>IF(AF653='๑. ข้อมูลทั่วไป ๑'!$C$19,$AD653,"")</f>
        <v/>
      </c>
      <c r="AH653" s="3" t="e">
        <f t="shared" si="76"/>
        <v>#NUM!</v>
      </c>
      <c r="AI653" s="3" t="str">
        <f t="shared" si="77"/>
        <v/>
      </c>
      <c r="AJ653" s="3" t="e">
        <f>IF($AI653='๑. ข้อมูลทั่วไป ๑'!$C$20,Info!$AH653,"")</f>
        <v>#NUM!</v>
      </c>
    </row>
    <row r="654" spans="18:36" ht="14.5" customHeight="1">
      <c r="R654">
        <v>651</v>
      </c>
      <c r="S654" s="4">
        <v>15140</v>
      </c>
      <c r="T654" s="3" t="s">
        <v>1660</v>
      </c>
      <c r="U654" s="3" t="s">
        <v>1640</v>
      </c>
      <c r="V654" s="3" t="s">
        <v>462</v>
      </c>
      <c r="W654" s="3" t="s">
        <v>1656</v>
      </c>
      <c r="X654" s="3" t="str">
        <f t="shared" si="72"/>
        <v>มะนาวหวานพัฒนานิคมลพบุรี</v>
      </c>
      <c r="Y654" s="3" t="s">
        <v>251</v>
      </c>
      <c r="Z654" s="3" t="str">
        <f t="shared" si="73"/>
        <v/>
      </c>
      <c r="AA654" s="3" t="e">
        <f t="shared" si="74"/>
        <v>#NUM!</v>
      </c>
      <c r="AB654" s="3" t="str">
        <f t="shared" si="75"/>
        <v/>
      </c>
      <c r="AD654" s="2">
        <v>651</v>
      </c>
      <c r="AE654" s="3" t="s">
        <v>1661</v>
      </c>
      <c r="AF654" s="3" t="s">
        <v>465</v>
      </c>
      <c r="AG654" s="3" t="str">
        <f>IF(AF654='๑. ข้อมูลทั่วไป ๑'!$C$19,$AD654,"")</f>
        <v/>
      </c>
      <c r="AH654" s="3" t="e">
        <f t="shared" si="76"/>
        <v>#NUM!</v>
      </c>
      <c r="AI654" s="3" t="str">
        <f t="shared" si="77"/>
        <v/>
      </c>
      <c r="AJ654" s="3" t="e">
        <f>IF($AI654='๑. ข้อมูลทั่วไป ๑'!$C$20,Info!$AH654,"")</f>
        <v>#NUM!</v>
      </c>
    </row>
    <row r="655" spans="18:36" ht="14.5" customHeight="1">
      <c r="R655">
        <v>652</v>
      </c>
      <c r="S655" s="4">
        <v>15220</v>
      </c>
      <c r="T655" s="3" t="s">
        <v>1662</v>
      </c>
      <c r="U655" s="3" t="s">
        <v>1640</v>
      </c>
      <c r="V655" s="3" t="s">
        <v>462</v>
      </c>
      <c r="W655" s="3" t="s">
        <v>1656</v>
      </c>
      <c r="X655" s="3" t="str">
        <f t="shared" si="72"/>
        <v>ดีลังพัฒนานิคมลพบุรี</v>
      </c>
      <c r="Y655" s="3" t="s">
        <v>251</v>
      </c>
      <c r="Z655" s="3" t="str">
        <f t="shared" si="73"/>
        <v/>
      </c>
      <c r="AA655" s="3" t="e">
        <f t="shared" si="74"/>
        <v>#NUM!</v>
      </c>
      <c r="AB655" s="3" t="str">
        <f t="shared" si="75"/>
        <v/>
      </c>
      <c r="AD655" s="2">
        <v>652</v>
      </c>
      <c r="AE655" s="3" t="s">
        <v>1663</v>
      </c>
      <c r="AF655" s="3" t="s">
        <v>465</v>
      </c>
      <c r="AG655" s="3" t="str">
        <f>IF(AF655='๑. ข้อมูลทั่วไป ๑'!$C$19,$AD655,"")</f>
        <v/>
      </c>
      <c r="AH655" s="3" t="e">
        <f t="shared" si="76"/>
        <v>#NUM!</v>
      </c>
      <c r="AI655" s="3" t="str">
        <f t="shared" si="77"/>
        <v/>
      </c>
      <c r="AJ655" s="3" t="e">
        <f>IF($AI655='๑. ข้อมูลทั่วไป ๑'!$C$20,Info!$AH655,"")</f>
        <v>#NUM!</v>
      </c>
    </row>
    <row r="656" spans="18:36" ht="14.5" customHeight="1">
      <c r="R656">
        <v>653</v>
      </c>
      <c r="S656" s="4">
        <v>15140</v>
      </c>
      <c r="T656" s="3" t="s">
        <v>1664</v>
      </c>
      <c r="U656" s="3" t="s">
        <v>1640</v>
      </c>
      <c r="V656" s="3" t="s">
        <v>462</v>
      </c>
      <c r="W656" s="3" t="s">
        <v>1656</v>
      </c>
      <c r="X656" s="3" t="str">
        <f t="shared" si="72"/>
        <v>โคกสลุงพัฒนานิคมลพบุรี</v>
      </c>
      <c r="Y656" s="3" t="s">
        <v>251</v>
      </c>
      <c r="Z656" s="3" t="str">
        <f t="shared" si="73"/>
        <v/>
      </c>
      <c r="AA656" s="3" t="e">
        <f t="shared" si="74"/>
        <v>#NUM!</v>
      </c>
      <c r="AB656" s="3" t="str">
        <f t="shared" si="75"/>
        <v/>
      </c>
      <c r="AD656" s="2">
        <v>653</v>
      </c>
      <c r="AE656" s="3" t="s">
        <v>1665</v>
      </c>
      <c r="AF656" s="3" t="s">
        <v>465</v>
      </c>
      <c r="AG656" s="3" t="str">
        <f>IF(AF656='๑. ข้อมูลทั่วไป ๑'!$C$19,$AD656,"")</f>
        <v/>
      </c>
      <c r="AH656" s="3" t="e">
        <f t="shared" si="76"/>
        <v>#NUM!</v>
      </c>
      <c r="AI656" s="3" t="str">
        <f t="shared" si="77"/>
        <v/>
      </c>
      <c r="AJ656" s="3" t="e">
        <f>IF($AI656='๑. ข้อมูลทั่วไป ๑'!$C$20,Info!$AH656,"")</f>
        <v>#NUM!</v>
      </c>
    </row>
    <row r="657" spans="18:36" ht="14.5" customHeight="1">
      <c r="R657">
        <v>654</v>
      </c>
      <c r="S657" s="4">
        <v>15140</v>
      </c>
      <c r="T657" s="3" t="s">
        <v>1666</v>
      </c>
      <c r="U657" s="3" t="s">
        <v>1640</v>
      </c>
      <c r="V657" s="3" t="s">
        <v>462</v>
      </c>
      <c r="W657" s="3" t="s">
        <v>1656</v>
      </c>
      <c r="X657" s="3" t="str">
        <f t="shared" si="72"/>
        <v>ชอนน้อยพัฒนานิคมลพบุรี</v>
      </c>
      <c r="Y657" s="3" t="s">
        <v>251</v>
      </c>
      <c r="Z657" s="3" t="str">
        <f t="shared" si="73"/>
        <v/>
      </c>
      <c r="AA657" s="3" t="e">
        <f t="shared" si="74"/>
        <v>#NUM!</v>
      </c>
      <c r="AB657" s="3" t="str">
        <f t="shared" si="75"/>
        <v/>
      </c>
      <c r="AD657" s="2">
        <v>654</v>
      </c>
      <c r="AE657" s="3" t="s">
        <v>1667</v>
      </c>
      <c r="AF657" s="3" t="s">
        <v>465</v>
      </c>
      <c r="AG657" s="3" t="str">
        <f>IF(AF657='๑. ข้อมูลทั่วไป ๑'!$C$19,$AD657,"")</f>
        <v/>
      </c>
      <c r="AH657" s="3" t="e">
        <f t="shared" si="76"/>
        <v>#NUM!</v>
      </c>
      <c r="AI657" s="3" t="str">
        <f t="shared" si="77"/>
        <v/>
      </c>
      <c r="AJ657" s="3" t="e">
        <f>IF($AI657='๑. ข้อมูลทั่วไป ๑'!$C$20,Info!$AH657,"")</f>
        <v>#NUM!</v>
      </c>
    </row>
    <row r="658" spans="18:36" ht="14.5" customHeight="1">
      <c r="R658">
        <v>655</v>
      </c>
      <c r="S658" s="4">
        <v>15140</v>
      </c>
      <c r="T658" s="3" t="s">
        <v>1107</v>
      </c>
      <c r="U658" s="3" t="s">
        <v>1640</v>
      </c>
      <c r="V658" s="3" t="s">
        <v>462</v>
      </c>
      <c r="W658" s="3" t="s">
        <v>1656</v>
      </c>
      <c r="X658" s="3" t="str">
        <f t="shared" si="72"/>
        <v>หนองบัวพัฒนานิคมลพบุรี</v>
      </c>
      <c r="Y658" s="3" t="s">
        <v>251</v>
      </c>
      <c r="Z658" s="3" t="str">
        <f t="shared" si="73"/>
        <v/>
      </c>
      <c r="AA658" s="3" t="e">
        <f t="shared" si="74"/>
        <v>#NUM!</v>
      </c>
      <c r="AB658" s="3" t="str">
        <f t="shared" si="75"/>
        <v/>
      </c>
      <c r="AD658" s="2">
        <v>655</v>
      </c>
      <c r="AE658" s="3" t="s">
        <v>1668</v>
      </c>
      <c r="AF658" s="3" t="s">
        <v>465</v>
      </c>
      <c r="AG658" s="3" t="str">
        <f>IF(AF658='๑. ข้อมูลทั่วไป ๑'!$C$19,$AD658,"")</f>
        <v/>
      </c>
      <c r="AH658" s="3" t="e">
        <f t="shared" si="76"/>
        <v>#NUM!</v>
      </c>
      <c r="AI658" s="3" t="str">
        <f t="shared" si="77"/>
        <v/>
      </c>
      <c r="AJ658" s="3" t="e">
        <f>IF($AI658='๑. ข้อมูลทั่วไป ๑'!$C$20,Info!$AH658,"")</f>
        <v>#NUM!</v>
      </c>
    </row>
    <row r="659" spans="18:36" ht="14.5" customHeight="1">
      <c r="R659">
        <v>656</v>
      </c>
      <c r="S659" s="4">
        <v>18220</v>
      </c>
      <c r="T659" s="3" t="s">
        <v>1669</v>
      </c>
      <c r="U659" s="3" t="s">
        <v>1640</v>
      </c>
      <c r="V659" s="3" t="s">
        <v>462</v>
      </c>
      <c r="W659" s="3" t="s">
        <v>1656</v>
      </c>
      <c r="X659" s="3" t="str">
        <f t="shared" si="72"/>
        <v>ห้วยขุนรามพัฒนานิคมลพบุรี</v>
      </c>
      <c r="Y659" s="3" t="s">
        <v>251</v>
      </c>
      <c r="Z659" s="3" t="str">
        <f t="shared" si="73"/>
        <v/>
      </c>
      <c r="AA659" s="3" t="e">
        <f t="shared" si="74"/>
        <v>#NUM!</v>
      </c>
      <c r="AB659" s="3" t="str">
        <f t="shared" si="75"/>
        <v/>
      </c>
      <c r="AD659" s="2">
        <v>656</v>
      </c>
      <c r="AE659" s="3" t="s">
        <v>1670</v>
      </c>
      <c r="AF659" s="3" t="s">
        <v>465</v>
      </c>
      <c r="AG659" s="3" t="str">
        <f>IF(AF659='๑. ข้อมูลทั่วไป ๑'!$C$19,$AD659,"")</f>
        <v/>
      </c>
      <c r="AH659" s="3" t="e">
        <f t="shared" si="76"/>
        <v>#NUM!</v>
      </c>
      <c r="AI659" s="3" t="str">
        <f t="shared" si="77"/>
        <v/>
      </c>
      <c r="AJ659" s="3" t="e">
        <f>IF($AI659='๑. ข้อมูลทั่วไป ๑'!$C$20,Info!$AH659,"")</f>
        <v>#NUM!</v>
      </c>
    </row>
    <row r="660" spans="18:36" ht="14.5" customHeight="1">
      <c r="R660">
        <v>657</v>
      </c>
      <c r="S660" s="4">
        <v>15140</v>
      </c>
      <c r="T660" s="3" t="s">
        <v>1671</v>
      </c>
      <c r="U660" s="3" t="s">
        <v>1640</v>
      </c>
      <c r="V660" s="3" t="s">
        <v>462</v>
      </c>
      <c r="W660" s="3" t="s">
        <v>1656</v>
      </c>
      <c r="X660" s="3" t="str">
        <f t="shared" si="72"/>
        <v>น้ำสุดพัฒนานิคมลพบุรี</v>
      </c>
      <c r="Y660" s="3" t="s">
        <v>251</v>
      </c>
      <c r="Z660" s="3" t="str">
        <f t="shared" si="73"/>
        <v/>
      </c>
      <c r="AA660" s="3" t="e">
        <f t="shared" si="74"/>
        <v>#NUM!</v>
      </c>
      <c r="AB660" s="3" t="str">
        <f t="shared" si="75"/>
        <v/>
      </c>
      <c r="AD660" s="2">
        <v>657</v>
      </c>
      <c r="AE660" s="3" t="s">
        <v>1672</v>
      </c>
      <c r="AF660" s="3" t="s">
        <v>465</v>
      </c>
      <c r="AG660" s="3" t="str">
        <f>IF(AF660='๑. ข้อมูลทั่วไป ๑'!$C$19,$AD660,"")</f>
        <v/>
      </c>
      <c r="AH660" s="3" t="e">
        <f t="shared" si="76"/>
        <v>#NUM!</v>
      </c>
      <c r="AI660" s="3" t="str">
        <f t="shared" si="77"/>
        <v/>
      </c>
      <c r="AJ660" s="3" t="e">
        <f>IF($AI660='๑. ข้อมูลทั่วไป ๑'!$C$20,Info!$AH660,"")</f>
        <v>#NUM!</v>
      </c>
    </row>
    <row r="661" spans="18:36" ht="14.5" customHeight="1">
      <c r="R661">
        <v>658</v>
      </c>
      <c r="S661" s="4">
        <v>15120</v>
      </c>
      <c r="T661" s="3" t="s">
        <v>1632</v>
      </c>
      <c r="U661" s="3" t="s">
        <v>1632</v>
      </c>
      <c r="V661" s="3" t="s">
        <v>462</v>
      </c>
      <c r="W661" s="3" t="s">
        <v>1673</v>
      </c>
      <c r="X661" s="3" t="str">
        <f t="shared" si="72"/>
        <v>โคกสำโรงโคกสำโรงลพบุรี</v>
      </c>
      <c r="Y661" s="3" t="s">
        <v>251</v>
      </c>
      <c r="Z661" s="3" t="str">
        <f t="shared" si="73"/>
        <v/>
      </c>
      <c r="AA661" s="3" t="e">
        <f t="shared" si="74"/>
        <v>#NUM!</v>
      </c>
      <c r="AB661" s="3" t="str">
        <f t="shared" si="75"/>
        <v/>
      </c>
      <c r="AD661" s="2">
        <v>658</v>
      </c>
      <c r="AE661" s="3" t="s">
        <v>1674</v>
      </c>
      <c r="AF661" s="3" t="s">
        <v>469</v>
      </c>
      <c r="AG661" s="3" t="str">
        <f>IF(AF661='๑. ข้อมูลทั่วไป ๑'!$C$19,$AD661,"")</f>
        <v/>
      </c>
      <c r="AH661" s="3" t="e">
        <f t="shared" si="76"/>
        <v>#NUM!</v>
      </c>
      <c r="AI661" s="3" t="str">
        <f t="shared" si="77"/>
        <v/>
      </c>
      <c r="AJ661" s="3" t="e">
        <f>IF($AI661='๑. ข้อมูลทั่วไป ๑'!$C$20,Info!$AH661,"")</f>
        <v>#NUM!</v>
      </c>
    </row>
    <row r="662" spans="18:36" ht="14.5" customHeight="1">
      <c r="R662">
        <v>659</v>
      </c>
      <c r="S662" s="4">
        <v>15120</v>
      </c>
      <c r="T662" s="3" t="s">
        <v>1675</v>
      </c>
      <c r="U662" s="3" t="s">
        <v>1632</v>
      </c>
      <c r="V662" s="3" t="s">
        <v>462</v>
      </c>
      <c r="W662" s="3" t="s">
        <v>1673</v>
      </c>
      <c r="X662" s="3" t="str">
        <f t="shared" si="72"/>
        <v>เกาะแก้วโคกสำโรงลพบุรี</v>
      </c>
      <c r="Y662" s="3" t="s">
        <v>251</v>
      </c>
      <c r="Z662" s="3" t="str">
        <f t="shared" si="73"/>
        <v/>
      </c>
      <c r="AA662" s="3" t="e">
        <f t="shared" si="74"/>
        <v>#NUM!</v>
      </c>
      <c r="AB662" s="3" t="str">
        <f t="shared" si="75"/>
        <v/>
      </c>
      <c r="AD662" s="2">
        <v>659</v>
      </c>
      <c r="AE662" s="3" t="s">
        <v>1676</v>
      </c>
      <c r="AF662" s="3" t="s">
        <v>469</v>
      </c>
      <c r="AG662" s="3" t="str">
        <f>IF(AF662='๑. ข้อมูลทั่วไป ๑'!$C$19,$AD662,"")</f>
        <v/>
      </c>
      <c r="AH662" s="3" t="e">
        <f t="shared" si="76"/>
        <v>#NUM!</v>
      </c>
      <c r="AI662" s="3" t="str">
        <f t="shared" si="77"/>
        <v/>
      </c>
      <c r="AJ662" s="3" t="e">
        <f>IF($AI662='๑. ข้อมูลทั่วไป ๑'!$C$20,Info!$AH662,"")</f>
        <v>#NUM!</v>
      </c>
    </row>
    <row r="663" spans="18:36" ht="14.5" customHeight="1">
      <c r="R663">
        <v>660</v>
      </c>
      <c r="S663" s="4">
        <v>15120</v>
      </c>
      <c r="T663" s="3" t="s">
        <v>1677</v>
      </c>
      <c r="U663" s="3" t="s">
        <v>1632</v>
      </c>
      <c r="V663" s="3" t="s">
        <v>462</v>
      </c>
      <c r="W663" s="3" t="s">
        <v>1673</v>
      </c>
      <c r="X663" s="3" t="str">
        <f t="shared" si="72"/>
        <v>ถลุงเหล็กโคกสำโรงลพบุรี</v>
      </c>
      <c r="Y663" s="3" t="s">
        <v>251</v>
      </c>
      <c r="Z663" s="3" t="str">
        <f t="shared" si="73"/>
        <v/>
      </c>
      <c r="AA663" s="3" t="e">
        <f t="shared" si="74"/>
        <v>#NUM!</v>
      </c>
      <c r="AB663" s="3" t="str">
        <f t="shared" si="75"/>
        <v/>
      </c>
      <c r="AD663" s="2">
        <v>660</v>
      </c>
      <c r="AE663" s="3" t="s">
        <v>1678</v>
      </c>
      <c r="AF663" s="3" t="s">
        <v>469</v>
      </c>
      <c r="AG663" s="3" t="str">
        <f>IF(AF663='๑. ข้อมูลทั่วไป ๑'!$C$19,$AD663,"")</f>
        <v/>
      </c>
      <c r="AH663" s="3" t="e">
        <f t="shared" si="76"/>
        <v>#NUM!</v>
      </c>
      <c r="AI663" s="3" t="str">
        <f t="shared" si="77"/>
        <v/>
      </c>
      <c r="AJ663" s="3" t="e">
        <f>IF($AI663='๑. ข้อมูลทั่วไป ๑'!$C$20,Info!$AH663,"")</f>
        <v>#NUM!</v>
      </c>
    </row>
    <row r="664" spans="18:36" ht="14.5" customHeight="1">
      <c r="R664">
        <v>661</v>
      </c>
      <c r="S664" s="4">
        <v>15120</v>
      </c>
      <c r="T664" s="3" t="s">
        <v>1679</v>
      </c>
      <c r="U664" s="3" t="s">
        <v>1632</v>
      </c>
      <c r="V664" s="3" t="s">
        <v>462</v>
      </c>
      <c r="W664" s="3" t="s">
        <v>1673</v>
      </c>
      <c r="X664" s="3" t="str">
        <f t="shared" si="72"/>
        <v>หลุมข้าวโคกสำโรงลพบุรี</v>
      </c>
      <c r="Y664" s="3" t="s">
        <v>251</v>
      </c>
      <c r="Z664" s="3" t="str">
        <f t="shared" si="73"/>
        <v/>
      </c>
      <c r="AA664" s="3" t="e">
        <f t="shared" si="74"/>
        <v>#NUM!</v>
      </c>
      <c r="AB664" s="3" t="str">
        <f t="shared" si="75"/>
        <v/>
      </c>
      <c r="AD664" s="2">
        <v>661</v>
      </c>
      <c r="AE664" s="3" t="s">
        <v>1680</v>
      </c>
      <c r="AF664" s="3" t="s">
        <v>469</v>
      </c>
      <c r="AG664" s="3" t="str">
        <f>IF(AF664='๑. ข้อมูลทั่วไป ๑'!$C$19,$AD664,"")</f>
        <v/>
      </c>
      <c r="AH664" s="3" t="e">
        <f t="shared" si="76"/>
        <v>#NUM!</v>
      </c>
      <c r="AI664" s="3" t="str">
        <f t="shared" si="77"/>
        <v/>
      </c>
      <c r="AJ664" s="3" t="e">
        <f>IF($AI664='๑. ข้อมูลทั่วไป ๑'!$C$20,Info!$AH664,"")</f>
        <v>#NUM!</v>
      </c>
    </row>
    <row r="665" spans="18:36" ht="14.5" customHeight="1">
      <c r="R665">
        <v>662</v>
      </c>
      <c r="S665" s="4">
        <v>15120</v>
      </c>
      <c r="T665" s="3" t="s">
        <v>1681</v>
      </c>
      <c r="U665" s="3" t="s">
        <v>1632</v>
      </c>
      <c r="V665" s="3" t="s">
        <v>462</v>
      </c>
      <c r="W665" s="3" t="s">
        <v>1673</v>
      </c>
      <c r="X665" s="3" t="str">
        <f t="shared" si="72"/>
        <v>ห้วยโป่งโคกสำโรงลพบุรี</v>
      </c>
      <c r="Y665" s="3" t="s">
        <v>251</v>
      </c>
      <c r="Z665" s="3" t="str">
        <f t="shared" si="73"/>
        <v/>
      </c>
      <c r="AA665" s="3" t="e">
        <f t="shared" si="74"/>
        <v>#NUM!</v>
      </c>
      <c r="AB665" s="3" t="str">
        <f t="shared" si="75"/>
        <v/>
      </c>
      <c r="AD665" s="2">
        <v>662</v>
      </c>
      <c r="AE665" s="3" t="s">
        <v>1682</v>
      </c>
      <c r="AF665" s="3" t="s">
        <v>469</v>
      </c>
      <c r="AG665" s="3" t="str">
        <f>IF(AF665='๑. ข้อมูลทั่วไป ๑'!$C$19,$AD665,"")</f>
        <v/>
      </c>
      <c r="AH665" s="3" t="e">
        <f t="shared" si="76"/>
        <v>#NUM!</v>
      </c>
      <c r="AI665" s="3" t="str">
        <f t="shared" si="77"/>
        <v/>
      </c>
      <c r="AJ665" s="3" t="e">
        <f>IF($AI665='๑. ข้อมูลทั่วไป ๑'!$C$20,Info!$AH665,"")</f>
        <v>#NUM!</v>
      </c>
    </row>
    <row r="666" spans="18:36" ht="14.5" customHeight="1">
      <c r="R666">
        <v>663</v>
      </c>
      <c r="S666" s="4">
        <v>15120</v>
      </c>
      <c r="T666" s="3" t="s">
        <v>1683</v>
      </c>
      <c r="U666" s="3" t="s">
        <v>1632</v>
      </c>
      <c r="V666" s="3" t="s">
        <v>462</v>
      </c>
      <c r="W666" s="3" t="s">
        <v>1673</v>
      </c>
      <c r="X666" s="3" t="str">
        <f t="shared" si="72"/>
        <v>คลองเกตุโคกสำโรงลพบุรี</v>
      </c>
      <c r="Y666" s="3" t="s">
        <v>251</v>
      </c>
      <c r="Z666" s="3" t="str">
        <f t="shared" si="73"/>
        <v/>
      </c>
      <c r="AA666" s="3" t="e">
        <f t="shared" si="74"/>
        <v>#NUM!</v>
      </c>
      <c r="AB666" s="3" t="str">
        <f t="shared" si="75"/>
        <v/>
      </c>
      <c r="AD666" s="2">
        <v>663</v>
      </c>
      <c r="AE666" s="3" t="s">
        <v>1684</v>
      </c>
      <c r="AF666" s="3" t="s">
        <v>469</v>
      </c>
      <c r="AG666" s="3" t="str">
        <f>IF(AF666='๑. ข้อมูลทั่วไป ๑'!$C$19,$AD666,"")</f>
        <v/>
      </c>
      <c r="AH666" s="3" t="e">
        <f t="shared" si="76"/>
        <v>#NUM!</v>
      </c>
      <c r="AI666" s="3" t="str">
        <f t="shared" si="77"/>
        <v/>
      </c>
      <c r="AJ666" s="3" t="e">
        <f>IF($AI666='๑. ข้อมูลทั่วไป ๑'!$C$20,Info!$AH666,"")</f>
        <v>#NUM!</v>
      </c>
    </row>
    <row r="667" spans="18:36" ht="14.5" customHeight="1">
      <c r="R667">
        <v>664</v>
      </c>
      <c r="S667" s="4">
        <v>15120</v>
      </c>
      <c r="T667" s="3" t="s">
        <v>1685</v>
      </c>
      <c r="U667" s="3" t="s">
        <v>1632</v>
      </c>
      <c r="V667" s="3" t="s">
        <v>462</v>
      </c>
      <c r="W667" s="3" t="s">
        <v>1673</v>
      </c>
      <c r="X667" s="3" t="str">
        <f t="shared" si="72"/>
        <v>สะแกราบโคกสำโรงลพบุรี</v>
      </c>
      <c r="Y667" s="3" t="s">
        <v>251</v>
      </c>
      <c r="Z667" s="3" t="str">
        <f t="shared" si="73"/>
        <v/>
      </c>
      <c r="AA667" s="3" t="e">
        <f t="shared" si="74"/>
        <v>#NUM!</v>
      </c>
      <c r="AB667" s="3" t="str">
        <f t="shared" si="75"/>
        <v/>
      </c>
      <c r="AD667" s="2">
        <v>664</v>
      </c>
      <c r="AE667" s="3" t="s">
        <v>1686</v>
      </c>
      <c r="AF667" s="3" t="s">
        <v>469</v>
      </c>
      <c r="AG667" s="3" t="str">
        <f>IF(AF667='๑. ข้อมูลทั่วไป ๑'!$C$19,$AD667,"")</f>
        <v/>
      </c>
      <c r="AH667" s="3" t="e">
        <f t="shared" si="76"/>
        <v>#NUM!</v>
      </c>
      <c r="AI667" s="3" t="str">
        <f t="shared" si="77"/>
        <v/>
      </c>
      <c r="AJ667" s="3" t="e">
        <f>IF($AI667='๑. ข้อมูลทั่วไป ๑'!$C$20,Info!$AH667,"")</f>
        <v>#NUM!</v>
      </c>
    </row>
    <row r="668" spans="18:36" ht="14.5" customHeight="1">
      <c r="R668">
        <v>665</v>
      </c>
      <c r="S668" s="4">
        <v>15120</v>
      </c>
      <c r="T668" s="3" t="s">
        <v>1687</v>
      </c>
      <c r="U668" s="3" t="s">
        <v>1632</v>
      </c>
      <c r="V668" s="3" t="s">
        <v>462</v>
      </c>
      <c r="W668" s="3" t="s">
        <v>1673</v>
      </c>
      <c r="X668" s="3" t="str">
        <f t="shared" si="72"/>
        <v>เพนียดโคกสำโรงลพบุรี</v>
      </c>
      <c r="Y668" s="3" t="s">
        <v>251</v>
      </c>
      <c r="Z668" s="3" t="str">
        <f t="shared" si="73"/>
        <v/>
      </c>
      <c r="AA668" s="3" t="e">
        <f t="shared" si="74"/>
        <v>#NUM!</v>
      </c>
      <c r="AB668" s="3" t="str">
        <f t="shared" si="75"/>
        <v/>
      </c>
      <c r="AD668" s="2">
        <v>665</v>
      </c>
      <c r="AE668" s="3" t="s">
        <v>1688</v>
      </c>
      <c r="AF668" s="3" t="s">
        <v>469</v>
      </c>
      <c r="AG668" s="3" t="str">
        <f>IF(AF668='๑. ข้อมูลทั่วไป ๑'!$C$19,$AD668,"")</f>
        <v/>
      </c>
      <c r="AH668" s="3" t="e">
        <f t="shared" si="76"/>
        <v>#NUM!</v>
      </c>
      <c r="AI668" s="3" t="str">
        <f t="shared" si="77"/>
        <v/>
      </c>
      <c r="AJ668" s="3" t="e">
        <f>IF($AI668='๑. ข้อมูลทั่วไป ๑'!$C$20,Info!$AH668,"")</f>
        <v>#NUM!</v>
      </c>
    </row>
    <row r="669" spans="18:36" ht="14.5" customHeight="1">
      <c r="R669">
        <v>666</v>
      </c>
      <c r="S669" s="4">
        <v>15120</v>
      </c>
      <c r="T669" s="3" t="s">
        <v>1689</v>
      </c>
      <c r="U669" s="3" t="s">
        <v>1632</v>
      </c>
      <c r="V669" s="3" t="s">
        <v>462</v>
      </c>
      <c r="W669" s="3" t="s">
        <v>1673</v>
      </c>
      <c r="X669" s="3" t="str">
        <f t="shared" si="72"/>
        <v>วังเพลิงโคกสำโรงลพบุรี</v>
      </c>
      <c r="Y669" s="3" t="s">
        <v>251</v>
      </c>
      <c r="Z669" s="3" t="str">
        <f t="shared" si="73"/>
        <v/>
      </c>
      <c r="AA669" s="3" t="e">
        <f t="shared" si="74"/>
        <v>#NUM!</v>
      </c>
      <c r="AB669" s="3" t="str">
        <f t="shared" si="75"/>
        <v/>
      </c>
      <c r="AD669" s="2">
        <v>666</v>
      </c>
      <c r="AE669" s="3" t="s">
        <v>1690</v>
      </c>
      <c r="AF669" s="3" t="s">
        <v>472</v>
      </c>
      <c r="AG669" s="3" t="str">
        <f>IF(AF669='๑. ข้อมูลทั่วไป ๑'!$C$19,$AD669,"")</f>
        <v/>
      </c>
      <c r="AH669" s="3" t="e">
        <f t="shared" si="76"/>
        <v>#NUM!</v>
      </c>
      <c r="AI669" s="3" t="str">
        <f t="shared" si="77"/>
        <v/>
      </c>
      <c r="AJ669" s="3" t="e">
        <f>IF($AI669='๑. ข้อมูลทั่วไป ๑'!$C$20,Info!$AH669,"")</f>
        <v>#NUM!</v>
      </c>
    </row>
    <row r="670" spans="18:36" ht="14.5" customHeight="1">
      <c r="R670">
        <v>667</v>
      </c>
      <c r="S670" s="4">
        <v>15120</v>
      </c>
      <c r="T670" s="3" t="s">
        <v>1691</v>
      </c>
      <c r="U670" s="3" t="s">
        <v>1632</v>
      </c>
      <c r="V670" s="3" t="s">
        <v>462</v>
      </c>
      <c r="W670" s="3" t="s">
        <v>1673</v>
      </c>
      <c r="X670" s="3" t="str">
        <f t="shared" si="72"/>
        <v>ดงมะรุมโคกสำโรงลพบุรี</v>
      </c>
      <c r="Y670" s="3" t="s">
        <v>251</v>
      </c>
      <c r="Z670" s="3" t="str">
        <f t="shared" si="73"/>
        <v/>
      </c>
      <c r="AA670" s="3" t="e">
        <f t="shared" si="74"/>
        <v>#NUM!</v>
      </c>
      <c r="AB670" s="3" t="str">
        <f t="shared" si="75"/>
        <v/>
      </c>
      <c r="AD670" s="2">
        <v>667</v>
      </c>
      <c r="AE670" s="3" t="s">
        <v>1692</v>
      </c>
      <c r="AF670" s="3" t="s">
        <v>472</v>
      </c>
      <c r="AG670" s="3" t="str">
        <f>IF(AF670='๑. ข้อมูลทั่วไป ๑'!$C$19,$AD670,"")</f>
        <v/>
      </c>
      <c r="AH670" s="3" t="e">
        <f t="shared" si="76"/>
        <v>#NUM!</v>
      </c>
      <c r="AI670" s="3" t="str">
        <f t="shared" si="77"/>
        <v/>
      </c>
      <c r="AJ670" s="3" t="e">
        <f>IF($AI670='๑. ข้อมูลทั่วไป ๑'!$C$20,Info!$AH670,"")</f>
        <v>#NUM!</v>
      </c>
    </row>
    <row r="671" spans="18:36" ht="14.5" customHeight="1">
      <c r="R671">
        <v>668</v>
      </c>
      <c r="S671" s="4">
        <v>15120</v>
      </c>
      <c r="T671" s="3" t="s">
        <v>1693</v>
      </c>
      <c r="U671" s="3" t="s">
        <v>1632</v>
      </c>
      <c r="V671" s="3" t="s">
        <v>462</v>
      </c>
      <c r="W671" s="3" t="s">
        <v>1673</v>
      </c>
      <c r="X671" s="3" t="str">
        <f t="shared" si="72"/>
        <v>วังขอนขว้างโคกสำโรงลพบุรี</v>
      </c>
      <c r="Y671" s="3" t="s">
        <v>251</v>
      </c>
      <c r="Z671" s="3" t="str">
        <f t="shared" si="73"/>
        <v/>
      </c>
      <c r="AA671" s="3" t="e">
        <f t="shared" si="74"/>
        <v>#NUM!</v>
      </c>
      <c r="AB671" s="3" t="str">
        <f t="shared" si="75"/>
        <v/>
      </c>
      <c r="AD671" s="2">
        <v>668</v>
      </c>
      <c r="AE671" s="3" t="s">
        <v>1694</v>
      </c>
      <c r="AF671" s="3" t="s">
        <v>472</v>
      </c>
      <c r="AG671" s="3" t="str">
        <f>IF(AF671='๑. ข้อมูลทั่วไป ๑'!$C$19,$AD671,"")</f>
        <v/>
      </c>
      <c r="AH671" s="3" t="e">
        <f t="shared" si="76"/>
        <v>#NUM!</v>
      </c>
      <c r="AI671" s="3" t="str">
        <f t="shared" si="77"/>
        <v/>
      </c>
      <c r="AJ671" s="3" t="e">
        <f>IF($AI671='๑. ข้อมูลทั่วไป ๑'!$C$20,Info!$AH671,"")</f>
        <v>#NUM!</v>
      </c>
    </row>
    <row r="672" spans="18:36" ht="14.5" customHeight="1">
      <c r="R672">
        <v>669</v>
      </c>
      <c r="S672" s="4">
        <v>15120</v>
      </c>
      <c r="T672" s="3" t="s">
        <v>1695</v>
      </c>
      <c r="U672" s="3" t="s">
        <v>1632</v>
      </c>
      <c r="V672" s="3" t="s">
        <v>462</v>
      </c>
      <c r="W672" s="3" t="s">
        <v>1673</v>
      </c>
      <c r="X672" s="3" t="str">
        <f t="shared" si="72"/>
        <v>วังจั่นโคกสำโรงลพบุรี</v>
      </c>
      <c r="Y672" s="3" t="s">
        <v>251</v>
      </c>
      <c r="Z672" s="3" t="str">
        <f t="shared" si="73"/>
        <v/>
      </c>
      <c r="AA672" s="3" t="e">
        <f t="shared" si="74"/>
        <v>#NUM!</v>
      </c>
      <c r="AB672" s="3" t="str">
        <f t="shared" si="75"/>
        <v/>
      </c>
      <c r="AD672" s="2">
        <v>669</v>
      </c>
      <c r="AE672" s="3" t="s">
        <v>1696</v>
      </c>
      <c r="AF672" s="3" t="s">
        <v>472</v>
      </c>
      <c r="AG672" s="3" t="str">
        <f>IF(AF672='๑. ข้อมูลทั่วไป ๑'!$C$19,$AD672,"")</f>
        <v/>
      </c>
      <c r="AH672" s="3" t="e">
        <f t="shared" si="76"/>
        <v>#NUM!</v>
      </c>
      <c r="AI672" s="3" t="str">
        <f t="shared" si="77"/>
        <v/>
      </c>
      <c r="AJ672" s="3" t="e">
        <f>IF($AI672='๑. ข้อมูลทั่วไป ๑'!$C$20,Info!$AH672,"")</f>
        <v>#NUM!</v>
      </c>
    </row>
    <row r="673" spans="18:36" ht="14.5" customHeight="1">
      <c r="R673">
        <v>670</v>
      </c>
      <c r="S673" s="4">
        <v>15120</v>
      </c>
      <c r="T673" s="3" t="s">
        <v>471</v>
      </c>
      <c r="U673" s="3" t="s">
        <v>1632</v>
      </c>
      <c r="V673" s="3" t="s">
        <v>462</v>
      </c>
      <c r="W673" s="3" t="s">
        <v>1673</v>
      </c>
      <c r="X673" s="3" t="str">
        <f t="shared" si="72"/>
        <v>หนองแขมโคกสำโรงลพบุรี</v>
      </c>
      <c r="Y673" s="3" t="s">
        <v>251</v>
      </c>
      <c r="Z673" s="3" t="str">
        <f t="shared" si="73"/>
        <v/>
      </c>
      <c r="AA673" s="3" t="e">
        <f t="shared" si="74"/>
        <v>#NUM!</v>
      </c>
      <c r="AB673" s="3" t="str">
        <f t="shared" si="75"/>
        <v/>
      </c>
      <c r="AD673" s="2">
        <v>670</v>
      </c>
      <c r="AE673" s="3" t="s">
        <v>1697</v>
      </c>
      <c r="AF673" s="3" t="s">
        <v>472</v>
      </c>
      <c r="AG673" s="3" t="str">
        <f>IF(AF673='๑. ข้อมูลทั่วไป ๑'!$C$19,$AD673,"")</f>
        <v/>
      </c>
      <c r="AH673" s="3" t="e">
        <f t="shared" si="76"/>
        <v>#NUM!</v>
      </c>
      <c r="AI673" s="3" t="str">
        <f t="shared" si="77"/>
        <v/>
      </c>
      <c r="AJ673" s="3" t="e">
        <f>IF($AI673='๑. ข้อมูลทั่วไป ๑'!$C$20,Info!$AH673,"")</f>
        <v>#NUM!</v>
      </c>
    </row>
    <row r="674" spans="18:36" ht="14.5" customHeight="1">
      <c r="R674">
        <v>671</v>
      </c>
      <c r="S674" s="4">
        <v>15130</v>
      </c>
      <c r="T674" s="3" t="s">
        <v>1698</v>
      </c>
      <c r="U674" s="3" t="s">
        <v>1634</v>
      </c>
      <c r="V674" s="3" t="s">
        <v>462</v>
      </c>
      <c r="W674" s="3" t="s">
        <v>1699</v>
      </c>
      <c r="X674" s="3" t="str">
        <f t="shared" si="72"/>
        <v>ลำนารายณ์ชัยบาดาลลพบุรี</v>
      </c>
      <c r="Y674" s="3" t="s">
        <v>251</v>
      </c>
      <c r="Z674" s="3" t="str">
        <f t="shared" si="73"/>
        <v/>
      </c>
      <c r="AA674" s="3" t="e">
        <f t="shared" si="74"/>
        <v>#NUM!</v>
      </c>
      <c r="AB674" s="3" t="str">
        <f t="shared" si="75"/>
        <v/>
      </c>
      <c r="AD674" s="2">
        <v>671</v>
      </c>
      <c r="AE674" s="3" t="s">
        <v>1700</v>
      </c>
      <c r="AF674" s="3" t="s">
        <v>472</v>
      </c>
      <c r="AG674" s="3" t="str">
        <f>IF(AF674='๑. ข้อมูลทั่วไป ๑'!$C$19,$AD674,"")</f>
        <v/>
      </c>
      <c r="AH674" s="3" t="e">
        <f t="shared" si="76"/>
        <v>#NUM!</v>
      </c>
      <c r="AI674" s="3" t="str">
        <f t="shared" si="77"/>
        <v/>
      </c>
      <c r="AJ674" s="3" t="e">
        <f>IF($AI674='๑. ข้อมูลทั่วไป ๑'!$C$20,Info!$AH674,"")</f>
        <v>#NUM!</v>
      </c>
    </row>
    <row r="675" spans="18:36" ht="14.5" customHeight="1">
      <c r="R675">
        <v>672</v>
      </c>
      <c r="S675" s="4">
        <v>15130</v>
      </c>
      <c r="T675" s="3" t="s">
        <v>1701</v>
      </c>
      <c r="U675" s="3" t="s">
        <v>1634</v>
      </c>
      <c r="V675" s="3" t="s">
        <v>462</v>
      </c>
      <c r="W675" s="3" t="s">
        <v>1699</v>
      </c>
      <c r="X675" s="3" t="str">
        <f t="shared" si="72"/>
        <v>ชัยนารายณ์ชัยบาดาลลพบุรี</v>
      </c>
      <c r="Y675" s="3" t="s">
        <v>251</v>
      </c>
      <c r="Z675" s="3" t="str">
        <f t="shared" si="73"/>
        <v/>
      </c>
      <c r="AA675" s="3" t="e">
        <f t="shared" si="74"/>
        <v>#NUM!</v>
      </c>
      <c r="AB675" s="3" t="str">
        <f t="shared" si="75"/>
        <v/>
      </c>
      <c r="AD675" s="2">
        <v>672</v>
      </c>
      <c r="AE675" s="3" t="s">
        <v>1702</v>
      </c>
      <c r="AF675" s="3" t="s">
        <v>472</v>
      </c>
      <c r="AG675" s="3" t="str">
        <f>IF(AF675='๑. ข้อมูลทั่วไป ๑'!$C$19,$AD675,"")</f>
        <v/>
      </c>
      <c r="AH675" s="3" t="e">
        <f t="shared" si="76"/>
        <v>#NUM!</v>
      </c>
      <c r="AI675" s="3" t="str">
        <f t="shared" si="77"/>
        <v/>
      </c>
      <c r="AJ675" s="3" t="e">
        <f>IF($AI675='๑. ข้อมูลทั่วไป ๑'!$C$20,Info!$AH675,"")</f>
        <v>#NUM!</v>
      </c>
    </row>
    <row r="676" spans="18:36" ht="14.5" customHeight="1">
      <c r="R676">
        <v>673</v>
      </c>
      <c r="S676" s="4">
        <v>15130</v>
      </c>
      <c r="T676" s="3" t="s">
        <v>1703</v>
      </c>
      <c r="U676" s="3" t="s">
        <v>1634</v>
      </c>
      <c r="V676" s="3" t="s">
        <v>462</v>
      </c>
      <c r="W676" s="3" t="s">
        <v>1699</v>
      </c>
      <c r="X676" s="3" t="str">
        <f t="shared" si="72"/>
        <v>ศิลาทิพย์ชัยบาดาลลพบุรี</v>
      </c>
      <c r="Y676" s="3" t="s">
        <v>251</v>
      </c>
      <c r="Z676" s="3" t="str">
        <f t="shared" si="73"/>
        <v/>
      </c>
      <c r="AA676" s="3" t="e">
        <f t="shared" si="74"/>
        <v>#NUM!</v>
      </c>
      <c r="AB676" s="3" t="str">
        <f t="shared" si="75"/>
        <v/>
      </c>
      <c r="AD676" s="2">
        <v>673</v>
      </c>
      <c r="AE676" s="3" t="s">
        <v>1704</v>
      </c>
      <c r="AF676" s="3" t="s">
        <v>472</v>
      </c>
      <c r="AG676" s="3" t="str">
        <f>IF(AF676='๑. ข้อมูลทั่วไป ๑'!$C$19,$AD676,"")</f>
        <v/>
      </c>
      <c r="AH676" s="3" t="e">
        <f t="shared" si="76"/>
        <v>#NUM!</v>
      </c>
      <c r="AI676" s="3" t="str">
        <f t="shared" si="77"/>
        <v/>
      </c>
      <c r="AJ676" s="3" t="e">
        <f>IF($AI676='๑. ข้อมูลทั่วไป ๑'!$C$20,Info!$AH676,"")</f>
        <v>#NUM!</v>
      </c>
    </row>
    <row r="677" spans="18:36" ht="14.5" customHeight="1">
      <c r="R677">
        <v>674</v>
      </c>
      <c r="S677" s="4">
        <v>15130</v>
      </c>
      <c r="T677" s="3" t="s">
        <v>1705</v>
      </c>
      <c r="U677" s="3" t="s">
        <v>1634</v>
      </c>
      <c r="V677" s="3" t="s">
        <v>462</v>
      </c>
      <c r="W677" s="3" t="s">
        <v>1699</v>
      </c>
      <c r="X677" s="3" t="str">
        <f t="shared" si="72"/>
        <v>ห้วยหินชัยบาดาลลพบุรี</v>
      </c>
      <c r="Y677" s="3" t="s">
        <v>251</v>
      </c>
      <c r="Z677" s="3" t="str">
        <f t="shared" si="73"/>
        <v/>
      </c>
      <c r="AA677" s="3" t="e">
        <f t="shared" si="74"/>
        <v>#NUM!</v>
      </c>
      <c r="AB677" s="3" t="str">
        <f t="shared" si="75"/>
        <v/>
      </c>
      <c r="AD677" s="2">
        <v>674</v>
      </c>
      <c r="AE677" s="3" t="s">
        <v>1706</v>
      </c>
      <c r="AF677" s="3" t="s">
        <v>472</v>
      </c>
      <c r="AG677" s="3" t="str">
        <f>IF(AF677='๑. ข้อมูลทั่วไป ๑'!$C$19,$AD677,"")</f>
        <v/>
      </c>
      <c r="AH677" s="3" t="e">
        <f t="shared" si="76"/>
        <v>#NUM!</v>
      </c>
      <c r="AI677" s="3" t="str">
        <f t="shared" si="77"/>
        <v/>
      </c>
      <c r="AJ677" s="3" t="e">
        <f>IF($AI677='๑. ข้อมูลทั่วไป ๑'!$C$20,Info!$AH677,"")</f>
        <v>#NUM!</v>
      </c>
    </row>
    <row r="678" spans="18:36" ht="14.5" customHeight="1">
      <c r="R678">
        <v>675</v>
      </c>
      <c r="S678" s="4">
        <v>15230</v>
      </c>
      <c r="T678" s="3" t="s">
        <v>1707</v>
      </c>
      <c r="U678" s="3" t="s">
        <v>1634</v>
      </c>
      <c r="V678" s="3" t="s">
        <v>462</v>
      </c>
      <c r="W678" s="3" t="s">
        <v>1699</v>
      </c>
      <c r="X678" s="3" t="str">
        <f t="shared" si="72"/>
        <v>ม่วงค่อมชัยบาดาลลพบุรี</v>
      </c>
      <c r="Y678" s="3" t="s">
        <v>251</v>
      </c>
      <c r="Z678" s="3" t="str">
        <f t="shared" si="73"/>
        <v/>
      </c>
      <c r="AA678" s="3" t="e">
        <f t="shared" si="74"/>
        <v>#NUM!</v>
      </c>
      <c r="AB678" s="3" t="str">
        <f t="shared" si="75"/>
        <v/>
      </c>
      <c r="AD678" s="2">
        <v>675</v>
      </c>
      <c r="AE678" s="3" t="s">
        <v>1708</v>
      </c>
      <c r="AF678" s="3" t="s">
        <v>472</v>
      </c>
      <c r="AG678" s="3" t="str">
        <f>IF(AF678='๑. ข้อมูลทั่วไป ๑'!$C$19,$AD678,"")</f>
        <v/>
      </c>
      <c r="AH678" s="3" t="e">
        <f t="shared" si="76"/>
        <v>#NUM!</v>
      </c>
      <c r="AI678" s="3" t="str">
        <f t="shared" si="77"/>
        <v/>
      </c>
      <c r="AJ678" s="3" t="e">
        <f>IF($AI678='๑. ข้อมูลทั่วไป ๑'!$C$20,Info!$AH678,"")</f>
        <v>#NUM!</v>
      </c>
    </row>
    <row r="679" spans="18:36" ht="14.5" customHeight="1">
      <c r="R679">
        <v>676</v>
      </c>
      <c r="S679" s="4">
        <v>15130</v>
      </c>
      <c r="T679" s="3" t="s">
        <v>1709</v>
      </c>
      <c r="U679" s="3" t="s">
        <v>1634</v>
      </c>
      <c r="V679" s="3" t="s">
        <v>462</v>
      </c>
      <c r="W679" s="3" t="s">
        <v>1699</v>
      </c>
      <c r="X679" s="3" t="str">
        <f t="shared" si="72"/>
        <v>บัวชุมชัยบาดาลลพบุรี</v>
      </c>
      <c r="Y679" s="3" t="s">
        <v>251</v>
      </c>
      <c r="Z679" s="3" t="str">
        <f t="shared" si="73"/>
        <v/>
      </c>
      <c r="AA679" s="3" t="e">
        <f t="shared" si="74"/>
        <v>#NUM!</v>
      </c>
      <c r="AB679" s="3" t="str">
        <f t="shared" si="75"/>
        <v/>
      </c>
      <c r="AD679" s="2">
        <v>676</v>
      </c>
      <c r="AE679" s="3" t="s">
        <v>1710</v>
      </c>
      <c r="AF679" s="3" t="s">
        <v>472</v>
      </c>
      <c r="AG679" s="3" t="str">
        <f>IF(AF679='๑. ข้อมูลทั่วไป ๑'!$C$19,$AD679,"")</f>
        <v/>
      </c>
      <c r="AH679" s="3" t="e">
        <f t="shared" si="76"/>
        <v>#NUM!</v>
      </c>
      <c r="AI679" s="3" t="str">
        <f t="shared" si="77"/>
        <v/>
      </c>
      <c r="AJ679" s="3" t="e">
        <f>IF($AI679='๑. ข้อมูลทั่วไป ๑'!$C$20,Info!$AH679,"")</f>
        <v>#NUM!</v>
      </c>
    </row>
    <row r="680" spans="18:36" ht="14.5" customHeight="1">
      <c r="R680">
        <v>677</v>
      </c>
      <c r="S680" s="4">
        <v>15130</v>
      </c>
      <c r="T680" s="3" t="s">
        <v>1711</v>
      </c>
      <c r="U680" s="3" t="s">
        <v>1634</v>
      </c>
      <c r="V680" s="3" t="s">
        <v>462</v>
      </c>
      <c r="W680" s="3" t="s">
        <v>1699</v>
      </c>
      <c r="X680" s="3" t="str">
        <f t="shared" si="72"/>
        <v>ท่าดินดำชัยบาดาลลพบุรี</v>
      </c>
      <c r="Y680" s="3" t="s">
        <v>251</v>
      </c>
      <c r="Z680" s="3" t="str">
        <f t="shared" si="73"/>
        <v/>
      </c>
      <c r="AA680" s="3" t="e">
        <f t="shared" si="74"/>
        <v>#NUM!</v>
      </c>
      <c r="AB680" s="3" t="str">
        <f t="shared" si="75"/>
        <v/>
      </c>
      <c r="AD680" s="2">
        <v>677</v>
      </c>
      <c r="AE680" s="3" t="s">
        <v>1712</v>
      </c>
      <c r="AF680" s="3" t="s">
        <v>472</v>
      </c>
      <c r="AG680" s="3" t="str">
        <f>IF(AF680='๑. ข้อมูลทั่วไป ๑'!$C$19,$AD680,"")</f>
        <v/>
      </c>
      <c r="AH680" s="3" t="e">
        <f t="shared" si="76"/>
        <v>#NUM!</v>
      </c>
      <c r="AI680" s="3" t="str">
        <f t="shared" si="77"/>
        <v/>
      </c>
      <c r="AJ680" s="3" t="e">
        <f>IF($AI680='๑. ข้อมูลทั่วไป ๑'!$C$20,Info!$AH680,"")</f>
        <v>#NUM!</v>
      </c>
    </row>
    <row r="681" spans="18:36" ht="14.5" customHeight="1">
      <c r="R681">
        <v>678</v>
      </c>
      <c r="S681" s="4">
        <v>15230</v>
      </c>
      <c r="T681" s="3" t="s">
        <v>1713</v>
      </c>
      <c r="U681" s="3" t="s">
        <v>1634</v>
      </c>
      <c r="V681" s="3" t="s">
        <v>462</v>
      </c>
      <c r="W681" s="3" t="s">
        <v>1699</v>
      </c>
      <c r="X681" s="3" t="str">
        <f t="shared" si="72"/>
        <v>มะกอกหวานชัยบาดาลลพบุรี</v>
      </c>
      <c r="Y681" s="3" t="s">
        <v>251</v>
      </c>
      <c r="Z681" s="3" t="str">
        <f t="shared" si="73"/>
        <v/>
      </c>
      <c r="AA681" s="3" t="e">
        <f t="shared" si="74"/>
        <v>#NUM!</v>
      </c>
      <c r="AB681" s="3" t="str">
        <f t="shared" si="75"/>
        <v/>
      </c>
      <c r="AD681" s="2">
        <v>678</v>
      </c>
      <c r="AE681" s="3" t="s">
        <v>1714</v>
      </c>
      <c r="AF681" s="3" t="s">
        <v>472</v>
      </c>
      <c r="AG681" s="3" t="str">
        <f>IF(AF681='๑. ข้อมูลทั่วไป ๑'!$C$19,$AD681,"")</f>
        <v/>
      </c>
      <c r="AH681" s="3" t="e">
        <f t="shared" si="76"/>
        <v>#NUM!</v>
      </c>
      <c r="AI681" s="3" t="str">
        <f t="shared" si="77"/>
        <v/>
      </c>
      <c r="AJ681" s="3" t="e">
        <f>IF($AI681='๑. ข้อมูลทั่วไป ๑'!$C$20,Info!$AH681,"")</f>
        <v>#NUM!</v>
      </c>
    </row>
    <row r="682" spans="18:36" ht="14.5" customHeight="1">
      <c r="R682">
        <v>679</v>
      </c>
      <c r="S682" s="4">
        <v>15130</v>
      </c>
      <c r="T682" s="3" t="s">
        <v>1715</v>
      </c>
      <c r="U682" s="3" t="s">
        <v>1634</v>
      </c>
      <c r="V682" s="3" t="s">
        <v>462</v>
      </c>
      <c r="W682" s="3" t="s">
        <v>1699</v>
      </c>
      <c r="X682" s="3" t="str">
        <f t="shared" si="72"/>
        <v>ซับตะเคียนชัยบาดาลลพบุรี</v>
      </c>
      <c r="Y682" s="3" t="s">
        <v>251</v>
      </c>
      <c r="Z682" s="3" t="str">
        <f t="shared" si="73"/>
        <v/>
      </c>
      <c r="AA682" s="3" t="e">
        <f t="shared" si="74"/>
        <v>#NUM!</v>
      </c>
      <c r="AB682" s="3" t="str">
        <f t="shared" si="75"/>
        <v/>
      </c>
      <c r="AD682" s="2">
        <v>679</v>
      </c>
      <c r="AE682" s="3" t="s">
        <v>1716</v>
      </c>
      <c r="AF682" s="3" t="s">
        <v>472</v>
      </c>
      <c r="AG682" s="3" t="str">
        <f>IF(AF682='๑. ข้อมูลทั่วไป ๑'!$C$19,$AD682,"")</f>
        <v/>
      </c>
      <c r="AH682" s="3" t="e">
        <f t="shared" si="76"/>
        <v>#NUM!</v>
      </c>
      <c r="AI682" s="3" t="str">
        <f t="shared" si="77"/>
        <v/>
      </c>
      <c r="AJ682" s="3" t="e">
        <f>IF($AI682='๑. ข้อมูลทั่วไป ๑'!$C$20,Info!$AH682,"")</f>
        <v>#NUM!</v>
      </c>
    </row>
    <row r="683" spans="18:36" ht="14.5" customHeight="1">
      <c r="R683">
        <v>680</v>
      </c>
      <c r="S683" s="4">
        <v>15190</v>
      </c>
      <c r="T683" s="3" t="s">
        <v>1717</v>
      </c>
      <c r="U683" s="3" t="s">
        <v>1634</v>
      </c>
      <c r="V683" s="3" t="s">
        <v>462</v>
      </c>
      <c r="W683" s="3" t="s">
        <v>1699</v>
      </c>
      <c r="X683" s="3" t="str">
        <f t="shared" si="72"/>
        <v>นาโสมชัยบาดาลลพบุรี</v>
      </c>
      <c r="Y683" s="3" t="s">
        <v>251</v>
      </c>
      <c r="Z683" s="3" t="str">
        <f t="shared" si="73"/>
        <v/>
      </c>
      <c r="AA683" s="3" t="e">
        <f t="shared" si="74"/>
        <v>#NUM!</v>
      </c>
      <c r="AB683" s="3" t="str">
        <f t="shared" si="75"/>
        <v/>
      </c>
      <c r="AD683" s="2">
        <v>680</v>
      </c>
      <c r="AE683" s="3" t="s">
        <v>1718</v>
      </c>
      <c r="AF683" s="3" t="s">
        <v>475</v>
      </c>
      <c r="AG683" s="3" t="str">
        <f>IF(AF683='๑. ข้อมูลทั่วไป ๑'!$C$19,$AD683,"")</f>
        <v/>
      </c>
      <c r="AH683" s="3" t="e">
        <f t="shared" si="76"/>
        <v>#NUM!</v>
      </c>
      <c r="AI683" s="3" t="str">
        <f t="shared" si="77"/>
        <v/>
      </c>
      <c r="AJ683" s="3" t="e">
        <f>IF($AI683='๑. ข้อมูลทั่วไป ๑'!$C$20,Info!$AH683,"")</f>
        <v>#NUM!</v>
      </c>
    </row>
    <row r="684" spans="18:36" ht="14.5" customHeight="1">
      <c r="R684">
        <v>681</v>
      </c>
      <c r="S684" s="4">
        <v>15130</v>
      </c>
      <c r="T684" s="3" t="s">
        <v>1719</v>
      </c>
      <c r="U684" s="3" t="s">
        <v>1634</v>
      </c>
      <c r="V684" s="3" t="s">
        <v>462</v>
      </c>
      <c r="W684" s="3" t="s">
        <v>1699</v>
      </c>
      <c r="X684" s="3" t="str">
        <f t="shared" si="72"/>
        <v>หนองยายโต๊ะชัยบาดาลลพบุรี</v>
      </c>
      <c r="Y684" s="3" t="s">
        <v>251</v>
      </c>
      <c r="Z684" s="3" t="str">
        <f t="shared" si="73"/>
        <v/>
      </c>
      <c r="AA684" s="3" t="e">
        <f t="shared" si="74"/>
        <v>#NUM!</v>
      </c>
      <c r="AB684" s="3" t="str">
        <f t="shared" si="75"/>
        <v/>
      </c>
      <c r="AD684" s="2">
        <v>681</v>
      </c>
      <c r="AE684" s="3" t="s">
        <v>1720</v>
      </c>
      <c r="AF684" s="3" t="s">
        <v>475</v>
      </c>
      <c r="AG684" s="3" t="str">
        <f>IF(AF684='๑. ข้อมูลทั่วไป ๑'!$C$19,$AD684,"")</f>
        <v/>
      </c>
      <c r="AH684" s="3" t="e">
        <f t="shared" si="76"/>
        <v>#NUM!</v>
      </c>
      <c r="AI684" s="3" t="str">
        <f t="shared" si="77"/>
        <v/>
      </c>
      <c r="AJ684" s="3" t="e">
        <f>IF($AI684='๑. ข้อมูลทั่วไป ๑'!$C$20,Info!$AH684,"")</f>
        <v>#NUM!</v>
      </c>
    </row>
    <row r="685" spans="18:36" ht="14.5" customHeight="1">
      <c r="R685">
        <v>682</v>
      </c>
      <c r="S685" s="4">
        <v>15130</v>
      </c>
      <c r="T685" s="3" t="s">
        <v>1721</v>
      </c>
      <c r="U685" s="3" t="s">
        <v>1634</v>
      </c>
      <c r="V685" s="3" t="s">
        <v>462</v>
      </c>
      <c r="W685" s="3" t="s">
        <v>1699</v>
      </c>
      <c r="X685" s="3" t="str">
        <f t="shared" si="72"/>
        <v>เกาะรังชัยบาดาลลพบุรี</v>
      </c>
      <c r="Y685" s="3" t="s">
        <v>251</v>
      </c>
      <c r="Z685" s="3" t="str">
        <f t="shared" si="73"/>
        <v/>
      </c>
      <c r="AA685" s="3" t="e">
        <f t="shared" si="74"/>
        <v>#NUM!</v>
      </c>
      <c r="AB685" s="3" t="str">
        <f t="shared" si="75"/>
        <v/>
      </c>
      <c r="AD685" s="2">
        <v>682</v>
      </c>
      <c r="AE685" s="3" t="s">
        <v>1722</v>
      </c>
      <c r="AF685" s="3" t="s">
        <v>475</v>
      </c>
      <c r="AG685" s="3" t="str">
        <f>IF(AF685='๑. ข้อมูลทั่วไป ๑'!$C$19,$AD685,"")</f>
        <v/>
      </c>
      <c r="AH685" s="3" t="e">
        <f t="shared" si="76"/>
        <v>#NUM!</v>
      </c>
      <c r="AI685" s="3" t="str">
        <f t="shared" si="77"/>
        <v/>
      </c>
      <c r="AJ685" s="3" t="e">
        <f>IF($AI685='๑. ข้อมูลทั่วไป ๑'!$C$20,Info!$AH685,"")</f>
        <v>#NUM!</v>
      </c>
    </row>
    <row r="686" spans="18:36" ht="14.5" customHeight="1">
      <c r="R686">
        <v>683</v>
      </c>
      <c r="S686" s="4">
        <v>15130</v>
      </c>
      <c r="T686" s="3" t="s">
        <v>1723</v>
      </c>
      <c r="U686" s="3" t="s">
        <v>1634</v>
      </c>
      <c r="V686" s="3" t="s">
        <v>462</v>
      </c>
      <c r="W686" s="3" t="s">
        <v>1699</v>
      </c>
      <c r="X686" s="3" t="str">
        <f t="shared" si="72"/>
        <v>ท่ามะนาวชัยบาดาลลพบุรี</v>
      </c>
      <c r="Y686" s="3" t="s">
        <v>251</v>
      </c>
      <c r="Z686" s="3" t="str">
        <f t="shared" si="73"/>
        <v/>
      </c>
      <c r="AA686" s="3" t="e">
        <f t="shared" si="74"/>
        <v>#NUM!</v>
      </c>
      <c r="AB686" s="3" t="str">
        <f t="shared" si="75"/>
        <v/>
      </c>
      <c r="AD686" s="2">
        <v>683</v>
      </c>
      <c r="AE686" s="3" t="s">
        <v>1724</v>
      </c>
      <c r="AF686" s="3" t="s">
        <v>475</v>
      </c>
      <c r="AG686" s="3" t="str">
        <f>IF(AF686='๑. ข้อมูลทั่วไป ๑'!$C$19,$AD686,"")</f>
        <v/>
      </c>
      <c r="AH686" s="3" t="e">
        <f t="shared" si="76"/>
        <v>#NUM!</v>
      </c>
      <c r="AI686" s="3" t="str">
        <f t="shared" si="77"/>
        <v/>
      </c>
      <c r="AJ686" s="3" t="e">
        <f>IF($AI686='๑. ข้อมูลทั่วไป ๑'!$C$20,Info!$AH686,"")</f>
        <v>#NUM!</v>
      </c>
    </row>
    <row r="687" spans="18:36" ht="14.5" customHeight="1">
      <c r="R687">
        <v>684</v>
      </c>
      <c r="S687" s="4">
        <v>15130</v>
      </c>
      <c r="T687" s="3" t="s">
        <v>1725</v>
      </c>
      <c r="U687" s="3" t="s">
        <v>1634</v>
      </c>
      <c r="V687" s="3" t="s">
        <v>462</v>
      </c>
      <c r="W687" s="3" t="s">
        <v>1699</v>
      </c>
      <c r="X687" s="3" t="str">
        <f t="shared" si="72"/>
        <v>นิคมลำนารายณ์ชัยบาดาลลพบุรี</v>
      </c>
      <c r="Y687" s="3" t="s">
        <v>251</v>
      </c>
      <c r="Z687" s="3" t="str">
        <f t="shared" si="73"/>
        <v/>
      </c>
      <c r="AA687" s="3" t="e">
        <f t="shared" si="74"/>
        <v>#NUM!</v>
      </c>
      <c r="AB687" s="3" t="str">
        <f t="shared" si="75"/>
        <v/>
      </c>
      <c r="AD687" s="2">
        <v>684</v>
      </c>
      <c r="AE687" s="3" t="s">
        <v>1726</v>
      </c>
      <c r="AF687" s="3" t="s">
        <v>475</v>
      </c>
      <c r="AG687" s="3" t="str">
        <f>IF(AF687='๑. ข้อมูลทั่วไป ๑'!$C$19,$AD687,"")</f>
        <v/>
      </c>
      <c r="AH687" s="3" t="e">
        <f t="shared" si="76"/>
        <v>#NUM!</v>
      </c>
      <c r="AI687" s="3" t="str">
        <f t="shared" si="77"/>
        <v/>
      </c>
      <c r="AJ687" s="3" t="e">
        <f>IF($AI687='๑. ข้อมูลทั่วไป ๑'!$C$20,Info!$AH687,"")</f>
        <v>#NUM!</v>
      </c>
    </row>
    <row r="688" spans="18:36" ht="14.5" customHeight="1">
      <c r="R688">
        <v>685</v>
      </c>
      <c r="S688" s="4">
        <v>15230</v>
      </c>
      <c r="T688" s="3" t="s">
        <v>1634</v>
      </c>
      <c r="U688" s="3" t="s">
        <v>1634</v>
      </c>
      <c r="V688" s="3" t="s">
        <v>462</v>
      </c>
      <c r="W688" s="3" t="s">
        <v>1699</v>
      </c>
      <c r="X688" s="3" t="str">
        <f t="shared" si="72"/>
        <v>ชัยบาดาลชัยบาดาลลพบุรี</v>
      </c>
      <c r="Y688" s="3" t="s">
        <v>251</v>
      </c>
      <c r="Z688" s="3" t="str">
        <f t="shared" si="73"/>
        <v/>
      </c>
      <c r="AA688" s="3" t="e">
        <f t="shared" si="74"/>
        <v>#NUM!</v>
      </c>
      <c r="AB688" s="3" t="str">
        <f t="shared" si="75"/>
        <v/>
      </c>
      <c r="AD688" s="2">
        <v>685</v>
      </c>
      <c r="AE688" s="3" t="s">
        <v>1727</v>
      </c>
      <c r="AF688" s="3" t="s">
        <v>475</v>
      </c>
      <c r="AG688" s="3" t="str">
        <f>IF(AF688='๑. ข้อมูลทั่วไป ๑'!$C$19,$AD688,"")</f>
        <v/>
      </c>
      <c r="AH688" s="3" t="e">
        <f t="shared" si="76"/>
        <v>#NUM!</v>
      </c>
      <c r="AI688" s="3" t="str">
        <f t="shared" si="77"/>
        <v/>
      </c>
      <c r="AJ688" s="3" t="e">
        <f>IF($AI688='๑. ข้อมูลทั่วไป ๑'!$C$20,Info!$AH688,"")</f>
        <v>#NUM!</v>
      </c>
    </row>
    <row r="689" spans="18:36" ht="14.5" customHeight="1">
      <c r="R689">
        <v>686</v>
      </c>
      <c r="S689" s="4">
        <v>15130</v>
      </c>
      <c r="T689" s="3" t="s">
        <v>1728</v>
      </c>
      <c r="U689" s="3" t="s">
        <v>1634</v>
      </c>
      <c r="V689" s="3" t="s">
        <v>462</v>
      </c>
      <c r="W689" s="3" t="s">
        <v>1699</v>
      </c>
      <c r="X689" s="3" t="str">
        <f t="shared" si="72"/>
        <v>บ้านใหม่สามัคคีชัยบาดาลลพบุรี</v>
      </c>
      <c r="Y689" s="3" t="s">
        <v>251</v>
      </c>
      <c r="Z689" s="3" t="str">
        <f t="shared" si="73"/>
        <v/>
      </c>
      <c r="AA689" s="3" t="e">
        <f t="shared" si="74"/>
        <v>#NUM!</v>
      </c>
      <c r="AB689" s="3" t="str">
        <f t="shared" si="75"/>
        <v/>
      </c>
      <c r="AD689" s="2">
        <v>686</v>
      </c>
      <c r="AE689" s="3" t="s">
        <v>1729</v>
      </c>
      <c r="AF689" s="3" t="s">
        <v>475</v>
      </c>
      <c r="AG689" s="3" t="str">
        <f>IF(AF689='๑. ข้อมูลทั่วไป ๑'!$C$19,$AD689,"")</f>
        <v/>
      </c>
      <c r="AH689" s="3" t="e">
        <f t="shared" si="76"/>
        <v>#NUM!</v>
      </c>
      <c r="AI689" s="3" t="str">
        <f t="shared" si="77"/>
        <v/>
      </c>
      <c r="AJ689" s="3" t="e">
        <f>IF($AI689='๑. ข้อมูลทั่วไป ๑'!$C$20,Info!$AH689,"")</f>
        <v>#NUM!</v>
      </c>
    </row>
    <row r="690" spans="18:36" ht="14.5" customHeight="1">
      <c r="R690">
        <v>687</v>
      </c>
      <c r="S690" s="4">
        <v>15130</v>
      </c>
      <c r="T690" s="3" t="s">
        <v>1730</v>
      </c>
      <c r="U690" s="3" t="s">
        <v>1634</v>
      </c>
      <c r="V690" s="3" t="s">
        <v>462</v>
      </c>
      <c r="W690" s="3" t="s">
        <v>1699</v>
      </c>
      <c r="X690" s="3" t="str">
        <f t="shared" si="72"/>
        <v>เขาแหลมชัยบาดาลลพบุรี</v>
      </c>
      <c r="Y690" s="3" t="s">
        <v>251</v>
      </c>
      <c r="Z690" s="3" t="str">
        <f t="shared" si="73"/>
        <v/>
      </c>
      <c r="AA690" s="3" t="e">
        <f t="shared" si="74"/>
        <v>#NUM!</v>
      </c>
      <c r="AB690" s="3" t="str">
        <f t="shared" si="75"/>
        <v/>
      </c>
      <c r="AD690" s="2">
        <v>687</v>
      </c>
      <c r="AE690" s="3" t="s">
        <v>1731</v>
      </c>
      <c r="AF690" s="3" t="s">
        <v>475</v>
      </c>
      <c r="AG690" s="3" t="str">
        <f>IF(AF690='๑. ข้อมูลทั่วไป ๑'!$C$19,$AD690,"")</f>
        <v/>
      </c>
      <c r="AH690" s="3" t="e">
        <f t="shared" si="76"/>
        <v>#NUM!</v>
      </c>
      <c r="AI690" s="3" t="str">
        <f t="shared" si="77"/>
        <v/>
      </c>
      <c r="AJ690" s="3" t="e">
        <f>IF($AI690='๑. ข้อมูลทั่วไป ๑'!$C$20,Info!$AH690,"")</f>
        <v>#NUM!</v>
      </c>
    </row>
    <row r="691" spans="18:36" ht="14.5" customHeight="1">
      <c r="R691">
        <v>688</v>
      </c>
      <c r="S691" s="4">
        <v>15150</v>
      </c>
      <c r="T691" s="3" t="s">
        <v>1636</v>
      </c>
      <c r="U691" s="3" t="s">
        <v>1636</v>
      </c>
      <c r="V691" s="3" t="s">
        <v>462</v>
      </c>
      <c r="W691" s="3" t="s">
        <v>1732</v>
      </c>
      <c r="X691" s="3" t="str">
        <f t="shared" si="72"/>
        <v>ท่าวุ้งท่าวุ้งลพบุรี</v>
      </c>
      <c r="Y691" s="3" t="s">
        <v>251</v>
      </c>
      <c r="Z691" s="3" t="str">
        <f t="shared" si="73"/>
        <v/>
      </c>
      <c r="AA691" s="3" t="e">
        <f t="shared" si="74"/>
        <v>#NUM!</v>
      </c>
      <c r="AB691" s="3" t="str">
        <f t="shared" si="75"/>
        <v/>
      </c>
      <c r="AD691" s="2">
        <v>688</v>
      </c>
      <c r="AE691" s="3" t="s">
        <v>1733</v>
      </c>
      <c r="AF691" s="3" t="s">
        <v>475</v>
      </c>
      <c r="AG691" s="3" t="str">
        <f>IF(AF691='๑. ข้อมูลทั่วไป ๑'!$C$19,$AD691,"")</f>
        <v/>
      </c>
      <c r="AH691" s="3" t="e">
        <f t="shared" si="76"/>
        <v>#NUM!</v>
      </c>
      <c r="AI691" s="3" t="str">
        <f t="shared" si="77"/>
        <v/>
      </c>
      <c r="AJ691" s="3" t="e">
        <f>IF($AI691='๑. ข้อมูลทั่วไป ๑'!$C$20,Info!$AH691,"")</f>
        <v>#NUM!</v>
      </c>
    </row>
    <row r="692" spans="18:36" ht="14.5" customHeight="1">
      <c r="R692">
        <v>689</v>
      </c>
      <c r="S692" s="4">
        <v>15150</v>
      </c>
      <c r="T692" s="3" t="s">
        <v>1734</v>
      </c>
      <c r="U692" s="3" t="s">
        <v>1636</v>
      </c>
      <c r="V692" s="3" t="s">
        <v>462</v>
      </c>
      <c r="W692" s="3" t="s">
        <v>1732</v>
      </c>
      <c r="X692" s="3" t="str">
        <f t="shared" si="72"/>
        <v>บางคู้ท่าวุ้งลพบุรี</v>
      </c>
      <c r="Y692" s="3" t="s">
        <v>251</v>
      </c>
      <c r="Z692" s="3" t="str">
        <f t="shared" si="73"/>
        <v/>
      </c>
      <c r="AA692" s="3" t="e">
        <f t="shared" si="74"/>
        <v>#NUM!</v>
      </c>
      <c r="AB692" s="3" t="str">
        <f t="shared" si="75"/>
        <v/>
      </c>
      <c r="AD692" s="2">
        <v>689</v>
      </c>
      <c r="AE692" s="3" t="s">
        <v>1735</v>
      </c>
      <c r="AF692" s="3" t="s">
        <v>475</v>
      </c>
      <c r="AG692" s="3" t="str">
        <f>IF(AF692='๑. ข้อมูลทั่วไป ๑'!$C$19,$AD692,"")</f>
        <v/>
      </c>
      <c r="AH692" s="3" t="e">
        <f t="shared" si="76"/>
        <v>#NUM!</v>
      </c>
      <c r="AI692" s="3" t="str">
        <f t="shared" si="77"/>
        <v/>
      </c>
      <c r="AJ692" s="3" t="e">
        <f>IF($AI692='๑. ข้อมูลทั่วไป ๑'!$C$20,Info!$AH692,"")</f>
        <v>#NUM!</v>
      </c>
    </row>
    <row r="693" spans="18:36" ht="14.5" customHeight="1">
      <c r="R693">
        <v>690</v>
      </c>
      <c r="S693" s="4">
        <v>15150</v>
      </c>
      <c r="T693" s="3" t="s">
        <v>1736</v>
      </c>
      <c r="U693" s="3" t="s">
        <v>1636</v>
      </c>
      <c r="V693" s="3" t="s">
        <v>462</v>
      </c>
      <c r="W693" s="3" t="s">
        <v>1732</v>
      </c>
      <c r="X693" s="3" t="str">
        <f t="shared" si="72"/>
        <v>โพตลาดแก้วท่าวุ้งลพบุรี</v>
      </c>
      <c r="Y693" s="3" t="s">
        <v>251</v>
      </c>
      <c r="Z693" s="3" t="str">
        <f t="shared" si="73"/>
        <v/>
      </c>
      <c r="AA693" s="3" t="e">
        <f t="shared" si="74"/>
        <v>#NUM!</v>
      </c>
      <c r="AB693" s="3" t="str">
        <f t="shared" si="75"/>
        <v/>
      </c>
      <c r="AD693" s="2">
        <v>690</v>
      </c>
      <c r="AE693" s="3" t="s">
        <v>1737</v>
      </c>
      <c r="AF693" s="3" t="s">
        <v>475</v>
      </c>
      <c r="AG693" s="3" t="str">
        <f>IF(AF693='๑. ข้อมูลทั่วไป ๑'!$C$19,$AD693,"")</f>
        <v/>
      </c>
      <c r="AH693" s="3" t="e">
        <f t="shared" si="76"/>
        <v>#NUM!</v>
      </c>
      <c r="AI693" s="3" t="str">
        <f t="shared" si="77"/>
        <v/>
      </c>
      <c r="AJ693" s="3" t="e">
        <f>IF($AI693='๑. ข้อมูลทั่วไป ๑'!$C$20,Info!$AH693,"")</f>
        <v>#NUM!</v>
      </c>
    </row>
    <row r="694" spans="18:36" ht="14.5" customHeight="1">
      <c r="R694">
        <v>691</v>
      </c>
      <c r="S694" s="4">
        <v>15150</v>
      </c>
      <c r="T694" s="3" t="s">
        <v>1738</v>
      </c>
      <c r="U694" s="3" t="s">
        <v>1636</v>
      </c>
      <c r="V694" s="3" t="s">
        <v>462</v>
      </c>
      <c r="W694" s="3" t="s">
        <v>1732</v>
      </c>
      <c r="X694" s="3" t="str">
        <f t="shared" si="72"/>
        <v>บางลี่ท่าวุ้งลพบุรี</v>
      </c>
      <c r="Y694" s="3" t="s">
        <v>251</v>
      </c>
      <c r="Z694" s="3" t="str">
        <f t="shared" si="73"/>
        <v/>
      </c>
      <c r="AA694" s="3" t="e">
        <f t="shared" si="74"/>
        <v>#NUM!</v>
      </c>
      <c r="AB694" s="3" t="str">
        <f t="shared" si="75"/>
        <v/>
      </c>
      <c r="AD694" s="2">
        <v>691</v>
      </c>
      <c r="AE694" s="3" t="s">
        <v>1739</v>
      </c>
      <c r="AF694" s="3" t="s">
        <v>475</v>
      </c>
      <c r="AG694" s="3" t="str">
        <f>IF(AF694='๑. ข้อมูลทั่วไป ๑'!$C$19,$AD694,"")</f>
        <v/>
      </c>
      <c r="AH694" s="3" t="e">
        <f t="shared" si="76"/>
        <v>#NUM!</v>
      </c>
      <c r="AI694" s="3" t="str">
        <f t="shared" si="77"/>
        <v/>
      </c>
      <c r="AJ694" s="3" t="e">
        <f>IF($AI694='๑. ข้อมูลทั่วไป ๑'!$C$20,Info!$AH694,"")</f>
        <v>#NUM!</v>
      </c>
    </row>
    <row r="695" spans="18:36" ht="14.5" customHeight="1">
      <c r="R695">
        <v>692</v>
      </c>
      <c r="S695" s="4">
        <v>15150</v>
      </c>
      <c r="T695" s="3" t="s">
        <v>1740</v>
      </c>
      <c r="U695" s="3" t="s">
        <v>1636</v>
      </c>
      <c r="V695" s="3" t="s">
        <v>462</v>
      </c>
      <c r="W695" s="3" t="s">
        <v>1732</v>
      </c>
      <c r="X695" s="3" t="str">
        <f t="shared" si="72"/>
        <v>บางงาท่าวุ้งลพบุรี</v>
      </c>
      <c r="Y695" s="3" t="s">
        <v>251</v>
      </c>
      <c r="Z695" s="3" t="str">
        <f t="shared" si="73"/>
        <v/>
      </c>
      <c r="AA695" s="3" t="e">
        <f t="shared" si="74"/>
        <v>#NUM!</v>
      </c>
      <c r="AB695" s="3" t="str">
        <f t="shared" si="75"/>
        <v/>
      </c>
      <c r="AD695" s="2">
        <v>692</v>
      </c>
      <c r="AE695" s="3" t="s">
        <v>1741</v>
      </c>
      <c r="AF695" s="3" t="s">
        <v>475</v>
      </c>
      <c r="AG695" s="3" t="str">
        <f>IF(AF695='๑. ข้อมูลทั่วไป ๑'!$C$19,$AD695,"")</f>
        <v/>
      </c>
      <c r="AH695" s="3" t="e">
        <f t="shared" si="76"/>
        <v>#NUM!</v>
      </c>
      <c r="AI695" s="3" t="str">
        <f t="shared" si="77"/>
        <v/>
      </c>
      <c r="AJ695" s="3" t="e">
        <f>IF($AI695='๑. ข้อมูลทั่วไป ๑'!$C$20,Info!$AH695,"")</f>
        <v>#NUM!</v>
      </c>
    </row>
    <row r="696" spans="18:36" ht="14.5" customHeight="1">
      <c r="R696">
        <v>693</v>
      </c>
      <c r="S696" s="4">
        <v>15150</v>
      </c>
      <c r="T696" s="3" t="s">
        <v>1742</v>
      </c>
      <c r="U696" s="3" t="s">
        <v>1636</v>
      </c>
      <c r="V696" s="3" t="s">
        <v>462</v>
      </c>
      <c r="W696" s="3" t="s">
        <v>1732</v>
      </c>
      <c r="X696" s="3" t="str">
        <f t="shared" si="72"/>
        <v>โคกสลุดท่าวุ้งลพบุรี</v>
      </c>
      <c r="Y696" s="3" t="s">
        <v>251</v>
      </c>
      <c r="Z696" s="3" t="str">
        <f t="shared" si="73"/>
        <v/>
      </c>
      <c r="AA696" s="3" t="e">
        <f t="shared" si="74"/>
        <v>#NUM!</v>
      </c>
      <c r="AB696" s="3" t="str">
        <f t="shared" si="75"/>
        <v/>
      </c>
      <c r="AD696" s="2">
        <v>693</v>
      </c>
      <c r="AE696" s="3" t="s">
        <v>1743</v>
      </c>
      <c r="AF696" s="3" t="s">
        <v>475</v>
      </c>
      <c r="AG696" s="3" t="str">
        <f>IF(AF696='๑. ข้อมูลทั่วไป ๑'!$C$19,$AD696,"")</f>
        <v/>
      </c>
      <c r="AH696" s="3" t="e">
        <f t="shared" si="76"/>
        <v>#NUM!</v>
      </c>
      <c r="AI696" s="3" t="str">
        <f t="shared" si="77"/>
        <v/>
      </c>
      <c r="AJ696" s="3" t="e">
        <f>IF($AI696='๑. ข้อมูลทั่วไป ๑'!$C$20,Info!$AH696,"")</f>
        <v>#NUM!</v>
      </c>
    </row>
    <row r="697" spans="18:36" ht="14.5" customHeight="1">
      <c r="R697">
        <v>694</v>
      </c>
      <c r="S697" s="4">
        <v>15180</v>
      </c>
      <c r="T697" s="3" t="s">
        <v>1744</v>
      </c>
      <c r="U697" s="3" t="s">
        <v>1636</v>
      </c>
      <c r="V697" s="3" t="s">
        <v>462</v>
      </c>
      <c r="W697" s="3" t="s">
        <v>1732</v>
      </c>
      <c r="X697" s="3" t="str">
        <f t="shared" si="72"/>
        <v>เขาสมอคอนท่าวุ้งลพบุรี</v>
      </c>
      <c r="Y697" s="3" t="s">
        <v>251</v>
      </c>
      <c r="Z697" s="3" t="str">
        <f t="shared" si="73"/>
        <v/>
      </c>
      <c r="AA697" s="3" t="e">
        <f t="shared" si="74"/>
        <v>#NUM!</v>
      </c>
      <c r="AB697" s="3" t="str">
        <f t="shared" si="75"/>
        <v/>
      </c>
      <c r="AD697" s="2">
        <v>694</v>
      </c>
      <c r="AE697" s="3" t="s">
        <v>1745</v>
      </c>
      <c r="AF697" s="3" t="s">
        <v>475</v>
      </c>
      <c r="AG697" s="3" t="str">
        <f>IF(AF697='๑. ข้อมูลทั่วไป ๑'!$C$19,$AD697,"")</f>
        <v/>
      </c>
      <c r="AH697" s="3" t="e">
        <f t="shared" si="76"/>
        <v>#NUM!</v>
      </c>
      <c r="AI697" s="3" t="str">
        <f t="shared" si="77"/>
        <v/>
      </c>
      <c r="AJ697" s="3" t="e">
        <f>IF($AI697='๑. ข้อมูลทั่วไป ๑'!$C$20,Info!$AH697,"")</f>
        <v>#NUM!</v>
      </c>
    </row>
    <row r="698" spans="18:36" ht="14.5" customHeight="1">
      <c r="R698">
        <v>695</v>
      </c>
      <c r="S698" s="4">
        <v>15150</v>
      </c>
      <c r="T698" s="3" t="s">
        <v>1746</v>
      </c>
      <c r="U698" s="3" t="s">
        <v>1636</v>
      </c>
      <c r="V698" s="3" t="s">
        <v>462</v>
      </c>
      <c r="W698" s="3" t="s">
        <v>1732</v>
      </c>
      <c r="X698" s="3" t="str">
        <f t="shared" si="72"/>
        <v>หัวสำโรงท่าวุ้งลพบุรี</v>
      </c>
      <c r="Y698" s="3" t="s">
        <v>251</v>
      </c>
      <c r="Z698" s="3" t="str">
        <f t="shared" si="73"/>
        <v/>
      </c>
      <c r="AA698" s="3" t="e">
        <f t="shared" si="74"/>
        <v>#NUM!</v>
      </c>
      <c r="AB698" s="3" t="str">
        <f t="shared" si="75"/>
        <v/>
      </c>
      <c r="AD698" s="2">
        <v>695</v>
      </c>
      <c r="AE698" s="3" t="s">
        <v>1747</v>
      </c>
      <c r="AF698" s="3" t="s">
        <v>475</v>
      </c>
      <c r="AG698" s="3" t="str">
        <f>IF(AF698='๑. ข้อมูลทั่วไป ๑'!$C$19,$AD698,"")</f>
        <v/>
      </c>
      <c r="AH698" s="3" t="e">
        <f t="shared" si="76"/>
        <v>#NUM!</v>
      </c>
      <c r="AI698" s="3" t="str">
        <f t="shared" si="77"/>
        <v/>
      </c>
      <c r="AJ698" s="3" t="e">
        <f>IF($AI698='๑. ข้อมูลทั่วไป ๑'!$C$20,Info!$AH698,"")</f>
        <v>#NUM!</v>
      </c>
    </row>
    <row r="699" spans="18:36" ht="14.5" customHeight="1">
      <c r="R699">
        <v>696</v>
      </c>
      <c r="S699" s="4">
        <v>15150</v>
      </c>
      <c r="T699" s="3" t="s">
        <v>1748</v>
      </c>
      <c r="U699" s="3" t="s">
        <v>1636</v>
      </c>
      <c r="V699" s="3" t="s">
        <v>462</v>
      </c>
      <c r="W699" s="3" t="s">
        <v>1732</v>
      </c>
      <c r="X699" s="3" t="str">
        <f t="shared" si="72"/>
        <v>ลาดสาลี่ท่าวุ้งลพบุรี</v>
      </c>
      <c r="Y699" s="3" t="s">
        <v>251</v>
      </c>
      <c r="Z699" s="3" t="str">
        <f t="shared" si="73"/>
        <v/>
      </c>
      <c r="AA699" s="3" t="e">
        <f t="shared" si="74"/>
        <v>#NUM!</v>
      </c>
      <c r="AB699" s="3" t="str">
        <f t="shared" si="75"/>
        <v/>
      </c>
      <c r="AD699" s="2">
        <v>696</v>
      </c>
      <c r="AE699" s="3" t="s">
        <v>1749</v>
      </c>
      <c r="AF699" s="3" t="s">
        <v>475</v>
      </c>
      <c r="AG699" s="3" t="str">
        <f>IF(AF699='๑. ข้อมูลทั่วไป ๑'!$C$19,$AD699,"")</f>
        <v/>
      </c>
      <c r="AH699" s="3" t="e">
        <f t="shared" si="76"/>
        <v>#NUM!</v>
      </c>
      <c r="AI699" s="3" t="str">
        <f t="shared" si="77"/>
        <v/>
      </c>
      <c r="AJ699" s="3" t="e">
        <f>IF($AI699='๑. ข้อมูลทั่วไป ๑'!$C$20,Info!$AH699,"")</f>
        <v>#NUM!</v>
      </c>
    </row>
    <row r="700" spans="18:36" ht="14.5" customHeight="1">
      <c r="R700">
        <v>697</v>
      </c>
      <c r="S700" s="4">
        <v>15150</v>
      </c>
      <c r="T700" s="3" t="s">
        <v>1750</v>
      </c>
      <c r="U700" s="3" t="s">
        <v>1636</v>
      </c>
      <c r="V700" s="3" t="s">
        <v>462</v>
      </c>
      <c r="W700" s="3" t="s">
        <v>1732</v>
      </c>
      <c r="X700" s="3" t="str">
        <f t="shared" si="72"/>
        <v>บ้านเบิกท่าวุ้งลพบุรี</v>
      </c>
      <c r="Y700" s="3" t="s">
        <v>251</v>
      </c>
      <c r="Z700" s="3" t="str">
        <f t="shared" si="73"/>
        <v/>
      </c>
      <c r="AA700" s="3" t="e">
        <f t="shared" si="74"/>
        <v>#NUM!</v>
      </c>
      <c r="AB700" s="3" t="str">
        <f t="shared" si="75"/>
        <v/>
      </c>
      <c r="AD700" s="2">
        <v>697</v>
      </c>
      <c r="AE700" s="3" t="s">
        <v>1751</v>
      </c>
      <c r="AF700" s="3" t="s">
        <v>475</v>
      </c>
      <c r="AG700" s="3" t="str">
        <f>IF(AF700='๑. ข้อมูลทั่วไป ๑'!$C$19,$AD700,"")</f>
        <v/>
      </c>
      <c r="AH700" s="3" t="e">
        <f t="shared" si="76"/>
        <v>#NUM!</v>
      </c>
      <c r="AI700" s="3" t="str">
        <f t="shared" si="77"/>
        <v/>
      </c>
      <c r="AJ700" s="3" t="e">
        <f>IF($AI700='๑. ข้อมูลทั่วไป ๑'!$C$20,Info!$AH700,"")</f>
        <v>#NUM!</v>
      </c>
    </row>
    <row r="701" spans="18:36" ht="14.5" customHeight="1">
      <c r="R701">
        <v>698</v>
      </c>
      <c r="S701" s="4">
        <v>15150</v>
      </c>
      <c r="T701" s="3" t="s">
        <v>1752</v>
      </c>
      <c r="U701" s="3" t="s">
        <v>1636</v>
      </c>
      <c r="V701" s="3" t="s">
        <v>462</v>
      </c>
      <c r="W701" s="3" t="s">
        <v>1732</v>
      </c>
      <c r="X701" s="3" t="str">
        <f t="shared" si="72"/>
        <v>มุจลินท์ท่าวุ้งลพบุรี</v>
      </c>
      <c r="Y701" s="3" t="s">
        <v>251</v>
      </c>
      <c r="Z701" s="3" t="str">
        <f t="shared" si="73"/>
        <v/>
      </c>
      <c r="AA701" s="3" t="e">
        <f t="shared" si="74"/>
        <v>#NUM!</v>
      </c>
      <c r="AB701" s="3" t="str">
        <f t="shared" si="75"/>
        <v/>
      </c>
      <c r="AD701" s="2">
        <v>698</v>
      </c>
      <c r="AE701" s="3" t="s">
        <v>1753</v>
      </c>
      <c r="AF701" s="3" t="s">
        <v>475</v>
      </c>
      <c r="AG701" s="3" t="str">
        <f>IF(AF701='๑. ข้อมูลทั่วไป ๑'!$C$19,$AD701,"")</f>
        <v/>
      </c>
      <c r="AH701" s="3" t="e">
        <f t="shared" si="76"/>
        <v>#NUM!</v>
      </c>
      <c r="AI701" s="3" t="str">
        <f t="shared" si="77"/>
        <v/>
      </c>
      <c r="AJ701" s="3" t="e">
        <f>IF($AI701='๑. ข้อมูลทั่วไป ๑'!$C$20,Info!$AH701,"")</f>
        <v>#NUM!</v>
      </c>
    </row>
    <row r="702" spans="18:36" ht="14.5" customHeight="1">
      <c r="R702">
        <v>699</v>
      </c>
      <c r="S702" s="4">
        <v>15110</v>
      </c>
      <c r="T702" s="3" t="s">
        <v>1754</v>
      </c>
      <c r="U702" s="3" t="s">
        <v>1638</v>
      </c>
      <c r="V702" s="3" t="s">
        <v>462</v>
      </c>
      <c r="W702" s="3" t="s">
        <v>1755</v>
      </c>
      <c r="X702" s="3" t="str">
        <f t="shared" si="72"/>
        <v>ไผ่ใหญ่บ้านหมี่ลพบุรี</v>
      </c>
      <c r="Y702" s="3" t="s">
        <v>251</v>
      </c>
      <c r="Z702" s="3" t="str">
        <f t="shared" si="73"/>
        <v/>
      </c>
      <c r="AA702" s="3" t="e">
        <f t="shared" si="74"/>
        <v>#NUM!</v>
      </c>
      <c r="AB702" s="3" t="str">
        <f t="shared" si="75"/>
        <v/>
      </c>
      <c r="AD702" s="2">
        <v>699</v>
      </c>
      <c r="AE702" s="3" t="s">
        <v>1756</v>
      </c>
      <c r="AF702" s="3" t="s">
        <v>475</v>
      </c>
      <c r="AG702" s="3" t="str">
        <f>IF(AF702='๑. ข้อมูลทั่วไป ๑'!$C$19,$AD702,"")</f>
        <v/>
      </c>
      <c r="AH702" s="3" t="e">
        <f t="shared" si="76"/>
        <v>#NUM!</v>
      </c>
      <c r="AI702" s="3" t="str">
        <f t="shared" si="77"/>
        <v/>
      </c>
      <c r="AJ702" s="3" t="e">
        <f>IF($AI702='๑. ข้อมูลทั่วไป ๑'!$C$20,Info!$AH702,"")</f>
        <v>#NUM!</v>
      </c>
    </row>
    <row r="703" spans="18:36" ht="14.5" customHeight="1">
      <c r="R703">
        <v>700</v>
      </c>
      <c r="S703" s="4">
        <v>15110</v>
      </c>
      <c r="T703" s="3" t="s">
        <v>1757</v>
      </c>
      <c r="U703" s="3" t="s">
        <v>1638</v>
      </c>
      <c r="V703" s="3" t="s">
        <v>462</v>
      </c>
      <c r="W703" s="3" t="s">
        <v>1755</v>
      </c>
      <c r="X703" s="3" t="str">
        <f t="shared" si="72"/>
        <v>บ้านทรายบ้านหมี่ลพบุรี</v>
      </c>
      <c r="Y703" s="3" t="s">
        <v>251</v>
      </c>
      <c r="Z703" s="3" t="str">
        <f t="shared" si="73"/>
        <v/>
      </c>
      <c r="AA703" s="3" t="e">
        <f t="shared" si="74"/>
        <v>#NUM!</v>
      </c>
      <c r="AB703" s="3" t="str">
        <f t="shared" si="75"/>
        <v/>
      </c>
      <c r="AD703" s="2">
        <v>700</v>
      </c>
      <c r="AE703" s="3" t="s">
        <v>1758</v>
      </c>
      <c r="AF703" s="3" t="s">
        <v>475</v>
      </c>
      <c r="AG703" s="3" t="str">
        <f>IF(AF703='๑. ข้อมูลทั่วไป ๑'!$C$19,$AD703,"")</f>
        <v/>
      </c>
      <c r="AH703" s="3" t="e">
        <f t="shared" si="76"/>
        <v>#NUM!</v>
      </c>
      <c r="AI703" s="3" t="str">
        <f t="shared" si="77"/>
        <v/>
      </c>
      <c r="AJ703" s="3" t="e">
        <f>IF($AI703='๑. ข้อมูลทั่วไป ๑'!$C$20,Info!$AH703,"")</f>
        <v>#NUM!</v>
      </c>
    </row>
    <row r="704" spans="18:36" ht="14.5" customHeight="1">
      <c r="R704">
        <v>701</v>
      </c>
      <c r="S704" s="4">
        <v>15110</v>
      </c>
      <c r="T704" s="3" t="s">
        <v>1759</v>
      </c>
      <c r="U704" s="3" t="s">
        <v>1638</v>
      </c>
      <c r="V704" s="3" t="s">
        <v>462</v>
      </c>
      <c r="W704" s="3" t="s">
        <v>1755</v>
      </c>
      <c r="X704" s="3" t="str">
        <f t="shared" si="72"/>
        <v>บ้านกล้วยบ้านหมี่ลพบุรี</v>
      </c>
      <c r="Y704" s="3" t="s">
        <v>251</v>
      </c>
      <c r="Z704" s="3" t="str">
        <f t="shared" si="73"/>
        <v/>
      </c>
      <c r="AA704" s="3" t="e">
        <f t="shared" si="74"/>
        <v>#NUM!</v>
      </c>
      <c r="AB704" s="3" t="str">
        <f t="shared" si="75"/>
        <v/>
      </c>
      <c r="AD704" s="2">
        <v>701</v>
      </c>
      <c r="AE704" s="3" t="s">
        <v>1760</v>
      </c>
      <c r="AF704" s="3" t="s">
        <v>475</v>
      </c>
      <c r="AG704" s="3" t="str">
        <f>IF(AF704='๑. ข้อมูลทั่วไป ๑'!$C$19,$AD704,"")</f>
        <v/>
      </c>
      <c r="AH704" s="3" t="e">
        <f t="shared" si="76"/>
        <v>#NUM!</v>
      </c>
      <c r="AI704" s="3" t="str">
        <f t="shared" si="77"/>
        <v/>
      </c>
      <c r="AJ704" s="3" t="e">
        <f>IF($AI704='๑. ข้อมูลทั่วไป ๑'!$C$20,Info!$AH704,"")</f>
        <v>#NUM!</v>
      </c>
    </row>
    <row r="705" spans="18:36" ht="14.5" customHeight="1">
      <c r="R705">
        <v>702</v>
      </c>
      <c r="S705" s="4">
        <v>15110</v>
      </c>
      <c r="T705" s="3" t="s">
        <v>1761</v>
      </c>
      <c r="U705" s="3" t="s">
        <v>1638</v>
      </c>
      <c r="V705" s="3" t="s">
        <v>462</v>
      </c>
      <c r="W705" s="3" t="s">
        <v>1755</v>
      </c>
      <c r="X705" s="3" t="str">
        <f t="shared" si="72"/>
        <v>ดงพลับบ้านหมี่ลพบุรี</v>
      </c>
      <c r="Y705" s="3" t="s">
        <v>251</v>
      </c>
      <c r="Z705" s="3" t="str">
        <f t="shared" si="73"/>
        <v/>
      </c>
      <c r="AA705" s="3" t="e">
        <f t="shared" si="74"/>
        <v>#NUM!</v>
      </c>
      <c r="AB705" s="3" t="str">
        <f t="shared" si="75"/>
        <v/>
      </c>
      <c r="AD705" s="2">
        <v>702</v>
      </c>
      <c r="AE705" s="3" t="s">
        <v>1762</v>
      </c>
      <c r="AF705" s="3" t="s">
        <v>477</v>
      </c>
      <c r="AG705" s="3" t="str">
        <f>IF(AF705='๑. ข้อมูลทั่วไป ๑'!$C$19,$AD705,"")</f>
        <v/>
      </c>
      <c r="AH705" s="3" t="e">
        <f t="shared" si="76"/>
        <v>#NUM!</v>
      </c>
      <c r="AI705" s="3" t="str">
        <f t="shared" si="77"/>
        <v/>
      </c>
      <c r="AJ705" s="3" t="e">
        <f>IF($AI705='๑. ข้อมูลทั่วไป ๑'!$C$20,Info!$AH705,"")</f>
        <v>#NUM!</v>
      </c>
    </row>
    <row r="706" spans="18:36" ht="14.5" customHeight="1">
      <c r="R706">
        <v>703</v>
      </c>
      <c r="S706" s="4">
        <v>15180</v>
      </c>
      <c r="T706" s="3" t="s">
        <v>1763</v>
      </c>
      <c r="U706" s="3" t="s">
        <v>1638</v>
      </c>
      <c r="V706" s="3" t="s">
        <v>462</v>
      </c>
      <c r="W706" s="3" t="s">
        <v>1755</v>
      </c>
      <c r="X706" s="3" t="str">
        <f t="shared" si="72"/>
        <v>บ้านชีบ้านหมี่ลพบุรี</v>
      </c>
      <c r="Y706" s="3" t="s">
        <v>251</v>
      </c>
      <c r="Z706" s="3" t="str">
        <f t="shared" si="73"/>
        <v/>
      </c>
      <c r="AA706" s="3" t="e">
        <f t="shared" si="74"/>
        <v>#NUM!</v>
      </c>
      <c r="AB706" s="3" t="str">
        <f t="shared" si="75"/>
        <v/>
      </c>
      <c r="AD706" s="2">
        <v>703</v>
      </c>
      <c r="AE706" s="3" t="s">
        <v>1764</v>
      </c>
      <c r="AF706" s="3" t="s">
        <v>477</v>
      </c>
      <c r="AG706" s="3" t="str">
        <f>IF(AF706='๑. ข้อมูลทั่วไป ๑'!$C$19,$AD706,"")</f>
        <v/>
      </c>
      <c r="AH706" s="3" t="e">
        <f t="shared" si="76"/>
        <v>#NUM!</v>
      </c>
      <c r="AI706" s="3" t="str">
        <f t="shared" si="77"/>
        <v/>
      </c>
      <c r="AJ706" s="3" t="e">
        <f>IF($AI706='๑. ข้อมูลทั่วไป ๑'!$C$20,Info!$AH706,"")</f>
        <v>#NUM!</v>
      </c>
    </row>
    <row r="707" spans="18:36" ht="14.5" customHeight="1">
      <c r="R707">
        <v>704</v>
      </c>
      <c r="S707" s="4">
        <v>15110</v>
      </c>
      <c r="T707" s="3" t="s">
        <v>1765</v>
      </c>
      <c r="U707" s="3" t="s">
        <v>1638</v>
      </c>
      <c r="V707" s="3" t="s">
        <v>462</v>
      </c>
      <c r="W707" s="3" t="s">
        <v>1755</v>
      </c>
      <c r="X707" s="3" t="str">
        <f t="shared" si="72"/>
        <v>พุคาบ้านหมี่ลพบุรี</v>
      </c>
      <c r="Y707" s="3" t="s">
        <v>251</v>
      </c>
      <c r="Z707" s="3" t="str">
        <f t="shared" si="73"/>
        <v/>
      </c>
      <c r="AA707" s="3" t="e">
        <f t="shared" si="74"/>
        <v>#NUM!</v>
      </c>
      <c r="AB707" s="3" t="str">
        <f t="shared" si="75"/>
        <v/>
      </c>
      <c r="AD707" s="2">
        <v>704</v>
      </c>
      <c r="AE707" s="3" t="s">
        <v>1766</v>
      </c>
      <c r="AF707" s="3" t="s">
        <v>477</v>
      </c>
      <c r="AG707" s="3" t="str">
        <f>IF(AF707='๑. ข้อมูลทั่วไป ๑'!$C$19,$AD707,"")</f>
        <v/>
      </c>
      <c r="AH707" s="3" t="e">
        <f t="shared" si="76"/>
        <v>#NUM!</v>
      </c>
      <c r="AI707" s="3" t="str">
        <f t="shared" si="77"/>
        <v/>
      </c>
      <c r="AJ707" s="3" t="e">
        <f>IF($AI707='๑. ข้อมูลทั่วไป ๑'!$C$20,Info!$AH707,"")</f>
        <v>#NUM!</v>
      </c>
    </row>
    <row r="708" spans="18:36" ht="14.5" customHeight="1">
      <c r="R708">
        <v>705</v>
      </c>
      <c r="S708" s="4">
        <v>15110</v>
      </c>
      <c r="T708" s="3" t="s">
        <v>1767</v>
      </c>
      <c r="U708" s="3" t="s">
        <v>1638</v>
      </c>
      <c r="V708" s="3" t="s">
        <v>462</v>
      </c>
      <c r="W708" s="3" t="s">
        <v>1755</v>
      </c>
      <c r="X708" s="3" t="str">
        <f t="shared" si="72"/>
        <v>หินปักบ้านหมี่ลพบุรี</v>
      </c>
      <c r="Y708" s="3" t="s">
        <v>251</v>
      </c>
      <c r="Z708" s="3" t="str">
        <f t="shared" si="73"/>
        <v/>
      </c>
      <c r="AA708" s="3" t="e">
        <f t="shared" si="74"/>
        <v>#NUM!</v>
      </c>
      <c r="AB708" s="3" t="str">
        <f t="shared" si="75"/>
        <v/>
      </c>
      <c r="AD708" s="2">
        <v>705</v>
      </c>
      <c r="AE708" s="3" t="s">
        <v>1768</v>
      </c>
      <c r="AF708" s="3" t="s">
        <v>477</v>
      </c>
      <c r="AG708" s="3" t="str">
        <f>IF(AF708='๑. ข้อมูลทั่วไป ๑'!$C$19,$AD708,"")</f>
        <v/>
      </c>
      <c r="AH708" s="3" t="e">
        <f t="shared" si="76"/>
        <v>#NUM!</v>
      </c>
      <c r="AI708" s="3" t="str">
        <f t="shared" si="77"/>
        <v/>
      </c>
      <c r="AJ708" s="3" t="e">
        <f>IF($AI708='๑. ข้อมูลทั่วไป ๑'!$C$20,Info!$AH708,"")</f>
        <v>#NUM!</v>
      </c>
    </row>
    <row r="709" spans="18:36" ht="14.5" customHeight="1">
      <c r="R709">
        <v>706</v>
      </c>
      <c r="S709" s="4">
        <v>15110</v>
      </c>
      <c r="T709" s="3" t="s">
        <v>812</v>
      </c>
      <c r="U709" s="3" t="s">
        <v>1638</v>
      </c>
      <c r="V709" s="3" t="s">
        <v>462</v>
      </c>
      <c r="W709" s="3" t="s">
        <v>1755</v>
      </c>
      <c r="X709" s="3" t="str">
        <f t="shared" ref="X709:X772" si="78">T709&amp;U709&amp;V709</f>
        <v>บางพึ่งบ้านหมี่ลพบุรี</v>
      </c>
      <c r="Y709" s="3" t="s">
        <v>251</v>
      </c>
      <c r="Z709" s="3" t="str">
        <f t="shared" ref="Z709:Z772" si="79">IF($Z$1=$W709,$R709,"")</f>
        <v/>
      </c>
      <c r="AA709" s="3" t="e">
        <f t="shared" ref="AA709:AA772" si="80">SMALL($Z$4:$Z$7439,R709)</f>
        <v>#NUM!</v>
      </c>
      <c r="AB709" s="3" t="str">
        <f t="shared" ref="AB709:AB772" si="81">IFERROR(INDEX($T$4:$T$7439,$AA709,1),"")</f>
        <v/>
      </c>
      <c r="AD709" s="2">
        <v>706</v>
      </c>
      <c r="AE709" s="3" t="s">
        <v>1769</v>
      </c>
      <c r="AF709" s="3" t="s">
        <v>477</v>
      </c>
      <c r="AG709" s="3" t="str">
        <f>IF(AF709='๑. ข้อมูลทั่วไป ๑'!$C$19,$AD709,"")</f>
        <v/>
      </c>
      <c r="AH709" s="3" t="e">
        <f t="shared" ref="AH709:AH772" si="82">SMALL($AG$4:$AG$931,$AD709)</f>
        <v>#NUM!</v>
      </c>
      <c r="AI709" s="3" t="str">
        <f t="shared" ref="AI709:AI772" si="83">IFERROR(INDEX($AE$4:$AE$931,$AH709,1),"")</f>
        <v/>
      </c>
      <c r="AJ709" s="3" t="e">
        <f>IF($AI709='๑. ข้อมูลทั่วไป ๑'!$C$20,Info!$AH709,"")</f>
        <v>#NUM!</v>
      </c>
    </row>
    <row r="710" spans="18:36" ht="14.5" customHeight="1">
      <c r="R710">
        <v>707</v>
      </c>
      <c r="S710" s="4">
        <v>15110</v>
      </c>
      <c r="T710" s="3" t="s">
        <v>1770</v>
      </c>
      <c r="U710" s="3" t="s">
        <v>1638</v>
      </c>
      <c r="V710" s="3" t="s">
        <v>462</v>
      </c>
      <c r="W710" s="3" t="s">
        <v>1755</v>
      </c>
      <c r="X710" s="3" t="str">
        <f t="shared" si="78"/>
        <v>หนองทรายขาวบ้านหมี่ลพบุรี</v>
      </c>
      <c r="Y710" s="3" t="s">
        <v>251</v>
      </c>
      <c r="Z710" s="3" t="str">
        <f t="shared" si="79"/>
        <v/>
      </c>
      <c r="AA710" s="3" t="e">
        <f t="shared" si="80"/>
        <v>#NUM!</v>
      </c>
      <c r="AB710" s="3" t="str">
        <f t="shared" si="81"/>
        <v/>
      </c>
      <c r="AD710" s="2">
        <v>707</v>
      </c>
      <c r="AE710" s="3" t="s">
        <v>1771</v>
      </c>
      <c r="AF710" s="3" t="s">
        <v>477</v>
      </c>
      <c r="AG710" s="3" t="str">
        <f>IF(AF710='๑. ข้อมูลทั่วไป ๑'!$C$19,$AD710,"")</f>
        <v/>
      </c>
      <c r="AH710" s="3" t="e">
        <f t="shared" si="82"/>
        <v>#NUM!</v>
      </c>
      <c r="AI710" s="3" t="str">
        <f t="shared" si="83"/>
        <v/>
      </c>
      <c r="AJ710" s="3" t="e">
        <f>IF($AI710='๑. ข้อมูลทั่วไป ๑'!$C$20,Info!$AH710,"")</f>
        <v>#NUM!</v>
      </c>
    </row>
    <row r="711" spans="18:36" ht="14.5" customHeight="1">
      <c r="R711">
        <v>708</v>
      </c>
      <c r="S711" s="4">
        <v>15110</v>
      </c>
      <c r="T711" s="3" t="s">
        <v>1772</v>
      </c>
      <c r="U711" s="3" t="s">
        <v>1638</v>
      </c>
      <c r="V711" s="3" t="s">
        <v>462</v>
      </c>
      <c r="W711" s="3" t="s">
        <v>1755</v>
      </c>
      <c r="X711" s="3" t="str">
        <f t="shared" si="78"/>
        <v>บางกะพี้บ้านหมี่ลพบุรี</v>
      </c>
      <c r="Y711" s="3" t="s">
        <v>251</v>
      </c>
      <c r="Z711" s="3" t="str">
        <f t="shared" si="79"/>
        <v/>
      </c>
      <c r="AA711" s="3" t="e">
        <f t="shared" si="80"/>
        <v>#NUM!</v>
      </c>
      <c r="AB711" s="3" t="str">
        <f t="shared" si="81"/>
        <v/>
      </c>
      <c r="AD711" s="2">
        <v>708</v>
      </c>
      <c r="AE711" s="3" t="s">
        <v>1773</v>
      </c>
      <c r="AF711" s="3" t="s">
        <v>477</v>
      </c>
      <c r="AG711" s="3" t="str">
        <f>IF(AF711='๑. ข้อมูลทั่วไป ๑'!$C$19,$AD711,"")</f>
        <v/>
      </c>
      <c r="AH711" s="3" t="e">
        <f t="shared" si="82"/>
        <v>#NUM!</v>
      </c>
      <c r="AI711" s="3" t="str">
        <f t="shared" si="83"/>
        <v/>
      </c>
      <c r="AJ711" s="3" t="e">
        <f>IF($AI711='๑. ข้อมูลทั่วไป ๑'!$C$20,Info!$AH711,"")</f>
        <v>#NUM!</v>
      </c>
    </row>
    <row r="712" spans="18:36" ht="14.5" customHeight="1">
      <c r="R712">
        <v>709</v>
      </c>
      <c r="S712" s="4">
        <v>15110</v>
      </c>
      <c r="T712" s="3" t="s">
        <v>1774</v>
      </c>
      <c r="U712" s="3" t="s">
        <v>1638</v>
      </c>
      <c r="V712" s="3" t="s">
        <v>462</v>
      </c>
      <c r="W712" s="3" t="s">
        <v>1755</v>
      </c>
      <c r="X712" s="3" t="str">
        <f t="shared" si="78"/>
        <v>หนองเต่าบ้านหมี่ลพบุรี</v>
      </c>
      <c r="Y712" s="3" t="s">
        <v>251</v>
      </c>
      <c r="Z712" s="3" t="str">
        <f t="shared" si="79"/>
        <v/>
      </c>
      <c r="AA712" s="3" t="e">
        <f t="shared" si="80"/>
        <v>#NUM!</v>
      </c>
      <c r="AB712" s="3" t="str">
        <f t="shared" si="81"/>
        <v/>
      </c>
      <c r="AD712" s="2">
        <v>709</v>
      </c>
      <c r="AE712" s="3" t="s">
        <v>1775</v>
      </c>
      <c r="AF712" s="3" t="s">
        <v>477</v>
      </c>
      <c r="AG712" s="3" t="str">
        <f>IF(AF712='๑. ข้อมูลทั่วไป ๑'!$C$19,$AD712,"")</f>
        <v/>
      </c>
      <c r="AH712" s="3" t="e">
        <f t="shared" si="82"/>
        <v>#NUM!</v>
      </c>
      <c r="AI712" s="3" t="str">
        <f t="shared" si="83"/>
        <v/>
      </c>
      <c r="AJ712" s="3" t="e">
        <f>IF($AI712='๑. ข้อมูลทั่วไป ๑'!$C$20,Info!$AH712,"")</f>
        <v>#NUM!</v>
      </c>
    </row>
    <row r="713" spans="18:36" ht="14.5" customHeight="1">
      <c r="R713">
        <v>710</v>
      </c>
      <c r="S713" s="4">
        <v>15110</v>
      </c>
      <c r="T713" s="3" t="s">
        <v>1561</v>
      </c>
      <c r="U713" s="3" t="s">
        <v>1638</v>
      </c>
      <c r="V713" s="3" t="s">
        <v>462</v>
      </c>
      <c r="W713" s="3" t="s">
        <v>1755</v>
      </c>
      <c r="X713" s="3" t="str">
        <f t="shared" si="78"/>
        <v>โพนทองบ้านหมี่ลพบุรี</v>
      </c>
      <c r="Y713" s="3" t="s">
        <v>251</v>
      </c>
      <c r="Z713" s="3" t="str">
        <f t="shared" si="79"/>
        <v/>
      </c>
      <c r="AA713" s="3" t="e">
        <f t="shared" si="80"/>
        <v>#NUM!</v>
      </c>
      <c r="AB713" s="3" t="str">
        <f t="shared" si="81"/>
        <v/>
      </c>
      <c r="AD713" s="2">
        <v>710</v>
      </c>
      <c r="AE713" s="3" t="s">
        <v>1776</v>
      </c>
      <c r="AF713" s="3" t="s">
        <v>477</v>
      </c>
      <c r="AG713" s="3" t="str">
        <f>IF(AF713='๑. ข้อมูลทั่วไป ๑'!$C$19,$AD713,"")</f>
        <v/>
      </c>
      <c r="AH713" s="3" t="e">
        <f t="shared" si="82"/>
        <v>#NUM!</v>
      </c>
      <c r="AI713" s="3" t="str">
        <f t="shared" si="83"/>
        <v/>
      </c>
      <c r="AJ713" s="3" t="e">
        <f>IF($AI713='๑. ข้อมูลทั่วไป ๑'!$C$20,Info!$AH713,"")</f>
        <v>#NUM!</v>
      </c>
    </row>
    <row r="714" spans="18:36" ht="14.5" customHeight="1">
      <c r="R714">
        <v>711</v>
      </c>
      <c r="S714" s="4">
        <v>15180</v>
      </c>
      <c r="T714" s="3" t="s">
        <v>1777</v>
      </c>
      <c r="U714" s="3" t="s">
        <v>1638</v>
      </c>
      <c r="V714" s="3" t="s">
        <v>462</v>
      </c>
      <c r="W714" s="3" t="s">
        <v>1755</v>
      </c>
      <c r="X714" s="3" t="str">
        <f t="shared" si="78"/>
        <v>บางขามบ้านหมี่ลพบุรี</v>
      </c>
      <c r="Y714" s="3" t="s">
        <v>251</v>
      </c>
      <c r="Z714" s="3" t="str">
        <f t="shared" si="79"/>
        <v/>
      </c>
      <c r="AA714" s="3" t="e">
        <f t="shared" si="80"/>
        <v>#NUM!</v>
      </c>
      <c r="AB714" s="3" t="str">
        <f t="shared" si="81"/>
        <v/>
      </c>
      <c r="AD714" s="2">
        <v>711</v>
      </c>
      <c r="AE714" s="3" t="s">
        <v>1778</v>
      </c>
      <c r="AF714" s="3" t="s">
        <v>477</v>
      </c>
      <c r="AG714" s="3" t="str">
        <f>IF(AF714='๑. ข้อมูลทั่วไป ๑'!$C$19,$AD714,"")</f>
        <v/>
      </c>
      <c r="AH714" s="3" t="e">
        <f t="shared" si="82"/>
        <v>#NUM!</v>
      </c>
      <c r="AI714" s="3" t="str">
        <f t="shared" si="83"/>
        <v/>
      </c>
      <c r="AJ714" s="3" t="e">
        <f>IF($AI714='๑. ข้อมูลทั่วไป ๑'!$C$20,Info!$AH714,"")</f>
        <v>#NUM!</v>
      </c>
    </row>
    <row r="715" spans="18:36" ht="14.5" customHeight="1">
      <c r="R715">
        <v>712</v>
      </c>
      <c r="S715" s="4">
        <v>15110</v>
      </c>
      <c r="T715" s="3" t="s">
        <v>1779</v>
      </c>
      <c r="U715" s="3" t="s">
        <v>1638</v>
      </c>
      <c r="V715" s="3" t="s">
        <v>462</v>
      </c>
      <c r="W715" s="3" t="s">
        <v>1755</v>
      </c>
      <c r="X715" s="3" t="str">
        <f t="shared" si="78"/>
        <v>ดอนดึงบ้านหมี่ลพบุรี</v>
      </c>
      <c r="Y715" s="3" t="s">
        <v>251</v>
      </c>
      <c r="Z715" s="3" t="str">
        <f t="shared" si="79"/>
        <v/>
      </c>
      <c r="AA715" s="3" t="e">
        <f t="shared" si="80"/>
        <v>#NUM!</v>
      </c>
      <c r="AB715" s="3" t="str">
        <f t="shared" si="81"/>
        <v/>
      </c>
      <c r="AD715" s="2">
        <v>712</v>
      </c>
      <c r="AE715" s="3" t="s">
        <v>1780</v>
      </c>
      <c r="AF715" s="3" t="s">
        <v>477</v>
      </c>
      <c r="AG715" s="3" t="str">
        <f>IF(AF715='๑. ข้อมูลทั่วไป ๑'!$C$19,$AD715,"")</f>
        <v/>
      </c>
      <c r="AH715" s="3" t="e">
        <f t="shared" si="82"/>
        <v>#NUM!</v>
      </c>
      <c r="AI715" s="3" t="str">
        <f t="shared" si="83"/>
        <v/>
      </c>
      <c r="AJ715" s="3" t="e">
        <f>IF($AI715='๑. ข้อมูลทั่วไป ๑'!$C$20,Info!$AH715,"")</f>
        <v>#NUM!</v>
      </c>
    </row>
    <row r="716" spans="18:36" ht="14.5" customHeight="1">
      <c r="R716">
        <v>713</v>
      </c>
      <c r="S716" s="4">
        <v>15110</v>
      </c>
      <c r="T716" s="3" t="s">
        <v>1781</v>
      </c>
      <c r="U716" s="3" t="s">
        <v>1638</v>
      </c>
      <c r="V716" s="3" t="s">
        <v>462</v>
      </c>
      <c r="W716" s="3" t="s">
        <v>1755</v>
      </c>
      <c r="X716" s="3" t="str">
        <f t="shared" si="78"/>
        <v>ชอนม่วงบ้านหมี่ลพบุรี</v>
      </c>
      <c r="Y716" s="3" t="s">
        <v>251</v>
      </c>
      <c r="Z716" s="3" t="str">
        <f t="shared" si="79"/>
        <v/>
      </c>
      <c r="AA716" s="3" t="e">
        <f t="shared" si="80"/>
        <v>#NUM!</v>
      </c>
      <c r="AB716" s="3" t="str">
        <f t="shared" si="81"/>
        <v/>
      </c>
      <c r="AD716" s="2">
        <v>713</v>
      </c>
      <c r="AE716" s="3" t="s">
        <v>1782</v>
      </c>
      <c r="AF716" s="3" t="s">
        <v>477</v>
      </c>
      <c r="AG716" s="3" t="str">
        <f>IF(AF716='๑. ข้อมูลทั่วไป ๑'!$C$19,$AD716,"")</f>
        <v/>
      </c>
      <c r="AH716" s="3" t="e">
        <f t="shared" si="82"/>
        <v>#NUM!</v>
      </c>
      <c r="AI716" s="3" t="str">
        <f t="shared" si="83"/>
        <v/>
      </c>
      <c r="AJ716" s="3" t="e">
        <f>IF($AI716='๑. ข้อมูลทั่วไป ๑'!$C$20,Info!$AH716,"")</f>
        <v>#NUM!</v>
      </c>
    </row>
    <row r="717" spans="18:36" ht="14.5" customHeight="1">
      <c r="R717">
        <v>714</v>
      </c>
      <c r="S717" s="4">
        <v>15110</v>
      </c>
      <c r="T717" s="3" t="s">
        <v>1783</v>
      </c>
      <c r="U717" s="3" t="s">
        <v>1638</v>
      </c>
      <c r="V717" s="3" t="s">
        <v>462</v>
      </c>
      <c r="W717" s="3" t="s">
        <v>1755</v>
      </c>
      <c r="X717" s="3" t="str">
        <f t="shared" si="78"/>
        <v>หนองกระเบียนบ้านหมี่ลพบุรี</v>
      </c>
      <c r="Y717" s="3" t="s">
        <v>251</v>
      </c>
      <c r="Z717" s="3" t="str">
        <f t="shared" si="79"/>
        <v/>
      </c>
      <c r="AA717" s="3" t="e">
        <f t="shared" si="80"/>
        <v>#NUM!</v>
      </c>
      <c r="AB717" s="3" t="str">
        <f t="shared" si="81"/>
        <v/>
      </c>
      <c r="AD717" s="2">
        <v>714</v>
      </c>
      <c r="AE717" s="3" t="s">
        <v>1784</v>
      </c>
      <c r="AF717" s="3" t="s">
        <v>477</v>
      </c>
      <c r="AG717" s="3" t="str">
        <f>IF(AF717='๑. ข้อมูลทั่วไป ๑'!$C$19,$AD717,"")</f>
        <v/>
      </c>
      <c r="AH717" s="3" t="e">
        <f t="shared" si="82"/>
        <v>#NUM!</v>
      </c>
      <c r="AI717" s="3" t="str">
        <f t="shared" si="83"/>
        <v/>
      </c>
      <c r="AJ717" s="3" t="e">
        <f>IF($AI717='๑. ข้อมูลทั่วไป ๑'!$C$20,Info!$AH717,"")</f>
        <v>#NUM!</v>
      </c>
    </row>
    <row r="718" spans="18:36" ht="14.5" customHeight="1">
      <c r="R718">
        <v>715</v>
      </c>
      <c r="S718" s="4">
        <v>15110</v>
      </c>
      <c r="T718" s="3" t="s">
        <v>1785</v>
      </c>
      <c r="U718" s="3" t="s">
        <v>1638</v>
      </c>
      <c r="V718" s="3" t="s">
        <v>462</v>
      </c>
      <c r="W718" s="3" t="s">
        <v>1755</v>
      </c>
      <c r="X718" s="3" t="str">
        <f t="shared" si="78"/>
        <v>สายห้วยแก้วบ้านหมี่ลพบุรี</v>
      </c>
      <c r="Y718" s="3" t="s">
        <v>251</v>
      </c>
      <c r="Z718" s="3" t="str">
        <f t="shared" si="79"/>
        <v/>
      </c>
      <c r="AA718" s="3" t="e">
        <f t="shared" si="80"/>
        <v>#NUM!</v>
      </c>
      <c r="AB718" s="3" t="str">
        <f t="shared" si="81"/>
        <v/>
      </c>
      <c r="AD718" s="2">
        <v>715</v>
      </c>
      <c r="AE718" s="3" t="s">
        <v>1786</v>
      </c>
      <c r="AF718" s="3" t="s">
        <v>477</v>
      </c>
      <c r="AG718" s="3" t="str">
        <f>IF(AF718='๑. ข้อมูลทั่วไป ๑'!$C$19,$AD718,"")</f>
        <v/>
      </c>
      <c r="AH718" s="3" t="e">
        <f t="shared" si="82"/>
        <v>#NUM!</v>
      </c>
      <c r="AI718" s="3" t="str">
        <f t="shared" si="83"/>
        <v/>
      </c>
      <c r="AJ718" s="3" t="e">
        <f>IF($AI718='๑. ข้อมูลทั่วไป ๑'!$C$20,Info!$AH718,"")</f>
        <v>#NUM!</v>
      </c>
    </row>
    <row r="719" spans="18:36" ht="14.5" customHeight="1">
      <c r="R719">
        <v>716</v>
      </c>
      <c r="S719" s="4">
        <v>15110</v>
      </c>
      <c r="T719" s="3" t="s">
        <v>1787</v>
      </c>
      <c r="U719" s="3" t="s">
        <v>1638</v>
      </c>
      <c r="V719" s="3" t="s">
        <v>462</v>
      </c>
      <c r="W719" s="3" t="s">
        <v>1755</v>
      </c>
      <c r="X719" s="3" t="str">
        <f t="shared" si="78"/>
        <v>มหาสอนบ้านหมี่ลพบุรี</v>
      </c>
      <c r="Y719" s="3" t="s">
        <v>251</v>
      </c>
      <c r="Z719" s="3" t="str">
        <f t="shared" si="79"/>
        <v/>
      </c>
      <c r="AA719" s="3" t="e">
        <f t="shared" si="80"/>
        <v>#NUM!</v>
      </c>
      <c r="AB719" s="3" t="str">
        <f t="shared" si="81"/>
        <v/>
      </c>
      <c r="AD719" s="2">
        <v>716</v>
      </c>
      <c r="AE719" s="3" t="s">
        <v>1788</v>
      </c>
      <c r="AF719" s="3" t="s">
        <v>477</v>
      </c>
      <c r="AG719" s="3" t="str">
        <f>IF(AF719='๑. ข้อมูลทั่วไป ๑'!$C$19,$AD719,"")</f>
        <v/>
      </c>
      <c r="AH719" s="3" t="e">
        <f t="shared" si="82"/>
        <v>#NUM!</v>
      </c>
      <c r="AI719" s="3" t="str">
        <f t="shared" si="83"/>
        <v/>
      </c>
      <c r="AJ719" s="3" t="e">
        <f>IF($AI719='๑. ข้อมูลทั่วไป ๑'!$C$20,Info!$AH719,"")</f>
        <v>#NUM!</v>
      </c>
    </row>
    <row r="720" spans="18:36" ht="14.5" customHeight="1">
      <c r="R720">
        <v>717</v>
      </c>
      <c r="S720" s="4">
        <v>15110</v>
      </c>
      <c r="T720" s="3" t="s">
        <v>1638</v>
      </c>
      <c r="U720" s="3" t="s">
        <v>1638</v>
      </c>
      <c r="V720" s="3" t="s">
        <v>462</v>
      </c>
      <c r="W720" s="3" t="s">
        <v>1755</v>
      </c>
      <c r="X720" s="3" t="str">
        <f t="shared" si="78"/>
        <v>บ้านหมี่บ้านหมี่ลพบุรี</v>
      </c>
      <c r="Y720" s="3" t="s">
        <v>251</v>
      </c>
      <c r="Z720" s="3" t="str">
        <f t="shared" si="79"/>
        <v/>
      </c>
      <c r="AA720" s="3" t="e">
        <f t="shared" si="80"/>
        <v>#NUM!</v>
      </c>
      <c r="AB720" s="3" t="str">
        <f t="shared" si="81"/>
        <v/>
      </c>
      <c r="AD720" s="2">
        <v>717</v>
      </c>
      <c r="AE720" s="3" t="s">
        <v>1789</v>
      </c>
      <c r="AF720" s="3" t="s">
        <v>477</v>
      </c>
      <c r="AG720" s="3" t="str">
        <f>IF(AF720='๑. ข้อมูลทั่วไป ๑'!$C$19,$AD720,"")</f>
        <v/>
      </c>
      <c r="AH720" s="3" t="e">
        <f t="shared" si="82"/>
        <v>#NUM!</v>
      </c>
      <c r="AI720" s="3" t="str">
        <f t="shared" si="83"/>
        <v/>
      </c>
      <c r="AJ720" s="3" t="e">
        <f>IF($AI720='๑. ข้อมูลทั่วไป ๑'!$C$20,Info!$AH720,"")</f>
        <v>#NUM!</v>
      </c>
    </row>
    <row r="721" spans="18:36" ht="14.5" customHeight="1">
      <c r="R721">
        <v>718</v>
      </c>
      <c r="S721" s="4">
        <v>15110</v>
      </c>
      <c r="T721" s="3" t="s">
        <v>1790</v>
      </c>
      <c r="U721" s="3" t="s">
        <v>1638</v>
      </c>
      <c r="V721" s="3" t="s">
        <v>462</v>
      </c>
      <c r="W721" s="3" t="s">
        <v>1755</v>
      </c>
      <c r="X721" s="3" t="str">
        <f t="shared" si="78"/>
        <v>เชียงงาบ้านหมี่ลพบุรี</v>
      </c>
      <c r="Y721" s="3" t="s">
        <v>251</v>
      </c>
      <c r="Z721" s="3" t="str">
        <f t="shared" si="79"/>
        <v/>
      </c>
      <c r="AA721" s="3" t="e">
        <f t="shared" si="80"/>
        <v>#NUM!</v>
      </c>
      <c r="AB721" s="3" t="str">
        <f t="shared" si="81"/>
        <v/>
      </c>
      <c r="AD721" s="2">
        <v>718</v>
      </c>
      <c r="AE721" s="3" t="s">
        <v>1791</v>
      </c>
      <c r="AF721" s="3" t="s">
        <v>477</v>
      </c>
      <c r="AG721" s="3" t="str">
        <f>IF(AF721='๑. ข้อมูลทั่วไป ๑'!$C$19,$AD721,"")</f>
        <v/>
      </c>
      <c r="AH721" s="3" t="e">
        <f t="shared" si="82"/>
        <v>#NUM!</v>
      </c>
      <c r="AI721" s="3" t="str">
        <f t="shared" si="83"/>
        <v/>
      </c>
      <c r="AJ721" s="3" t="e">
        <f>IF($AI721='๑. ข้อมูลทั่วไป ๑'!$C$20,Info!$AH721,"")</f>
        <v>#NUM!</v>
      </c>
    </row>
    <row r="722" spans="18:36" ht="14.5" customHeight="1">
      <c r="R722">
        <v>719</v>
      </c>
      <c r="S722" s="4">
        <v>15110</v>
      </c>
      <c r="T722" s="3" t="s">
        <v>1792</v>
      </c>
      <c r="U722" s="3" t="s">
        <v>1638</v>
      </c>
      <c r="V722" s="3" t="s">
        <v>462</v>
      </c>
      <c r="W722" s="3" t="s">
        <v>1755</v>
      </c>
      <c r="X722" s="3" t="str">
        <f t="shared" si="78"/>
        <v>หนองเมืองบ้านหมี่ลพบุรี</v>
      </c>
      <c r="Y722" s="3" t="s">
        <v>251</v>
      </c>
      <c r="Z722" s="3" t="str">
        <f t="shared" si="79"/>
        <v/>
      </c>
      <c r="AA722" s="3" t="e">
        <f t="shared" si="80"/>
        <v>#NUM!</v>
      </c>
      <c r="AB722" s="3" t="str">
        <f t="shared" si="81"/>
        <v/>
      </c>
      <c r="AD722" s="2">
        <v>719</v>
      </c>
      <c r="AE722" s="3" t="s">
        <v>1793</v>
      </c>
      <c r="AF722" s="3" t="s">
        <v>477</v>
      </c>
      <c r="AG722" s="3" t="str">
        <f>IF(AF722='๑. ข้อมูลทั่วไป ๑'!$C$19,$AD722,"")</f>
        <v/>
      </c>
      <c r="AH722" s="3" t="e">
        <f t="shared" si="82"/>
        <v>#NUM!</v>
      </c>
      <c r="AI722" s="3" t="str">
        <f t="shared" si="83"/>
        <v/>
      </c>
      <c r="AJ722" s="3" t="e">
        <f>IF($AI722='๑. ข้อมูลทั่วไป ๑'!$C$20,Info!$AH722,"")</f>
        <v>#NUM!</v>
      </c>
    </row>
    <row r="723" spans="18:36" ht="14.5" customHeight="1">
      <c r="R723">
        <v>720</v>
      </c>
      <c r="S723" s="4">
        <v>15110</v>
      </c>
      <c r="T723" s="3" t="s">
        <v>1794</v>
      </c>
      <c r="U723" s="3" t="s">
        <v>1638</v>
      </c>
      <c r="V723" s="3" t="s">
        <v>462</v>
      </c>
      <c r="W723" s="3" t="s">
        <v>1755</v>
      </c>
      <c r="X723" s="3" t="str">
        <f t="shared" si="78"/>
        <v>สนามแจงบ้านหมี่ลพบุรี</v>
      </c>
      <c r="Y723" s="3" t="s">
        <v>251</v>
      </c>
      <c r="Z723" s="3" t="str">
        <f t="shared" si="79"/>
        <v/>
      </c>
      <c r="AA723" s="3" t="e">
        <f t="shared" si="80"/>
        <v>#NUM!</v>
      </c>
      <c r="AB723" s="3" t="str">
        <f t="shared" si="81"/>
        <v/>
      </c>
      <c r="AD723" s="2">
        <v>720</v>
      </c>
      <c r="AE723" s="3" t="s">
        <v>1795</v>
      </c>
      <c r="AF723" s="3" t="s">
        <v>480</v>
      </c>
      <c r="AG723" s="3" t="str">
        <f>IF(AF723='๑. ข้อมูลทั่วไป ๑'!$C$19,$AD723,"")</f>
        <v/>
      </c>
      <c r="AH723" s="3" t="e">
        <f t="shared" si="82"/>
        <v>#NUM!</v>
      </c>
      <c r="AI723" s="3" t="str">
        <f t="shared" si="83"/>
        <v/>
      </c>
      <c r="AJ723" s="3" t="e">
        <f>IF($AI723='๑. ข้อมูลทั่วไป ๑'!$C$20,Info!$AH723,"")</f>
        <v>#NUM!</v>
      </c>
    </row>
    <row r="724" spans="18:36" ht="14.5" customHeight="1">
      <c r="R724">
        <v>721</v>
      </c>
      <c r="S724" s="4">
        <v>15230</v>
      </c>
      <c r="T724" s="3" t="s">
        <v>1128</v>
      </c>
      <c r="U724" s="3" t="s">
        <v>1128</v>
      </c>
      <c r="V724" s="3" t="s">
        <v>462</v>
      </c>
      <c r="W724" s="3" t="s">
        <v>1796</v>
      </c>
      <c r="X724" s="3" t="str">
        <f t="shared" si="78"/>
        <v>ท่าหลวงท่าหลวงลพบุรี</v>
      </c>
      <c r="Y724" s="3" t="s">
        <v>251</v>
      </c>
      <c r="Z724" s="3" t="str">
        <f t="shared" si="79"/>
        <v/>
      </c>
      <c r="AA724" s="3" t="e">
        <f t="shared" si="80"/>
        <v>#NUM!</v>
      </c>
      <c r="AB724" s="3" t="str">
        <f t="shared" si="81"/>
        <v/>
      </c>
      <c r="AD724" s="2">
        <v>721</v>
      </c>
      <c r="AE724" s="3" t="s">
        <v>1797</v>
      </c>
      <c r="AF724" s="3" t="s">
        <v>480</v>
      </c>
      <c r="AG724" s="3" t="str">
        <f>IF(AF724='๑. ข้อมูลทั่วไป ๑'!$C$19,$AD724,"")</f>
        <v/>
      </c>
      <c r="AH724" s="3" t="e">
        <f t="shared" si="82"/>
        <v>#NUM!</v>
      </c>
      <c r="AI724" s="3" t="str">
        <f t="shared" si="83"/>
        <v/>
      </c>
      <c r="AJ724" s="3" t="e">
        <f>IF($AI724='๑. ข้อมูลทั่วไป ๑'!$C$20,Info!$AH724,"")</f>
        <v>#NUM!</v>
      </c>
    </row>
    <row r="725" spans="18:36" ht="14.5" customHeight="1">
      <c r="R725">
        <v>722</v>
      </c>
      <c r="S725" s="4">
        <v>15230</v>
      </c>
      <c r="T725" s="3" t="s">
        <v>1798</v>
      </c>
      <c r="U725" s="3" t="s">
        <v>1128</v>
      </c>
      <c r="V725" s="3" t="s">
        <v>462</v>
      </c>
      <c r="W725" s="3" t="s">
        <v>1796</v>
      </c>
      <c r="X725" s="3" t="str">
        <f t="shared" si="78"/>
        <v>แก่งผักกูดท่าหลวงลพบุรี</v>
      </c>
      <c r="Y725" s="3" t="s">
        <v>251</v>
      </c>
      <c r="Z725" s="3" t="str">
        <f t="shared" si="79"/>
        <v/>
      </c>
      <c r="AA725" s="3" t="e">
        <f t="shared" si="80"/>
        <v>#NUM!</v>
      </c>
      <c r="AB725" s="3" t="str">
        <f t="shared" si="81"/>
        <v/>
      </c>
      <c r="AD725" s="2">
        <v>722</v>
      </c>
      <c r="AE725" s="3" t="s">
        <v>1799</v>
      </c>
      <c r="AF725" s="3" t="s">
        <v>480</v>
      </c>
      <c r="AG725" s="3" t="str">
        <f>IF(AF725='๑. ข้อมูลทั่วไป ๑'!$C$19,$AD725,"")</f>
        <v/>
      </c>
      <c r="AH725" s="3" t="e">
        <f t="shared" si="82"/>
        <v>#NUM!</v>
      </c>
      <c r="AI725" s="3" t="str">
        <f t="shared" si="83"/>
        <v/>
      </c>
      <c r="AJ725" s="3" t="e">
        <f>IF($AI725='๑. ข้อมูลทั่วไป ๑'!$C$20,Info!$AH725,"")</f>
        <v>#NUM!</v>
      </c>
    </row>
    <row r="726" spans="18:36" ht="14.5" customHeight="1">
      <c r="R726">
        <v>723</v>
      </c>
      <c r="S726" s="4">
        <v>15230</v>
      </c>
      <c r="T726" s="3" t="s">
        <v>1800</v>
      </c>
      <c r="U726" s="3" t="s">
        <v>1128</v>
      </c>
      <c r="V726" s="3" t="s">
        <v>462</v>
      </c>
      <c r="W726" s="3" t="s">
        <v>1796</v>
      </c>
      <c r="X726" s="3" t="str">
        <f t="shared" si="78"/>
        <v>ซับจำปาท่าหลวงลพบุรี</v>
      </c>
      <c r="Y726" s="3" t="s">
        <v>251</v>
      </c>
      <c r="Z726" s="3" t="str">
        <f t="shared" si="79"/>
        <v/>
      </c>
      <c r="AA726" s="3" t="e">
        <f t="shared" si="80"/>
        <v>#NUM!</v>
      </c>
      <c r="AB726" s="3" t="str">
        <f t="shared" si="81"/>
        <v/>
      </c>
      <c r="AD726" s="2">
        <v>723</v>
      </c>
      <c r="AE726" s="3" t="s">
        <v>1801</v>
      </c>
      <c r="AF726" s="3" t="s">
        <v>480</v>
      </c>
      <c r="AG726" s="3" t="str">
        <f>IF(AF726='๑. ข้อมูลทั่วไป ๑'!$C$19,$AD726,"")</f>
        <v/>
      </c>
      <c r="AH726" s="3" t="e">
        <f t="shared" si="82"/>
        <v>#NUM!</v>
      </c>
      <c r="AI726" s="3" t="str">
        <f t="shared" si="83"/>
        <v/>
      </c>
      <c r="AJ726" s="3" t="e">
        <f>IF($AI726='๑. ข้อมูลทั่วไป ๑'!$C$20,Info!$AH726,"")</f>
        <v>#NUM!</v>
      </c>
    </row>
    <row r="727" spans="18:36" ht="14.5" customHeight="1">
      <c r="R727">
        <v>724</v>
      </c>
      <c r="S727" s="4">
        <v>15230</v>
      </c>
      <c r="T727" s="3" t="s">
        <v>1802</v>
      </c>
      <c r="U727" s="3" t="s">
        <v>1128</v>
      </c>
      <c r="V727" s="3" t="s">
        <v>462</v>
      </c>
      <c r="W727" s="3" t="s">
        <v>1796</v>
      </c>
      <c r="X727" s="3" t="str">
        <f t="shared" si="78"/>
        <v>หนองผักแว่นท่าหลวงลพบุรี</v>
      </c>
      <c r="Y727" s="3" t="s">
        <v>251</v>
      </c>
      <c r="Z727" s="3" t="str">
        <f t="shared" si="79"/>
        <v/>
      </c>
      <c r="AA727" s="3" t="e">
        <f t="shared" si="80"/>
        <v>#NUM!</v>
      </c>
      <c r="AB727" s="3" t="str">
        <f t="shared" si="81"/>
        <v/>
      </c>
      <c r="AD727" s="2">
        <v>724</v>
      </c>
      <c r="AE727" s="3" t="s">
        <v>1803</v>
      </c>
      <c r="AF727" s="3" t="s">
        <v>480</v>
      </c>
      <c r="AG727" s="3" t="str">
        <f>IF(AF727='๑. ข้อมูลทั่วไป ๑'!$C$19,$AD727,"")</f>
        <v/>
      </c>
      <c r="AH727" s="3" t="e">
        <f t="shared" si="82"/>
        <v>#NUM!</v>
      </c>
      <c r="AI727" s="3" t="str">
        <f t="shared" si="83"/>
        <v/>
      </c>
      <c r="AJ727" s="3" t="e">
        <f>IF($AI727='๑. ข้อมูลทั่วไป ๑'!$C$20,Info!$AH727,"")</f>
        <v>#NUM!</v>
      </c>
    </row>
    <row r="728" spans="18:36" ht="14.5" customHeight="1">
      <c r="R728">
        <v>725</v>
      </c>
      <c r="S728" s="4">
        <v>15230</v>
      </c>
      <c r="T728" s="3" t="s">
        <v>1804</v>
      </c>
      <c r="U728" s="3" t="s">
        <v>1128</v>
      </c>
      <c r="V728" s="3" t="s">
        <v>462</v>
      </c>
      <c r="W728" s="3" t="s">
        <v>1796</v>
      </c>
      <c r="X728" s="3" t="str">
        <f t="shared" si="78"/>
        <v>ทะเลวังวัดท่าหลวงลพบุรี</v>
      </c>
      <c r="Y728" s="3" t="s">
        <v>251</v>
      </c>
      <c r="Z728" s="3" t="str">
        <f t="shared" si="79"/>
        <v/>
      </c>
      <c r="AA728" s="3" t="e">
        <f t="shared" si="80"/>
        <v>#NUM!</v>
      </c>
      <c r="AB728" s="3" t="str">
        <f t="shared" si="81"/>
        <v/>
      </c>
      <c r="AD728" s="2">
        <v>725</v>
      </c>
      <c r="AE728" s="3" t="s">
        <v>1805</v>
      </c>
      <c r="AF728" s="3" t="s">
        <v>480</v>
      </c>
      <c r="AG728" s="3" t="str">
        <f>IF(AF728='๑. ข้อมูลทั่วไป ๑'!$C$19,$AD728,"")</f>
        <v/>
      </c>
      <c r="AH728" s="3" t="e">
        <f t="shared" si="82"/>
        <v>#NUM!</v>
      </c>
      <c r="AI728" s="3" t="str">
        <f t="shared" si="83"/>
        <v/>
      </c>
      <c r="AJ728" s="3" t="e">
        <f>IF($AI728='๑. ข้อมูลทั่วไป ๑'!$C$20,Info!$AH728,"")</f>
        <v>#NUM!</v>
      </c>
    </row>
    <row r="729" spans="18:36" ht="14.5" customHeight="1">
      <c r="R729">
        <v>726</v>
      </c>
      <c r="S729" s="4">
        <v>15230</v>
      </c>
      <c r="T729" s="3" t="s">
        <v>1806</v>
      </c>
      <c r="U729" s="3" t="s">
        <v>1128</v>
      </c>
      <c r="V729" s="3" t="s">
        <v>462</v>
      </c>
      <c r="W729" s="3" t="s">
        <v>1796</v>
      </c>
      <c r="X729" s="3" t="str">
        <f t="shared" si="78"/>
        <v>หัวลำท่าหลวงลพบุรี</v>
      </c>
      <c r="Y729" s="3" t="s">
        <v>251</v>
      </c>
      <c r="Z729" s="3" t="str">
        <f t="shared" si="79"/>
        <v/>
      </c>
      <c r="AA729" s="3" t="e">
        <f t="shared" si="80"/>
        <v>#NUM!</v>
      </c>
      <c r="AB729" s="3" t="str">
        <f t="shared" si="81"/>
        <v/>
      </c>
      <c r="AD729" s="2">
        <v>726</v>
      </c>
      <c r="AE729" s="3" t="s">
        <v>1807</v>
      </c>
      <c r="AF729" s="3" t="s">
        <v>480</v>
      </c>
      <c r="AG729" s="3" t="str">
        <f>IF(AF729='๑. ข้อมูลทั่วไป ๑'!$C$19,$AD729,"")</f>
        <v/>
      </c>
      <c r="AH729" s="3" t="e">
        <f t="shared" si="82"/>
        <v>#NUM!</v>
      </c>
      <c r="AI729" s="3" t="str">
        <f t="shared" si="83"/>
        <v/>
      </c>
      <c r="AJ729" s="3" t="e">
        <f>IF($AI729='๑. ข้อมูลทั่วไป ๑'!$C$20,Info!$AH729,"")</f>
        <v>#NUM!</v>
      </c>
    </row>
    <row r="730" spans="18:36" ht="14.5" customHeight="1">
      <c r="R730">
        <v>727</v>
      </c>
      <c r="S730" s="4">
        <v>15240</v>
      </c>
      <c r="T730" s="3" t="s">
        <v>1645</v>
      </c>
      <c r="U730" s="3" t="s">
        <v>1645</v>
      </c>
      <c r="V730" s="3" t="s">
        <v>462</v>
      </c>
      <c r="W730" s="3" t="s">
        <v>1808</v>
      </c>
      <c r="X730" s="3" t="str">
        <f t="shared" si="78"/>
        <v>สระโบสถ์สระโบสถ์ลพบุรี</v>
      </c>
      <c r="Y730" s="3" t="s">
        <v>251</v>
      </c>
      <c r="Z730" s="3" t="str">
        <f t="shared" si="79"/>
        <v/>
      </c>
      <c r="AA730" s="3" t="e">
        <f t="shared" si="80"/>
        <v>#NUM!</v>
      </c>
      <c r="AB730" s="3" t="str">
        <f t="shared" si="81"/>
        <v/>
      </c>
      <c r="AD730" s="2">
        <v>727</v>
      </c>
      <c r="AE730" s="3" t="s">
        <v>1809</v>
      </c>
      <c r="AF730" s="3" t="s">
        <v>480</v>
      </c>
      <c r="AG730" s="3" t="str">
        <f>IF(AF730='๑. ข้อมูลทั่วไป ๑'!$C$19,$AD730,"")</f>
        <v/>
      </c>
      <c r="AH730" s="3" t="e">
        <f t="shared" si="82"/>
        <v>#NUM!</v>
      </c>
      <c r="AI730" s="3" t="str">
        <f t="shared" si="83"/>
        <v/>
      </c>
      <c r="AJ730" s="3" t="e">
        <f>IF($AI730='๑. ข้อมูลทั่วไป ๑'!$C$20,Info!$AH730,"")</f>
        <v>#NUM!</v>
      </c>
    </row>
    <row r="731" spans="18:36" ht="14.5" customHeight="1">
      <c r="R731">
        <v>728</v>
      </c>
      <c r="S731" s="4">
        <v>15240</v>
      </c>
      <c r="T731" s="3" t="s">
        <v>1810</v>
      </c>
      <c r="U731" s="3" t="s">
        <v>1645</v>
      </c>
      <c r="V731" s="3" t="s">
        <v>462</v>
      </c>
      <c r="W731" s="3" t="s">
        <v>1808</v>
      </c>
      <c r="X731" s="3" t="str">
        <f t="shared" si="78"/>
        <v>มหาโพธิสระโบสถ์ลพบุรี</v>
      </c>
      <c r="Y731" s="3" t="s">
        <v>251</v>
      </c>
      <c r="Z731" s="3" t="str">
        <f t="shared" si="79"/>
        <v/>
      </c>
      <c r="AA731" s="3" t="e">
        <f t="shared" si="80"/>
        <v>#NUM!</v>
      </c>
      <c r="AB731" s="3" t="str">
        <f t="shared" si="81"/>
        <v/>
      </c>
      <c r="AD731" s="2">
        <v>728</v>
      </c>
      <c r="AE731" s="3" t="s">
        <v>1811</v>
      </c>
      <c r="AF731" s="3" t="s">
        <v>480</v>
      </c>
      <c r="AG731" s="3" t="str">
        <f>IF(AF731='๑. ข้อมูลทั่วไป ๑'!$C$19,$AD731,"")</f>
        <v/>
      </c>
      <c r="AH731" s="3" t="e">
        <f t="shared" si="82"/>
        <v>#NUM!</v>
      </c>
      <c r="AI731" s="3" t="str">
        <f t="shared" si="83"/>
        <v/>
      </c>
      <c r="AJ731" s="3" t="e">
        <f>IF($AI731='๑. ข้อมูลทั่วไป ๑'!$C$20,Info!$AH731,"")</f>
        <v>#NUM!</v>
      </c>
    </row>
    <row r="732" spans="18:36" ht="14.5" customHeight="1">
      <c r="R732">
        <v>729</v>
      </c>
      <c r="S732" s="4">
        <v>15240</v>
      </c>
      <c r="T732" s="3" t="s">
        <v>1812</v>
      </c>
      <c r="U732" s="3" t="s">
        <v>1645</v>
      </c>
      <c r="V732" s="3" t="s">
        <v>462</v>
      </c>
      <c r="W732" s="3" t="s">
        <v>1808</v>
      </c>
      <c r="X732" s="3" t="str">
        <f t="shared" si="78"/>
        <v>ทุ่งท่าช้างสระโบสถ์ลพบุรี</v>
      </c>
      <c r="Y732" s="3" t="s">
        <v>251</v>
      </c>
      <c r="Z732" s="3" t="str">
        <f t="shared" si="79"/>
        <v/>
      </c>
      <c r="AA732" s="3" t="e">
        <f t="shared" si="80"/>
        <v>#NUM!</v>
      </c>
      <c r="AB732" s="3" t="str">
        <f t="shared" si="81"/>
        <v/>
      </c>
      <c r="AD732" s="2">
        <v>729</v>
      </c>
      <c r="AE732" s="3" t="s">
        <v>1813</v>
      </c>
      <c r="AF732" s="3" t="s">
        <v>480</v>
      </c>
      <c r="AG732" s="3" t="str">
        <f>IF(AF732='๑. ข้อมูลทั่วไป ๑'!$C$19,$AD732,"")</f>
        <v/>
      </c>
      <c r="AH732" s="3" t="e">
        <f t="shared" si="82"/>
        <v>#NUM!</v>
      </c>
      <c r="AI732" s="3" t="str">
        <f t="shared" si="83"/>
        <v/>
      </c>
      <c r="AJ732" s="3" t="e">
        <f>IF($AI732='๑. ข้อมูลทั่วไป ๑'!$C$20,Info!$AH732,"")</f>
        <v>#NUM!</v>
      </c>
    </row>
    <row r="733" spans="18:36" ht="14.5" customHeight="1">
      <c r="R733">
        <v>730</v>
      </c>
      <c r="S733" s="4">
        <v>15240</v>
      </c>
      <c r="T733" s="3" t="s">
        <v>1814</v>
      </c>
      <c r="U733" s="3" t="s">
        <v>1645</v>
      </c>
      <c r="V733" s="3" t="s">
        <v>462</v>
      </c>
      <c r="W733" s="3" t="s">
        <v>1808</v>
      </c>
      <c r="X733" s="3" t="str">
        <f t="shared" si="78"/>
        <v>ห้วยใหญ่สระโบสถ์ลพบุรี</v>
      </c>
      <c r="Y733" s="3" t="s">
        <v>251</v>
      </c>
      <c r="Z733" s="3" t="str">
        <f t="shared" si="79"/>
        <v/>
      </c>
      <c r="AA733" s="3" t="e">
        <f t="shared" si="80"/>
        <v>#NUM!</v>
      </c>
      <c r="AB733" s="3" t="str">
        <f t="shared" si="81"/>
        <v/>
      </c>
      <c r="AD733" s="2">
        <v>730</v>
      </c>
      <c r="AE733" s="3" t="s">
        <v>1815</v>
      </c>
      <c r="AF733" s="3" t="s">
        <v>480</v>
      </c>
      <c r="AG733" s="3" t="str">
        <f>IF(AF733='๑. ข้อมูลทั่วไป ๑'!$C$19,$AD733,"")</f>
        <v/>
      </c>
      <c r="AH733" s="3" t="e">
        <f t="shared" si="82"/>
        <v>#NUM!</v>
      </c>
      <c r="AI733" s="3" t="str">
        <f t="shared" si="83"/>
        <v/>
      </c>
      <c r="AJ733" s="3" t="e">
        <f>IF($AI733='๑. ข้อมูลทั่วไป ๑'!$C$20,Info!$AH733,"")</f>
        <v>#NUM!</v>
      </c>
    </row>
    <row r="734" spans="18:36" ht="14.5" customHeight="1">
      <c r="R734">
        <v>731</v>
      </c>
      <c r="S734" s="4">
        <v>15240</v>
      </c>
      <c r="T734" s="3" t="s">
        <v>1816</v>
      </c>
      <c r="U734" s="3" t="s">
        <v>1645</v>
      </c>
      <c r="V734" s="3" t="s">
        <v>462</v>
      </c>
      <c r="W734" s="3" t="s">
        <v>1808</v>
      </c>
      <c r="X734" s="3" t="str">
        <f t="shared" si="78"/>
        <v>นิยมชัยสระโบสถ์ลพบุรี</v>
      </c>
      <c r="Y734" s="3" t="s">
        <v>251</v>
      </c>
      <c r="Z734" s="3" t="str">
        <f t="shared" si="79"/>
        <v/>
      </c>
      <c r="AA734" s="3" t="e">
        <f t="shared" si="80"/>
        <v>#NUM!</v>
      </c>
      <c r="AB734" s="3" t="str">
        <f t="shared" si="81"/>
        <v/>
      </c>
      <c r="AD734" s="2">
        <v>731</v>
      </c>
      <c r="AE734" s="3" t="s">
        <v>1817</v>
      </c>
      <c r="AF734" s="3" t="s">
        <v>480</v>
      </c>
      <c r="AG734" s="3" t="str">
        <f>IF(AF734='๑. ข้อมูลทั่วไป ๑'!$C$19,$AD734,"")</f>
        <v/>
      </c>
      <c r="AH734" s="3" t="e">
        <f t="shared" si="82"/>
        <v>#NUM!</v>
      </c>
      <c r="AI734" s="3" t="str">
        <f t="shared" si="83"/>
        <v/>
      </c>
      <c r="AJ734" s="3" t="e">
        <f>IF($AI734='๑. ข้อมูลทั่วไป ๑'!$C$20,Info!$AH734,"")</f>
        <v>#NUM!</v>
      </c>
    </row>
    <row r="735" spans="18:36" ht="14.5" customHeight="1">
      <c r="R735">
        <v>732</v>
      </c>
      <c r="S735" s="4">
        <v>15250</v>
      </c>
      <c r="T735" s="3" t="s">
        <v>1630</v>
      </c>
      <c r="U735" s="3" t="s">
        <v>1630</v>
      </c>
      <c r="V735" s="3" t="s">
        <v>462</v>
      </c>
      <c r="W735" s="3" t="s">
        <v>1818</v>
      </c>
      <c r="X735" s="3" t="str">
        <f t="shared" si="78"/>
        <v>โคกเจริญโคกเจริญลพบุรี</v>
      </c>
      <c r="Y735" s="3" t="s">
        <v>251</v>
      </c>
      <c r="Z735" s="3" t="str">
        <f t="shared" si="79"/>
        <v/>
      </c>
      <c r="AA735" s="3" t="e">
        <f t="shared" si="80"/>
        <v>#NUM!</v>
      </c>
      <c r="AB735" s="3" t="str">
        <f t="shared" si="81"/>
        <v/>
      </c>
      <c r="AD735" s="2">
        <v>732</v>
      </c>
      <c r="AE735" s="3" t="s">
        <v>1819</v>
      </c>
      <c r="AF735" s="3" t="s">
        <v>480</v>
      </c>
      <c r="AG735" s="3" t="str">
        <f>IF(AF735='๑. ข้อมูลทั่วไป ๑'!$C$19,$AD735,"")</f>
        <v/>
      </c>
      <c r="AH735" s="3" t="e">
        <f t="shared" si="82"/>
        <v>#NUM!</v>
      </c>
      <c r="AI735" s="3" t="str">
        <f t="shared" si="83"/>
        <v/>
      </c>
      <c r="AJ735" s="3" t="e">
        <f>IF($AI735='๑. ข้อมูลทั่วไป ๑'!$C$20,Info!$AH735,"")</f>
        <v>#NUM!</v>
      </c>
    </row>
    <row r="736" spans="18:36" ht="14.5" customHeight="1">
      <c r="R736">
        <v>733</v>
      </c>
      <c r="S736" s="4">
        <v>15250</v>
      </c>
      <c r="T736" s="3" t="s">
        <v>1820</v>
      </c>
      <c r="U736" s="3" t="s">
        <v>1630</v>
      </c>
      <c r="V736" s="3" t="s">
        <v>462</v>
      </c>
      <c r="W736" s="3" t="s">
        <v>1818</v>
      </c>
      <c r="X736" s="3" t="str">
        <f t="shared" si="78"/>
        <v>ยางรากโคกเจริญลพบุรี</v>
      </c>
      <c r="Y736" s="3" t="s">
        <v>251</v>
      </c>
      <c r="Z736" s="3" t="str">
        <f t="shared" si="79"/>
        <v/>
      </c>
      <c r="AA736" s="3" t="e">
        <f t="shared" si="80"/>
        <v>#NUM!</v>
      </c>
      <c r="AB736" s="3" t="str">
        <f t="shared" si="81"/>
        <v/>
      </c>
      <c r="AD736" s="2">
        <v>733</v>
      </c>
      <c r="AE736" s="3" t="s">
        <v>1821</v>
      </c>
      <c r="AF736" s="3" t="s">
        <v>480</v>
      </c>
      <c r="AG736" s="3" t="str">
        <f>IF(AF736='๑. ข้อมูลทั่วไป ๑'!$C$19,$AD736,"")</f>
        <v/>
      </c>
      <c r="AH736" s="3" t="e">
        <f t="shared" si="82"/>
        <v>#NUM!</v>
      </c>
      <c r="AI736" s="3" t="str">
        <f t="shared" si="83"/>
        <v/>
      </c>
      <c r="AJ736" s="3" t="e">
        <f>IF($AI736='๑. ข้อมูลทั่วไป ๑'!$C$20,Info!$AH736,"")</f>
        <v>#NUM!</v>
      </c>
    </row>
    <row r="737" spans="18:36" ht="14.5" customHeight="1">
      <c r="R737">
        <v>734</v>
      </c>
      <c r="S737" s="4">
        <v>15250</v>
      </c>
      <c r="T737" s="3" t="s">
        <v>1822</v>
      </c>
      <c r="U737" s="3" t="s">
        <v>1630</v>
      </c>
      <c r="V737" s="3" t="s">
        <v>462</v>
      </c>
      <c r="W737" s="3" t="s">
        <v>1818</v>
      </c>
      <c r="X737" s="3" t="str">
        <f t="shared" si="78"/>
        <v>หนองมะค่าโคกเจริญลพบุรี</v>
      </c>
      <c r="Y737" s="3" t="s">
        <v>251</v>
      </c>
      <c r="Z737" s="3" t="str">
        <f t="shared" si="79"/>
        <v/>
      </c>
      <c r="AA737" s="3" t="e">
        <f t="shared" si="80"/>
        <v>#NUM!</v>
      </c>
      <c r="AB737" s="3" t="str">
        <f t="shared" si="81"/>
        <v/>
      </c>
      <c r="AD737" s="2">
        <v>734</v>
      </c>
      <c r="AE737" s="3" t="s">
        <v>1823</v>
      </c>
      <c r="AF737" s="3" t="s">
        <v>480</v>
      </c>
      <c r="AG737" s="3" t="str">
        <f>IF(AF737='๑. ข้อมูลทั่วไป ๑'!$C$19,$AD737,"")</f>
        <v/>
      </c>
      <c r="AH737" s="3" t="e">
        <f t="shared" si="82"/>
        <v>#NUM!</v>
      </c>
      <c r="AI737" s="3" t="str">
        <f t="shared" si="83"/>
        <v/>
      </c>
      <c r="AJ737" s="3" t="e">
        <f>IF($AI737='๑. ข้อมูลทั่วไป ๑'!$C$20,Info!$AH737,"")</f>
        <v>#NUM!</v>
      </c>
    </row>
    <row r="738" spans="18:36" ht="14.5" customHeight="1">
      <c r="R738">
        <v>735</v>
      </c>
      <c r="S738" s="4">
        <v>15250</v>
      </c>
      <c r="T738" s="3" t="s">
        <v>1396</v>
      </c>
      <c r="U738" s="3" t="s">
        <v>1630</v>
      </c>
      <c r="V738" s="3" t="s">
        <v>462</v>
      </c>
      <c r="W738" s="3" t="s">
        <v>1818</v>
      </c>
      <c r="X738" s="3" t="str">
        <f t="shared" si="78"/>
        <v>วังทองโคกเจริญลพบุรี</v>
      </c>
      <c r="Y738" s="3" t="s">
        <v>251</v>
      </c>
      <c r="Z738" s="3" t="str">
        <f t="shared" si="79"/>
        <v/>
      </c>
      <c r="AA738" s="3" t="e">
        <f t="shared" si="80"/>
        <v>#NUM!</v>
      </c>
      <c r="AB738" s="3" t="str">
        <f t="shared" si="81"/>
        <v/>
      </c>
      <c r="AD738" s="2">
        <v>735</v>
      </c>
      <c r="AE738" s="3" t="s">
        <v>1824</v>
      </c>
      <c r="AF738" s="3" t="s">
        <v>480</v>
      </c>
      <c r="AG738" s="3" t="str">
        <f>IF(AF738='๑. ข้อมูลทั่วไป ๑'!$C$19,$AD738,"")</f>
        <v/>
      </c>
      <c r="AH738" s="3" t="e">
        <f t="shared" si="82"/>
        <v>#NUM!</v>
      </c>
      <c r="AI738" s="3" t="str">
        <f t="shared" si="83"/>
        <v/>
      </c>
      <c r="AJ738" s="3" t="e">
        <f>IF($AI738='๑. ข้อมูลทั่วไป ๑'!$C$20,Info!$AH738,"")</f>
        <v>#NUM!</v>
      </c>
    </row>
    <row r="739" spans="18:36" ht="14.5" customHeight="1">
      <c r="R739">
        <v>736</v>
      </c>
      <c r="S739" s="4">
        <v>15250</v>
      </c>
      <c r="T739" s="3" t="s">
        <v>1825</v>
      </c>
      <c r="U739" s="3" t="s">
        <v>1630</v>
      </c>
      <c r="V739" s="3" t="s">
        <v>462</v>
      </c>
      <c r="W739" s="3" t="s">
        <v>1818</v>
      </c>
      <c r="X739" s="3" t="str">
        <f t="shared" si="78"/>
        <v>โคกแสมสารโคกเจริญลพบุรี</v>
      </c>
      <c r="Y739" s="3" t="s">
        <v>251</v>
      </c>
      <c r="Z739" s="3" t="str">
        <f t="shared" si="79"/>
        <v/>
      </c>
      <c r="AA739" s="3" t="e">
        <f t="shared" si="80"/>
        <v>#NUM!</v>
      </c>
      <c r="AB739" s="3" t="str">
        <f t="shared" si="81"/>
        <v/>
      </c>
      <c r="AD739" s="2">
        <v>736</v>
      </c>
      <c r="AE739" s="3" t="s">
        <v>1826</v>
      </c>
      <c r="AF739" s="3" t="s">
        <v>484</v>
      </c>
      <c r="AG739" s="3" t="str">
        <f>IF(AF739='๑. ข้อมูลทั่วไป ๑'!$C$19,$AD739,"")</f>
        <v/>
      </c>
      <c r="AH739" s="3" t="e">
        <f t="shared" si="82"/>
        <v>#NUM!</v>
      </c>
      <c r="AI739" s="3" t="str">
        <f t="shared" si="83"/>
        <v/>
      </c>
      <c r="AJ739" s="3" t="e">
        <f>IF($AI739='๑. ข้อมูลทั่วไป ๑'!$C$20,Info!$AH739,"")</f>
        <v>#NUM!</v>
      </c>
    </row>
    <row r="740" spans="18:36" ht="14.5" customHeight="1">
      <c r="R740">
        <v>737</v>
      </c>
      <c r="S740" s="4">
        <v>15190</v>
      </c>
      <c r="T740" s="3" t="s">
        <v>1643</v>
      </c>
      <c r="U740" s="3" t="s">
        <v>1643</v>
      </c>
      <c r="V740" s="3" t="s">
        <v>462</v>
      </c>
      <c r="W740" s="3" t="s">
        <v>1827</v>
      </c>
      <c r="X740" s="3" t="str">
        <f t="shared" si="78"/>
        <v>ลำสนธิลำสนธิลพบุรี</v>
      </c>
      <c r="Y740" s="3" t="s">
        <v>251</v>
      </c>
      <c r="Z740" s="3" t="str">
        <f t="shared" si="79"/>
        <v/>
      </c>
      <c r="AA740" s="3" t="e">
        <f t="shared" si="80"/>
        <v>#NUM!</v>
      </c>
      <c r="AB740" s="3" t="str">
        <f t="shared" si="81"/>
        <v/>
      </c>
      <c r="AD740" s="2">
        <v>737</v>
      </c>
      <c r="AE740" s="3" t="s">
        <v>1828</v>
      </c>
      <c r="AF740" s="3" t="s">
        <v>484</v>
      </c>
      <c r="AG740" s="3" t="str">
        <f>IF(AF740='๑. ข้อมูลทั่วไป ๑'!$C$19,$AD740,"")</f>
        <v/>
      </c>
      <c r="AH740" s="3" t="e">
        <f t="shared" si="82"/>
        <v>#NUM!</v>
      </c>
      <c r="AI740" s="3" t="str">
        <f t="shared" si="83"/>
        <v/>
      </c>
      <c r="AJ740" s="3" t="e">
        <f>IF($AI740='๑. ข้อมูลทั่วไป ๑'!$C$20,Info!$AH740,"")</f>
        <v>#NUM!</v>
      </c>
    </row>
    <row r="741" spans="18:36" ht="14.5" customHeight="1">
      <c r="R741">
        <v>738</v>
      </c>
      <c r="S741" s="4">
        <v>15190</v>
      </c>
      <c r="T741" s="3" t="s">
        <v>1829</v>
      </c>
      <c r="U741" s="3" t="s">
        <v>1643</v>
      </c>
      <c r="V741" s="3" t="s">
        <v>462</v>
      </c>
      <c r="W741" s="3" t="s">
        <v>1827</v>
      </c>
      <c r="X741" s="3" t="str">
        <f t="shared" si="78"/>
        <v>ซับสมบูรณ์ลำสนธิลพบุรี</v>
      </c>
      <c r="Y741" s="3" t="s">
        <v>251</v>
      </c>
      <c r="Z741" s="3" t="str">
        <f t="shared" si="79"/>
        <v/>
      </c>
      <c r="AA741" s="3" t="e">
        <f t="shared" si="80"/>
        <v>#NUM!</v>
      </c>
      <c r="AB741" s="3" t="str">
        <f t="shared" si="81"/>
        <v/>
      </c>
      <c r="AD741" s="2">
        <v>738</v>
      </c>
      <c r="AE741" s="3" t="s">
        <v>1830</v>
      </c>
      <c r="AF741" s="3" t="s">
        <v>484</v>
      </c>
      <c r="AG741" s="3" t="str">
        <f>IF(AF741='๑. ข้อมูลทั่วไป ๑'!$C$19,$AD741,"")</f>
        <v/>
      </c>
      <c r="AH741" s="3" t="e">
        <f t="shared" si="82"/>
        <v>#NUM!</v>
      </c>
      <c r="AI741" s="3" t="str">
        <f t="shared" si="83"/>
        <v/>
      </c>
      <c r="AJ741" s="3" t="e">
        <f>IF($AI741='๑. ข้อมูลทั่วไป ๑'!$C$20,Info!$AH741,"")</f>
        <v>#NUM!</v>
      </c>
    </row>
    <row r="742" spans="18:36" ht="14.5" customHeight="1">
      <c r="R742">
        <v>739</v>
      </c>
      <c r="S742" s="4">
        <v>15190</v>
      </c>
      <c r="T742" s="3" t="s">
        <v>1831</v>
      </c>
      <c r="U742" s="3" t="s">
        <v>1643</v>
      </c>
      <c r="V742" s="3" t="s">
        <v>462</v>
      </c>
      <c r="W742" s="3" t="s">
        <v>1827</v>
      </c>
      <c r="X742" s="3" t="str">
        <f t="shared" si="78"/>
        <v>หนองรีลำสนธิลพบุรี</v>
      </c>
      <c r="Y742" s="3" t="s">
        <v>251</v>
      </c>
      <c r="Z742" s="3" t="str">
        <f t="shared" si="79"/>
        <v/>
      </c>
      <c r="AA742" s="3" t="e">
        <f t="shared" si="80"/>
        <v>#NUM!</v>
      </c>
      <c r="AB742" s="3" t="str">
        <f t="shared" si="81"/>
        <v/>
      </c>
      <c r="AD742" s="2">
        <v>739</v>
      </c>
      <c r="AE742" s="3" t="s">
        <v>1832</v>
      </c>
      <c r="AF742" s="3" t="s">
        <v>484</v>
      </c>
      <c r="AG742" s="3" t="str">
        <f>IF(AF742='๑. ข้อมูลทั่วไป ๑'!$C$19,$AD742,"")</f>
        <v/>
      </c>
      <c r="AH742" s="3" t="e">
        <f t="shared" si="82"/>
        <v>#NUM!</v>
      </c>
      <c r="AI742" s="3" t="str">
        <f t="shared" si="83"/>
        <v/>
      </c>
      <c r="AJ742" s="3" t="e">
        <f>IF($AI742='๑. ข้อมูลทั่วไป ๑'!$C$20,Info!$AH742,"")</f>
        <v>#NUM!</v>
      </c>
    </row>
    <row r="743" spans="18:36" ht="14.5" customHeight="1">
      <c r="R743">
        <v>740</v>
      </c>
      <c r="S743" s="4">
        <v>15190</v>
      </c>
      <c r="T743" s="3" t="s">
        <v>1833</v>
      </c>
      <c r="U743" s="3" t="s">
        <v>1643</v>
      </c>
      <c r="V743" s="3" t="s">
        <v>462</v>
      </c>
      <c r="W743" s="3" t="s">
        <v>1827</v>
      </c>
      <c r="X743" s="3" t="str">
        <f t="shared" si="78"/>
        <v>กุดตาเพชรลำสนธิลพบุรี</v>
      </c>
      <c r="Y743" s="3" t="s">
        <v>251</v>
      </c>
      <c r="Z743" s="3" t="str">
        <f t="shared" si="79"/>
        <v/>
      </c>
      <c r="AA743" s="3" t="e">
        <f t="shared" si="80"/>
        <v>#NUM!</v>
      </c>
      <c r="AB743" s="3" t="str">
        <f t="shared" si="81"/>
        <v/>
      </c>
      <c r="AD743" s="2">
        <v>740</v>
      </c>
      <c r="AE743" s="3" t="s">
        <v>1834</v>
      </c>
      <c r="AF743" s="3" t="s">
        <v>484</v>
      </c>
      <c r="AG743" s="3" t="str">
        <f>IF(AF743='๑. ข้อมูลทั่วไป ๑'!$C$19,$AD743,"")</f>
        <v/>
      </c>
      <c r="AH743" s="3" t="e">
        <f t="shared" si="82"/>
        <v>#NUM!</v>
      </c>
      <c r="AI743" s="3" t="str">
        <f t="shared" si="83"/>
        <v/>
      </c>
      <c r="AJ743" s="3" t="e">
        <f>IF($AI743='๑. ข้อมูลทั่วไป ๑'!$C$20,Info!$AH743,"")</f>
        <v>#NUM!</v>
      </c>
    </row>
    <row r="744" spans="18:36" ht="14.5" customHeight="1">
      <c r="R744">
        <v>741</v>
      </c>
      <c r="S744" s="4">
        <v>15190</v>
      </c>
      <c r="T744" s="3" t="s">
        <v>1835</v>
      </c>
      <c r="U744" s="3" t="s">
        <v>1643</v>
      </c>
      <c r="V744" s="3" t="s">
        <v>462</v>
      </c>
      <c r="W744" s="3" t="s">
        <v>1827</v>
      </c>
      <c r="X744" s="3" t="str">
        <f t="shared" si="78"/>
        <v>เขารวกลำสนธิลพบุรี</v>
      </c>
      <c r="Y744" s="3" t="s">
        <v>251</v>
      </c>
      <c r="Z744" s="3" t="str">
        <f t="shared" si="79"/>
        <v/>
      </c>
      <c r="AA744" s="3" t="e">
        <f t="shared" si="80"/>
        <v>#NUM!</v>
      </c>
      <c r="AB744" s="3" t="str">
        <f t="shared" si="81"/>
        <v/>
      </c>
      <c r="AD744" s="2">
        <v>741</v>
      </c>
      <c r="AE744" s="3" t="s">
        <v>1836</v>
      </c>
      <c r="AF744" s="3" t="s">
        <v>484</v>
      </c>
      <c r="AG744" s="3" t="str">
        <f>IF(AF744='๑. ข้อมูลทั่วไป ๑'!$C$19,$AD744,"")</f>
        <v/>
      </c>
      <c r="AH744" s="3" t="e">
        <f t="shared" si="82"/>
        <v>#NUM!</v>
      </c>
      <c r="AI744" s="3" t="str">
        <f t="shared" si="83"/>
        <v/>
      </c>
      <c r="AJ744" s="3" t="e">
        <f>IF($AI744='๑. ข้อมูลทั่วไป ๑'!$C$20,Info!$AH744,"")</f>
        <v>#NUM!</v>
      </c>
    </row>
    <row r="745" spans="18:36" ht="14.5" customHeight="1">
      <c r="R745">
        <v>742</v>
      </c>
      <c r="S745" s="4">
        <v>15130</v>
      </c>
      <c r="T745" s="3" t="s">
        <v>1837</v>
      </c>
      <c r="U745" s="3" t="s">
        <v>1643</v>
      </c>
      <c r="V745" s="3" t="s">
        <v>462</v>
      </c>
      <c r="W745" s="3" t="s">
        <v>1827</v>
      </c>
      <c r="X745" s="3" t="str">
        <f t="shared" si="78"/>
        <v>เขาน้อยลำสนธิลพบุรี</v>
      </c>
      <c r="Y745" s="3" t="s">
        <v>251</v>
      </c>
      <c r="Z745" s="3" t="str">
        <f t="shared" si="79"/>
        <v/>
      </c>
      <c r="AA745" s="3" t="e">
        <f t="shared" si="80"/>
        <v>#NUM!</v>
      </c>
      <c r="AB745" s="3" t="str">
        <f t="shared" si="81"/>
        <v/>
      </c>
      <c r="AD745" s="2">
        <v>742</v>
      </c>
      <c r="AE745" s="3" t="s">
        <v>1838</v>
      </c>
      <c r="AF745" s="3" t="s">
        <v>484</v>
      </c>
      <c r="AG745" s="3" t="str">
        <f>IF(AF745='๑. ข้อมูลทั่วไป ๑'!$C$19,$AD745,"")</f>
        <v/>
      </c>
      <c r="AH745" s="3" t="e">
        <f t="shared" si="82"/>
        <v>#NUM!</v>
      </c>
      <c r="AI745" s="3" t="str">
        <f t="shared" si="83"/>
        <v/>
      </c>
      <c r="AJ745" s="3" t="e">
        <f>IF($AI745='๑. ข้อมูลทั่วไป ๑'!$C$20,Info!$AH745,"")</f>
        <v>#NUM!</v>
      </c>
    </row>
    <row r="746" spans="18:36" ht="14.5" customHeight="1">
      <c r="R746">
        <v>743</v>
      </c>
      <c r="S746" s="4">
        <v>15170</v>
      </c>
      <c r="T746" s="3" t="s">
        <v>1647</v>
      </c>
      <c r="U746" s="3" t="s">
        <v>1647</v>
      </c>
      <c r="V746" s="3" t="s">
        <v>462</v>
      </c>
      <c r="W746" s="3" t="s">
        <v>1839</v>
      </c>
      <c r="X746" s="3" t="str">
        <f t="shared" si="78"/>
        <v>หนองม่วงหนองม่วงลพบุรี</v>
      </c>
      <c r="Y746" s="3" t="s">
        <v>251</v>
      </c>
      <c r="Z746" s="3" t="str">
        <f t="shared" si="79"/>
        <v/>
      </c>
      <c r="AA746" s="3" t="e">
        <f t="shared" si="80"/>
        <v>#NUM!</v>
      </c>
      <c r="AB746" s="3" t="str">
        <f t="shared" si="81"/>
        <v/>
      </c>
      <c r="AD746" s="2">
        <v>743</v>
      </c>
      <c r="AE746" s="3" t="s">
        <v>778</v>
      </c>
      <c r="AF746" s="3" t="s">
        <v>486</v>
      </c>
      <c r="AG746" s="3" t="str">
        <f>IF(AF746='๑. ข้อมูลทั่วไป ๑'!$C$19,$AD746,"")</f>
        <v/>
      </c>
      <c r="AH746" s="3" t="e">
        <f t="shared" si="82"/>
        <v>#NUM!</v>
      </c>
      <c r="AI746" s="3" t="str">
        <f t="shared" si="83"/>
        <v/>
      </c>
      <c r="AJ746" s="3" t="e">
        <f>IF($AI746='๑. ข้อมูลทั่วไป ๑'!$C$20,Info!$AH746,"")</f>
        <v>#NUM!</v>
      </c>
    </row>
    <row r="747" spans="18:36" ht="14.5" customHeight="1">
      <c r="R747">
        <v>744</v>
      </c>
      <c r="S747" s="4">
        <v>15170</v>
      </c>
      <c r="T747" s="3" t="s">
        <v>687</v>
      </c>
      <c r="U747" s="3" t="s">
        <v>1647</v>
      </c>
      <c r="V747" s="3" t="s">
        <v>462</v>
      </c>
      <c r="W747" s="3" t="s">
        <v>1839</v>
      </c>
      <c r="X747" s="3" t="str">
        <f t="shared" si="78"/>
        <v>บ่อทองหนองม่วงลพบุรี</v>
      </c>
      <c r="Y747" s="3" t="s">
        <v>251</v>
      </c>
      <c r="Z747" s="3" t="str">
        <f t="shared" si="79"/>
        <v/>
      </c>
      <c r="AA747" s="3" t="e">
        <f t="shared" si="80"/>
        <v>#NUM!</v>
      </c>
      <c r="AB747" s="3" t="str">
        <f t="shared" si="81"/>
        <v/>
      </c>
      <c r="AD747" s="2">
        <v>744</v>
      </c>
      <c r="AE747" s="3" t="s">
        <v>796</v>
      </c>
      <c r="AF747" s="3" t="s">
        <v>486</v>
      </c>
      <c r="AG747" s="3" t="str">
        <f>IF(AF747='๑. ข้อมูลทั่วไป ๑'!$C$19,$AD747,"")</f>
        <v/>
      </c>
      <c r="AH747" s="3" t="e">
        <f t="shared" si="82"/>
        <v>#NUM!</v>
      </c>
      <c r="AI747" s="3" t="str">
        <f t="shared" si="83"/>
        <v/>
      </c>
      <c r="AJ747" s="3" t="e">
        <f>IF($AI747='๑. ข้อมูลทั่วไป ๑'!$C$20,Info!$AH747,"")</f>
        <v>#NUM!</v>
      </c>
    </row>
    <row r="748" spans="18:36" ht="14.5" customHeight="1">
      <c r="R748">
        <v>745</v>
      </c>
      <c r="S748" s="4">
        <v>15170</v>
      </c>
      <c r="T748" s="3" t="s">
        <v>1840</v>
      </c>
      <c r="U748" s="3" t="s">
        <v>1647</v>
      </c>
      <c r="V748" s="3" t="s">
        <v>462</v>
      </c>
      <c r="W748" s="3" t="s">
        <v>1839</v>
      </c>
      <c r="X748" s="3" t="str">
        <f t="shared" si="78"/>
        <v>ดงดินแดงหนองม่วงลพบุรี</v>
      </c>
      <c r="Y748" s="3" t="s">
        <v>251</v>
      </c>
      <c r="Z748" s="3" t="str">
        <f t="shared" si="79"/>
        <v/>
      </c>
      <c r="AA748" s="3" t="e">
        <f t="shared" si="80"/>
        <v>#NUM!</v>
      </c>
      <c r="AB748" s="3" t="str">
        <f t="shared" si="81"/>
        <v/>
      </c>
      <c r="AD748" s="2">
        <v>745</v>
      </c>
      <c r="AE748" s="3" t="s">
        <v>850</v>
      </c>
      <c r="AF748" s="3" t="s">
        <v>486</v>
      </c>
      <c r="AG748" s="3" t="str">
        <f>IF(AF748='๑. ข้อมูลทั่วไป ๑'!$C$19,$AD748,"")</f>
        <v/>
      </c>
      <c r="AH748" s="3" t="e">
        <f t="shared" si="82"/>
        <v>#NUM!</v>
      </c>
      <c r="AI748" s="3" t="str">
        <f t="shared" si="83"/>
        <v/>
      </c>
      <c r="AJ748" s="3" t="e">
        <f>IF($AI748='๑. ข้อมูลทั่วไป ๑'!$C$20,Info!$AH748,"")</f>
        <v>#NUM!</v>
      </c>
    </row>
    <row r="749" spans="18:36" ht="14.5" customHeight="1">
      <c r="R749">
        <v>746</v>
      </c>
      <c r="S749" s="4">
        <v>15170</v>
      </c>
      <c r="T749" s="3" t="s">
        <v>1841</v>
      </c>
      <c r="U749" s="3" t="s">
        <v>1647</v>
      </c>
      <c r="V749" s="3" t="s">
        <v>462</v>
      </c>
      <c r="W749" s="3" t="s">
        <v>1839</v>
      </c>
      <c r="X749" s="3" t="str">
        <f t="shared" si="78"/>
        <v>ชอนสมบูรณ์หนองม่วงลพบุรี</v>
      </c>
      <c r="Y749" s="3" t="s">
        <v>251</v>
      </c>
      <c r="Z749" s="3" t="str">
        <f t="shared" si="79"/>
        <v/>
      </c>
      <c r="AA749" s="3" t="e">
        <f t="shared" si="80"/>
        <v>#NUM!</v>
      </c>
      <c r="AB749" s="3" t="str">
        <f t="shared" si="81"/>
        <v/>
      </c>
      <c r="AD749" s="2">
        <v>746</v>
      </c>
      <c r="AE749" s="3" t="s">
        <v>809</v>
      </c>
      <c r="AF749" s="3" t="s">
        <v>486</v>
      </c>
      <c r="AG749" s="3" t="str">
        <f>IF(AF749='๑. ข้อมูลทั่วไป ๑'!$C$19,$AD749,"")</f>
        <v/>
      </c>
      <c r="AH749" s="3" t="e">
        <f t="shared" si="82"/>
        <v>#NUM!</v>
      </c>
      <c r="AI749" s="3" t="str">
        <f t="shared" si="83"/>
        <v/>
      </c>
      <c r="AJ749" s="3" t="e">
        <f>IF($AI749='๑. ข้อมูลทั่วไป ๑'!$C$20,Info!$AH749,"")</f>
        <v>#NUM!</v>
      </c>
    </row>
    <row r="750" spans="18:36" ht="14.5" customHeight="1">
      <c r="R750">
        <v>747</v>
      </c>
      <c r="S750" s="4">
        <v>15170</v>
      </c>
      <c r="T750" s="3" t="s">
        <v>1842</v>
      </c>
      <c r="U750" s="3" t="s">
        <v>1647</v>
      </c>
      <c r="V750" s="3" t="s">
        <v>462</v>
      </c>
      <c r="W750" s="3" t="s">
        <v>1839</v>
      </c>
      <c r="X750" s="3" t="str">
        <f t="shared" si="78"/>
        <v>ยางโทนหนองม่วงลพบุรี</v>
      </c>
      <c r="Y750" s="3" t="s">
        <v>251</v>
      </c>
      <c r="Z750" s="3" t="str">
        <f t="shared" si="79"/>
        <v/>
      </c>
      <c r="AA750" s="3" t="e">
        <f t="shared" si="80"/>
        <v>#NUM!</v>
      </c>
      <c r="AB750" s="3" t="str">
        <f t="shared" si="81"/>
        <v/>
      </c>
      <c r="AD750" s="2">
        <v>747</v>
      </c>
      <c r="AE750" s="3" t="s">
        <v>839</v>
      </c>
      <c r="AF750" s="3" t="s">
        <v>486</v>
      </c>
      <c r="AG750" s="3" t="str">
        <f>IF(AF750='๑. ข้อมูลทั่วไป ๑'!$C$19,$AD750,"")</f>
        <v/>
      </c>
      <c r="AH750" s="3" t="e">
        <f t="shared" si="82"/>
        <v>#NUM!</v>
      </c>
      <c r="AI750" s="3" t="str">
        <f t="shared" si="83"/>
        <v/>
      </c>
      <c r="AJ750" s="3" t="e">
        <f>IF($AI750='๑. ข้อมูลทั่วไป ๑'!$C$20,Info!$AH750,"")</f>
        <v>#NUM!</v>
      </c>
    </row>
    <row r="751" spans="18:36" ht="14.5" customHeight="1">
      <c r="R751">
        <v>748</v>
      </c>
      <c r="S751" s="4">
        <v>15170</v>
      </c>
      <c r="T751" s="3" t="s">
        <v>1843</v>
      </c>
      <c r="U751" s="3" t="s">
        <v>1647</v>
      </c>
      <c r="V751" s="3" t="s">
        <v>462</v>
      </c>
      <c r="W751" s="3" t="s">
        <v>1839</v>
      </c>
      <c r="X751" s="3" t="str">
        <f t="shared" si="78"/>
        <v>ชอนสารเดชหนองม่วงลพบุรี</v>
      </c>
      <c r="Y751" s="3" t="s">
        <v>251</v>
      </c>
      <c r="Z751" s="3" t="str">
        <f t="shared" si="79"/>
        <v/>
      </c>
      <c r="AA751" s="3" t="e">
        <f t="shared" si="80"/>
        <v>#NUM!</v>
      </c>
      <c r="AB751" s="3" t="str">
        <f t="shared" si="81"/>
        <v/>
      </c>
      <c r="AD751" s="2">
        <v>748</v>
      </c>
      <c r="AE751" s="3" t="s">
        <v>752</v>
      </c>
      <c r="AF751" s="3" t="s">
        <v>486</v>
      </c>
      <c r="AG751" s="3" t="str">
        <f>IF(AF751='๑. ข้อมูลทั่วไป ๑'!$C$19,$AD751,"")</f>
        <v/>
      </c>
      <c r="AH751" s="3" t="e">
        <f t="shared" si="82"/>
        <v>#NUM!</v>
      </c>
      <c r="AI751" s="3" t="str">
        <f t="shared" si="83"/>
        <v/>
      </c>
      <c r="AJ751" s="3" t="e">
        <f>IF($AI751='๑. ข้อมูลทั่วไป ๑'!$C$20,Info!$AH751,"")</f>
        <v>#NUM!</v>
      </c>
    </row>
    <row r="752" spans="18:36" ht="14.5" customHeight="1">
      <c r="R752">
        <v>749</v>
      </c>
      <c r="S752" s="4">
        <v>16000</v>
      </c>
      <c r="T752" s="3" t="s">
        <v>1844</v>
      </c>
      <c r="U752" s="3" t="s">
        <v>1845</v>
      </c>
      <c r="V752" s="3" t="s">
        <v>502</v>
      </c>
      <c r="W752" s="3" t="s">
        <v>1846</v>
      </c>
      <c r="X752" s="3" t="str">
        <f t="shared" si="78"/>
        <v>บางพุทราเมืองสิงห์บุรีสิงห์บุรี</v>
      </c>
      <c r="Y752" s="3" t="s">
        <v>251</v>
      </c>
      <c r="Z752" s="3" t="str">
        <f t="shared" si="79"/>
        <v/>
      </c>
      <c r="AA752" s="3" t="e">
        <f t="shared" si="80"/>
        <v>#NUM!</v>
      </c>
      <c r="AB752" s="3" t="str">
        <f t="shared" si="81"/>
        <v/>
      </c>
      <c r="AD752" s="2">
        <v>749</v>
      </c>
      <c r="AE752" s="3" t="s">
        <v>1847</v>
      </c>
      <c r="AF752" s="3" t="s">
        <v>490</v>
      </c>
      <c r="AG752" s="3" t="str">
        <f>IF(AF752='๑. ข้อมูลทั่วไป ๑'!$C$19,$AD752,"")</f>
        <v/>
      </c>
      <c r="AH752" s="3" t="e">
        <f t="shared" si="82"/>
        <v>#NUM!</v>
      </c>
      <c r="AI752" s="3" t="str">
        <f t="shared" si="83"/>
        <v/>
      </c>
      <c r="AJ752" s="3" t="e">
        <f>IF($AI752='๑. ข้อมูลทั่วไป ๑'!$C$20,Info!$AH752,"")</f>
        <v>#NUM!</v>
      </c>
    </row>
    <row r="753" spans="18:36" ht="14.5" customHeight="1">
      <c r="R753">
        <v>750</v>
      </c>
      <c r="S753" s="4">
        <v>16000</v>
      </c>
      <c r="T753" s="3" t="s">
        <v>1848</v>
      </c>
      <c r="U753" s="3" t="s">
        <v>1845</v>
      </c>
      <c r="V753" s="3" t="s">
        <v>502</v>
      </c>
      <c r="W753" s="3" t="s">
        <v>1846</v>
      </c>
      <c r="X753" s="3" t="str">
        <f t="shared" si="78"/>
        <v>บางมัญเมืองสิงห์บุรีสิงห์บุรี</v>
      </c>
      <c r="Y753" s="3" t="s">
        <v>251</v>
      </c>
      <c r="Z753" s="3" t="str">
        <f t="shared" si="79"/>
        <v/>
      </c>
      <c r="AA753" s="3" t="e">
        <f t="shared" si="80"/>
        <v>#NUM!</v>
      </c>
      <c r="AB753" s="3" t="str">
        <f t="shared" si="81"/>
        <v/>
      </c>
      <c r="AD753" s="2">
        <v>750</v>
      </c>
      <c r="AE753" s="3" t="s">
        <v>1849</v>
      </c>
      <c r="AF753" s="3" t="s">
        <v>490</v>
      </c>
      <c r="AG753" s="3" t="str">
        <f>IF(AF753='๑. ข้อมูลทั่วไป ๑'!$C$19,$AD753,"")</f>
        <v/>
      </c>
      <c r="AH753" s="3" t="e">
        <f t="shared" si="82"/>
        <v>#NUM!</v>
      </c>
      <c r="AI753" s="3" t="str">
        <f t="shared" si="83"/>
        <v/>
      </c>
      <c r="AJ753" s="3" t="e">
        <f>IF($AI753='๑. ข้อมูลทั่วไป ๑'!$C$20,Info!$AH753,"")</f>
        <v>#NUM!</v>
      </c>
    </row>
    <row r="754" spans="18:36" ht="14.5" customHeight="1">
      <c r="R754">
        <v>751</v>
      </c>
      <c r="S754" s="4">
        <v>16000</v>
      </c>
      <c r="T754" s="3" t="s">
        <v>1850</v>
      </c>
      <c r="U754" s="3" t="s">
        <v>1845</v>
      </c>
      <c r="V754" s="3" t="s">
        <v>502</v>
      </c>
      <c r="W754" s="3" t="s">
        <v>1846</v>
      </c>
      <c r="X754" s="3" t="str">
        <f t="shared" si="78"/>
        <v>โพกรวมเมืองสิงห์บุรีสิงห์บุรี</v>
      </c>
      <c r="Y754" s="3" t="s">
        <v>251</v>
      </c>
      <c r="Z754" s="3" t="str">
        <f t="shared" si="79"/>
        <v/>
      </c>
      <c r="AA754" s="3" t="e">
        <f t="shared" si="80"/>
        <v>#NUM!</v>
      </c>
      <c r="AB754" s="3" t="str">
        <f t="shared" si="81"/>
        <v/>
      </c>
      <c r="AD754" s="2">
        <v>751</v>
      </c>
      <c r="AE754" s="3" t="s">
        <v>1851</v>
      </c>
      <c r="AF754" s="3" t="s">
        <v>490</v>
      </c>
      <c r="AG754" s="3" t="str">
        <f>IF(AF754='๑. ข้อมูลทั่วไป ๑'!$C$19,$AD754,"")</f>
        <v/>
      </c>
      <c r="AH754" s="3" t="e">
        <f t="shared" si="82"/>
        <v>#NUM!</v>
      </c>
      <c r="AI754" s="3" t="str">
        <f t="shared" si="83"/>
        <v/>
      </c>
      <c r="AJ754" s="3" t="e">
        <f>IF($AI754='๑. ข้อมูลทั่วไป ๑'!$C$20,Info!$AH754,"")</f>
        <v>#NUM!</v>
      </c>
    </row>
    <row r="755" spans="18:36" ht="14.5" customHeight="1">
      <c r="R755">
        <v>752</v>
      </c>
      <c r="S755" s="4">
        <v>16000</v>
      </c>
      <c r="T755" s="3" t="s">
        <v>1852</v>
      </c>
      <c r="U755" s="3" t="s">
        <v>1845</v>
      </c>
      <c r="V755" s="3" t="s">
        <v>502</v>
      </c>
      <c r="W755" s="3" t="s">
        <v>1846</v>
      </c>
      <c r="X755" s="3" t="str">
        <f t="shared" si="78"/>
        <v>ม่วงหมู่เมืองสิงห์บุรีสิงห์บุรี</v>
      </c>
      <c r="Y755" s="3" t="s">
        <v>251</v>
      </c>
      <c r="Z755" s="3" t="str">
        <f t="shared" si="79"/>
        <v/>
      </c>
      <c r="AA755" s="3" t="e">
        <f t="shared" si="80"/>
        <v>#NUM!</v>
      </c>
      <c r="AB755" s="3" t="str">
        <f t="shared" si="81"/>
        <v/>
      </c>
      <c r="AD755" s="2">
        <v>752</v>
      </c>
      <c r="AE755" s="3" t="s">
        <v>1853</v>
      </c>
      <c r="AF755" s="3" t="s">
        <v>493</v>
      </c>
      <c r="AG755" s="3" t="str">
        <f>IF(AF755='๑. ข้อมูลทั่วไป ๑'!$C$19,$AD755,"")</f>
        <v/>
      </c>
      <c r="AH755" s="3" t="e">
        <f t="shared" si="82"/>
        <v>#NUM!</v>
      </c>
      <c r="AI755" s="3" t="str">
        <f t="shared" si="83"/>
        <v/>
      </c>
      <c r="AJ755" s="3" t="e">
        <f>IF($AI755='๑. ข้อมูลทั่วไป ๑'!$C$20,Info!$AH755,"")</f>
        <v>#NUM!</v>
      </c>
    </row>
    <row r="756" spans="18:36" ht="14.5" customHeight="1">
      <c r="R756">
        <v>753</v>
      </c>
      <c r="S756" s="4">
        <v>16000</v>
      </c>
      <c r="T756" s="3" t="s">
        <v>1433</v>
      </c>
      <c r="U756" s="3" t="s">
        <v>1845</v>
      </c>
      <c r="V756" s="3" t="s">
        <v>502</v>
      </c>
      <c r="W756" s="3" t="s">
        <v>1846</v>
      </c>
      <c r="X756" s="3" t="str">
        <f t="shared" si="78"/>
        <v>หัวไผ่เมืองสิงห์บุรีสิงห์บุรี</v>
      </c>
      <c r="Y756" s="3" t="s">
        <v>251</v>
      </c>
      <c r="Z756" s="3" t="str">
        <f t="shared" si="79"/>
        <v/>
      </c>
      <c r="AA756" s="3" t="e">
        <f t="shared" si="80"/>
        <v>#NUM!</v>
      </c>
      <c r="AB756" s="3" t="str">
        <f t="shared" si="81"/>
        <v/>
      </c>
      <c r="AD756" s="2">
        <v>753</v>
      </c>
      <c r="AE756" s="3" t="s">
        <v>1854</v>
      </c>
      <c r="AF756" s="3" t="s">
        <v>493</v>
      </c>
      <c r="AG756" s="3" t="str">
        <f>IF(AF756='๑. ข้อมูลทั่วไป ๑'!$C$19,$AD756,"")</f>
        <v/>
      </c>
      <c r="AH756" s="3" t="e">
        <f t="shared" si="82"/>
        <v>#NUM!</v>
      </c>
      <c r="AI756" s="3" t="str">
        <f t="shared" si="83"/>
        <v/>
      </c>
      <c r="AJ756" s="3" t="e">
        <f>IF($AI756='๑. ข้อมูลทั่วไป ๑'!$C$20,Info!$AH756,"")</f>
        <v>#NUM!</v>
      </c>
    </row>
    <row r="757" spans="18:36" ht="14.5" customHeight="1">
      <c r="R757">
        <v>754</v>
      </c>
      <c r="S757" s="4">
        <v>16000</v>
      </c>
      <c r="T757" s="3" t="s">
        <v>1855</v>
      </c>
      <c r="U757" s="3" t="s">
        <v>1845</v>
      </c>
      <c r="V757" s="3" t="s">
        <v>502</v>
      </c>
      <c r="W757" s="3" t="s">
        <v>1846</v>
      </c>
      <c r="X757" s="3" t="str">
        <f t="shared" si="78"/>
        <v>ต้นโพธิ์เมืองสิงห์บุรีสิงห์บุรี</v>
      </c>
      <c r="Y757" s="3" t="s">
        <v>251</v>
      </c>
      <c r="Z757" s="3" t="str">
        <f t="shared" si="79"/>
        <v/>
      </c>
      <c r="AA757" s="3" t="e">
        <f t="shared" si="80"/>
        <v>#NUM!</v>
      </c>
      <c r="AB757" s="3" t="str">
        <f t="shared" si="81"/>
        <v/>
      </c>
      <c r="AD757" s="2">
        <v>754</v>
      </c>
      <c r="AE757" s="3" t="s">
        <v>1856</v>
      </c>
      <c r="AF757" s="3" t="s">
        <v>493</v>
      </c>
      <c r="AG757" s="3" t="str">
        <f>IF(AF757='๑. ข้อมูลทั่วไป ๑'!$C$19,$AD757,"")</f>
        <v/>
      </c>
      <c r="AH757" s="3" t="e">
        <f t="shared" si="82"/>
        <v>#NUM!</v>
      </c>
      <c r="AI757" s="3" t="str">
        <f t="shared" si="83"/>
        <v/>
      </c>
      <c r="AJ757" s="3" t="e">
        <f>IF($AI757='๑. ข้อมูลทั่วไป ๑'!$C$20,Info!$AH757,"")</f>
        <v>#NUM!</v>
      </c>
    </row>
    <row r="758" spans="18:36" ht="14.5" customHeight="1">
      <c r="R758">
        <v>755</v>
      </c>
      <c r="S758" s="4">
        <v>16000</v>
      </c>
      <c r="T758" s="3" t="s">
        <v>1857</v>
      </c>
      <c r="U758" s="3" t="s">
        <v>1845</v>
      </c>
      <c r="V758" s="3" t="s">
        <v>502</v>
      </c>
      <c r="W758" s="3" t="s">
        <v>1846</v>
      </c>
      <c r="X758" s="3" t="str">
        <f t="shared" si="78"/>
        <v>จักรสีห์เมืองสิงห์บุรีสิงห์บุรี</v>
      </c>
      <c r="Y758" s="3" t="s">
        <v>251</v>
      </c>
      <c r="Z758" s="3" t="str">
        <f t="shared" si="79"/>
        <v/>
      </c>
      <c r="AA758" s="3" t="e">
        <f t="shared" si="80"/>
        <v>#NUM!</v>
      </c>
      <c r="AB758" s="3" t="str">
        <f t="shared" si="81"/>
        <v/>
      </c>
      <c r="AD758" s="2">
        <v>755</v>
      </c>
      <c r="AE758" s="3" t="s">
        <v>1858</v>
      </c>
      <c r="AF758" s="3" t="s">
        <v>496</v>
      </c>
      <c r="AG758" s="3" t="str">
        <f>IF(AF758='๑. ข้อมูลทั่วไป ๑'!$C$19,$AD758,"")</f>
        <v/>
      </c>
      <c r="AH758" s="3" t="e">
        <f t="shared" si="82"/>
        <v>#NUM!</v>
      </c>
      <c r="AI758" s="3" t="str">
        <f t="shared" si="83"/>
        <v/>
      </c>
      <c r="AJ758" s="3" t="e">
        <f>IF($AI758='๑. ข้อมูลทั่วไป ๑'!$C$20,Info!$AH758,"")</f>
        <v>#NUM!</v>
      </c>
    </row>
    <row r="759" spans="18:36" ht="14.5" customHeight="1">
      <c r="R759">
        <v>756</v>
      </c>
      <c r="S759" s="4">
        <v>16000</v>
      </c>
      <c r="T759" s="3" t="s">
        <v>1084</v>
      </c>
      <c r="U759" s="3" t="s">
        <v>1845</v>
      </c>
      <c r="V759" s="3" t="s">
        <v>502</v>
      </c>
      <c r="W759" s="3" t="s">
        <v>1846</v>
      </c>
      <c r="X759" s="3" t="str">
        <f t="shared" si="78"/>
        <v>บางกระบือเมืองสิงห์บุรีสิงห์บุรี</v>
      </c>
      <c r="Y759" s="3" t="s">
        <v>251</v>
      </c>
      <c r="Z759" s="3" t="str">
        <f t="shared" si="79"/>
        <v/>
      </c>
      <c r="AA759" s="3" t="e">
        <f t="shared" si="80"/>
        <v>#NUM!</v>
      </c>
      <c r="AB759" s="3" t="str">
        <f t="shared" si="81"/>
        <v/>
      </c>
      <c r="AD759" s="2">
        <v>756</v>
      </c>
      <c r="AE759" s="3" t="s">
        <v>1859</v>
      </c>
      <c r="AF759" s="3" t="s">
        <v>496</v>
      </c>
      <c r="AG759" s="3" t="str">
        <f>IF(AF759='๑. ข้อมูลทั่วไป ๑'!$C$19,$AD759,"")</f>
        <v/>
      </c>
      <c r="AH759" s="3" t="e">
        <f t="shared" si="82"/>
        <v>#NUM!</v>
      </c>
      <c r="AI759" s="3" t="str">
        <f t="shared" si="83"/>
        <v/>
      </c>
      <c r="AJ759" s="3" t="e">
        <f>IF($AI759='๑. ข้อมูลทั่วไป ๑'!$C$20,Info!$AH759,"")</f>
        <v>#NUM!</v>
      </c>
    </row>
    <row r="760" spans="18:36" ht="14.5" customHeight="1">
      <c r="R760">
        <v>757</v>
      </c>
      <c r="S760" s="4">
        <v>16130</v>
      </c>
      <c r="T760" s="3" t="s">
        <v>1860</v>
      </c>
      <c r="U760" s="3" t="s">
        <v>1861</v>
      </c>
      <c r="V760" s="3" t="s">
        <v>502</v>
      </c>
      <c r="W760" s="3" t="s">
        <v>1862</v>
      </c>
      <c r="X760" s="3" t="str">
        <f t="shared" si="78"/>
        <v>สิงห์บางระจันสิงห์บุรี</v>
      </c>
      <c r="Y760" s="3" t="s">
        <v>251</v>
      </c>
      <c r="Z760" s="3" t="str">
        <f t="shared" si="79"/>
        <v/>
      </c>
      <c r="AA760" s="3" t="e">
        <f t="shared" si="80"/>
        <v>#NUM!</v>
      </c>
      <c r="AB760" s="3" t="str">
        <f t="shared" si="81"/>
        <v/>
      </c>
      <c r="AD760" s="2">
        <v>757</v>
      </c>
      <c r="AE760" s="3" t="s">
        <v>1863</v>
      </c>
      <c r="AF760" s="3" t="s">
        <v>496</v>
      </c>
      <c r="AG760" s="3" t="str">
        <f>IF(AF760='๑. ข้อมูลทั่วไป ๑'!$C$19,$AD760,"")</f>
        <v/>
      </c>
      <c r="AH760" s="3" t="e">
        <f t="shared" si="82"/>
        <v>#NUM!</v>
      </c>
      <c r="AI760" s="3" t="str">
        <f t="shared" si="83"/>
        <v/>
      </c>
      <c r="AJ760" s="3" t="e">
        <f>IF($AI760='๑. ข้อมูลทั่วไป ๑'!$C$20,Info!$AH760,"")</f>
        <v>#NUM!</v>
      </c>
    </row>
    <row r="761" spans="18:36" ht="14.5" customHeight="1">
      <c r="R761">
        <v>758</v>
      </c>
      <c r="S761" s="4">
        <v>16130</v>
      </c>
      <c r="T761" s="3" t="s">
        <v>1864</v>
      </c>
      <c r="U761" s="3" t="s">
        <v>1861</v>
      </c>
      <c r="V761" s="3" t="s">
        <v>502</v>
      </c>
      <c r="W761" s="3" t="s">
        <v>1862</v>
      </c>
      <c r="X761" s="3" t="str">
        <f t="shared" si="78"/>
        <v>ไม้ดัดบางระจันสิงห์บุรี</v>
      </c>
      <c r="Y761" s="3" t="s">
        <v>251</v>
      </c>
      <c r="Z761" s="3" t="str">
        <f t="shared" si="79"/>
        <v/>
      </c>
      <c r="AA761" s="3" t="e">
        <f t="shared" si="80"/>
        <v>#NUM!</v>
      </c>
      <c r="AB761" s="3" t="str">
        <f t="shared" si="81"/>
        <v/>
      </c>
      <c r="AD761" s="2">
        <v>758</v>
      </c>
      <c r="AE761" s="3" t="s">
        <v>1865</v>
      </c>
      <c r="AF761" s="3" t="s">
        <v>496</v>
      </c>
      <c r="AG761" s="3" t="str">
        <f>IF(AF761='๑. ข้อมูลทั่วไป ๑'!$C$19,$AD761,"")</f>
        <v/>
      </c>
      <c r="AH761" s="3" t="e">
        <f t="shared" si="82"/>
        <v>#NUM!</v>
      </c>
      <c r="AI761" s="3" t="str">
        <f t="shared" si="83"/>
        <v/>
      </c>
      <c r="AJ761" s="3" t="e">
        <f>IF($AI761='๑. ข้อมูลทั่วไป ๑'!$C$20,Info!$AH761,"")</f>
        <v>#NUM!</v>
      </c>
    </row>
    <row r="762" spans="18:36" ht="14.5" customHeight="1">
      <c r="R762">
        <v>759</v>
      </c>
      <c r="S762" s="4">
        <v>16130</v>
      </c>
      <c r="T762" s="3" t="s">
        <v>1866</v>
      </c>
      <c r="U762" s="3" t="s">
        <v>1861</v>
      </c>
      <c r="V762" s="3" t="s">
        <v>502</v>
      </c>
      <c r="W762" s="3" t="s">
        <v>1862</v>
      </c>
      <c r="X762" s="3" t="str">
        <f t="shared" si="78"/>
        <v>เชิงกลัดบางระจันสิงห์บุรี</v>
      </c>
      <c r="Y762" s="3" t="s">
        <v>251</v>
      </c>
      <c r="Z762" s="3" t="str">
        <f t="shared" si="79"/>
        <v/>
      </c>
      <c r="AA762" s="3" t="e">
        <f t="shared" si="80"/>
        <v>#NUM!</v>
      </c>
      <c r="AB762" s="3" t="str">
        <f t="shared" si="81"/>
        <v/>
      </c>
      <c r="AD762" s="2">
        <v>759</v>
      </c>
      <c r="AE762" s="3" t="s">
        <v>1867</v>
      </c>
      <c r="AF762" s="3" t="s">
        <v>496</v>
      </c>
      <c r="AG762" s="3" t="str">
        <f>IF(AF762='๑. ข้อมูลทั่วไป ๑'!$C$19,$AD762,"")</f>
        <v/>
      </c>
      <c r="AH762" s="3" t="e">
        <f t="shared" si="82"/>
        <v>#NUM!</v>
      </c>
      <c r="AI762" s="3" t="str">
        <f t="shared" si="83"/>
        <v/>
      </c>
      <c r="AJ762" s="3" t="e">
        <f>IF($AI762='๑. ข้อมูลทั่วไป ๑'!$C$20,Info!$AH762,"")</f>
        <v>#NUM!</v>
      </c>
    </row>
    <row r="763" spans="18:36" ht="14.5" customHeight="1">
      <c r="R763">
        <v>760</v>
      </c>
      <c r="S763" s="4">
        <v>16130</v>
      </c>
      <c r="T763" s="3" t="s">
        <v>1868</v>
      </c>
      <c r="U763" s="3" t="s">
        <v>1861</v>
      </c>
      <c r="V763" s="3" t="s">
        <v>502</v>
      </c>
      <c r="W763" s="3" t="s">
        <v>1862</v>
      </c>
      <c r="X763" s="3" t="str">
        <f t="shared" si="78"/>
        <v>โพชนไก่บางระจันสิงห์บุรี</v>
      </c>
      <c r="Y763" s="3" t="s">
        <v>251</v>
      </c>
      <c r="Z763" s="3" t="str">
        <f t="shared" si="79"/>
        <v/>
      </c>
      <c r="AA763" s="3" t="e">
        <f t="shared" si="80"/>
        <v>#NUM!</v>
      </c>
      <c r="AB763" s="3" t="str">
        <f t="shared" si="81"/>
        <v/>
      </c>
      <c r="AD763" s="2">
        <v>760</v>
      </c>
      <c r="AE763" s="3" t="s">
        <v>1560</v>
      </c>
      <c r="AF763" s="3" t="s">
        <v>496</v>
      </c>
      <c r="AG763" s="3" t="str">
        <f>IF(AF763='๑. ข้อมูลทั่วไป ๑'!$C$19,$AD763,"")</f>
        <v/>
      </c>
      <c r="AH763" s="3" t="e">
        <f t="shared" si="82"/>
        <v>#NUM!</v>
      </c>
      <c r="AI763" s="3" t="str">
        <f t="shared" si="83"/>
        <v/>
      </c>
      <c r="AJ763" s="3" t="e">
        <f>IF($AI763='๑. ข้อมูลทั่วไป ๑'!$C$20,Info!$AH763,"")</f>
        <v>#NUM!</v>
      </c>
    </row>
    <row r="764" spans="18:36" ht="14.5" customHeight="1">
      <c r="R764">
        <v>761</v>
      </c>
      <c r="S764" s="4">
        <v>16130</v>
      </c>
      <c r="T764" s="3" t="s">
        <v>1158</v>
      </c>
      <c r="U764" s="3" t="s">
        <v>1861</v>
      </c>
      <c r="V764" s="3" t="s">
        <v>502</v>
      </c>
      <c r="W764" s="3" t="s">
        <v>1862</v>
      </c>
      <c r="X764" s="3" t="str">
        <f t="shared" si="78"/>
        <v>แม่ลาบางระจันสิงห์บุรี</v>
      </c>
      <c r="Y764" s="3" t="s">
        <v>251</v>
      </c>
      <c r="Z764" s="3" t="str">
        <f t="shared" si="79"/>
        <v/>
      </c>
      <c r="AA764" s="3" t="e">
        <f t="shared" si="80"/>
        <v>#NUM!</v>
      </c>
      <c r="AB764" s="3" t="str">
        <f t="shared" si="81"/>
        <v/>
      </c>
      <c r="AD764" s="2">
        <v>761</v>
      </c>
      <c r="AE764" s="3" t="s">
        <v>1869</v>
      </c>
      <c r="AF764" s="3" t="s">
        <v>496</v>
      </c>
      <c r="AG764" s="3" t="str">
        <f>IF(AF764='๑. ข้อมูลทั่วไป ๑'!$C$19,$AD764,"")</f>
        <v/>
      </c>
      <c r="AH764" s="3" t="e">
        <f t="shared" si="82"/>
        <v>#NUM!</v>
      </c>
      <c r="AI764" s="3" t="str">
        <f t="shared" si="83"/>
        <v/>
      </c>
      <c r="AJ764" s="3" t="e">
        <f>IF($AI764='๑. ข้อมูลทั่วไป ๑'!$C$20,Info!$AH764,"")</f>
        <v>#NUM!</v>
      </c>
    </row>
    <row r="765" spans="18:36" ht="14.5" customHeight="1">
      <c r="R765">
        <v>762</v>
      </c>
      <c r="S765" s="4">
        <v>16130</v>
      </c>
      <c r="T765" s="3" t="s">
        <v>1870</v>
      </c>
      <c r="U765" s="3" t="s">
        <v>1861</v>
      </c>
      <c r="V765" s="3" t="s">
        <v>502</v>
      </c>
      <c r="W765" s="3" t="s">
        <v>1862</v>
      </c>
      <c r="X765" s="3" t="str">
        <f t="shared" si="78"/>
        <v>บ้านจ่าบางระจันสิงห์บุรี</v>
      </c>
      <c r="Y765" s="3" t="s">
        <v>251</v>
      </c>
      <c r="Z765" s="3" t="str">
        <f t="shared" si="79"/>
        <v/>
      </c>
      <c r="AA765" s="3" t="e">
        <f t="shared" si="80"/>
        <v>#NUM!</v>
      </c>
      <c r="AB765" s="3" t="str">
        <f t="shared" si="81"/>
        <v/>
      </c>
      <c r="AD765" s="2">
        <v>762</v>
      </c>
      <c r="AE765" s="3" t="s">
        <v>1871</v>
      </c>
      <c r="AF765" s="3" t="s">
        <v>496</v>
      </c>
      <c r="AG765" s="3" t="str">
        <f>IF(AF765='๑. ข้อมูลทั่วไป ๑'!$C$19,$AD765,"")</f>
        <v/>
      </c>
      <c r="AH765" s="3" t="e">
        <f t="shared" si="82"/>
        <v>#NUM!</v>
      </c>
      <c r="AI765" s="3" t="str">
        <f t="shared" si="83"/>
        <v/>
      </c>
      <c r="AJ765" s="3" t="e">
        <f>IF($AI765='๑. ข้อมูลทั่วไป ๑'!$C$20,Info!$AH765,"")</f>
        <v>#NUM!</v>
      </c>
    </row>
    <row r="766" spans="18:36" ht="14.5" customHeight="1">
      <c r="R766">
        <v>763</v>
      </c>
      <c r="S766" s="4">
        <v>16130</v>
      </c>
      <c r="T766" s="3" t="s">
        <v>1872</v>
      </c>
      <c r="U766" s="3" t="s">
        <v>1861</v>
      </c>
      <c r="V766" s="3" t="s">
        <v>502</v>
      </c>
      <c r="W766" s="3" t="s">
        <v>1862</v>
      </c>
      <c r="X766" s="3" t="str">
        <f t="shared" si="78"/>
        <v>พักทันบางระจันสิงห์บุรี</v>
      </c>
      <c r="Y766" s="3" t="s">
        <v>251</v>
      </c>
      <c r="Z766" s="3" t="str">
        <f t="shared" si="79"/>
        <v/>
      </c>
      <c r="AA766" s="3" t="e">
        <f t="shared" si="80"/>
        <v>#NUM!</v>
      </c>
      <c r="AB766" s="3" t="str">
        <f t="shared" si="81"/>
        <v/>
      </c>
      <c r="AD766" s="2">
        <v>763</v>
      </c>
      <c r="AE766" s="3" t="s">
        <v>1873</v>
      </c>
      <c r="AF766" s="3" t="s">
        <v>496</v>
      </c>
      <c r="AG766" s="3" t="str">
        <f>IF(AF766='๑. ข้อมูลทั่วไป ๑'!$C$19,$AD766,"")</f>
        <v/>
      </c>
      <c r="AH766" s="3" t="e">
        <f t="shared" si="82"/>
        <v>#NUM!</v>
      </c>
      <c r="AI766" s="3" t="str">
        <f t="shared" si="83"/>
        <v/>
      </c>
      <c r="AJ766" s="3" t="e">
        <f>IF($AI766='๑. ข้อมูลทั่วไป ๑'!$C$20,Info!$AH766,"")</f>
        <v>#NUM!</v>
      </c>
    </row>
    <row r="767" spans="18:36" ht="14.5" customHeight="1">
      <c r="R767">
        <v>764</v>
      </c>
      <c r="S767" s="4">
        <v>16130</v>
      </c>
      <c r="T767" s="3" t="s">
        <v>1874</v>
      </c>
      <c r="U767" s="3" t="s">
        <v>1861</v>
      </c>
      <c r="V767" s="3" t="s">
        <v>502</v>
      </c>
      <c r="W767" s="3" t="s">
        <v>1862</v>
      </c>
      <c r="X767" s="3" t="str">
        <f t="shared" si="78"/>
        <v>สระแจงบางระจันสิงห์บุรี</v>
      </c>
      <c r="Y767" s="3" t="s">
        <v>251</v>
      </c>
      <c r="Z767" s="3" t="str">
        <f t="shared" si="79"/>
        <v/>
      </c>
      <c r="AA767" s="3" t="e">
        <f t="shared" si="80"/>
        <v>#NUM!</v>
      </c>
      <c r="AB767" s="3" t="str">
        <f t="shared" si="81"/>
        <v/>
      </c>
      <c r="AD767" s="2">
        <v>764</v>
      </c>
      <c r="AE767" s="3" t="s">
        <v>1875</v>
      </c>
      <c r="AF767" s="3" t="s">
        <v>499</v>
      </c>
      <c r="AG767" s="3" t="str">
        <f>IF(AF767='๑. ข้อมูลทั่วไป ๑'!$C$19,$AD767,"")</f>
        <v/>
      </c>
      <c r="AH767" s="3" t="e">
        <f t="shared" si="82"/>
        <v>#NUM!</v>
      </c>
      <c r="AI767" s="3" t="str">
        <f t="shared" si="83"/>
        <v/>
      </c>
      <c r="AJ767" s="3" t="e">
        <f>IF($AI767='๑. ข้อมูลทั่วไป ๑'!$C$20,Info!$AH767,"")</f>
        <v>#NUM!</v>
      </c>
    </row>
    <row r="768" spans="18:36" ht="14.5" customHeight="1">
      <c r="R768">
        <v>765</v>
      </c>
      <c r="S768" s="4">
        <v>16150</v>
      </c>
      <c r="T768" s="3" t="s">
        <v>1370</v>
      </c>
      <c r="U768" s="3" t="s">
        <v>1876</v>
      </c>
      <c r="V768" s="3" t="s">
        <v>502</v>
      </c>
      <c r="W768" s="3" t="s">
        <v>1877</v>
      </c>
      <c r="X768" s="3" t="str">
        <f t="shared" si="78"/>
        <v>โพทะเลค่ายบางระจันสิงห์บุรี</v>
      </c>
      <c r="Y768" s="3" t="s">
        <v>251</v>
      </c>
      <c r="Z768" s="3" t="str">
        <f t="shared" si="79"/>
        <v/>
      </c>
      <c r="AA768" s="3" t="e">
        <f t="shared" si="80"/>
        <v>#NUM!</v>
      </c>
      <c r="AB768" s="3" t="str">
        <f t="shared" si="81"/>
        <v/>
      </c>
      <c r="AD768" s="2">
        <v>765</v>
      </c>
      <c r="AE768" s="3" t="s">
        <v>976</v>
      </c>
      <c r="AF768" s="3" t="s">
        <v>499</v>
      </c>
      <c r="AG768" s="3" t="str">
        <f>IF(AF768='๑. ข้อมูลทั่วไป ๑'!$C$19,$AD768,"")</f>
        <v/>
      </c>
      <c r="AH768" s="3" t="e">
        <f t="shared" si="82"/>
        <v>#NUM!</v>
      </c>
      <c r="AI768" s="3" t="str">
        <f t="shared" si="83"/>
        <v/>
      </c>
      <c r="AJ768" s="3" t="e">
        <f>IF($AI768='๑. ข้อมูลทั่วไป ๑'!$C$20,Info!$AH768,"")</f>
        <v>#NUM!</v>
      </c>
    </row>
    <row r="769" spans="18:36" ht="14.5" customHeight="1">
      <c r="R769">
        <v>766</v>
      </c>
      <c r="S769" s="4">
        <v>16150</v>
      </c>
      <c r="T769" s="3" t="s">
        <v>1861</v>
      </c>
      <c r="U769" s="3" t="s">
        <v>1876</v>
      </c>
      <c r="V769" s="3" t="s">
        <v>502</v>
      </c>
      <c r="W769" s="3" t="s">
        <v>1877</v>
      </c>
      <c r="X769" s="3" t="str">
        <f t="shared" si="78"/>
        <v>บางระจันค่ายบางระจันสิงห์บุรี</v>
      </c>
      <c r="Y769" s="3" t="s">
        <v>251</v>
      </c>
      <c r="Z769" s="3" t="str">
        <f t="shared" si="79"/>
        <v/>
      </c>
      <c r="AA769" s="3" t="e">
        <f t="shared" si="80"/>
        <v>#NUM!</v>
      </c>
      <c r="AB769" s="3" t="str">
        <f t="shared" si="81"/>
        <v/>
      </c>
      <c r="AD769" s="2">
        <v>766</v>
      </c>
      <c r="AE769" s="3" t="s">
        <v>1878</v>
      </c>
      <c r="AF769" s="3" t="s">
        <v>499</v>
      </c>
      <c r="AG769" s="3" t="str">
        <f>IF(AF769='๑. ข้อมูลทั่วไป ๑'!$C$19,$AD769,"")</f>
        <v/>
      </c>
      <c r="AH769" s="3" t="e">
        <f t="shared" si="82"/>
        <v>#NUM!</v>
      </c>
      <c r="AI769" s="3" t="str">
        <f t="shared" si="83"/>
        <v/>
      </c>
      <c r="AJ769" s="3" t="e">
        <f>IF($AI769='๑. ข้อมูลทั่วไป ๑'!$C$20,Info!$AH769,"")</f>
        <v>#NUM!</v>
      </c>
    </row>
    <row r="770" spans="18:36" ht="14.5" customHeight="1">
      <c r="R770">
        <v>767</v>
      </c>
      <c r="S770" s="4">
        <v>16150</v>
      </c>
      <c r="T770" s="3" t="s">
        <v>1879</v>
      </c>
      <c r="U770" s="3" t="s">
        <v>1876</v>
      </c>
      <c r="V770" s="3" t="s">
        <v>502</v>
      </c>
      <c r="W770" s="3" t="s">
        <v>1877</v>
      </c>
      <c r="X770" s="3" t="str">
        <f t="shared" si="78"/>
        <v>โพสังโฆค่ายบางระจันสิงห์บุรี</v>
      </c>
      <c r="Y770" s="3" t="s">
        <v>251</v>
      </c>
      <c r="Z770" s="3" t="str">
        <f t="shared" si="79"/>
        <v/>
      </c>
      <c r="AA770" s="3" t="e">
        <f t="shared" si="80"/>
        <v>#NUM!</v>
      </c>
      <c r="AB770" s="3" t="str">
        <f t="shared" si="81"/>
        <v/>
      </c>
      <c r="AD770" s="2">
        <v>767</v>
      </c>
      <c r="AE770" s="3" t="s">
        <v>1880</v>
      </c>
      <c r="AF770" s="3" t="s">
        <v>499</v>
      </c>
      <c r="AG770" s="3" t="str">
        <f>IF(AF770='๑. ข้อมูลทั่วไป ๑'!$C$19,$AD770,"")</f>
        <v/>
      </c>
      <c r="AH770" s="3" t="e">
        <f t="shared" si="82"/>
        <v>#NUM!</v>
      </c>
      <c r="AI770" s="3" t="str">
        <f t="shared" si="83"/>
        <v/>
      </c>
      <c r="AJ770" s="3" t="e">
        <f>IF($AI770='๑. ข้อมูลทั่วไป ๑'!$C$20,Info!$AH770,"")</f>
        <v>#NUM!</v>
      </c>
    </row>
    <row r="771" spans="18:36" ht="14.5" customHeight="1">
      <c r="R771">
        <v>768</v>
      </c>
      <c r="S771" s="4">
        <v>16150</v>
      </c>
      <c r="T771" s="3" t="s">
        <v>560</v>
      </c>
      <c r="U771" s="3" t="s">
        <v>1876</v>
      </c>
      <c r="V771" s="3" t="s">
        <v>502</v>
      </c>
      <c r="W771" s="3" t="s">
        <v>1877</v>
      </c>
      <c r="X771" s="3" t="str">
        <f t="shared" si="78"/>
        <v>ท่าข้ามค่ายบางระจันสิงห์บุรี</v>
      </c>
      <c r="Y771" s="3" t="s">
        <v>251</v>
      </c>
      <c r="Z771" s="3" t="str">
        <f t="shared" si="79"/>
        <v/>
      </c>
      <c r="AA771" s="3" t="e">
        <f t="shared" si="80"/>
        <v>#NUM!</v>
      </c>
      <c r="AB771" s="3" t="str">
        <f t="shared" si="81"/>
        <v/>
      </c>
      <c r="AD771" s="2">
        <v>768</v>
      </c>
      <c r="AE771" s="3" t="s">
        <v>1881</v>
      </c>
      <c r="AF771" s="3" t="s">
        <v>499</v>
      </c>
      <c r="AG771" s="3" t="str">
        <f>IF(AF771='๑. ข้อมูลทั่วไป ๑'!$C$19,$AD771,"")</f>
        <v/>
      </c>
      <c r="AH771" s="3" t="e">
        <f t="shared" si="82"/>
        <v>#NUM!</v>
      </c>
      <c r="AI771" s="3" t="str">
        <f t="shared" si="83"/>
        <v/>
      </c>
      <c r="AJ771" s="3" t="e">
        <f>IF($AI771='๑. ข้อมูลทั่วไป ๑'!$C$20,Info!$AH771,"")</f>
        <v>#NUM!</v>
      </c>
    </row>
    <row r="772" spans="18:36" ht="14.5" customHeight="1">
      <c r="R772">
        <v>769</v>
      </c>
      <c r="S772" s="4">
        <v>16150</v>
      </c>
      <c r="T772" s="3" t="s">
        <v>1882</v>
      </c>
      <c r="U772" s="3" t="s">
        <v>1876</v>
      </c>
      <c r="V772" s="3" t="s">
        <v>502</v>
      </c>
      <c r="W772" s="3" t="s">
        <v>1877</v>
      </c>
      <c r="X772" s="3" t="str">
        <f t="shared" si="78"/>
        <v>คอทรายค่ายบางระจันสิงห์บุรี</v>
      </c>
      <c r="Y772" s="3" t="s">
        <v>251</v>
      </c>
      <c r="Z772" s="3" t="str">
        <f t="shared" si="79"/>
        <v/>
      </c>
      <c r="AA772" s="3" t="e">
        <f t="shared" si="80"/>
        <v>#NUM!</v>
      </c>
      <c r="AB772" s="3" t="str">
        <f t="shared" si="81"/>
        <v/>
      </c>
      <c r="AD772" s="2">
        <v>769</v>
      </c>
      <c r="AE772" s="3" t="s">
        <v>1883</v>
      </c>
      <c r="AF772" s="3" t="s">
        <v>499</v>
      </c>
      <c r="AG772" s="3" t="str">
        <f>IF(AF772='๑. ข้อมูลทั่วไป ๑'!$C$19,$AD772,"")</f>
        <v/>
      </c>
      <c r="AH772" s="3" t="e">
        <f t="shared" si="82"/>
        <v>#NUM!</v>
      </c>
      <c r="AI772" s="3" t="str">
        <f t="shared" si="83"/>
        <v/>
      </c>
      <c r="AJ772" s="3" t="e">
        <f>IF($AI772='๑. ข้อมูลทั่วไป ๑'!$C$20,Info!$AH772,"")</f>
        <v>#NUM!</v>
      </c>
    </row>
    <row r="773" spans="18:36" ht="14.5" customHeight="1">
      <c r="R773">
        <v>770</v>
      </c>
      <c r="S773" s="4">
        <v>16150</v>
      </c>
      <c r="T773" s="3" t="s">
        <v>1884</v>
      </c>
      <c r="U773" s="3" t="s">
        <v>1876</v>
      </c>
      <c r="V773" s="3" t="s">
        <v>502</v>
      </c>
      <c r="W773" s="3" t="s">
        <v>1877</v>
      </c>
      <c r="X773" s="3" t="str">
        <f t="shared" ref="X773:X836" si="84">T773&amp;U773&amp;V773</f>
        <v>หนองกระทุ่มค่ายบางระจันสิงห์บุรี</v>
      </c>
      <c r="Y773" s="3" t="s">
        <v>251</v>
      </c>
      <c r="Z773" s="3" t="str">
        <f t="shared" ref="Z773:Z836" si="85">IF($Z$1=$W773,$R773,"")</f>
        <v/>
      </c>
      <c r="AA773" s="3" t="e">
        <f t="shared" ref="AA773:AA836" si="86">SMALL($Z$4:$Z$7439,R773)</f>
        <v>#NUM!</v>
      </c>
      <c r="AB773" s="3" t="str">
        <f t="shared" ref="AB773:AB836" si="87">IFERROR(INDEX($T$4:$T$7439,$AA773,1),"")</f>
        <v/>
      </c>
      <c r="AD773" s="2">
        <v>770</v>
      </c>
      <c r="AE773" s="3" t="s">
        <v>1885</v>
      </c>
      <c r="AF773" s="3" t="s">
        <v>499</v>
      </c>
      <c r="AG773" s="3" t="str">
        <f>IF(AF773='๑. ข้อมูลทั่วไป ๑'!$C$19,$AD773,"")</f>
        <v/>
      </c>
      <c r="AH773" s="3" t="e">
        <f t="shared" ref="AH773:AH836" si="88">SMALL($AG$4:$AG$931,$AD773)</f>
        <v>#NUM!</v>
      </c>
      <c r="AI773" s="3" t="str">
        <f t="shared" ref="AI773:AI836" si="89">IFERROR(INDEX($AE$4:$AE$931,$AH773,1),"")</f>
        <v/>
      </c>
      <c r="AJ773" s="3" t="e">
        <f>IF($AI773='๑. ข้อมูลทั่วไป ๑'!$C$20,Info!$AH773,"")</f>
        <v>#NUM!</v>
      </c>
    </row>
    <row r="774" spans="18:36" ht="14.5" customHeight="1">
      <c r="R774">
        <v>771</v>
      </c>
      <c r="S774" s="4">
        <v>16120</v>
      </c>
      <c r="T774" s="3" t="s">
        <v>1886</v>
      </c>
      <c r="U774" s="3" t="s">
        <v>1887</v>
      </c>
      <c r="V774" s="3" t="s">
        <v>502</v>
      </c>
      <c r="W774" s="3" t="s">
        <v>1888</v>
      </c>
      <c r="X774" s="3" t="str">
        <f t="shared" si="84"/>
        <v>พระงามพรหมบุรีสิงห์บุรี</v>
      </c>
      <c r="Y774" s="3" t="s">
        <v>251</v>
      </c>
      <c r="Z774" s="3" t="str">
        <f t="shared" si="85"/>
        <v/>
      </c>
      <c r="AA774" s="3" t="e">
        <f t="shared" si="86"/>
        <v>#NUM!</v>
      </c>
      <c r="AB774" s="3" t="str">
        <f t="shared" si="87"/>
        <v/>
      </c>
      <c r="AD774" s="2">
        <v>771</v>
      </c>
      <c r="AE774" s="3" t="s">
        <v>1889</v>
      </c>
      <c r="AF774" s="3" t="s">
        <v>499</v>
      </c>
      <c r="AG774" s="3" t="str">
        <f>IF(AF774='๑. ข้อมูลทั่วไป ๑'!$C$19,$AD774,"")</f>
        <v/>
      </c>
      <c r="AH774" s="3" t="e">
        <f t="shared" si="88"/>
        <v>#NUM!</v>
      </c>
      <c r="AI774" s="3" t="str">
        <f t="shared" si="89"/>
        <v/>
      </c>
      <c r="AJ774" s="3" t="e">
        <f>IF($AI774='๑. ข้อมูลทั่วไป ๑'!$C$20,Info!$AH774,"")</f>
        <v>#NUM!</v>
      </c>
    </row>
    <row r="775" spans="18:36" ht="14.5" customHeight="1">
      <c r="R775">
        <v>772</v>
      </c>
      <c r="S775" s="4">
        <v>16160</v>
      </c>
      <c r="T775" s="3" t="s">
        <v>1887</v>
      </c>
      <c r="U775" s="3" t="s">
        <v>1887</v>
      </c>
      <c r="V775" s="3" t="s">
        <v>502</v>
      </c>
      <c r="W775" s="3" t="s">
        <v>1888</v>
      </c>
      <c r="X775" s="3" t="str">
        <f t="shared" si="84"/>
        <v>พรหมบุรีพรหมบุรีสิงห์บุรี</v>
      </c>
      <c r="Y775" s="3" t="s">
        <v>251</v>
      </c>
      <c r="Z775" s="3" t="str">
        <f t="shared" si="85"/>
        <v/>
      </c>
      <c r="AA775" s="3" t="e">
        <f t="shared" si="86"/>
        <v>#NUM!</v>
      </c>
      <c r="AB775" s="3" t="str">
        <f t="shared" si="87"/>
        <v/>
      </c>
      <c r="AD775" s="2">
        <v>772</v>
      </c>
      <c r="AE775" s="3" t="s">
        <v>1890</v>
      </c>
      <c r="AF775" s="3" t="s">
        <v>499</v>
      </c>
      <c r="AG775" s="3" t="str">
        <f>IF(AF775='๑. ข้อมูลทั่วไป ๑'!$C$19,$AD775,"")</f>
        <v/>
      </c>
      <c r="AH775" s="3" t="e">
        <f t="shared" si="88"/>
        <v>#NUM!</v>
      </c>
      <c r="AI775" s="3" t="str">
        <f t="shared" si="89"/>
        <v/>
      </c>
      <c r="AJ775" s="3" t="e">
        <f>IF($AI775='๑. ข้อมูลทั่วไป ๑'!$C$20,Info!$AH775,"")</f>
        <v>#NUM!</v>
      </c>
    </row>
    <row r="776" spans="18:36" ht="14.5" customHeight="1">
      <c r="R776">
        <v>773</v>
      </c>
      <c r="S776" s="4">
        <v>16120</v>
      </c>
      <c r="T776" s="3" t="s">
        <v>1891</v>
      </c>
      <c r="U776" s="3" t="s">
        <v>1887</v>
      </c>
      <c r="V776" s="3" t="s">
        <v>502</v>
      </c>
      <c r="W776" s="3" t="s">
        <v>1888</v>
      </c>
      <c r="X776" s="3" t="str">
        <f t="shared" si="84"/>
        <v>บางน้ำเชี่ยวพรหมบุรีสิงห์บุรี</v>
      </c>
      <c r="Y776" s="3" t="s">
        <v>251</v>
      </c>
      <c r="Z776" s="3" t="str">
        <f t="shared" si="85"/>
        <v/>
      </c>
      <c r="AA776" s="3" t="e">
        <f t="shared" si="86"/>
        <v>#NUM!</v>
      </c>
      <c r="AB776" s="3" t="str">
        <f t="shared" si="87"/>
        <v/>
      </c>
      <c r="AD776" s="2">
        <v>773</v>
      </c>
      <c r="AE776" s="3" t="s">
        <v>1892</v>
      </c>
      <c r="AF776" s="3" t="s">
        <v>499</v>
      </c>
      <c r="AG776" s="3" t="str">
        <f>IF(AF776='๑. ข้อมูลทั่วไป ๑'!$C$19,$AD776,"")</f>
        <v/>
      </c>
      <c r="AH776" s="3" t="e">
        <f t="shared" si="88"/>
        <v>#NUM!</v>
      </c>
      <c r="AI776" s="3" t="str">
        <f t="shared" si="89"/>
        <v/>
      </c>
      <c r="AJ776" s="3" t="e">
        <f>IF($AI776='๑. ข้อมูลทั่วไป ๑'!$C$20,Info!$AH776,"")</f>
        <v>#NUM!</v>
      </c>
    </row>
    <row r="777" spans="18:36" ht="14.5" customHeight="1">
      <c r="R777">
        <v>774</v>
      </c>
      <c r="S777" s="4">
        <v>16120</v>
      </c>
      <c r="T777" s="3" t="s">
        <v>1893</v>
      </c>
      <c r="U777" s="3" t="s">
        <v>1887</v>
      </c>
      <c r="V777" s="3" t="s">
        <v>502</v>
      </c>
      <c r="W777" s="3" t="s">
        <v>1888</v>
      </c>
      <c r="X777" s="3" t="str">
        <f t="shared" si="84"/>
        <v>บ้านหม้อพรหมบุรีสิงห์บุรี</v>
      </c>
      <c r="Y777" s="3" t="s">
        <v>251</v>
      </c>
      <c r="Z777" s="3" t="str">
        <f t="shared" si="85"/>
        <v/>
      </c>
      <c r="AA777" s="3" t="e">
        <f t="shared" si="86"/>
        <v>#NUM!</v>
      </c>
      <c r="AB777" s="3" t="str">
        <f t="shared" si="87"/>
        <v/>
      </c>
      <c r="AD777" s="2">
        <v>774</v>
      </c>
      <c r="AE777" s="3" t="s">
        <v>1894</v>
      </c>
      <c r="AF777" s="3" t="s">
        <v>499</v>
      </c>
      <c r="AG777" s="3" t="str">
        <f>IF(AF777='๑. ข้อมูลทั่วไป ๑'!$C$19,$AD777,"")</f>
        <v/>
      </c>
      <c r="AH777" s="3" t="e">
        <f t="shared" si="88"/>
        <v>#NUM!</v>
      </c>
      <c r="AI777" s="3" t="str">
        <f t="shared" si="89"/>
        <v/>
      </c>
      <c r="AJ777" s="3" t="e">
        <f>IF($AI777='๑. ข้อมูลทั่วไป ๑'!$C$20,Info!$AH777,"")</f>
        <v>#NUM!</v>
      </c>
    </row>
    <row r="778" spans="18:36" ht="14.5" customHeight="1">
      <c r="R778">
        <v>775</v>
      </c>
      <c r="S778" s="4">
        <v>16120</v>
      </c>
      <c r="T778" s="3" t="s">
        <v>1174</v>
      </c>
      <c r="U778" s="3" t="s">
        <v>1887</v>
      </c>
      <c r="V778" s="3" t="s">
        <v>502</v>
      </c>
      <c r="W778" s="3" t="s">
        <v>1888</v>
      </c>
      <c r="X778" s="3" t="str">
        <f t="shared" si="84"/>
        <v>บ้านแป้งพรหมบุรีสิงห์บุรี</v>
      </c>
      <c r="Y778" s="3" t="s">
        <v>251</v>
      </c>
      <c r="Z778" s="3" t="str">
        <f t="shared" si="85"/>
        <v/>
      </c>
      <c r="AA778" s="3" t="e">
        <f t="shared" si="86"/>
        <v>#NUM!</v>
      </c>
      <c r="AB778" s="3" t="str">
        <f t="shared" si="87"/>
        <v/>
      </c>
      <c r="AD778" s="2">
        <v>775</v>
      </c>
      <c r="AE778" s="3" t="s">
        <v>1895</v>
      </c>
      <c r="AF778" s="3" t="s">
        <v>499</v>
      </c>
      <c r="AG778" s="3" t="str">
        <f>IF(AF778='๑. ข้อมูลทั่วไป ๑'!$C$19,$AD778,"")</f>
        <v/>
      </c>
      <c r="AH778" s="3" t="e">
        <f t="shared" si="88"/>
        <v>#NUM!</v>
      </c>
      <c r="AI778" s="3" t="str">
        <f t="shared" si="89"/>
        <v/>
      </c>
      <c r="AJ778" s="3" t="e">
        <f>IF($AI778='๑. ข้อมูลทั่วไป ๑'!$C$20,Info!$AH778,"")</f>
        <v>#NUM!</v>
      </c>
    </row>
    <row r="779" spans="18:36" ht="14.5" customHeight="1">
      <c r="R779">
        <v>776</v>
      </c>
      <c r="S779" s="4">
        <v>16120</v>
      </c>
      <c r="T779" s="3" t="s">
        <v>1896</v>
      </c>
      <c r="U779" s="3" t="s">
        <v>1887</v>
      </c>
      <c r="V779" s="3" t="s">
        <v>502</v>
      </c>
      <c r="W779" s="3" t="s">
        <v>1888</v>
      </c>
      <c r="X779" s="3" t="str">
        <f t="shared" si="84"/>
        <v>หัวป่าพรหมบุรีสิงห์บุรี</v>
      </c>
      <c r="Y779" s="3" t="s">
        <v>251</v>
      </c>
      <c r="Z779" s="3" t="str">
        <f t="shared" si="85"/>
        <v/>
      </c>
      <c r="AA779" s="3" t="e">
        <f t="shared" si="86"/>
        <v>#NUM!</v>
      </c>
      <c r="AB779" s="3" t="str">
        <f t="shared" si="87"/>
        <v/>
      </c>
      <c r="AD779" s="2">
        <v>776</v>
      </c>
      <c r="AE779" s="3" t="s">
        <v>1897</v>
      </c>
      <c r="AF779" s="3" t="s">
        <v>499</v>
      </c>
      <c r="AG779" s="3" t="str">
        <f>IF(AF779='๑. ข้อมูลทั่วไป ๑'!$C$19,$AD779,"")</f>
        <v/>
      </c>
      <c r="AH779" s="3" t="e">
        <f t="shared" si="88"/>
        <v>#NUM!</v>
      </c>
      <c r="AI779" s="3" t="str">
        <f t="shared" si="89"/>
        <v/>
      </c>
      <c r="AJ779" s="3" t="e">
        <f>IF($AI779='๑. ข้อมูลทั่วไป ๑'!$C$20,Info!$AH779,"")</f>
        <v>#NUM!</v>
      </c>
    </row>
    <row r="780" spans="18:36" ht="14.5" customHeight="1">
      <c r="R780">
        <v>777</v>
      </c>
      <c r="S780" s="4">
        <v>16120</v>
      </c>
      <c r="T780" s="3" t="s">
        <v>1441</v>
      </c>
      <c r="U780" s="3" t="s">
        <v>1887</v>
      </c>
      <c r="V780" s="3" t="s">
        <v>502</v>
      </c>
      <c r="W780" s="3" t="s">
        <v>1888</v>
      </c>
      <c r="X780" s="3" t="str">
        <f t="shared" si="84"/>
        <v>โรงช้างพรหมบุรีสิงห์บุรี</v>
      </c>
      <c r="Y780" s="3" t="s">
        <v>251</v>
      </c>
      <c r="Z780" s="3" t="str">
        <f t="shared" si="85"/>
        <v/>
      </c>
      <c r="AA780" s="3" t="e">
        <f t="shared" si="86"/>
        <v>#NUM!</v>
      </c>
      <c r="AB780" s="3" t="str">
        <f t="shared" si="87"/>
        <v/>
      </c>
      <c r="AD780" s="2">
        <v>777</v>
      </c>
      <c r="AE780" s="3" t="s">
        <v>1876</v>
      </c>
      <c r="AF780" s="3" t="s">
        <v>502</v>
      </c>
      <c r="AG780" s="3" t="str">
        <f>IF(AF780='๑. ข้อมูลทั่วไป ๑'!$C$19,$AD780,"")</f>
        <v/>
      </c>
      <c r="AH780" s="3" t="e">
        <f t="shared" si="88"/>
        <v>#NUM!</v>
      </c>
      <c r="AI780" s="3" t="str">
        <f t="shared" si="89"/>
        <v/>
      </c>
      <c r="AJ780" s="3" t="e">
        <f>IF($AI780='๑. ข้อมูลทั่วไป ๑'!$C$20,Info!$AH780,"")</f>
        <v>#NUM!</v>
      </c>
    </row>
    <row r="781" spans="18:36" ht="14.5" customHeight="1">
      <c r="R781">
        <v>778</v>
      </c>
      <c r="S781" s="4">
        <v>16140</v>
      </c>
      <c r="T781" s="3" t="s">
        <v>1898</v>
      </c>
      <c r="U781" s="3" t="s">
        <v>1146</v>
      </c>
      <c r="V781" s="3" t="s">
        <v>502</v>
      </c>
      <c r="W781" s="3" t="s">
        <v>1899</v>
      </c>
      <c r="X781" s="3" t="str">
        <f t="shared" si="84"/>
        <v>ถอนสมอท่าช้างสิงห์บุรี</v>
      </c>
      <c r="Y781" s="3" t="s">
        <v>251</v>
      </c>
      <c r="Z781" s="3" t="str">
        <f t="shared" si="85"/>
        <v/>
      </c>
      <c r="AA781" s="3" t="e">
        <f t="shared" si="86"/>
        <v>#NUM!</v>
      </c>
      <c r="AB781" s="3" t="str">
        <f t="shared" si="87"/>
        <v/>
      </c>
      <c r="AD781" s="2">
        <v>778</v>
      </c>
      <c r="AE781" s="3" t="s">
        <v>1146</v>
      </c>
      <c r="AF781" s="3" t="s">
        <v>502</v>
      </c>
      <c r="AG781" s="3" t="str">
        <f>IF(AF781='๑. ข้อมูลทั่วไป ๑'!$C$19,$AD781,"")</f>
        <v/>
      </c>
      <c r="AH781" s="3" t="e">
        <f t="shared" si="88"/>
        <v>#NUM!</v>
      </c>
      <c r="AI781" s="3" t="str">
        <f t="shared" si="89"/>
        <v/>
      </c>
      <c r="AJ781" s="3" t="e">
        <f>IF($AI781='๑. ข้อมูลทั่วไป ๑'!$C$20,Info!$AH781,"")</f>
        <v>#NUM!</v>
      </c>
    </row>
    <row r="782" spans="18:36" ht="14.5" customHeight="1">
      <c r="R782">
        <v>779</v>
      </c>
      <c r="S782" s="4">
        <v>16140</v>
      </c>
      <c r="T782" s="3" t="s">
        <v>1900</v>
      </c>
      <c r="U782" s="3" t="s">
        <v>1146</v>
      </c>
      <c r="V782" s="3" t="s">
        <v>502</v>
      </c>
      <c r="W782" s="3" t="s">
        <v>1899</v>
      </c>
      <c r="X782" s="3" t="str">
        <f t="shared" si="84"/>
        <v>โพประจักษ์ท่าช้างสิงห์บุรี</v>
      </c>
      <c r="Y782" s="3" t="s">
        <v>251</v>
      </c>
      <c r="Z782" s="3" t="str">
        <f t="shared" si="85"/>
        <v/>
      </c>
      <c r="AA782" s="3" t="e">
        <f t="shared" si="86"/>
        <v>#NUM!</v>
      </c>
      <c r="AB782" s="3" t="str">
        <f t="shared" si="87"/>
        <v/>
      </c>
      <c r="AD782" s="2">
        <v>779</v>
      </c>
      <c r="AE782" s="3" t="s">
        <v>1861</v>
      </c>
      <c r="AF782" s="3" t="s">
        <v>502</v>
      </c>
      <c r="AG782" s="3" t="str">
        <f>IF(AF782='๑. ข้อมูลทั่วไป ๑'!$C$19,$AD782,"")</f>
        <v/>
      </c>
      <c r="AH782" s="3" t="e">
        <f t="shared" si="88"/>
        <v>#NUM!</v>
      </c>
      <c r="AI782" s="3" t="str">
        <f t="shared" si="89"/>
        <v/>
      </c>
      <c r="AJ782" s="3" t="e">
        <f>IF($AI782='๑. ข้อมูลทั่วไป ๑'!$C$20,Info!$AH782,"")</f>
        <v>#NUM!</v>
      </c>
    </row>
    <row r="783" spans="18:36" ht="14.5" customHeight="1">
      <c r="R783">
        <v>780</v>
      </c>
      <c r="S783" s="4">
        <v>16140</v>
      </c>
      <c r="T783" s="3" t="s">
        <v>1901</v>
      </c>
      <c r="U783" s="3" t="s">
        <v>1146</v>
      </c>
      <c r="V783" s="3" t="s">
        <v>502</v>
      </c>
      <c r="W783" s="3" t="s">
        <v>1899</v>
      </c>
      <c r="X783" s="3" t="str">
        <f t="shared" si="84"/>
        <v>วิหารขาวท่าช้างสิงห์บุรี</v>
      </c>
      <c r="Y783" s="3" t="s">
        <v>251</v>
      </c>
      <c r="Z783" s="3" t="str">
        <f t="shared" si="85"/>
        <v/>
      </c>
      <c r="AA783" s="3" t="e">
        <f t="shared" si="86"/>
        <v>#NUM!</v>
      </c>
      <c r="AB783" s="3" t="str">
        <f t="shared" si="87"/>
        <v/>
      </c>
      <c r="AD783" s="2">
        <v>780</v>
      </c>
      <c r="AE783" s="3" t="s">
        <v>1887</v>
      </c>
      <c r="AF783" s="3" t="s">
        <v>502</v>
      </c>
      <c r="AG783" s="3" t="str">
        <f>IF(AF783='๑. ข้อมูลทั่วไป ๑'!$C$19,$AD783,"")</f>
        <v/>
      </c>
      <c r="AH783" s="3" t="e">
        <f t="shared" si="88"/>
        <v>#NUM!</v>
      </c>
      <c r="AI783" s="3" t="str">
        <f t="shared" si="89"/>
        <v/>
      </c>
      <c r="AJ783" s="3" t="e">
        <f>IF($AI783='๑. ข้อมูลทั่วไป ๑'!$C$20,Info!$AH783,"")</f>
        <v>#NUM!</v>
      </c>
    </row>
    <row r="784" spans="18:36" ht="14.5" customHeight="1">
      <c r="R784">
        <v>781</v>
      </c>
      <c r="S784" s="4">
        <v>16140</v>
      </c>
      <c r="T784" s="3" t="s">
        <v>1902</v>
      </c>
      <c r="U784" s="3" t="s">
        <v>1146</v>
      </c>
      <c r="V784" s="3" t="s">
        <v>502</v>
      </c>
      <c r="W784" s="3" t="s">
        <v>1899</v>
      </c>
      <c r="X784" s="3" t="str">
        <f t="shared" si="84"/>
        <v>พิกุลทองท่าช้างสิงห์บุรี</v>
      </c>
      <c r="Y784" s="3" t="s">
        <v>251</v>
      </c>
      <c r="Z784" s="3" t="str">
        <f t="shared" si="85"/>
        <v/>
      </c>
      <c r="AA784" s="3" t="e">
        <f t="shared" si="86"/>
        <v>#NUM!</v>
      </c>
      <c r="AB784" s="3" t="str">
        <f t="shared" si="87"/>
        <v/>
      </c>
      <c r="AD784" s="2">
        <v>781</v>
      </c>
      <c r="AE784" s="3" t="s">
        <v>1845</v>
      </c>
      <c r="AF784" s="3" t="s">
        <v>502</v>
      </c>
      <c r="AG784" s="3" t="str">
        <f>IF(AF784='๑. ข้อมูลทั่วไป ๑'!$C$19,$AD784,"")</f>
        <v/>
      </c>
      <c r="AH784" s="3" t="e">
        <f t="shared" si="88"/>
        <v>#NUM!</v>
      </c>
      <c r="AI784" s="3" t="str">
        <f t="shared" si="89"/>
        <v/>
      </c>
      <c r="AJ784" s="3" t="e">
        <f>IF($AI784='๑. ข้อมูลทั่วไป ๑'!$C$20,Info!$AH784,"")</f>
        <v>#NUM!</v>
      </c>
    </row>
    <row r="785" spans="18:36" ht="14.5" customHeight="1">
      <c r="R785">
        <v>782</v>
      </c>
      <c r="S785" s="4">
        <v>16110</v>
      </c>
      <c r="T785" s="3" t="s">
        <v>1903</v>
      </c>
      <c r="U785" s="3" t="s">
        <v>1903</v>
      </c>
      <c r="V785" s="3" t="s">
        <v>502</v>
      </c>
      <c r="W785" s="3" t="s">
        <v>1904</v>
      </c>
      <c r="X785" s="3" t="str">
        <f t="shared" si="84"/>
        <v>อินทร์บุรีอินทร์บุรีสิงห์บุรี</v>
      </c>
      <c r="Y785" s="3" t="s">
        <v>251</v>
      </c>
      <c r="Z785" s="3" t="str">
        <f t="shared" si="85"/>
        <v/>
      </c>
      <c r="AA785" s="3" t="e">
        <f t="shared" si="86"/>
        <v>#NUM!</v>
      </c>
      <c r="AB785" s="3" t="str">
        <f t="shared" si="87"/>
        <v/>
      </c>
      <c r="AD785" s="2">
        <v>782</v>
      </c>
      <c r="AE785" s="3" t="s">
        <v>1903</v>
      </c>
      <c r="AF785" s="3" t="s">
        <v>502</v>
      </c>
      <c r="AG785" s="3" t="str">
        <f>IF(AF785='๑. ข้อมูลทั่วไป ๑'!$C$19,$AD785,"")</f>
        <v/>
      </c>
      <c r="AH785" s="3" t="e">
        <f t="shared" si="88"/>
        <v>#NUM!</v>
      </c>
      <c r="AI785" s="3" t="str">
        <f t="shared" si="89"/>
        <v/>
      </c>
      <c r="AJ785" s="3" t="e">
        <f>IF($AI785='๑. ข้อมูลทั่วไป ๑'!$C$20,Info!$AH785,"")</f>
        <v>#NUM!</v>
      </c>
    </row>
    <row r="786" spans="18:36" ht="14.5" customHeight="1">
      <c r="R786">
        <v>783</v>
      </c>
      <c r="S786" s="4">
        <v>16110</v>
      </c>
      <c r="T786" s="3" t="s">
        <v>1905</v>
      </c>
      <c r="U786" s="3" t="s">
        <v>1903</v>
      </c>
      <c r="V786" s="3" t="s">
        <v>502</v>
      </c>
      <c r="W786" s="3" t="s">
        <v>1904</v>
      </c>
      <c r="X786" s="3" t="str">
        <f t="shared" si="84"/>
        <v>ประศุกอินทร์บุรีสิงห์บุรี</v>
      </c>
      <c r="Y786" s="3" t="s">
        <v>251</v>
      </c>
      <c r="Z786" s="3" t="str">
        <f t="shared" si="85"/>
        <v/>
      </c>
      <c r="AA786" s="3" t="e">
        <f t="shared" si="86"/>
        <v>#NUM!</v>
      </c>
      <c r="AB786" s="3" t="str">
        <f t="shared" si="87"/>
        <v/>
      </c>
      <c r="AD786" s="2">
        <v>783</v>
      </c>
      <c r="AE786" s="3" t="s">
        <v>1906</v>
      </c>
      <c r="AF786" s="3" t="s">
        <v>505</v>
      </c>
      <c r="AG786" s="3" t="str">
        <f>IF(AF786='๑. ข้อมูลทั่วไป ๑'!$C$19,$AD786,"")</f>
        <v/>
      </c>
      <c r="AH786" s="3" t="e">
        <f t="shared" si="88"/>
        <v>#NUM!</v>
      </c>
      <c r="AI786" s="3" t="str">
        <f t="shared" si="89"/>
        <v/>
      </c>
      <c r="AJ786" s="3" t="e">
        <f>IF($AI786='๑. ข้อมูลทั่วไป ๑'!$C$20,Info!$AH786,"")</f>
        <v>#NUM!</v>
      </c>
    </row>
    <row r="787" spans="18:36" ht="14.5" customHeight="1">
      <c r="R787">
        <v>784</v>
      </c>
      <c r="S787" s="4">
        <v>16110</v>
      </c>
      <c r="T787" s="3" t="s">
        <v>1907</v>
      </c>
      <c r="U787" s="3" t="s">
        <v>1903</v>
      </c>
      <c r="V787" s="3" t="s">
        <v>502</v>
      </c>
      <c r="W787" s="3" t="s">
        <v>1904</v>
      </c>
      <c r="X787" s="3" t="str">
        <f t="shared" si="84"/>
        <v>ทับยาอินทร์บุรีสิงห์บุรี</v>
      </c>
      <c r="Y787" s="3" t="s">
        <v>251</v>
      </c>
      <c r="Z787" s="3" t="str">
        <f t="shared" si="85"/>
        <v/>
      </c>
      <c r="AA787" s="3" t="e">
        <f t="shared" si="86"/>
        <v>#NUM!</v>
      </c>
      <c r="AB787" s="3" t="str">
        <f t="shared" si="87"/>
        <v/>
      </c>
      <c r="AD787" s="2">
        <v>784</v>
      </c>
      <c r="AE787" s="3" t="s">
        <v>1908</v>
      </c>
      <c r="AF787" s="3" t="s">
        <v>505</v>
      </c>
      <c r="AG787" s="3" t="str">
        <f>IF(AF787='๑. ข้อมูลทั่วไป ๑'!$C$19,$AD787,"")</f>
        <v/>
      </c>
      <c r="AH787" s="3" t="e">
        <f t="shared" si="88"/>
        <v>#NUM!</v>
      </c>
      <c r="AI787" s="3" t="str">
        <f t="shared" si="89"/>
        <v/>
      </c>
      <c r="AJ787" s="3" t="e">
        <f>IF($AI787='๑. ข้อมูลทั่วไป ๑'!$C$20,Info!$AH787,"")</f>
        <v>#NUM!</v>
      </c>
    </row>
    <row r="788" spans="18:36" ht="14.5" customHeight="1">
      <c r="R788">
        <v>785</v>
      </c>
      <c r="S788" s="4">
        <v>16110</v>
      </c>
      <c r="T788" s="3" t="s">
        <v>1629</v>
      </c>
      <c r="U788" s="3" t="s">
        <v>1903</v>
      </c>
      <c r="V788" s="3" t="s">
        <v>502</v>
      </c>
      <c r="W788" s="3" t="s">
        <v>1904</v>
      </c>
      <c r="X788" s="3" t="str">
        <f t="shared" si="84"/>
        <v>งิ้วรายอินทร์บุรีสิงห์บุรี</v>
      </c>
      <c r="Y788" s="3" t="s">
        <v>251</v>
      </c>
      <c r="Z788" s="3" t="str">
        <f t="shared" si="85"/>
        <v/>
      </c>
      <c r="AA788" s="3" t="e">
        <f t="shared" si="86"/>
        <v>#NUM!</v>
      </c>
      <c r="AB788" s="3" t="str">
        <f t="shared" si="87"/>
        <v/>
      </c>
      <c r="AD788" s="2">
        <v>785</v>
      </c>
      <c r="AE788" s="3" t="s">
        <v>1909</v>
      </c>
      <c r="AF788" s="3" t="s">
        <v>505</v>
      </c>
      <c r="AG788" s="3" t="str">
        <f>IF(AF788='๑. ข้อมูลทั่วไป ๑'!$C$19,$AD788,"")</f>
        <v/>
      </c>
      <c r="AH788" s="3" t="e">
        <f t="shared" si="88"/>
        <v>#NUM!</v>
      </c>
      <c r="AI788" s="3" t="str">
        <f t="shared" si="89"/>
        <v/>
      </c>
      <c r="AJ788" s="3" t="e">
        <f>IF($AI788='๑. ข้อมูลทั่วไป ๑'!$C$20,Info!$AH788,"")</f>
        <v>#NUM!</v>
      </c>
    </row>
    <row r="789" spans="18:36" ht="14.5" customHeight="1">
      <c r="R789">
        <v>786</v>
      </c>
      <c r="S789" s="4">
        <v>16110</v>
      </c>
      <c r="T789" s="3" t="s">
        <v>1910</v>
      </c>
      <c r="U789" s="3" t="s">
        <v>1903</v>
      </c>
      <c r="V789" s="3" t="s">
        <v>502</v>
      </c>
      <c r="W789" s="3" t="s">
        <v>1904</v>
      </c>
      <c r="X789" s="3" t="str">
        <f t="shared" si="84"/>
        <v>ชีน้ำร้ายอินทร์บุรีสิงห์บุรี</v>
      </c>
      <c r="Y789" s="3" t="s">
        <v>251</v>
      </c>
      <c r="Z789" s="3" t="str">
        <f t="shared" si="85"/>
        <v/>
      </c>
      <c r="AA789" s="3" t="e">
        <f t="shared" si="86"/>
        <v>#NUM!</v>
      </c>
      <c r="AB789" s="3" t="str">
        <f t="shared" si="87"/>
        <v/>
      </c>
      <c r="AD789" s="2">
        <v>786</v>
      </c>
      <c r="AE789" s="3" t="s">
        <v>1911</v>
      </c>
      <c r="AF789" s="3" t="s">
        <v>505</v>
      </c>
      <c r="AG789" s="3" t="str">
        <f>IF(AF789='๑. ข้อมูลทั่วไป ๑'!$C$19,$AD789,"")</f>
        <v/>
      </c>
      <c r="AH789" s="3" t="e">
        <f t="shared" si="88"/>
        <v>#NUM!</v>
      </c>
      <c r="AI789" s="3" t="str">
        <f t="shared" si="89"/>
        <v/>
      </c>
      <c r="AJ789" s="3" t="e">
        <f>IF($AI789='๑. ข้อมูลทั่วไป ๑'!$C$20,Info!$AH789,"")</f>
        <v>#NUM!</v>
      </c>
    </row>
    <row r="790" spans="18:36" ht="14.5" customHeight="1">
      <c r="R790">
        <v>787</v>
      </c>
      <c r="S790" s="4">
        <v>16110</v>
      </c>
      <c r="T790" s="3" t="s">
        <v>1912</v>
      </c>
      <c r="U790" s="3" t="s">
        <v>1903</v>
      </c>
      <c r="V790" s="3" t="s">
        <v>502</v>
      </c>
      <c r="W790" s="3" t="s">
        <v>1904</v>
      </c>
      <c r="X790" s="3" t="str">
        <f t="shared" si="84"/>
        <v>ท่างามอินทร์บุรีสิงห์บุรี</v>
      </c>
      <c r="Y790" s="3" t="s">
        <v>251</v>
      </c>
      <c r="Z790" s="3" t="str">
        <f t="shared" si="85"/>
        <v/>
      </c>
      <c r="AA790" s="3" t="e">
        <f t="shared" si="86"/>
        <v>#NUM!</v>
      </c>
      <c r="AB790" s="3" t="str">
        <f t="shared" si="87"/>
        <v/>
      </c>
      <c r="AD790" s="2">
        <v>787</v>
      </c>
      <c r="AE790" s="3" t="s">
        <v>1913</v>
      </c>
      <c r="AF790" s="3" t="s">
        <v>505</v>
      </c>
      <c r="AG790" s="3" t="str">
        <f>IF(AF790='๑. ข้อมูลทั่วไป ๑'!$C$19,$AD790,"")</f>
        <v/>
      </c>
      <c r="AH790" s="3" t="e">
        <f t="shared" si="88"/>
        <v>#NUM!</v>
      </c>
      <c r="AI790" s="3" t="str">
        <f t="shared" si="89"/>
        <v/>
      </c>
      <c r="AJ790" s="3" t="e">
        <f>IF($AI790='๑. ข้อมูลทั่วไป ๑'!$C$20,Info!$AH790,"")</f>
        <v>#NUM!</v>
      </c>
    </row>
    <row r="791" spans="18:36" ht="14.5" customHeight="1">
      <c r="R791">
        <v>788</v>
      </c>
      <c r="S791" s="4">
        <v>16110</v>
      </c>
      <c r="T791" s="3" t="s">
        <v>1914</v>
      </c>
      <c r="U791" s="3" t="s">
        <v>1903</v>
      </c>
      <c r="V791" s="3" t="s">
        <v>502</v>
      </c>
      <c r="W791" s="3" t="s">
        <v>1904</v>
      </c>
      <c r="X791" s="3" t="str">
        <f t="shared" si="84"/>
        <v>น้ำตาลอินทร์บุรีสิงห์บุรี</v>
      </c>
      <c r="Y791" s="3" t="s">
        <v>251</v>
      </c>
      <c r="Z791" s="3" t="str">
        <f t="shared" si="85"/>
        <v/>
      </c>
      <c r="AA791" s="3" t="e">
        <f t="shared" si="86"/>
        <v>#NUM!</v>
      </c>
      <c r="AB791" s="3" t="str">
        <f t="shared" si="87"/>
        <v/>
      </c>
      <c r="AD791" s="2">
        <v>788</v>
      </c>
      <c r="AE791" s="3" t="s">
        <v>1915</v>
      </c>
      <c r="AF791" s="3" t="s">
        <v>505</v>
      </c>
      <c r="AG791" s="3" t="str">
        <f>IF(AF791='๑. ข้อมูลทั่วไป ๑'!$C$19,$AD791,"")</f>
        <v/>
      </c>
      <c r="AH791" s="3" t="e">
        <f t="shared" si="88"/>
        <v>#NUM!</v>
      </c>
      <c r="AI791" s="3" t="str">
        <f t="shared" si="89"/>
        <v/>
      </c>
      <c r="AJ791" s="3" t="e">
        <f>IF($AI791='๑. ข้อมูลทั่วไป ๑'!$C$20,Info!$AH791,"")</f>
        <v>#NUM!</v>
      </c>
    </row>
    <row r="792" spans="18:36" ht="14.5" customHeight="1">
      <c r="R792">
        <v>789</v>
      </c>
      <c r="S792" s="4">
        <v>16110</v>
      </c>
      <c r="T792" s="3" t="s">
        <v>1916</v>
      </c>
      <c r="U792" s="3" t="s">
        <v>1903</v>
      </c>
      <c r="V792" s="3" t="s">
        <v>502</v>
      </c>
      <c r="W792" s="3" t="s">
        <v>1904</v>
      </c>
      <c r="X792" s="3" t="str">
        <f t="shared" si="84"/>
        <v>ทองเอนอินทร์บุรีสิงห์บุรี</v>
      </c>
      <c r="Y792" s="3" t="s">
        <v>251</v>
      </c>
      <c r="Z792" s="3" t="str">
        <f t="shared" si="85"/>
        <v/>
      </c>
      <c r="AA792" s="3" t="e">
        <f t="shared" si="86"/>
        <v>#NUM!</v>
      </c>
      <c r="AB792" s="3" t="str">
        <f t="shared" si="87"/>
        <v/>
      </c>
      <c r="AD792" s="2">
        <v>789</v>
      </c>
      <c r="AE792" s="3" t="s">
        <v>1917</v>
      </c>
      <c r="AF792" s="3" t="s">
        <v>505</v>
      </c>
      <c r="AG792" s="3" t="str">
        <f>IF(AF792='๑. ข้อมูลทั่วไป ๑'!$C$19,$AD792,"")</f>
        <v/>
      </c>
      <c r="AH792" s="3" t="e">
        <f t="shared" si="88"/>
        <v>#NUM!</v>
      </c>
      <c r="AI792" s="3" t="str">
        <f t="shared" si="89"/>
        <v/>
      </c>
      <c r="AJ792" s="3" t="e">
        <f>IF($AI792='๑. ข้อมูลทั่วไป ๑'!$C$20,Info!$AH792,"")</f>
        <v>#NUM!</v>
      </c>
    </row>
    <row r="793" spans="18:36" ht="14.5" customHeight="1">
      <c r="R793">
        <v>790</v>
      </c>
      <c r="S793" s="4">
        <v>16110</v>
      </c>
      <c r="T793" s="3" t="s">
        <v>1918</v>
      </c>
      <c r="U793" s="3" t="s">
        <v>1903</v>
      </c>
      <c r="V793" s="3" t="s">
        <v>502</v>
      </c>
      <c r="W793" s="3" t="s">
        <v>1904</v>
      </c>
      <c r="X793" s="3" t="str">
        <f t="shared" si="84"/>
        <v>ห้วยชันอินทร์บุรีสิงห์บุรี</v>
      </c>
      <c r="Y793" s="3" t="s">
        <v>251</v>
      </c>
      <c r="Z793" s="3" t="str">
        <f t="shared" si="85"/>
        <v/>
      </c>
      <c r="AA793" s="3" t="e">
        <f t="shared" si="86"/>
        <v>#NUM!</v>
      </c>
      <c r="AB793" s="3" t="str">
        <f t="shared" si="87"/>
        <v/>
      </c>
      <c r="AD793" s="2">
        <v>790</v>
      </c>
      <c r="AE793" s="3" t="s">
        <v>1919</v>
      </c>
      <c r="AF793" s="3" t="s">
        <v>505</v>
      </c>
      <c r="AG793" s="3" t="str">
        <f>IF(AF793='๑. ข้อมูลทั่วไป ๑'!$C$19,$AD793,"")</f>
        <v/>
      </c>
      <c r="AH793" s="3" t="e">
        <f t="shared" si="88"/>
        <v>#NUM!</v>
      </c>
      <c r="AI793" s="3" t="str">
        <f t="shared" si="89"/>
        <v/>
      </c>
      <c r="AJ793" s="3" t="e">
        <f>IF($AI793='๑. ข้อมูลทั่วไป ๑'!$C$20,Info!$AH793,"")</f>
        <v>#NUM!</v>
      </c>
    </row>
    <row r="794" spans="18:36" ht="14.5" customHeight="1">
      <c r="R794">
        <v>791</v>
      </c>
      <c r="S794" s="4">
        <v>16110</v>
      </c>
      <c r="T794" s="3" t="s">
        <v>1557</v>
      </c>
      <c r="U794" s="3" t="s">
        <v>1903</v>
      </c>
      <c r="V794" s="3" t="s">
        <v>502</v>
      </c>
      <c r="W794" s="3" t="s">
        <v>1904</v>
      </c>
      <c r="X794" s="3" t="str">
        <f t="shared" si="84"/>
        <v>โพธิ์ชัยอินทร์บุรีสิงห์บุรี</v>
      </c>
      <c r="Y794" s="3" t="s">
        <v>251</v>
      </c>
      <c r="Z794" s="3" t="str">
        <f t="shared" si="85"/>
        <v/>
      </c>
      <c r="AA794" s="3" t="e">
        <f t="shared" si="86"/>
        <v>#NUM!</v>
      </c>
      <c r="AB794" s="3" t="str">
        <f t="shared" si="87"/>
        <v/>
      </c>
      <c r="AD794" s="2">
        <v>791</v>
      </c>
      <c r="AE794" s="3" t="s">
        <v>1920</v>
      </c>
      <c r="AF794" s="3" t="s">
        <v>505</v>
      </c>
      <c r="AG794" s="3" t="str">
        <f>IF(AF794='๑. ข้อมูลทั่วไป ๑'!$C$19,$AD794,"")</f>
        <v/>
      </c>
      <c r="AH794" s="3" t="e">
        <f t="shared" si="88"/>
        <v>#NUM!</v>
      </c>
      <c r="AI794" s="3" t="str">
        <f t="shared" si="89"/>
        <v/>
      </c>
      <c r="AJ794" s="3" t="e">
        <f>IF($AI794='๑. ข้อมูลทั่วไป ๑'!$C$20,Info!$AH794,"")</f>
        <v>#NUM!</v>
      </c>
    </row>
    <row r="795" spans="18:36" ht="14.5" customHeight="1">
      <c r="R795">
        <v>792</v>
      </c>
      <c r="S795" s="4">
        <v>17000</v>
      </c>
      <c r="T795" s="3" t="s">
        <v>1921</v>
      </c>
      <c r="U795" s="3" t="s">
        <v>710</v>
      </c>
      <c r="V795" s="3" t="s">
        <v>316</v>
      </c>
      <c r="W795" s="3" t="s">
        <v>1922</v>
      </c>
      <c r="X795" s="3" t="str">
        <f t="shared" si="84"/>
        <v>ในเมืองเมืองชัยนาทชัยนาท</v>
      </c>
      <c r="Y795" s="3" t="s">
        <v>251</v>
      </c>
      <c r="Z795" s="3" t="str">
        <f t="shared" si="85"/>
        <v/>
      </c>
      <c r="AA795" s="3" t="e">
        <f t="shared" si="86"/>
        <v>#NUM!</v>
      </c>
      <c r="AB795" s="3" t="str">
        <f t="shared" si="87"/>
        <v/>
      </c>
      <c r="AD795" s="2">
        <v>792</v>
      </c>
      <c r="AE795" s="3" t="s">
        <v>1923</v>
      </c>
      <c r="AF795" s="3" t="s">
        <v>508</v>
      </c>
      <c r="AG795" s="3" t="str">
        <f>IF(AF795='๑. ข้อมูลทั่วไป ๑'!$C$19,$AD795,"")</f>
        <v/>
      </c>
      <c r="AH795" s="3" t="e">
        <f t="shared" si="88"/>
        <v>#NUM!</v>
      </c>
      <c r="AI795" s="3" t="str">
        <f t="shared" si="89"/>
        <v/>
      </c>
      <c r="AJ795" s="3" t="e">
        <f>IF($AI795='๑. ข้อมูลทั่วไป ๑'!$C$20,Info!$AH795,"")</f>
        <v>#NUM!</v>
      </c>
    </row>
    <row r="796" spans="18:36" ht="14.5" customHeight="1">
      <c r="R796">
        <v>793</v>
      </c>
      <c r="S796" s="4">
        <v>17000</v>
      </c>
      <c r="T796" s="3" t="s">
        <v>1759</v>
      </c>
      <c r="U796" s="3" t="s">
        <v>710</v>
      </c>
      <c r="V796" s="3" t="s">
        <v>316</v>
      </c>
      <c r="W796" s="3" t="s">
        <v>1922</v>
      </c>
      <c r="X796" s="3" t="str">
        <f t="shared" si="84"/>
        <v>บ้านกล้วยเมืองชัยนาทชัยนาท</v>
      </c>
      <c r="Y796" s="3" t="s">
        <v>251</v>
      </c>
      <c r="Z796" s="3" t="str">
        <f t="shared" si="85"/>
        <v/>
      </c>
      <c r="AA796" s="3" t="e">
        <f t="shared" si="86"/>
        <v>#NUM!</v>
      </c>
      <c r="AB796" s="3" t="str">
        <f t="shared" si="87"/>
        <v/>
      </c>
      <c r="AD796" s="2">
        <v>793</v>
      </c>
      <c r="AE796" s="3" t="s">
        <v>1924</v>
      </c>
      <c r="AF796" s="3" t="s">
        <v>508</v>
      </c>
      <c r="AG796" s="3" t="str">
        <f>IF(AF796='๑. ข้อมูลทั่วไป ๑'!$C$19,$AD796,"")</f>
        <v/>
      </c>
      <c r="AH796" s="3" t="e">
        <f t="shared" si="88"/>
        <v>#NUM!</v>
      </c>
      <c r="AI796" s="3" t="str">
        <f t="shared" si="89"/>
        <v/>
      </c>
      <c r="AJ796" s="3" t="e">
        <f>IF($AI796='๑. ข้อมูลทั่วไป ๑'!$C$20,Info!$AH796,"")</f>
        <v>#NUM!</v>
      </c>
    </row>
    <row r="797" spans="18:36" ht="14.5" customHeight="1">
      <c r="R797">
        <v>794</v>
      </c>
      <c r="S797" s="4">
        <v>17000</v>
      </c>
      <c r="T797" s="3" t="s">
        <v>1925</v>
      </c>
      <c r="U797" s="3" t="s">
        <v>710</v>
      </c>
      <c r="V797" s="3" t="s">
        <v>316</v>
      </c>
      <c r="W797" s="3" t="s">
        <v>1922</v>
      </c>
      <c r="X797" s="3" t="str">
        <f t="shared" si="84"/>
        <v>ท่าชัยเมืองชัยนาทชัยนาท</v>
      </c>
      <c r="Y797" s="3" t="s">
        <v>251</v>
      </c>
      <c r="Z797" s="3" t="str">
        <f t="shared" si="85"/>
        <v/>
      </c>
      <c r="AA797" s="3" t="e">
        <f t="shared" si="86"/>
        <v>#NUM!</v>
      </c>
      <c r="AB797" s="3" t="str">
        <f t="shared" si="87"/>
        <v/>
      </c>
      <c r="AD797" s="2">
        <v>794</v>
      </c>
      <c r="AE797" s="3" t="s">
        <v>1926</v>
      </c>
      <c r="AF797" s="3" t="s">
        <v>508</v>
      </c>
      <c r="AG797" s="3" t="str">
        <f>IF(AF797='๑. ข้อมูลทั่วไป ๑'!$C$19,$AD797,"")</f>
        <v/>
      </c>
      <c r="AH797" s="3" t="e">
        <f t="shared" si="88"/>
        <v>#NUM!</v>
      </c>
      <c r="AI797" s="3" t="str">
        <f t="shared" si="89"/>
        <v/>
      </c>
      <c r="AJ797" s="3" t="e">
        <f>IF($AI797='๑. ข้อมูลทั่วไป ๑'!$C$20,Info!$AH797,"")</f>
        <v>#NUM!</v>
      </c>
    </row>
    <row r="798" spans="18:36" ht="14.5" customHeight="1">
      <c r="R798">
        <v>795</v>
      </c>
      <c r="S798" s="4">
        <v>17000</v>
      </c>
      <c r="T798" s="3" t="s">
        <v>316</v>
      </c>
      <c r="U798" s="3" t="s">
        <v>710</v>
      </c>
      <c r="V798" s="3" t="s">
        <v>316</v>
      </c>
      <c r="W798" s="3" t="s">
        <v>1922</v>
      </c>
      <c r="X798" s="3" t="str">
        <f t="shared" si="84"/>
        <v>ชัยนาทเมืองชัยนาทชัยนาท</v>
      </c>
      <c r="Y798" s="3" t="s">
        <v>251</v>
      </c>
      <c r="Z798" s="3" t="str">
        <f t="shared" si="85"/>
        <v/>
      </c>
      <c r="AA798" s="3" t="e">
        <f t="shared" si="86"/>
        <v>#NUM!</v>
      </c>
      <c r="AB798" s="3" t="str">
        <f t="shared" si="87"/>
        <v/>
      </c>
      <c r="AD798" s="2">
        <v>795</v>
      </c>
      <c r="AE798" s="3" t="s">
        <v>1927</v>
      </c>
      <c r="AF798" s="3" t="s">
        <v>508</v>
      </c>
      <c r="AG798" s="3" t="str">
        <f>IF(AF798='๑. ข้อมูลทั่วไป ๑'!$C$19,$AD798,"")</f>
        <v/>
      </c>
      <c r="AH798" s="3" t="e">
        <f t="shared" si="88"/>
        <v>#NUM!</v>
      </c>
      <c r="AI798" s="3" t="str">
        <f t="shared" si="89"/>
        <v/>
      </c>
      <c r="AJ798" s="3" t="e">
        <f>IF($AI798='๑. ข้อมูลทั่วไป ๑'!$C$20,Info!$AH798,"")</f>
        <v>#NUM!</v>
      </c>
    </row>
    <row r="799" spans="18:36" ht="14.5" customHeight="1">
      <c r="R799">
        <v>796</v>
      </c>
      <c r="S799" s="4">
        <v>17000</v>
      </c>
      <c r="T799" s="3" t="s">
        <v>1928</v>
      </c>
      <c r="U799" s="3" t="s">
        <v>710</v>
      </c>
      <c r="V799" s="3" t="s">
        <v>316</v>
      </c>
      <c r="W799" s="3" t="s">
        <v>1922</v>
      </c>
      <c r="X799" s="3" t="str">
        <f t="shared" si="84"/>
        <v>เขาท่าพระเมืองชัยนาทชัยนาท</v>
      </c>
      <c r="Y799" s="3" t="s">
        <v>251</v>
      </c>
      <c r="Z799" s="3" t="str">
        <f t="shared" si="85"/>
        <v/>
      </c>
      <c r="AA799" s="3" t="e">
        <f t="shared" si="86"/>
        <v>#NUM!</v>
      </c>
      <c r="AB799" s="3" t="str">
        <f t="shared" si="87"/>
        <v/>
      </c>
      <c r="AD799" s="2">
        <v>796</v>
      </c>
      <c r="AE799" s="3" t="s">
        <v>1929</v>
      </c>
      <c r="AF799" s="3" t="s">
        <v>508</v>
      </c>
      <c r="AG799" s="3" t="str">
        <f>IF(AF799='๑. ข้อมูลทั่วไป ๑'!$C$19,$AD799,"")</f>
        <v/>
      </c>
      <c r="AH799" s="3" t="e">
        <f t="shared" si="88"/>
        <v>#NUM!</v>
      </c>
      <c r="AI799" s="3" t="str">
        <f t="shared" si="89"/>
        <v/>
      </c>
      <c r="AJ799" s="3" t="e">
        <f>IF($AI799='๑. ข้อมูลทั่วไป ๑'!$C$20,Info!$AH799,"")</f>
        <v>#NUM!</v>
      </c>
    </row>
    <row r="800" spans="18:36" ht="14.5" customHeight="1">
      <c r="R800">
        <v>797</v>
      </c>
      <c r="S800" s="4">
        <v>17000</v>
      </c>
      <c r="T800" s="3" t="s">
        <v>1930</v>
      </c>
      <c r="U800" s="3" t="s">
        <v>710</v>
      </c>
      <c r="V800" s="3" t="s">
        <v>316</v>
      </c>
      <c r="W800" s="3" t="s">
        <v>1922</v>
      </c>
      <c r="X800" s="3" t="str">
        <f t="shared" si="84"/>
        <v>หาดท่าเสาเมืองชัยนาทชัยนาท</v>
      </c>
      <c r="Y800" s="3" t="s">
        <v>251</v>
      </c>
      <c r="Z800" s="3" t="str">
        <f t="shared" si="85"/>
        <v/>
      </c>
      <c r="AA800" s="3" t="e">
        <f t="shared" si="86"/>
        <v>#NUM!</v>
      </c>
      <c r="AB800" s="3" t="str">
        <f t="shared" si="87"/>
        <v/>
      </c>
      <c r="AD800" s="2">
        <v>797</v>
      </c>
      <c r="AE800" s="3" t="s">
        <v>1931</v>
      </c>
      <c r="AF800" s="3" t="s">
        <v>508</v>
      </c>
      <c r="AG800" s="3" t="str">
        <f>IF(AF800='๑. ข้อมูลทั่วไป ๑'!$C$19,$AD800,"")</f>
        <v/>
      </c>
      <c r="AH800" s="3" t="e">
        <f t="shared" si="88"/>
        <v>#NUM!</v>
      </c>
      <c r="AI800" s="3" t="str">
        <f t="shared" si="89"/>
        <v/>
      </c>
      <c r="AJ800" s="3" t="e">
        <f>IF($AI800='๑. ข้อมูลทั่วไป ๑'!$C$20,Info!$AH800,"")</f>
        <v>#NUM!</v>
      </c>
    </row>
    <row r="801" spans="18:36" ht="14.5" customHeight="1">
      <c r="R801">
        <v>798</v>
      </c>
      <c r="S801" s="4">
        <v>17000</v>
      </c>
      <c r="T801" s="3" t="s">
        <v>1932</v>
      </c>
      <c r="U801" s="3" t="s">
        <v>710</v>
      </c>
      <c r="V801" s="3" t="s">
        <v>316</v>
      </c>
      <c r="W801" s="3" t="s">
        <v>1922</v>
      </c>
      <c r="X801" s="3" t="str">
        <f t="shared" si="84"/>
        <v>ธรรมามูลเมืองชัยนาทชัยนาท</v>
      </c>
      <c r="Y801" s="3" t="s">
        <v>251</v>
      </c>
      <c r="Z801" s="3" t="str">
        <f t="shared" si="85"/>
        <v/>
      </c>
      <c r="AA801" s="3" t="e">
        <f t="shared" si="86"/>
        <v>#NUM!</v>
      </c>
      <c r="AB801" s="3" t="str">
        <f t="shared" si="87"/>
        <v/>
      </c>
      <c r="AD801" s="2">
        <v>798</v>
      </c>
      <c r="AE801" s="3" t="s">
        <v>1933</v>
      </c>
      <c r="AF801" s="3" t="s">
        <v>508</v>
      </c>
      <c r="AG801" s="3" t="str">
        <f>IF(AF801='๑. ข้อมูลทั่วไป ๑'!$C$19,$AD801,"")</f>
        <v/>
      </c>
      <c r="AH801" s="3" t="e">
        <f t="shared" si="88"/>
        <v>#NUM!</v>
      </c>
      <c r="AI801" s="3" t="str">
        <f t="shared" si="89"/>
        <v/>
      </c>
      <c r="AJ801" s="3" t="e">
        <f>IF($AI801='๑. ข้อมูลทั่วไป ๑'!$C$20,Info!$AH801,"")</f>
        <v>#NUM!</v>
      </c>
    </row>
    <row r="802" spans="18:36" ht="14.5" customHeight="1">
      <c r="R802">
        <v>799</v>
      </c>
      <c r="S802" s="4">
        <v>17000</v>
      </c>
      <c r="T802" s="3" t="s">
        <v>1934</v>
      </c>
      <c r="U802" s="3" t="s">
        <v>710</v>
      </c>
      <c r="V802" s="3" t="s">
        <v>316</v>
      </c>
      <c r="W802" s="3" t="s">
        <v>1922</v>
      </c>
      <c r="X802" s="3" t="str">
        <f t="shared" si="84"/>
        <v>เสือโฮกเมืองชัยนาทชัยนาท</v>
      </c>
      <c r="Y802" s="3" t="s">
        <v>251</v>
      </c>
      <c r="Z802" s="3" t="str">
        <f t="shared" si="85"/>
        <v/>
      </c>
      <c r="AA802" s="3" t="e">
        <f t="shared" si="86"/>
        <v>#NUM!</v>
      </c>
      <c r="AB802" s="3" t="str">
        <f t="shared" si="87"/>
        <v/>
      </c>
      <c r="AD802" s="2">
        <v>799</v>
      </c>
      <c r="AE802" s="3" t="s">
        <v>1935</v>
      </c>
      <c r="AF802" s="3" t="s">
        <v>508</v>
      </c>
      <c r="AG802" s="3" t="str">
        <f>IF(AF802='๑. ข้อมูลทั่วไป ๑'!$C$19,$AD802,"")</f>
        <v/>
      </c>
      <c r="AH802" s="3" t="e">
        <f t="shared" si="88"/>
        <v>#NUM!</v>
      </c>
      <c r="AI802" s="3" t="str">
        <f t="shared" si="89"/>
        <v/>
      </c>
      <c r="AJ802" s="3" t="e">
        <f>IF($AI802='๑. ข้อมูลทั่วไป ๑'!$C$20,Info!$AH802,"")</f>
        <v>#NUM!</v>
      </c>
    </row>
    <row r="803" spans="18:36" ht="14.5" customHeight="1">
      <c r="R803">
        <v>800</v>
      </c>
      <c r="S803" s="4">
        <v>17000</v>
      </c>
      <c r="T803" s="3" t="s">
        <v>1936</v>
      </c>
      <c r="U803" s="3" t="s">
        <v>710</v>
      </c>
      <c r="V803" s="3" t="s">
        <v>316</v>
      </c>
      <c r="W803" s="3" t="s">
        <v>1922</v>
      </c>
      <c r="X803" s="3" t="str">
        <f t="shared" si="84"/>
        <v>นางลือเมืองชัยนาทชัยนาท</v>
      </c>
      <c r="Y803" s="3" t="s">
        <v>251</v>
      </c>
      <c r="Z803" s="3" t="str">
        <f t="shared" si="85"/>
        <v/>
      </c>
      <c r="AA803" s="3" t="e">
        <f t="shared" si="86"/>
        <v>#NUM!</v>
      </c>
      <c r="AB803" s="3" t="str">
        <f t="shared" si="87"/>
        <v/>
      </c>
      <c r="AD803" s="2">
        <v>800</v>
      </c>
      <c r="AE803" s="3" t="s">
        <v>1937</v>
      </c>
      <c r="AF803" s="3" t="s">
        <v>508</v>
      </c>
      <c r="AG803" s="3" t="str">
        <f>IF(AF803='๑. ข้อมูลทั่วไป ๑'!$C$19,$AD803,"")</f>
        <v/>
      </c>
      <c r="AH803" s="3" t="e">
        <f t="shared" si="88"/>
        <v>#NUM!</v>
      </c>
      <c r="AI803" s="3" t="str">
        <f t="shared" si="89"/>
        <v/>
      </c>
      <c r="AJ803" s="3" t="e">
        <f>IF($AI803='๑. ข้อมูลทั่วไป ๑'!$C$20,Info!$AH803,"")</f>
        <v>#NUM!</v>
      </c>
    </row>
    <row r="804" spans="18:36" ht="14.5" customHeight="1">
      <c r="R804">
        <v>801</v>
      </c>
      <c r="S804" s="4">
        <v>17110</v>
      </c>
      <c r="T804" s="3" t="s">
        <v>1938</v>
      </c>
      <c r="U804" s="3" t="s">
        <v>708</v>
      </c>
      <c r="V804" s="3" t="s">
        <v>316</v>
      </c>
      <c r="W804" s="3" t="s">
        <v>1939</v>
      </c>
      <c r="X804" s="3" t="str">
        <f t="shared" si="84"/>
        <v>คุ้งสำเภามโนรมย์ชัยนาท</v>
      </c>
      <c r="Y804" s="3" t="s">
        <v>251</v>
      </c>
      <c r="Z804" s="3" t="str">
        <f t="shared" si="85"/>
        <v/>
      </c>
      <c r="AA804" s="3" t="e">
        <f t="shared" si="86"/>
        <v>#NUM!</v>
      </c>
      <c r="AB804" s="3" t="str">
        <f t="shared" si="87"/>
        <v/>
      </c>
      <c r="AD804" s="2">
        <v>801</v>
      </c>
      <c r="AE804" s="3" t="s">
        <v>1940</v>
      </c>
      <c r="AF804" s="3" t="s">
        <v>508</v>
      </c>
      <c r="AG804" s="3" t="str">
        <f>IF(AF804='๑. ข้อมูลทั่วไป ๑'!$C$19,$AD804,"")</f>
        <v/>
      </c>
      <c r="AH804" s="3" t="e">
        <f t="shared" si="88"/>
        <v>#NUM!</v>
      </c>
      <c r="AI804" s="3" t="str">
        <f t="shared" si="89"/>
        <v/>
      </c>
      <c r="AJ804" s="3" t="e">
        <f>IF($AI804='๑. ข้อมูลทั่วไป ๑'!$C$20,Info!$AH804,"")</f>
        <v>#NUM!</v>
      </c>
    </row>
    <row r="805" spans="18:36" ht="14.5" customHeight="1">
      <c r="R805">
        <v>802</v>
      </c>
      <c r="S805" s="4">
        <v>17110</v>
      </c>
      <c r="T805" s="3" t="s">
        <v>1941</v>
      </c>
      <c r="U805" s="3" t="s">
        <v>708</v>
      </c>
      <c r="V805" s="3" t="s">
        <v>316</v>
      </c>
      <c r="W805" s="3" t="s">
        <v>1939</v>
      </c>
      <c r="X805" s="3" t="str">
        <f t="shared" si="84"/>
        <v>วัดโคกมโนรมย์ชัยนาท</v>
      </c>
      <c r="Y805" s="3" t="s">
        <v>251</v>
      </c>
      <c r="Z805" s="3" t="str">
        <f t="shared" si="85"/>
        <v/>
      </c>
      <c r="AA805" s="3" t="e">
        <f t="shared" si="86"/>
        <v>#NUM!</v>
      </c>
      <c r="AB805" s="3" t="str">
        <f t="shared" si="87"/>
        <v/>
      </c>
      <c r="AD805" s="2">
        <v>802</v>
      </c>
      <c r="AE805" s="3" t="s">
        <v>1942</v>
      </c>
      <c r="AF805" s="3" t="s">
        <v>512</v>
      </c>
      <c r="AG805" s="3" t="str">
        <f>IF(AF805='๑. ข้อมูลทั่วไป ๑'!$C$19,$AD805,"")</f>
        <v/>
      </c>
      <c r="AH805" s="3" t="e">
        <f t="shared" si="88"/>
        <v>#NUM!</v>
      </c>
      <c r="AI805" s="3" t="str">
        <f t="shared" si="89"/>
        <v/>
      </c>
      <c r="AJ805" s="3" t="e">
        <f>IF($AI805='๑. ข้อมูลทั่วไป ๑'!$C$20,Info!$AH805,"")</f>
        <v>#NUM!</v>
      </c>
    </row>
    <row r="806" spans="18:36" ht="14.5" customHeight="1">
      <c r="R806">
        <v>803</v>
      </c>
      <c r="S806" s="4">
        <v>17110</v>
      </c>
      <c r="T806" s="3" t="s">
        <v>1943</v>
      </c>
      <c r="U806" s="3" t="s">
        <v>708</v>
      </c>
      <c r="V806" s="3" t="s">
        <v>316</v>
      </c>
      <c r="W806" s="3" t="s">
        <v>1939</v>
      </c>
      <c r="X806" s="3" t="str">
        <f t="shared" si="84"/>
        <v>ศิลาดานมโนรมย์ชัยนาท</v>
      </c>
      <c r="Y806" s="3" t="s">
        <v>251</v>
      </c>
      <c r="Z806" s="3" t="str">
        <f t="shared" si="85"/>
        <v/>
      </c>
      <c r="AA806" s="3" t="e">
        <f t="shared" si="86"/>
        <v>#NUM!</v>
      </c>
      <c r="AB806" s="3" t="str">
        <f t="shared" si="87"/>
        <v/>
      </c>
      <c r="AD806" s="2">
        <v>803</v>
      </c>
      <c r="AE806" s="3" t="s">
        <v>1944</v>
      </c>
      <c r="AF806" s="3" t="s">
        <v>512</v>
      </c>
      <c r="AG806" s="3" t="str">
        <f>IF(AF806='๑. ข้อมูลทั่วไป ๑'!$C$19,$AD806,"")</f>
        <v/>
      </c>
      <c r="AH806" s="3" t="e">
        <f t="shared" si="88"/>
        <v>#NUM!</v>
      </c>
      <c r="AI806" s="3" t="str">
        <f t="shared" si="89"/>
        <v/>
      </c>
      <c r="AJ806" s="3" t="e">
        <f>IF($AI806='๑. ข้อมูลทั่วไป ๑'!$C$20,Info!$AH806,"")</f>
        <v>#NUM!</v>
      </c>
    </row>
    <row r="807" spans="18:36" ht="14.5" customHeight="1">
      <c r="R807">
        <v>804</v>
      </c>
      <c r="S807" s="4">
        <v>17110</v>
      </c>
      <c r="T807" s="3" t="s">
        <v>1945</v>
      </c>
      <c r="U807" s="3" t="s">
        <v>708</v>
      </c>
      <c r="V807" s="3" t="s">
        <v>316</v>
      </c>
      <c r="W807" s="3" t="s">
        <v>1939</v>
      </c>
      <c r="X807" s="3" t="str">
        <f t="shared" si="84"/>
        <v>ท่าฉนวนมโนรมย์ชัยนาท</v>
      </c>
      <c r="Y807" s="3" t="s">
        <v>251</v>
      </c>
      <c r="Z807" s="3" t="str">
        <f t="shared" si="85"/>
        <v/>
      </c>
      <c r="AA807" s="3" t="e">
        <f t="shared" si="86"/>
        <v>#NUM!</v>
      </c>
      <c r="AB807" s="3" t="str">
        <f t="shared" si="87"/>
        <v/>
      </c>
      <c r="AD807" s="2">
        <v>804</v>
      </c>
      <c r="AE807" s="3" t="s">
        <v>1946</v>
      </c>
      <c r="AF807" s="3" t="s">
        <v>512</v>
      </c>
      <c r="AG807" s="3" t="str">
        <f>IF(AF807='๑. ข้อมูลทั่วไป ๑'!$C$19,$AD807,"")</f>
        <v/>
      </c>
      <c r="AH807" s="3" t="e">
        <f t="shared" si="88"/>
        <v>#NUM!</v>
      </c>
      <c r="AI807" s="3" t="str">
        <f t="shared" si="89"/>
        <v/>
      </c>
      <c r="AJ807" s="3" t="e">
        <f>IF($AI807='๑. ข้อมูลทั่วไป ๑'!$C$20,Info!$AH807,"")</f>
        <v>#NUM!</v>
      </c>
    </row>
    <row r="808" spans="18:36" ht="14.5" customHeight="1">
      <c r="R808">
        <v>805</v>
      </c>
      <c r="S808" s="4">
        <v>17170</v>
      </c>
      <c r="T808" s="3" t="s">
        <v>1947</v>
      </c>
      <c r="U808" s="3" t="s">
        <v>708</v>
      </c>
      <c r="V808" s="3" t="s">
        <v>316</v>
      </c>
      <c r="W808" s="3" t="s">
        <v>1939</v>
      </c>
      <c r="X808" s="3" t="str">
        <f t="shared" si="84"/>
        <v>หางน้ำสาครมโนรมย์ชัยนาท</v>
      </c>
      <c r="Y808" s="3" t="s">
        <v>251</v>
      </c>
      <c r="Z808" s="3" t="str">
        <f t="shared" si="85"/>
        <v/>
      </c>
      <c r="AA808" s="3" t="e">
        <f t="shared" si="86"/>
        <v>#NUM!</v>
      </c>
      <c r="AB808" s="3" t="str">
        <f t="shared" si="87"/>
        <v/>
      </c>
      <c r="AD808" s="2">
        <v>805</v>
      </c>
      <c r="AE808" s="3" t="s">
        <v>1948</v>
      </c>
      <c r="AF808" s="3" t="s">
        <v>512</v>
      </c>
      <c r="AG808" s="3" t="str">
        <f>IF(AF808='๑. ข้อมูลทั่วไป ๑'!$C$19,$AD808,"")</f>
        <v/>
      </c>
      <c r="AH808" s="3" t="e">
        <f t="shared" si="88"/>
        <v>#NUM!</v>
      </c>
      <c r="AI808" s="3" t="str">
        <f t="shared" si="89"/>
        <v/>
      </c>
      <c r="AJ808" s="3" t="e">
        <f>IF($AI808='๑. ข้อมูลทั่วไป ๑'!$C$20,Info!$AH808,"")</f>
        <v>#NUM!</v>
      </c>
    </row>
    <row r="809" spans="18:36" ht="14.5" customHeight="1">
      <c r="R809">
        <v>806</v>
      </c>
      <c r="S809" s="4">
        <v>17170</v>
      </c>
      <c r="T809" s="3" t="s">
        <v>1949</v>
      </c>
      <c r="U809" s="3" t="s">
        <v>708</v>
      </c>
      <c r="V809" s="3" t="s">
        <v>316</v>
      </c>
      <c r="W809" s="3" t="s">
        <v>1939</v>
      </c>
      <c r="X809" s="3" t="str">
        <f t="shared" si="84"/>
        <v>ไร่พัฒนามโนรมย์ชัยนาท</v>
      </c>
      <c r="Y809" s="3" t="s">
        <v>251</v>
      </c>
      <c r="Z809" s="3" t="str">
        <f t="shared" si="85"/>
        <v/>
      </c>
      <c r="AA809" s="3" t="e">
        <f t="shared" si="86"/>
        <v>#NUM!</v>
      </c>
      <c r="AB809" s="3" t="str">
        <f t="shared" si="87"/>
        <v/>
      </c>
      <c r="AD809" s="2">
        <v>806</v>
      </c>
      <c r="AE809" s="3" t="s">
        <v>1950</v>
      </c>
      <c r="AF809" s="3" t="s">
        <v>512</v>
      </c>
      <c r="AG809" s="3" t="str">
        <f>IF(AF809='๑. ข้อมูลทั่วไป ๑'!$C$19,$AD809,"")</f>
        <v/>
      </c>
      <c r="AH809" s="3" t="e">
        <f t="shared" si="88"/>
        <v>#NUM!</v>
      </c>
      <c r="AI809" s="3" t="str">
        <f t="shared" si="89"/>
        <v/>
      </c>
      <c r="AJ809" s="3" t="e">
        <f>IF($AI809='๑. ข้อมูลทั่วไป ๑'!$C$20,Info!$AH809,"")</f>
        <v>#NUM!</v>
      </c>
    </row>
    <row r="810" spans="18:36" ht="14.5" customHeight="1">
      <c r="R810">
        <v>807</v>
      </c>
      <c r="S810" s="4">
        <v>17170</v>
      </c>
      <c r="T810" s="3" t="s">
        <v>1951</v>
      </c>
      <c r="U810" s="3" t="s">
        <v>708</v>
      </c>
      <c r="V810" s="3" t="s">
        <v>316</v>
      </c>
      <c r="W810" s="3" t="s">
        <v>1939</v>
      </c>
      <c r="X810" s="3" t="str">
        <f t="shared" si="84"/>
        <v>อู่ตะเภามโนรมย์ชัยนาท</v>
      </c>
      <c r="Y810" s="3" t="s">
        <v>251</v>
      </c>
      <c r="Z810" s="3" t="str">
        <f t="shared" si="85"/>
        <v/>
      </c>
      <c r="AA810" s="3" t="e">
        <f t="shared" si="86"/>
        <v>#NUM!</v>
      </c>
      <c r="AB810" s="3" t="str">
        <f t="shared" si="87"/>
        <v/>
      </c>
      <c r="AD810" s="2">
        <v>807</v>
      </c>
      <c r="AE810" s="3" t="s">
        <v>1952</v>
      </c>
      <c r="AF810" s="3" t="s">
        <v>512</v>
      </c>
      <c r="AG810" s="3" t="str">
        <f>IF(AF810='๑. ข้อมูลทั่วไป ๑'!$C$19,$AD810,"")</f>
        <v/>
      </c>
      <c r="AH810" s="3" t="e">
        <f t="shared" si="88"/>
        <v>#NUM!</v>
      </c>
      <c r="AI810" s="3" t="str">
        <f t="shared" si="89"/>
        <v/>
      </c>
      <c r="AJ810" s="3" t="e">
        <f>IF($AI810='๑. ข้อมูลทั่วไป ๑'!$C$20,Info!$AH810,"")</f>
        <v>#NUM!</v>
      </c>
    </row>
    <row r="811" spans="18:36" ht="14.5" customHeight="1">
      <c r="R811">
        <v>808</v>
      </c>
      <c r="S811" s="4">
        <v>17120</v>
      </c>
      <c r="T811" s="3" t="s">
        <v>712</v>
      </c>
      <c r="U811" s="3" t="s">
        <v>712</v>
      </c>
      <c r="V811" s="3" t="s">
        <v>316</v>
      </c>
      <c r="W811" s="3" t="s">
        <v>1953</v>
      </c>
      <c r="X811" s="3" t="str">
        <f t="shared" si="84"/>
        <v>วัดสิงห์วัดสิงห์ชัยนาท</v>
      </c>
      <c r="Y811" s="3" t="s">
        <v>251</v>
      </c>
      <c r="Z811" s="3" t="str">
        <f t="shared" si="85"/>
        <v/>
      </c>
      <c r="AA811" s="3" t="e">
        <f t="shared" si="86"/>
        <v>#NUM!</v>
      </c>
      <c r="AB811" s="3" t="str">
        <f t="shared" si="87"/>
        <v/>
      </c>
      <c r="AD811" s="2">
        <v>808</v>
      </c>
      <c r="AE811" s="3" t="s">
        <v>1954</v>
      </c>
      <c r="AF811" s="3" t="s">
        <v>512</v>
      </c>
      <c r="AG811" s="3" t="str">
        <f>IF(AF811='๑. ข้อมูลทั่วไป ๑'!$C$19,$AD811,"")</f>
        <v/>
      </c>
      <c r="AH811" s="3" t="e">
        <f t="shared" si="88"/>
        <v>#NUM!</v>
      </c>
      <c r="AI811" s="3" t="str">
        <f t="shared" si="89"/>
        <v/>
      </c>
      <c r="AJ811" s="3" t="e">
        <f>IF($AI811='๑. ข้อมูลทั่วไป ๑'!$C$20,Info!$AH811,"")</f>
        <v>#NUM!</v>
      </c>
    </row>
    <row r="812" spans="18:36" ht="14.5" customHeight="1">
      <c r="R812">
        <v>809</v>
      </c>
      <c r="S812" s="4">
        <v>17120</v>
      </c>
      <c r="T812" s="3" t="s">
        <v>1955</v>
      </c>
      <c r="U812" s="3" t="s">
        <v>712</v>
      </c>
      <c r="V812" s="3" t="s">
        <v>316</v>
      </c>
      <c r="W812" s="3" t="s">
        <v>1953</v>
      </c>
      <c r="X812" s="3" t="str">
        <f t="shared" si="84"/>
        <v>มะขามเฒ่าวัดสิงห์ชัยนาท</v>
      </c>
      <c r="Y812" s="3" t="s">
        <v>251</v>
      </c>
      <c r="Z812" s="3" t="str">
        <f t="shared" si="85"/>
        <v/>
      </c>
      <c r="AA812" s="3" t="e">
        <f t="shared" si="86"/>
        <v>#NUM!</v>
      </c>
      <c r="AB812" s="3" t="str">
        <f t="shared" si="87"/>
        <v/>
      </c>
      <c r="AD812" s="2">
        <v>809</v>
      </c>
      <c r="AE812" s="3" t="s">
        <v>1956</v>
      </c>
      <c r="AF812" s="3" t="s">
        <v>512</v>
      </c>
      <c r="AG812" s="3" t="str">
        <f>IF(AF812='๑. ข้อมูลทั่วไป ๑'!$C$19,$AD812,"")</f>
        <v/>
      </c>
      <c r="AH812" s="3" t="e">
        <f t="shared" si="88"/>
        <v>#NUM!</v>
      </c>
      <c r="AI812" s="3" t="str">
        <f t="shared" si="89"/>
        <v/>
      </c>
      <c r="AJ812" s="3" t="e">
        <f>IF($AI812='๑. ข้อมูลทั่วไป ๑'!$C$20,Info!$AH812,"")</f>
        <v>#NUM!</v>
      </c>
    </row>
    <row r="813" spans="18:36" ht="14.5" customHeight="1">
      <c r="R813">
        <v>810</v>
      </c>
      <c r="S813" s="4">
        <v>17120</v>
      </c>
      <c r="T813" s="3" t="s">
        <v>1957</v>
      </c>
      <c r="U813" s="3" t="s">
        <v>712</v>
      </c>
      <c r="V813" s="3" t="s">
        <v>316</v>
      </c>
      <c r="W813" s="3" t="s">
        <v>1953</v>
      </c>
      <c r="X813" s="3" t="str">
        <f t="shared" si="84"/>
        <v>หนองน้อยวัดสิงห์ชัยนาท</v>
      </c>
      <c r="Y813" s="3" t="s">
        <v>251</v>
      </c>
      <c r="Z813" s="3" t="str">
        <f t="shared" si="85"/>
        <v/>
      </c>
      <c r="AA813" s="3" t="e">
        <f t="shared" si="86"/>
        <v>#NUM!</v>
      </c>
      <c r="AB813" s="3" t="str">
        <f t="shared" si="87"/>
        <v/>
      </c>
      <c r="AD813" s="2">
        <v>810</v>
      </c>
      <c r="AE813" s="3" t="s">
        <v>1958</v>
      </c>
      <c r="AF813" s="3" t="s">
        <v>512</v>
      </c>
      <c r="AG813" s="3" t="str">
        <f>IF(AF813='๑. ข้อมูลทั่วไป ๑'!$C$19,$AD813,"")</f>
        <v/>
      </c>
      <c r="AH813" s="3" t="e">
        <f t="shared" si="88"/>
        <v>#NUM!</v>
      </c>
      <c r="AI813" s="3" t="str">
        <f t="shared" si="89"/>
        <v/>
      </c>
      <c r="AJ813" s="3" t="e">
        <f>IF($AI813='๑. ข้อมูลทั่วไป ๑'!$C$20,Info!$AH813,"")</f>
        <v>#NUM!</v>
      </c>
    </row>
    <row r="814" spans="18:36" ht="14.5" customHeight="1">
      <c r="R814">
        <v>811</v>
      </c>
      <c r="S814" s="4">
        <v>17120</v>
      </c>
      <c r="T814" s="3" t="s">
        <v>1107</v>
      </c>
      <c r="U814" s="3" t="s">
        <v>712</v>
      </c>
      <c r="V814" s="3" t="s">
        <v>316</v>
      </c>
      <c r="W814" s="3" t="s">
        <v>1953</v>
      </c>
      <c r="X814" s="3" t="str">
        <f t="shared" si="84"/>
        <v>หนองบัววัดสิงห์ชัยนาท</v>
      </c>
      <c r="Y814" s="3" t="s">
        <v>251</v>
      </c>
      <c r="Z814" s="3" t="str">
        <f t="shared" si="85"/>
        <v/>
      </c>
      <c r="AA814" s="3" t="e">
        <f t="shared" si="86"/>
        <v>#NUM!</v>
      </c>
      <c r="AB814" s="3" t="str">
        <f t="shared" si="87"/>
        <v/>
      </c>
      <c r="AD814" s="2">
        <v>811</v>
      </c>
      <c r="AE814" s="3" t="s">
        <v>1959</v>
      </c>
      <c r="AF814" s="3" t="s">
        <v>512</v>
      </c>
      <c r="AG814" s="3" t="str">
        <f>IF(AF814='๑. ข้อมูลทั่วไป ๑'!$C$19,$AD814,"")</f>
        <v/>
      </c>
      <c r="AH814" s="3" t="e">
        <f t="shared" si="88"/>
        <v>#NUM!</v>
      </c>
      <c r="AI814" s="3" t="str">
        <f t="shared" si="89"/>
        <v/>
      </c>
      <c r="AJ814" s="3" t="e">
        <f>IF($AI814='๑. ข้อมูลทั่วไป ๑'!$C$20,Info!$AH814,"")</f>
        <v>#NUM!</v>
      </c>
    </row>
    <row r="815" spans="18:36" ht="14.5" customHeight="1">
      <c r="R815">
        <v>812</v>
      </c>
      <c r="S815" s="4">
        <v>17120</v>
      </c>
      <c r="T815" s="3" t="s">
        <v>1960</v>
      </c>
      <c r="U815" s="3" t="s">
        <v>712</v>
      </c>
      <c r="V815" s="3" t="s">
        <v>316</v>
      </c>
      <c r="W815" s="3" t="s">
        <v>1953</v>
      </c>
      <c r="X815" s="3" t="str">
        <f t="shared" si="84"/>
        <v>หนองขุ่นวัดสิงห์ชัยนาท</v>
      </c>
      <c r="Y815" s="3" t="s">
        <v>251</v>
      </c>
      <c r="Z815" s="3" t="str">
        <f t="shared" si="85"/>
        <v/>
      </c>
      <c r="AA815" s="3" t="e">
        <f t="shared" si="86"/>
        <v>#NUM!</v>
      </c>
      <c r="AB815" s="3" t="str">
        <f t="shared" si="87"/>
        <v/>
      </c>
      <c r="AD815" s="2">
        <v>812</v>
      </c>
      <c r="AE815" s="3" t="s">
        <v>1961</v>
      </c>
      <c r="AF815" s="3" t="s">
        <v>512</v>
      </c>
      <c r="AG815" s="3" t="str">
        <f>IF(AF815='๑. ข้อมูลทั่วไป ๑'!$C$19,$AD815,"")</f>
        <v/>
      </c>
      <c r="AH815" s="3" t="e">
        <f t="shared" si="88"/>
        <v>#NUM!</v>
      </c>
      <c r="AI815" s="3" t="str">
        <f t="shared" si="89"/>
        <v/>
      </c>
      <c r="AJ815" s="3" t="e">
        <f>IF($AI815='๑. ข้อมูลทั่วไป ๑'!$C$20,Info!$AH815,"")</f>
        <v>#NUM!</v>
      </c>
    </row>
    <row r="816" spans="18:36" ht="14.5" customHeight="1">
      <c r="R816">
        <v>813</v>
      </c>
      <c r="S816" s="4">
        <v>17120</v>
      </c>
      <c r="T816" s="3" t="s">
        <v>1544</v>
      </c>
      <c r="U816" s="3" t="s">
        <v>712</v>
      </c>
      <c r="V816" s="3" t="s">
        <v>316</v>
      </c>
      <c r="W816" s="3" t="s">
        <v>1953</v>
      </c>
      <c r="X816" s="3" t="str">
        <f t="shared" si="84"/>
        <v>บ่อแร่วัดสิงห์ชัยนาท</v>
      </c>
      <c r="Y816" s="3" t="s">
        <v>251</v>
      </c>
      <c r="Z816" s="3" t="str">
        <f t="shared" si="85"/>
        <v/>
      </c>
      <c r="AA816" s="3" t="e">
        <f t="shared" si="86"/>
        <v>#NUM!</v>
      </c>
      <c r="AB816" s="3" t="str">
        <f t="shared" si="87"/>
        <v/>
      </c>
      <c r="AD816" s="2">
        <v>813</v>
      </c>
      <c r="AE816" s="3" t="s">
        <v>1962</v>
      </c>
      <c r="AF816" s="3" t="s">
        <v>512</v>
      </c>
      <c r="AG816" s="3" t="str">
        <f>IF(AF816='๑. ข้อมูลทั่วไป ๑'!$C$19,$AD816,"")</f>
        <v/>
      </c>
      <c r="AH816" s="3" t="e">
        <f t="shared" si="88"/>
        <v>#NUM!</v>
      </c>
      <c r="AI816" s="3" t="str">
        <f t="shared" si="89"/>
        <v/>
      </c>
      <c r="AJ816" s="3" t="e">
        <f>IF($AI816='๑. ข้อมูลทั่วไป ๑'!$C$20,Info!$AH816,"")</f>
        <v>#NUM!</v>
      </c>
    </row>
    <row r="817" spans="18:36" ht="14.5" customHeight="1">
      <c r="R817">
        <v>814</v>
      </c>
      <c r="S817" s="4">
        <v>17120</v>
      </c>
      <c r="T817" s="3" t="s">
        <v>1963</v>
      </c>
      <c r="U817" s="3" t="s">
        <v>712</v>
      </c>
      <c r="V817" s="3" t="s">
        <v>316</v>
      </c>
      <c r="W817" s="3" t="s">
        <v>1953</v>
      </c>
      <c r="X817" s="3" t="str">
        <f t="shared" si="84"/>
        <v>วังหมันวัดสิงห์ชัยนาท</v>
      </c>
      <c r="Y817" s="3" t="s">
        <v>251</v>
      </c>
      <c r="Z817" s="3" t="str">
        <f t="shared" si="85"/>
        <v/>
      </c>
      <c r="AA817" s="3" t="e">
        <f t="shared" si="86"/>
        <v>#NUM!</v>
      </c>
      <c r="AB817" s="3" t="str">
        <f t="shared" si="87"/>
        <v/>
      </c>
      <c r="AD817" s="2">
        <v>814</v>
      </c>
      <c r="AE817" s="3" t="s">
        <v>1964</v>
      </c>
      <c r="AF817" s="3" t="s">
        <v>512</v>
      </c>
      <c r="AG817" s="3" t="str">
        <f>IF(AF817='๑. ข้อมูลทั่วไป ๑'!$C$19,$AD817,"")</f>
        <v/>
      </c>
      <c r="AH817" s="3" t="e">
        <f t="shared" si="88"/>
        <v>#NUM!</v>
      </c>
      <c r="AI817" s="3" t="str">
        <f t="shared" si="89"/>
        <v/>
      </c>
      <c r="AJ817" s="3" t="e">
        <f>IF($AI817='๑. ข้อมูลทั่วไป ๑'!$C$20,Info!$AH817,"")</f>
        <v>#NUM!</v>
      </c>
    </row>
    <row r="818" spans="18:36" ht="14.5" customHeight="1">
      <c r="R818">
        <v>815</v>
      </c>
      <c r="S818" s="4">
        <v>17150</v>
      </c>
      <c r="T818" s="3" t="s">
        <v>716</v>
      </c>
      <c r="U818" s="3" t="s">
        <v>716</v>
      </c>
      <c r="V818" s="3" t="s">
        <v>316</v>
      </c>
      <c r="W818" s="3" t="s">
        <v>1965</v>
      </c>
      <c r="X818" s="3" t="str">
        <f t="shared" si="84"/>
        <v>สรรพยาสรรพยาชัยนาท</v>
      </c>
      <c r="Y818" s="3" t="s">
        <v>251</v>
      </c>
      <c r="Z818" s="3" t="str">
        <f t="shared" si="85"/>
        <v/>
      </c>
      <c r="AA818" s="3" t="e">
        <f t="shared" si="86"/>
        <v>#NUM!</v>
      </c>
      <c r="AB818" s="3" t="str">
        <f t="shared" si="87"/>
        <v/>
      </c>
      <c r="AD818" s="2">
        <v>815</v>
      </c>
      <c r="AE818" s="3" t="s">
        <v>1966</v>
      </c>
      <c r="AF818" s="3" t="s">
        <v>512</v>
      </c>
      <c r="AG818" s="3" t="str">
        <f>IF(AF818='๑. ข้อมูลทั่วไป ๑'!$C$19,$AD818,"")</f>
        <v/>
      </c>
      <c r="AH818" s="3" t="e">
        <f t="shared" si="88"/>
        <v>#NUM!</v>
      </c>
      <c r="AI818" s="3" t="str">
        <f t="shared" si="89"/>
        <v/>
      </c>
      <c r="AJ818" s="3" t="e">
        <f>IF($AI818='๑. ข้อมูลทั่วไป ๑'!$C$20,Info!$AH818,"")</f>
        <v>#NUM!</v>
      </c>
    </row>
    <row r="819" spans="18:36" ht="14.5" customHeight="1">
      <c r="R819">
        <v>816</v>
      </c>
      <c r="S819" s="4">
        <v>17150</v>
      </c>
      <c r="T819" s="3" t="s">
        <v>1967</v>
      </c>
      <c r="U819" s="3" t="s">
        <v>716</v>
      </c>
      <c r="V819" s="3" t="s">
        <v>316</v>
      </c>
      <c r="W819" s="3" t="s">
        <v>1965</v>
      </c>
      <c r="X819" s="3" t="str">
        <f t="shared" si="84"/>
        <v>ตลุกสรรพยาชัยนาท</v>
      </c>
      <c r="Y819" s="3" t="s">
        <v>251</v>
      </c>
      <c r="Z819" s="3" t="str">
        <f t="shared" si="85"/>
        <v/>
      </c>
      <c r="AA819" s="3" t="e">
        <f t="shared" si="86"/>
        <v>#NUM!</v>
      </c>
      <c r="AB819" s="3" t="str">
        <f t="shared" si="87"/>
        <v/>
      </c>
      <c r="AD819" s="2">
        <v>816</v>
      </c>
      <c r="AE819" s="3" t="s">
        <v>1968</v>
      </c>
      <c r="AF819" s="3" t="s">
        <v>512</v>
      </c>
      <c r="AG819" s="3" t="str">
        <f>IF(AF819='๑. ข้อมูลทั่วไป ๑'!$C$19,$AD819,"")</f>
        <v/>
      </c>
      <c r="AH819" s="3" t="e">
        <f t="shared" si="88"/>
        <v>#NUM!</v>
      </c>
      <c r="AI819" s="3" t="str">
        <f t="shared" si="89"/>
        <v/>
      </c>
      <c r="AJ819" s="3" t="e">
        <f>IF($AI819='๑. ข้อมูลทั่วไป ๑'!$C$20,Info!$AH819,"")</f>
        <v>#NUM!</v>
      </c>
    </row>
    <row r="820" spans="18:36" ht="14.5" customHeight="1">
      <c r="R820">
        <v>817</v>
      </c>
      <c r="S820" s="4">
        <v>17150</v>
      </c>
      <c r="T820" s="3" t="s">
        <v>1969</v>
      </c>
      <c r="U820" s="3" t="s">
        <v>716</v>
      </c>
      <c r="V820" s="3" t="s">
        <v>316</v>
      </c>
      <c r="W820" s="3" t="s">
        <v>1965</v>
      </c>
      <c r="X820" s="3" t="str">
        <f t="shared" si="84"/>
        <v>เขาแก้วสรรพยาชัยนาท</v>
      </c>
      <c r="Y820" s="3" t="s">
        <v>251</v>
      </c>
      <c r="Z820" s="3" t="str">
        <f t="shared" si="85"/>
        <v/>
      </c>
      <c r="AA820" s="3" t="e">
        <f t="shared" si="86"/>
        <v>#NUM!</v>
      </c>
      <c r="AB820" s="3" t="str">
        <f t="shared" si="87"/>
        <v/>
      </c>
      <c r="AD820" s="2">
        <v>817</v>
      </c>
      <c r="AE820" s="3" t="s">
        <v>1970</v>
      </c>
      <c r="AF820" s="3" t="s">
        <v>512</v>
      </c>
      <c r="AG820" s="3" t="str">
        <f>IF(AF820='๑. ข้อมูลทั่วไป ๑'!$C$19,$AD820,"")</f>
        <v/>
      </c>
      <c r="AH820" s="3" t="e">
        <f t="shared" si="88"/>
        <v>#NUM!</v>
      </c>
      <c r="AI820" s="3" t="str">
        <f t="shared" si="89"/>
        <v/>
      </c>
      <c r="AJ820" s="3" t="e">
        <f>IF($AI820='๑. ข้อมูลทั่วไป ๑'!$C$20,Info!$AH820,"")</f>
        <v>#NUM!</v>
      </c>
    </row>
    <row r="821" spans="18:36" ht="14.5" customHeight="1">
      <c r="R821">
        <v>818</v>
      </c>
      <c r="S821" s="4">
        <v>17150</v>
      </c>
      <c r="T821" s="3" t="s">
        <v>1971</v>
      </c>
      <c r="U821" s="3" t="s">
        <v>716</v>
      </c>
      <c r="V821" s="3" t="s">
        <v>316</v>
      </c>
      <c r="W821" s="3" t="s">
        <v>1965</v>
      </c>
      <c r="X821" s="3" t="str">
        <f t="shared" si="84"/>
        <v>โพนางดำตกสรรพยาชัยนาท</v>
      </c>
      <c r="Y821" s="3" t="s">
        <v>251</v>
      </c>
      <c r="Z821" s="3" t="str">
        <f t="shared" si="85"/>
        <v/>
      </c>
      <c r="AA821" s="3" t="e">
        <f t="shared" si="86"/>
        <v>#NUM!</v>
      </c>
      <c r="AB821" s="3" t="str">
        <f t="shared" si="87"/>
        <v/>
      </c>
      <c r="AD821" s="2">
        <v>818</v>
      </c>
      <c r="AE821" s="3" t="s">
        <v>1972</v>
      </c>
      <c r="AF821" s="3" t="s">
        <v>512</v>
      </c>
      <c r="AG821" s="3" t="str">
        <f>IF(AF821='๑. ข้อมูลทั่วไป ๑'!$C$19,$AD821,"")</f>
        <v/>
      </c>
      <c r="AH821" s="3" t="e">
        <f t="shared" si="88"/>
        <v>#NUM!</v>
      </c>
      <c r="AI821" s="3" t="str">
        <f t="shared" si="89"/>
        <v/>
      </c>
      <c r="AJ821" s="3" t="e">
        <f>IF($AI821='๑. ข้อมูลทั่วไป ๑'!$C$20,Info!$AH821,"")</f>
        <v>#NUM!</v>
      </c>
    </row>
    <row r="822" spans="18:36" ht="14.5" customHeight="1">
      <c r="R822">
        <v>819</v>
      </c>
      <c r="S822" s="4">
        <v>17150</v>
      </c>
      <c r="T822" s="3" t="s">
        <v>1973</v>
      </c>
      <c r="U822" s="3" t="s">
        <v>716</v>
      </c>
      <c r="V822" s="3" t="s">
        <v>316</v>
      </c>
      <c r="W822" s="3" t="s">
        <v>1965</v>
      </c>
      <c r="X822" s="3" t="str">
        <f t="shared" si="84"/>
        <v>โพนางดำออกสรรพยาชัยนาท</v>
      </c>
      <c r="Y822" s="3" t="s">
        <v>251</v>
      </c>
      <c r="Z822" s="3" t="str">
        <f t="shared" si="85"/>
        <v/>
      </c>
      <c r="AA822" s="3" t="e">
        <f t="shared" si="86"/>
        <v>#NUM!</v>
      </c>
      <c r="AB822" s="3" t="str">
        <f t="shared" si="87"/>
        <v/>
      </c>
      <c r="AD822" s="2">
        <v>819</v>
      </c>
      <c r="AE822" s="3" t="s">
        <v>1974</v>
      </c>
      <c r="AF822" s="3" t="s">
        <v>512</v>
      </c>
      <c r="AG822" s="3" t="str">
        <f>IF(AF822='๑. ข้อมูลทั่วไป ๑'!$C$19,$AD822,"")</f>
        <v/>
      </c>
      <c r="AH822" s="3" t="e">
        <f t="shared" si="88"/>
        <v>#NUM!</v>
      </c>
      <c r="AI822" s="3" t="str">
        <f t="shared" si="89"/>
        <v/>
      </c>
      <c r="AJ822" s="3" t="e">
        <f>IF($AI822='๑. ข้อมูลทั่วไป ๑'!$C$20,Info!$AH822,"")</f>
        <v>#NUM!</v>
      </c>
    </row>
    <row r="823" spans="18:36" ht="14.5" customHeight="1">
      <c r="R823">
        <v>820</v>
      </c>
      <c r="S823" s="4">
        <v>17150</v>
      </c>
      <c r="T823" s="3" t="s">
        <v>977</v>
      </c>
      <c r="U823" s="3" t="s">
        <v>716</v>
      </c>
      <c r="V823" s="3" t="s">
        <v>316</v>
      </c>
      <c r="W823" s="3" t="s">
        <v>1965</v>
      </c>
      <c r="X823" s="3" t="str">
        <f t="shared" si="84"/>
        <v>บางหลวงสรรพยาชัยนาท</v>
      </c>
      <c r="Y823" s="3" t="s">
        <v>251</v>
      </c>
      <c r="Z823" s="3" t="str">
        <f t="shared" si="85"/>
        <v/>
      </c>
      <c r="AA823" s="3" t="e">
        <f t="shared" si="86"/>
        <v>#NUM!</v>
      </c>
      <c r="AB823" s="3" t="str">
        <f t="shared" si="87"/>
        <v/>
      </c>
      <c r="AD823" s="2">
        <v>820</v>
      </c>
      <c r="AE823" s="3" t="s">
        <v>1975</v>
      </c>
      <c r="AF823" s="3" t="s">
        <v>512</v>
      </c>
      <c r="AG823" s="3" t="str">
        <f>IF(AF823='๑. ข้อมูลทั่วไป ๑'!$C$19,$AD823,"")</f>
        <v/>
      </c>
      <c r="AH823" s="3" t="e">
        <f t="shared" si="88"/>
        <v>#NUM!</v>
      </c>
      <c r="AI823" s="3" t="str">
        <f t="shared" si="89"/>
        <v/>
      </c>
      <c r="AJ823" s="3" t="e">
        <f>IF($AI823='๑. ข้อมูลทั่วไป ๑'!$C$20,Info!$AH823,"")</f>
        <v>#NUM!</v>
      </c>
    </row>
    <row r="824" spans="18:36" ht="14.5" customHeight="1">
      <c r="R824">
        <v>821</v>
      </c>
      <c r="S824" s="4">
        <v>17150</v>
      </c>
      <c r="T824" s="3" t="s">
        <v>1976</v>
      </c>
      <c r="U824" s="3" t="s">
        <v>716</v>
      </c>
      <c r="V824" s="3" t="s">
        <v>316</v>
      </c>
      <c r="W824" s="3" t="s">
        <v>1965</v>
      </c>
      <c r="X824" s="3" t="str">
        <f t="shared" si="84"/>
        <v>หาดอาษาสรรพยาชัยนาท</v>
      </c>
      <c r="Y824" s="3" t="s">
        <v>251</v>
      </c>
      <c r="Z824" s="3" t="str">
        <f t="shared" si="85"/>
        <v/>
      </c>
      <c r="AA824" s="3" t="e">
        <f t="shared" si="86"/>
        <v>#NUM!</v>
      </c>
      <c r="AB824" s="3" t="str">
        <f t="shared" si="87"/>
        <v/>
      </c>
      <c r="AD824" s="2">
        <v>821</v>
      </c>
      <c r="AE824" s="3" t="s">
        <v>1977</v>
      </c>
      <c r="AF824" s="3" t="s">
        <v>515</v>
      </c>
      <c r="AG824" s="3" t="str">
        <f>IF(AF824='๑. ข้อมูลทั่วไป ๑'!$C$19,$AD824,"")</f>
        <v/>
      </c>
      <c r="AH824" s="3" t="e">
        <f t="shared" si="88"/>
        <v>#NUM!</v>
      </c>
      <c r="AI824" s="3" t="str">
        <f t="shared" si="89"/>
        <v/>
      </c>
      <c r="AJ824" s="3" t="e">
        <f>IF($AI824='๑. ข้อมูลทั่วไป ๑'!$C$20,Info!$AH824,"")</f>
        <v>#NUM!</v>
      </c>
    </row>
    <row r="825" spans="18:36" ht="14.5" customHeight="1">
      <c r="R825">
        <v>822</v>
      </c>
      <c r="S825" s="4">
        <v>17140</v>
      </c>
      <c r="T825" s="3" t="s">
        <v>1978</v>
      </c>
      <c r="U825" s="3" t="s">
        <v>714</v>
      </c>
      <c r="V825" s="3" t="s">
        <v>316</v>
      </c>
      <c r="W825" s="3" t="s">
        <v>1979</v>
      </c>
      <c r="X825" s="3" t="str">
        <f t="shared" si="84"/>
        <v>แพรกศรีราชาสรรคบุรีชัยนาท</v>
      </c>
      <c r="Y825" s="3" t="s">
        <v>251</v>
      </c>
      <c r="Z825" s="3" t="str">
        <f t="shared" si="85"/>
        <v/>
      </c>
      <c r="AA825" s="3" t="e">
        <f t="shared" si="86"/>
        <v>#NUM!</v>
      </c>
      <c r="AB825" s="3" t="str">
        <f t="shared" si="87"/>
        <v/>
      </c>
      <c r="AD825" s="2">
        <v>822</v>
      </c>
      <c r="AE825" s="3" t="s">
        <v>1980</v>
      </c>
      <c r="AF825" s="3" t="s">
        <v>515</v>
      </c>
      <c r="AG825" s="3" t="str">
        <f>IF(AF825='๑. ข้อมูลทั่วไป ๑'!$C$19,$AD825,"")</f>
        <v/>
      </c>
      <c r="AH825" s="3" t="e">
        <f t="shared" si="88"/>
        <v>#NUM!</v>
      </c>
      <c r="AI825" s="3" t="str">
        <f t="shared" si="89"/>
        <v/>
      </c>
      <c r="AJ825" s="3" t="e">
        <f>IF($AI825='๑. ข้อมูลทั่วไป ๑'!$C$20,Info!$AH825,"")</f>
        <v>#NUM!</v>
      </c>
    </row>
    <row r="826" spans="18:36" ht="14.5" customHeight="1">
      <c r="R826">
        <v>823</v>
      </c>
      <c r="S826" s="4">
        <v>17140</v>
      </c>
      <c r="T826" s="3" t="s">
        <v>1981</v>
      </c>
      <c r="U826" s="3" t="s">
        <v>714</v>
      </c>
      <c r="V826" s="3" t="s">
        <v>316</v>
      </c>
      <c r="W826" s="3" t="s">
        <v>1979</v>
      </c>
      <c r="X826" s="3" t="str">
        <f t="shared" si="84"/>
        <v>เที่ยงแท้สรรคบุรีชัยนาท</v>
      </c>
      <c r="Y826" s="3" t="s">
        <v>251</v>
      </c>
      <c r="Z826" s="3" t="str">
        <f t="shared" si="85"/>
        <v/>
      </c>
      <c r="AA826" s="3" t="e">
        <f t="shared" si="86"/>
        <v>#NUM!</v>
      </c>
      <c r="AB826" s="3" t="str">
        <f t="shared" si="87"/>
        <v/>
      </c>
      <c r="AD826" s="2">
        <v>823</v>
      </c>
      <c r="AE826" s="3" t="s">
        <v>1982</v>
      </c>
      <c r="AF826" s="3" t="s">
        <v>515</v>
      </c>
      <c r="AG826" s="3" t="str">
        <f>IF(AF826='๑. ข้อมูลทั่วไป ๑'!$C$19,$AD826,"")</f>
        <v/>
      </c>
      <c r="AH826" s="3" t="e">
        <f t="shared" si="88"/>
        <v>#NUM!</v>
      </c>
      <c r="AI826" s="3" t="str">
        <f t="shared" si="89"/>
        <v/>
      </c>
      <c r="AJ826" s="3" t="e">
        <f>IF($AI826='๑. ข้อมูลทั่วไป ๑'!$C$20,Info!$AH826,"")</f>
        <v>#NUM!</v>
      </c>
    </row>
    <row r="827" spans="18:36" ht="14.5" customHeight="1">
      <c r="R827">
        <v>824</v>
      </c>
      <c r="S827" s="4">
        <v>17140</v>
      </c>
      <c r="T827" s="3" t="s">
        <v>1983</v>
      </c>
      <c r="U827" s="3" t="s">
        <v>714</v>
      </c>
      <c r="V827" s="3" t="s">
        <v>316</v>
      </c>
      <c r="W827" s="3" t="s">
        <v>1979</v>
      </c>
      <c r="X827" s="3" t="str">
        <f t="shared" si="84"/>
        <v>ห้วยกรดสรรคบุรีชัยนาท</v>
      </c>
      <c r="Y827" s="3" t="s">
        <v>251</v>
      </c>
      <c r="Z827" s="3" t="str">
        <f t="shared" si="85"/>
        <v/>
      </c>
      <c r="AA827" s="3" t="e">
        <f t="shared" si="86"/>
        <v>#NUM!</v>
      </c>
      <c r="AB827" s="3" t="str">
        <f t="shared" si="87"/>
        <v/>
      </c>
      <c r="AD827" s="2">
        <v>824</v>
      </c>
      <c r="AE827" s="3" t="s">
        <v>1984</v>
      </c>
      <c r="AF827" s="3" t="s">
        <v>515</v>
      </c>
      <c r="AG827" s="3" t="str">
        <f>IF(AF827='๑. ข้อมูลทั่วไป ๑'!$C$19,$AD827,"")</f>
        <v/>
      </c>
      <c r="AH827" s="3" t="e">
        <f t="shared" si="88"/>
        <v>#NUM!</v>
      </c>
      <c r="AI827" s="3" t="str">
        <f t="shared" si="89"/>
        <v/>
      </c>
      <c r="AJ827" s="3" t="e">
        <f>IF($AI827='๑. ข้อมูลทั่วไป ๑'!$C$20,Info!$AH827,"")</f>
        <v>#NUM!</v>
      </c>
    </row>
    <row r="828" spans="18:36" ht="14.5" customHeight="1">
      <c r="R828">
        <v>825</v>
      </c>
      <c r="S828" s="4">
        <v>17140</v>
      </c>
      <c r="T828" s="3" t="s">
        <v>1985</v>
      </c>
      <c r="U828" s="3" t="s">
        <v>714</v>
      </c>
      <c r="V828" s="3" t="s">
        <v>316</v>
      </c>
      <c r="W828" s="3" t="s">
        <v>1979</v>
      </c>
      <c r="X828" s="3" t="str">
        <f t="shared" si="84"/>
        <v>โพงามสรรคบุรีชัยนาท</v>
      </c>
      <c r="Y828" s="3" t="s">
        <v>251</v>
      </c>
      <c r="Z828" s="3" t="str">
        <f t="shared" si="85"/>
        <v/>
      </c>
      <c r="AA828" s="3" t="e">
        <f t="shared" si="86"/>
        <v>#NUM!</v>
      </c>
      <c r="AB828" s="3" t="str">
        <f t="shared" si="87"/>
        <v/>
      </c>
      <c r="AD828" s="2">
        <v>825</v>
      </c>
      <c r="AE828" s="3" t="s">
        <v>1986</v>
      </c>
      <c r="AF828" s="3" t="s">
        <v>515</v>
      </c>
      <c r="AG828" s="3" t="str">
        <f>IF(AF828='๑. ข้อมูลทั่วไป ๑'!$C$19,$AD828,"")</f>
        <v/>
      </c>
      <c r="AH828" s="3" t="e">
        <f t="shared" si="88"/>
        <v>#NUM!</v>
      </c>
      <c r="AI828" s="3" t="str">
        <f t="shared" si="89"/>
        <v/>
      </c>
      <c r="AJ828" s="3" t="e">
        <f>IF($AI828='๑. ข้อมูลทั่วไป ๑'!$C$20,Info!$AH828,"")</f>
        <v>#NUM!</v>
      </c>
    </row>
    <row r="829" spans="18:36" ht="14.5" customHeight="1">
      <c r="R829">
        <v>826</v>
      </c>
      <c r="S829" s="4">
        <v>17140</v>
      </c>
      <c r="T829" s="3" t="s">
        <v>1987</v>
      </c>
      <c r="U829" s="3" t="s">
        <v>714</v>
      </c>
      <c r="V829" s="3" t="s">
        <v>316</v>
      </c>
      <c r="W829" s="3" t="s">
        <v>1979</v>
      </c>
      <c r="X829" s="3" t="str">
        <f t="shared" si="84"/>
        <v>บางขุดสรรคบุรีชัยนาท</v>
      </c>
      <c r="Y829" s="3" t="s">
        <v>251</v>
      </c>
      <c r="Z829" s="3" t="str">
        <f t="shared" si="85"/>
        <v/>
      </c>
      <c r="AA829" s="3" t="e">
        <f t="shared" si="86"/>
        <v>#NUM!</v>
      </c>
      <c r="AB829" s="3" t="str">
        <f t="shared" si="87"/>
        <v/>
      </c>
      <c r="AD829" s="2">
        <v>826</v>
      </c>
      <c r="AE829" s="3" t="s">
        <v>1988</v>
      </c>
      <c r="AF829" s="3" t="s">
        <v>515</v>
      </c>
      <c r="AG829" s="3" t="str">
        <f>IF(AF829='๑. ข้อมูลทั่วไป ๑'!$C$19,$AD829,"")</f>
        <v/>
      </c>
      <c r="AH829" s="3" t="e">
        <f t="shared" si="88"/>
        <v>#NUM!</v>
      </c>
      <c r="AI829" s="3" t="str">
        <f t="shared" si="89"/>
        <v/>
      </c>
      <c r="AJ829" s="3" t="e">
        <f>IF($AI829='๑. ข้อมูลทั่วไป ๑'!$C$20,Info!$AH829,"")</f>
        <v>#NUM!</v>
      </c>
    </row>
    <row r="830" spans="18:36" ht="14.5" customHeight="1">
      <c r="R830">
        <v>827</v>
      </c>
      <c r="S830" s="4">
        <v>17140</v>
      </c>
      <c r="T830" s="3" t="s">
        <v>1989</v>
      </c>
      <c r="U830" s="3" t="s">
        <v>714</v>
      </c>
      <c r="V830" s="3" t="s">
        <v>316</v>
      </c>
      <c r="W830" s="3" t="s">
        <v>1979</v>
      </c>
      <c r="X830" s="3" t="str">
        <f t="shared" si="84"/>
        <v>ดงคอนสรรคบุรีชัยนาท</v>
      </c>
      <c r="Y830" s="3" t="s">
        <v>251</v>
      </c>
      <c r="Z830" s="3" t="str">
        <f t="shared" si="85"/>
        <v/>
      </c>
      <c r="AA830" s="3" t="e">
        <f t="shared" si="86"/>
        <v>#NUM!</v>
      </c>
      <c r="AB830" s="3" t="str">
        <f t="shared" si="87"/>
        <v/>
      </c>
      <c r="AD830" s="2">
        <v>827</v>
      </c>
      <c r="AE830" s="3" t="s">
        <v>1990</v>
      </c>
      <c r="AF830" s="3" t="s">
        <v>515</v>
      </c>
      <c r="AG830" s="3" t="str">
        <f>IF(AF830='๑. ข้อมูลทั่วไป ๑'!$C$19,$AD830,"")</f>
        <v/>
      </c>
      <c r="AH830" s="3" t="e">
        <f t="shared" si="88"/>
        <v>#NUM!</v>
      </c>
      <c r="AI830" s="3" t="str">
        <f t="shared" si="89"/>
        <v/>
      </c>
      <c r="AJ830" s="3" t="e">
        <f>IF($AI830='๑. ข้อมูลทั่วไป ๑'!$C$20,Info!$AH830,"")</f>
        <v>#NUM!</v>
      </c>
    </row>
    <row r="831" spans="18:36" ht="14.5" customHeight="1">
      <c r="R831">
        <v>828</v>
      </c>
      <c r="S831" s="4">
        <v>17140</v>
      </c>
      <c r="T831" s="3" t="s">
        <v>1991</v>
      </c>
      <c r="U831" s="3" t="s">
        <v>714</v>
      </c>
      <c r="V831" s="3" t="s">
        <v>316</v>
      </c>
      <c r="W831" s="3" t="s">
        <v>1979</v>
      </c>
      <c r="X831" s="3" t="str">
        <f t="shared" si="84"/>
        <v>ดอนกำสรรคบุรีชัยนาท</v>
      </c>
      <c r="Y831" s="3" t="s">
        <v>251</v>
      </c>
      <c r="Z831" s="3" t="str">
        <f t="shared" si="85"/>
        <v/>
      </c>
      <c r="AA831" s="3" t="e">
        <f t="shared" si="86"/>
        <v>#NUM!</v>
      </c>
      <c r="AB831" s="3" t="str">
        <f t="shared" si="87"/>
        <v/>
      </c>
      <c r="AD831" s="2">
        <v>828</v>
      </c>
      <c r="AE831" s="3" t="s">
        <v>1992</v>
      </c>
      <c r="AF831" s="3" t="s">
        <v>515</v>
      </c>
      <c r="AG831" s="3" t="str">
        <f>IF(AF831='๑. ข้อมูลทั่วไป ๑'!$C$19,$AD831,"")</f>
        <v/>
      </c>
      <c r="AH831" s="3" t="e">
        <f t="shared" si="88"/>
        <v>#NUM!</v>
      </c>
      <c r="AI831" s="3" t="str">
        <f t="shared" si="89"/>
        <v/>
      </c>
      <c r="AJ831" s="3" t="e">
        <f>IF($AI831='๑. ข้อมูลทั่วไป ๑'!$C$20,Info!$AH831,"")</f>
        <v>#NUM!</v>
      </c>
    </row>
    <row r="832" spans="18:36" ht="14.5" customHeight="1">
      <c r="R832">
        <v>829</v>
      </c>
      <c r="S832" s="4">
        <v>17140</v>
      </c>
      <c r="T832" s="3" t="s">
        <v>1993</v>
      </c>
      <c r="U832" s="3" t="s">
        <v>714</v>
      </c>
      <c r="V832" s="3" t="s">
        <v>316</v>
      </c>
      <c r="W832" s="3" t="s">
        <v>1979</v>
      </c>
      <c r="X832" s="3" t="str">
        <f t="shared" si="84"/>
        <v>ห้วยกรดพัฒนาสรรคบุรีชัยนาท</v>
      </c>
      <c r="Y832" s="3" t="s">
        <v>251</v>
      </c>
      <c r="Z832" s="3" t="str">
        <f t="shared" si="85"/>
        <v/>
      </c>
      <c r="AA832" s="3" t="e">
        <f t="shared" si="86"/>
        <v>#NUM!</v>
      </c>
      <c r="AB832" s="3" t="str">
        <f t="shared" si="87"/>
        <v/>
      </c>
      <c r="AD832" s="2">
        <v>829</v>
      </c>
      <c r="AE832" s="3" t="s">
        <v>1994</v>
      </c>
      <c r="AF832" s="3" t="s">
        <v>515</v>
      </c>
      <c r="AG832" s="3" t="str">
        <f>IF(AF832='๑. ข้อมูลทั่วไป ๑'!$C$19,$AD832,"")</f>
        <v/>
      </c>
      <c r="AH832" s="3" t="e">
        <f t="shared" si="88"/>
        <v>#NUM!</v>
      </c>
      <c r="AI832" s="3" t="str">
        <f t="shared" si="89"/>
        <v/>
      </c>
      <c r="AJ832" s="3" t="e">
        <f>IF($AI832='๑. ข้อมูลทั่วไป ๑'!$C$20,Info!$AH832,"")</f>
        <v>#NUM!</v>
      </c>
    </row>
    <row r="833" spans="18:36" ht="14.5" customHeight="1">
      <c r="R833">
        <v>830</v>
      </c>
      <c r="S833" s="4">
        <v>17130</v>
      </c>
      <c r="T833" s="3" t="s">
        <v>721</v>
      </c>
      <c r="U833" s="3" t="s">
        <v>721</v>
      </c>
      <c r="V833" s="3" t="s">
        <v>316</v>
      </c>
      <c r="W833" s="3" t="s">
        <v>1995</v>
      </c>
      <c r="X833" s="3" t="str">
        <f t="shared" si="84"/>
        <v>หันคาหันคาชัยนาท</v>
      </c>
      <c r="Y833" s="3" t="s">
        <v>251</v>
      </c>
      <c r="Z833" s="3" t="str">
        <f t="shared" si="85"/>
        <v/>
      </c>
      <c r="AA833" s="3" t="e">
        <f t="shared" si="86"/>
        <v>#NUM!</v>
      </c>
      <c r="AB833" s="3" t="str">
        <f t="shared" si="87"/>
        <v/>
      </c>
      <c r="AD833" s="2">
        <v>830</v>
      </c>
      <c r="AE833" s="3" t="s">
        <v>1996</v>
      </c>
      <c r="AF833" s="3" t="s">
        <v>515</v>
      </c>
      <c r="AG833" s="3" t="str">
        <f>IF(AF833='๑. ข้อมูลทั่วไป ๑'!$C$19,$AD833,"")</f>
        <v/>
      </c>
      <c r="AH833" s="3" t="e">
        <f t="shared" si="88"/>
        <v>#NUM!</v>
      </c>
      <c r="AI833" s="3" t="str">
        <f t="shared" si="89"/>
        <v/>
      </c>
      <c r="AJ833" s="3" t="e">
        <f>IF($AI833='๑. ข้อมูลทั่วไป ๑'!$C$20,Info!$AH833,"")</f>
        <v>#NUM!</v>
      </c>
    </row>
    <row r="834" spans="18:36" ht="14.5" customHeight="1">
      <c r="R834">
        <v>831</v>
      </c>
      <c r="S834" s="4">
        <v>17130</v>
      </c>
      <c r="T834" s="3" t="s">
        <v>1997</v>
      </c>
      <c r="U834" s="3" t="s">
        <v>721</v>
      </c>
      <c r="V834" s="3" t="s">
        <v>316</v>
      </c>
      <c r="W834" s="3" t="s">
        <v>1995</v>
      </c>
      <c r="X834" s="3" t="str">
        <f t="shared" si="84"/>
        <v>บ้านเชี่ยนหันคาชัยนาท</v>
      </c>
      <c r="Y834" s="3" t="s">
        <v>251</v>
      </c>
      <c r="Z834" s="3" t="str">
        <f t="shared" si="85"/>
        <v/>
      </c>
      <c r="AA834" s="3" t="e">
        <f t="shared" si="86"/>
        <v>#NUM!</v>
      </c>
      <c r="AB834" s="3" t="str">
        <f t="shared" si="87"/>
        <v/>
      </c>
      <c r="AD834" s="2">
        <v>831</v>
      </c>
      <c r="AE834" s="3" t="s">
        <v>1998</v>
      </c>
      <c r="AF834" s="3" t="s">
        <v>515</v>
      </c>
      <c r="AG834" s="3" t="str">
        <f>IF(AF834='๑. ข้อมูลทั่วไป ๑'!$C$19,$AD834,"")</f>
        <v/>
      </c>
      <c r="AH834" s="3" t="e">
        <f t="shared" si="88"/>
        <v>#NUM!</v>
      </c>
      <c r="AI834" s="3" t="str">
        <f t="shared" si="89"/>
        <v/>
      </c>
      <c r="AJ834" s="3" t="e">
        <f>IF($AI834='๑. ข้อมูลทั่วไป ๑'!$C$20,Info!$AH834,"")</f>
        <v>#NUM!</v>
      </c>
    </row>
    <row r="835" spans="18:36" ht="14.5" customHeight="1">
      <c r="R835">
        <v>832</v>
      </c>
      <c r="S835" s="4">
        <v>17130</v>
      </c>
      <c r="T835" s="3" t="s">
        <v>1999</v>
      </c>
      <c r="U835" s="3" t="s">
        <v>721</v>
      </c>
      <c r="V835" s="3" t="s">
        <v>316</v>
      </c>
      <c r="W835" s="3" t="s">
        <v>1995</v>
      </c>
      <c r="X835" s="3" t="str">
        <f t="shared" si="84"/>
        <v>ไพรนกยูงหันคาชัยนาท</v>
      </c>
      <c r="Y835" s="3" t="s">
        <v>251</v>
      </c>
      <c r="Z835" s="3" t="str">
        <f t="shared" si="85"/>
        <v/>
      </c>
      <c r="AA835" s="3" t="e">
        <f t="shared" si="86"/>
        <v>#NUM!</v>
      </c>
      <c r="AB835" s="3" t="str">
        <f t="shared" si="87"/>
        <v/>
      </c>
      <c r="AD835" s="2">
        <v>832</v>
      </c>
      <c r="AE835" s="3" t="s">
        <v>2000</v>
      </c>
      <c r="AF835" s="3" t="s">
        <v>515</v>
      </c>
      <c r="AG835" s="3" t="str">
        <f>IF(AF835='๑. ข้อมูลทั่วไป ๑'!$C$19,$AD835,"")</f>
        <v/>
      </c>
      <c r="AH835" s="3" t="e">
        <f t="shared" si="88"/>
        <v>#NUM!</v>
      </c>
      <c r="AI835" s="3" t="str">
        <f t="shared" si="89"/>
        <v/>
      </c>
      <c r="AJ835" s="3" t="e">
        <f>IF($AI835='๑. ข้อมูลทั่วไป ๑'!$C$20,Info!$AH835,"")</f>
        <v>#NUM!</v>
      </c>
    </row>
    <row r="836" spans="18:36" ht="14.5" customHeight="1">
      <c r="R836">
        <v>833</v>
      </c>
      <c r="S836" s="4">
        <v>17160</v>
      </c>
      <c r="T836" s="3" t="s">
        <v>1895</v>
      </c>
      <c r="U836" s="3" t="s">
        <v>721</v>
      </c>
      <c r="V836" s="3" t="s">
        <v>316</v>
      </c>
      <c r="W836" s="3" t="s">
        <v>1995</v>
      </c>
      <c r="X836" s="3" t="str">
        <f t="shared" si="84"/>
        <v>หนองแซงหันคาชัยนาท</v>
      </c>
      <c r="Y836" s="3" t="s">
        <v>251</v>
      </c>
      <c r="Z836" s="3" t="str">
        <f t="shared" si="85"/>
        <v/>
      </c>
      <c r="AA836" s="3" t="e">
        <f t="shared" si="86"/>
        <v>#NUM!</v>
      </c>
      <c r="AB836" s="3" t="str">
        <f t="shared" si="87"/>
        <v/>
      </c>
      <c r="AD836" s="2">
        <v>833</v>
      </c>
      <c r="AE836" s="3" t="s">
        <v>2001</v>
      </c>
      <c r="AF836" s="3" t="s">
        <v>515</v>
      </c>
      <c r="AG836" s="3" t="str">
        <f>IF(AF836='๑. ข้อมูลทั่วไป ๑'!$C$19,$AD836,"")</f>
        <v/>
      </c>
      <c r="AH836" s="3" t="e">
        <f t="shared" si="88"/>
        <v>#NUM!</v>
      </c>
      <c r="AI836" s="3" t="str">
        <f t="shared" si="89"/>
        <v/>
      </c>
      <c r="AJ836" s="3" t="e">
        <f>IF($AI836='๑. ข้อมูลทั่วไป ๑'!$C$20,Info!$AH836,"")</f>
        <v>#NUM!</v>
      </c>
    </row>
    <row r="837" spans="18:36" ht="14.5" customHeight="1">
      <c r="R837">
        <v>834</v>
      </c>
      <c r="S837" s="4">
        <v>17160</v>
      </c>
      <c r="T837" s="3" t="s">
        <v>2002</v>
      </c>
      <c r="U837" s="3" t="s">
        <v>721</v>
      </c>
      <c r="V837" s="3" t="s">
        <v>316</v>
      </c>
      <c r="W837" s="3" t="s">
        <v>1995</v>
      </c>
      <c r="X837" s="3" t="str">
        <f t="shared" ref="X837:X900" si="90">T837&amp;U837&amp;V837</f>
        <v>ห้วยงูหันคาชัยนาท</v>
      </c>
      <c r="Y837" s="3" t="s">
        <v>251</v>
      </c>
      <c r="Z837" s="3" t="str">
        <f t="shared" ref="Z837:Z900" si="91">IF($Z$1=$W837,$R837,"")</f>
        <v/>
      </c>
      <c r="AA837" s="3" t="e">
        <f t="shared" ref="AA837:AA900" si="92">SMALL($Z$4:$Z$7439,R837)</f>
        <v>#NUM!</v>
      </c>
      <c r="AB837" s="3" t="str">
        <f t="shared" ref="AB837:AB900" si="93">IFERROR(INDEX($T$4:$T$7439,$AA837,1),"")</f>
        <v/>
      </c>
      <c r="AD837" s="2">
        <v>834</v>
      </c>
      <c r="AE837" s="3" t="s">
        <v>2003</v>
      </c>
      <c r="AF837" s="3" t="s">
        <v>515</v>
      </c>
      <c r="AG837" s="3" t="str">
        <f>IF(AF837='๑. ข้อมูลทั่วไป ๑'!$C$19,$AD837,"")</f>
        <v/>
      </c>
      <c r="AH837" s="3" t="e">
        <f t="shared" ref="AH837:AH900" si="94">SMALL($AG$4:$AG$931,$AD837)</f>
        <v>#NUM!</v>
      </c>
      <c r="AI837" s="3" t="str">
        <f t="shared" ref="AI837:AI900" si="95">IFERROR(INDEX($AE$4:$AE$931,$AH837,1),"")</f>
        <v/>
      </c>
      <c r="AJ837" s="3" t="e">
        <f>IF($AI837='๑. ข้อมูลทั่วไป ๑'!$C$20,Info!$AH837,"")</f>
        <v>#NUM!</v>
      </c>
    </row>
    <row r="838" spans="18:36" ht="14.5" customHeight="1">
      <c r="R838">
        <v>835</v>
      </c>
      <c r="S838" s="4">
        <v>17130</v>
      </c>
      <c r="T838" s="3" t="s">
        <v>2004</v>
      </c>
      <c r="U838" s="3" t="s">
        <v>721</v>
      </c>
      <c r="V838" s="3" t="s">
        <v>316</v>
      </c>
      <c r="W838" s="3" t="s">
        <v>1995</v>
      </c>
      <c r="X838" s="3" t="str">
        <f t="shared" si="90"/>
        <v>วังไก่เถื่อนหันคาชัยนาท</v>
      </c>
      <c r="Y838" s="3" t="s">
        <v>251</v>
      </c>
      <c r="Z838" s="3" t="str">
        <f t="shared" si="91"/>
        <v/>
      </c>
      <c r="AA838" s="3" t="e">
        <f t="shared" si="92"/>
        <v>#NUM!</v>
      </c>
      <c r="AB838" s="3" t="str">
        <f t="shared" si="93"/>
        <v/>
      </c>
      <c r="AD838" s="2">
        <v>835</v>
      </c>
      <c r="AE838" s="3" t="s">
        <v>2005</v>
      </c>
      <c r="AF838" s="3" t="s">
        <v>515</v>
      </c>
      <c r="AG838" s="3" t="str">
        <f>IF(AF838='๑. ข้อมูลทั่วไป ๑'!$C$19,$AD838,"")</f>
        <v/>
      </c>
      <c r="AH838" s="3" t="e">
        <f t="shared" si="94"/>
        <v>#NUM!</v>
      </c>
      <c r="AI838" s="3" t="str">
        <f t="shared" si="95"/>
        <v/>
      </c>
      <c r="AJ838" s="3" t="e">
        <f>IF($AI838='๑. ข้อมูลทั่วไป ๑'!$C$20,Info!$AH838,"")</f>
        <v>#NUM!</v>
      </c>
    </row>
    <row r="839" spans="18:36" ht="14.5" customHeight="1">
      <c r="R839">
        <v>836</v>
      </c>
      <c r="S839" s="4">
        <v>17130</v>
      </c>
      <c r="T839" s="3" t="s">
        <v>2006</v>
      </c>
      <c r="U839" s="3" t="s">
        <v>721</v>
      </c>
      <c r="V839" s="3" t="s">
        <v>316</v>
      </c>
      <c r="W839" s="3" t="s">
        <v>1995</v>
      </c>
      <c r="X839" s="3" t="str">
        <f t="shared" si="90"/>
        <v>เด่นใหญ่หันคาชัยนาท</v>
      </c>
      <c r="Y839" s="3" t="s">
        <v>251</v>
      </c>
      <c r="Z839" s="3" t="str">
        <f t="shared" si="91"/>
        <v/>
      </c>
      <c r="AA839" s="3" t="e">
        <f t="shared" si="92"/>
        <v>#NUM!</v>
      </c>
      <c r="AB839" s="3" t="str">
        <f t="shared" si="93"/>
        <v/>
      </c>
      <c r="AD839" s="2">
        <v>836</v>
      </c>
      <c r="AE839" s="3" t="s">
        <v>2007</v>
      </c>
      <c r="AF839" s="3" t="s">
        <v>515</v>
      </c>
      <c r="AG839" s="3" t="str">
        <f>IF(AF839='๑. ข้อมูลทั่วไป ๑'!$C$19,$AD839,"")</f>
        <v/>
      </c>
      <c r="AH839" s="3" t="e">
        <f t="shared" si="94"/>
        <v>#NUM!</v>
      </c>
      <c r="AI839" s="3" t="str">
        <f t="shared" si="95"/>
        <v/>
      </c>
      <c r="AJ839" s="3" t="e">
        <f>IF($AI839='๑. ข้อมูลทั่วไป ๑'!$C$20,Info!$AH839,"")</f>
        <v>#NUM!</v>
      </c>
    </row>
    <row r="840" spans="18:36" ht="14.5" customHeight="1">
      <c r="R840">
        <v>837</v>
      </c>
      <c r="S840" s="4">
        <v>17160</v>
      </c>
      <c r="T840" s="3" t="s">
        <v>2008</v>
      </c>
      <c r="U840" s="3" t="s">
        <v>721</v>
      </c>
      <c r="V840" s="3" t="s">
        <v>316</v>
      </c>
      <c r="W840" s="3" t="s">
        <v>1995</v>
      </c>
      <c r="X840" s="3" t="str">
        <f t="shared" si="90"/>
        <v>สามง่ามท่าโบสถ์หันคาชัยนาท</v>
      </c>
      <c r="Y840" s="3" t="s">
        <v>251</v>
      </c>
      <c r="Z840" s="3" t="str">
        <f t="shared" si="91"/>
        <v/>
      </c>
      <c r="AA840" s="3" t="e">
        <f t="shared" si="92"/>
        <v>#NUM!</v>
      </c>
      <c r="AB840" s="3" t="str">
        <f t="shared" si="93"/>
        <v/>
      </c>
      <c r="AD840" s="2">
        <v>837</v>
      </c>
      <c r="AE840" s="3" t="s">
        <v>2009</v>
      </c>
      <c r="AF840" s="3" t="s">
        <v>515</v>
      </c>
      <c r="AG840" s="3" t="str">
        <f>IF(AF840='๑. ข้อมูลทั่วไป ๑'!$C$19,$AD840,"")</f>
        <v/>
      </c>
      <c r="AH840" s="3" t="e">
        <f t="shared" si="94"/>
        <v>#NUM!</v>
      </c>
      <c r="AI840" s="3" t="str">
        <f t="shared" si="95"/>
        <v/>
      </c>
      <c r="AJ840" s="3" t="e">
        <f>IF($AI840='๑. ข้อมูลทั่วไป ๑'!$C$20,Info!$AH840,"")</f>
        <v>#NUM!</v>
      </c>
    </row>
    <row r="841" spans="18:36" ht="14.5" customHeight="1">
      <c r="R841">
        <v>838</v>
      </c>
      <c r="S841" s="4">
        <v>17120</v>
      </c>
      <c r="T841" s="3" t="s">
        <v>718</v>
      </c>
      <c r="U841" s="3" t="s">
        <v>718</v>
      </c>
      <c r="V841" s="3" t="s">
        <v>316</v>
      </c>
      <c r="W841" s="3" t="s">
        <v>2010</v>
      </c>
      <c r="X841" s="3" t="str">
        <f t="shared" si="90"/>
        <v>หนองมะโมงหนองมะโมงชัยนาท</v>
      </c>
      <c r="Y841" s="3" t="s">
        <v>251</v>
      </c>
      <c r="Z841" s="3" t="str">
        <f t="shared" si="91"/>
        <v/>
      </c>
      <c r="AA841" s="3" t="e">
        <f t="shared" si="92"/>
        <v>#NUM!</v>
      </c>
      <c r="AB841" s="3" t="str">
        <f t="shared" si="93"/>
        <v/>
      </c>
      <c r="AD841" s="2">
        <v>838</v>
      </c>
      <c r="AE841" s="3" t="s">
        <v>2011</v>
      </c>
      <c r="AF841" s="3" t="s">
        <v>518</v>
      </c>
      <c r="AG841" s="3" t="str">
        <f>IF(AF841='๑. ข้อมูลทั่วไป ๑'!$C$19,$AD841,"")</f>
        <v/>
      </c>
      <c r="AH841" s="3" t="e">
        <f t="shared" si="94"/>
        <v>#NUM!</v>
      </c>
      <c r="AI841" s="3" t="str">
        <f t="shared" si="95"/>
        <v/>
      </c>
      <c r="AJ841" s="3" t="e">
        <f>IF($AI841='๑. ข้อมูลทั่วไป ๑'!$C$20,Info!$AH841,"")</f>
        <v>#NUM!</v>
      </c>
    </row>
    <row r="842" spans="18:36" ht="14.5" customHeight="1">
      <c r="R842">
        <v>839</v>
      </c>
      <c r="S842" s="4">
        <v>17120</v>
      </c>
      <c r="T842" s="3" t="s">
        <v>2012</v>
      </c>
      <c r="U842" s="3" t="s">
        <v>718</v>
      </c>
      <c r="V842" s="3" t="s">
        <v>316</v>
      </c>
      <c r="W842" s="3" t="s">
        <v>2010</v>
      </c>
      <c r="X842" s="3" t="str">
        <f t="shared" si="90"/>
        <v>วังตะเคียนหนองมะโมงชัยนาท</v>
      </c>
      <c r="Y842" s="3" t="s">
        <v>251</v>
      </c>
      <c r="Z842" s="3" t="str">
        <f t="shared" si="91"/>
        <v/>
      </c>
      <c r="AA842" s="3" t="e">
        <f t="shared" si="92"/>
        <v>#NUM!</v>
      </c>
      <c r="AB842" s="3" t="str">
        <f t="shared" si="93"/>
        <v/>
      </c>
      <c r="AD842" s="2">
        <v>839</v>
      </c>
      <c r="AE842" s="3" t="s">
        <v>2013</v>
      </c>
      <c r="AF842" s="3" t="s">
        <v>518</v>
      </c>
      <c r="AG842" s="3" t="str">
        <f>IF(AF842='๑. ข้อมูลทั่วไป ๑'!$C$19,$AD842,"")</f>
        <v/>
      </c>
      <c r="AH842" s="3" t="e">
        <f t="shared" si="94"/>
        <v>#NUM!</v>
      </c>
      <c r="AI842" s="3" t="str">
        <f t="shared" si="95"/>
        <v/>
      </c>
      <c r="AJ842" s="3" t="e">
        <f>IF($AI842='๑. ข้อมูลทั่วไป ๑'!$C$20,Info!$AH842,"")</f>
        <v>#NUM!</v>
      </c>
    </row>
    <row r="843" spans="18:36" ht="14.5" customHeight="1">
      <c r="R843">
        <v>840</v>
      </c>
      <c r="S843" s="4">
        <v>17120</v>
      </c>
      <c r="T843" s="3" t="s">
        <v>2014</v>
      </c>
      <c r="U843" s="3" t="s">
        <v>718</v>
      </c>
      <c r="V843" s="3" t="s">
        <v>316</v>
      </c>
      <c r="W843" s="3" t="s">
        <v>2010</v>
      </c>
      <c r="X843" s="3" t="str">
        <f t="shared" si="90"/>
        <v>สะพานหินหนองมะโมงชัยนาท</v>
      </c>
      <c r="Y843" s="3" t="s">
        <v>251</v>
      </c>
      <c r="Z843" s="3" t="str">
        <f t="shared" si="91"/>
        <v/>
      </c>
      <c r="AA843" s="3" t="e">
        <f t="shared" si="92"/>
        <v>#NUM!</v>
      </c>
      <c r="AB843" s="3" t="str">
        <f t="shared" si="93"/>
        <v/>
      </c>
      <c r="AD843" s="2">
        <v>840</v>
      </c>
      <c r="AE843" s="3" t="s">
        <v>2015</v>
      </c>
      <c r="AF843" s="3" t="s">
        <v>518</v>
      </c>
      <c r="AG843" s="3" t="str">
        <f>IF(AF843='๑. ข้อมูลทั่วไป ๑'!$C$19,$AD843,"")</f>
        <v/>
      </c>
      <c r="AH843" s="3" t="e">
        <f t="shared" si="94"/>
        <v>#NUM!</v>
      </c>
      <c r="AI843" s="3" t="str">
        <f t="shared" si="95"/>
        <v/>
      </c>
      <c r="AJ843" s="3" t="e">
        <f>IF($AI843='๑. ข้อมูลทั่วไป ๑'!$C$20,Info!$AH843,"")</f>
        <v>#NUM!</v>
      </c>
    </row>
    <row r="844" spans="18:36" ht="14.5" customHeight="1">
      <c r="R844">
        <v>841</v>
      </c>
      <c r="S844" s="4">
        <v>17120</v>
      </c>
      <c r="T844" s="3" t="s">
        <v>2016</v>
      </c>
      <c r="U844" s="3" t="s">
        <v>718</v>
      </c>
      <c r="V844" s="3" t="s">
        <v>316</v>
      </c>
      <c r="W844" s="3" t="s">
        <v>2010</v>
      </c>
      <c r="X844" s="3" t="str">
        <f t="shared" si="90"/>
        <v>กุดจอกหนองมะโมงชัยนาท</v>
      </c>
      <c r="Y844" s="3" t="s">
        <v>251</v>
      </c>
      <c r="Z844" s="3" t="str">
        <f t="shared" si="91"/>
        <v/>
      </c>
      <c r="AA844" s="3" t="e">
        <f t="shared" si="92"/>
        <v>#NUM!</v>
      </c>
      <c r="AB844" s="3" t="str">
        <f t="shared" si="93"/>
        <v/>
      </c>
      <c r="AD844" s="2">
        <v>841</v>
      </c>
      <c r="AE844" s="3" t="s">
        <v>2017</v>
      </c>
      <c r="AF844" s="3" t="s">
        <v>518</v>
      </c>
      <c r="AG844" s="3" t="str">
        <f>IF(AF844='๑. ข้อมูลทั่วไป ๑'!$C$19,$AD844,"")</f>
        <v/>
      </c>
      <c r="AH844" s="3" t="e">
        <f t="shared" si="94"/>
        <v>#NUM!</v>
      </c>
      <c r="AI844" s="3" t="str">
        <f t="shared" si="95"/>
        <v/>
      </c>
      <c r="AJ844" s="3" t="e">
        <f>IF($AI844='๑. ข้อมูลทั่วไป ๑'!$C$20,Info!$AH844,"")</f>
        <v>#NUM!</v>
      </c>
    </row>
    <row r="845" spans="18:36" ht="14.5" customHeight="1">
      <c r="R845">
        <v>842</v>
      </c>
      <c r="S845" s="4">
        <v>17130</v>
      </c>
      <c r="T845" s="3" t="s">
        <v>706</v>
      </c>
      <c r="U845" s="3" t="s">
        <v>706</v>
      </c>
      <c r="V845" s="3" t="s">
        <v>316</v>
      </c>
      <c r="W845" s="3" t="s">
        <v>2018</v>
      </c>
      <c r="X845" s="3" t="str">
        <f t="shared" si="90"/>
        <v>เนินขามเนินขามชัยนาท</v>
      </c>
      <c r="Y845" s="3" t="s">
        <v>251</v>
      </c>
      <c r="Z845" s="3" t="str">
        <f t="shared" si="91"/>
        <v/>
      </c>
      <c r="AA845" s="3" t="e">
        <f t="shared" si="92"/>
        <v>#NUM!</v>
      </c>
      <c r="AB845" s="3" t="str">
        <f t="shared" si="93"/>
        <v/>
      </c>
      <c r="AD845" s="2">
        <v>842</v>
      </c>
      <c r="AE845" s="3" t="s">
        <v>2019</v>
      </c>
      <c r="AF845" s="3" t="s">
        <v>518</v>
      </c>
      <c r="AG845" s="3" t="str">
        <f>IF(AF845='๑. ข้อมูลทั่วไป ๑'!$C$19,$AD845,"")</f>
        <v/>
      </c>
      <c r="AH845" s="3" t="e">
        <f t="shared" si="94"/>
        <v>#NUM!</v>
      </c>
      <c r="AI845" s="3" t="str">
        <f t="shared" si="95"/>
        <v/>
      </c>
      <c r="AJ845" s="3" t="e">
        <f>IF($AI845='๑. ข้อมูลทั่วไป ๑'!$C$20,Info!$AH845,"")</f>
        <v>#NUM!</v>
      </c>
    </row>
    <row r="846" spans="18:36" ht="14.5" customHeight="1">
      <c r="R846">
        <v>843</v>
      </c>
      <c r="S846" s="4">
        <v>17130</v>
      </c>
      <c r="T846" s="3" t="s">
        <v>2020</v>
      </c>
      <c r="U846" s="3" t="s">
        <v>706</v>
      </c>
      <c r="V846" s="3" t="s">
        <v>316</v>
      </c>
      <c r="W846" s="3" t="s">
        <v>2018</v>
      </c>
      <c r="X846" s="3" t="str">
        <f t="shared" si="90"/>
        <v>กะบกเตี้ยเนินขามชัยนาท</v>
      </c>
      <c r="Y846" s="3" t="s">
        <v>251</v>
      </c>
      <c r="Z846" s="3" t="str">
        <f t="shared" si="91"/>
        <v/>
      </c>
      <c r="AA846" s="3" t="e">
        <f t="shared" si="92"/>
        <v>#NUM!</v>
      </c>
      <c r="AB846" s="3" t="str">
        <f t="shared" si="93"/>
        <v/>
      </c>
      <c r="AD846" s="2">
        <v>843</v>
      </c>
      <c r="AE846" s="3" t="s">
        <v>2021</v>
      </c>
      <c r="AF846" s="3" t="s">
        <v>518</v>
      </c>
      <c r="AG846" s="3" t="str">
        <f>IF(AF846='๑. ข้อมูลทั่วไป ๑'!$C$19,$AD846,"")</f>
        <v/>
      </c>
      <c r="AH846" s="3" t="e">
        <f t="shared" si="94"/>
        <v>#NUM!</v>
      </c>
      <c r="AI846" s="3" t="str">
        <f t="shared" si="95"/>
        <v/>
      </c>
      <c r="AJ846" s="3" t="e">
        <f>IF($AI846='๑. ข้อมูลทั่วไป ๑'!$C$20,Info!$AH846,"")</f>
        <v>#NUM!</v>
      </c>
    </row>
    <row r="847" spans="18:36" ht="14.5" customHeight="1">
      <c r="R847">
        <v>844</v>
      </c>
      <c r="S847" s="4">
        <v>17130</v>
      </c>
      <c r="T847" s="3" t="s">
        <v>2022</v>
      </c>
      <c r="U847" s="3" t="s">
        <v>706</v>
      </c>
      <c r="V847" s="3" t="s">
        <v>316</v>
      </c>
      <c r="W847" s="3" t="s">
        <v>2018</v>
      </c>
      <c r="X847" s="3" t="str">
        <f t="shared" si="90"/>
        <v>สุขเดือนห้าเนินขามชัยนาท</v>
      </c>
      <c r="Y847" s="3" t="s">
        <v>251</v>
      </c>
      <c r="Z847" s="3" t="str">
        <f t="shared" si="91"/>
        <v/>
      </c>
      <c r="AA847" s="3" t="e">
        <f t="shared" si="92"/>
        <v>#NUM!</v>
      </c>
      <c r="AB847" s="3" t="str">
        <f t="shared" si="93"/>
        <v/>
      </c>
      <c r="AD847" s="2">
        <v>844</v>
      </c>
      <c r="AE847" s="3" t="s">
        <v>2023</v>
      </c>
      <c r="AF847" s="3" t="s">
        <v>518</v>
      </c>
      <c r="AG847" s="3" t="str">
        <f>IF(AF847='๑. ข้อมูลทั่วไป ๑'!$C$19,$AD847,"")</f>
        <v/>
      </c>
      <c r="AH847" s="3" t="e">
        <f t="shared" si="94"/>
        <v>#NUM!</v>
      </c>
      <c r="AI847" s="3" t="str">
        <f t="shared" si="95"/>
        <v/>
      </c>
      <c r="AJ847" s="3" t="e">
        <f>IF($AI847='๑. ข้อมูลทั่วไป ๑'!$C$20,Info!$AH847,"")</f>
        <v>#NUM!</v>
      </c>
    </row>
    <row r="848" spans="18:36" ht="14.5" customHeight="1">
      <c r="R848">
        <v>845</v>
      </c>
      <c r="S848" s="4">
        <v>18000</v>
      </c>
      <c r="T848" s="3" t="s">
        <v>2024</v>
      </c>
      <c r="U848" s="3" t="s">
        <v>1885</v>
      </c>
      <c r="V848" s="3" t="s">
        <v>499</v>
      </c>
      <c r="W848" s="3" t="s">
        <v>2025</v>
      </c>
      <c r="X848" s="3" t="str">
        <f t="shared" si="90"/>
        <v>ปากเพรียวเมืองสระบุรีสระบุรี</v>
      </c>
      <c r="Y848" s="3" t="s">
        <v>251</v>
      </c>
      <c r="Z848" s="3" t="str">
        <f t="shared" si="91"/>
        <v/>
      </c>
      <c r="AA848" s="3" t="e">
        <f t="shared" si="92"/>
        <v>#NUM!</v>
      </c>
      <c r="AB848" s="3" t="str">
        <f t="shared" si="93"/>
        <v/>
      </c>
      <c r="AD848" s="2">
        <v>845</v>
      </c>
      <c r="AE848" s="3" t="s">
        <v>2026</v>
      </c>
      <c r="AF848" s="3" t="s">
        <v>518</v>
      </c>
      <c r="AG848" s="3" t="str">
        <f>IF(AF848='๑. ข้อมูลทั่วไป ๑'!$C$19,$AD848,"")</f>
        <v/>
      </c>
      <c r="AH848" s="3" t="e">
        <f t="shared" si="94"/>
        <v>#NUM!</v>
      </c>
      <c r="AI848" s="3" t="str">
        <f t="shared" si="95"/>
        <v/>
      </c>
      <c r="AJ848" s="3" t="e">
        <f>IF($AI848='๑. ข้อมูลทั่วไป ๑'!$C$20,Info!$AH848,"")</f>
        <v>#NUM!</v>
      </c>
    </row>
    <row r="849" spans="18:36" ht="14.5" customHeight="1">
      <c r="R849">
        <v>846</v>
      </c>
      <c r="S849" s="4">
        <v>18000</v>
      </c>
      <c r="T849" s="3" t="s">
        <v>2027</v>
      </c>
      <c r="U849" s="3" t="s">
        <v>1885</v>
      </c>
      <c r="V849" s="3" t="s">
        <v>499</v>
      </c>
      <c r="W849" s="3" t="s">
        <v>2025</v>
      </c>
      <c r="X849" s="3" t="str">
        <f t="shared" si="90"/>
        <v>ดาวเรืองเมืองสระบุรีสระบุรี</v>
      </c>
      <c r="Y849" s="3" t="s">
        <v>251</v>
      </c>
      <c r="Z849" s="3" t="str">
        <f t="shared" si="91"/>
        <v/>
      </c>
      <c r="AA849" s="3" t="e">
        <f t="shared" si="92"/>
        <v>#NUM!</v>
      </c>
      <c r="AB849" s="3" t="str">
        <f t="shared" si="93"/>
        <v/>
      </c>
      <c r="AD849" s="2">
        <v>846</v>
      </c>
      <c r="AE849" s="3" t="s">
        <v>2028</v>
      </c>
      <c r="AF849" s="3" t="s">
        <v>518</v>
      </c>
      <c r="AG849" s="3" t="str">
        <f>IF(AF849='๑. ข้อมูลทั่วไป ๑'!$C$19,$AD849,"")</f>
        <v/>
      </c>
      <c r="AH849" s="3" t="e">
        <f t="shared" si="94"/>
        <v>#NUM!</v>
      </c>
      <c r="AI849" s="3" t="str">
        <f t="shared" si="95"/>
        <v/>
      </c>
      <c r="AJ849" s="3" t="e">
        <f>IF($AI849='๑. ข้อมูลทั่วไป ๑'!$C$20,Info!$AH849,"")</f>
        <v>#NUM!</v>
      </c>
    </row>
    <row r="850" spans="18:36" ht="14.5" customHeight="1">
      <c r="R850">
        <v>847</v>
      </c>
      <c r="S850" s="4">
        <v>18000</v>
      </c>
      <c r="T850" s="3" t="s">
        <v>2029</v>
      </c>
      <c r="U850" s="3" t="s">
        <v>1885</v>
      </c>
      <c r="V850" s="3" t="s">
        <v>499</v>
      </c>
      <c r="W850" s="3" t="s">
        <v>2025</v>
      </c>
      <c r="X850" s="3" t="str">
        <f t="shared" si="90"/>
        <v>นาโฉงเมืองสระบุรีสระบุรี</v>
      </c>
      <c r="Y850" s="3" t="s">
        <v>251</v>
      </c>
      <c r="Z850" s="3" t="str">
        <f t="shared" si="91"/>
        <v/>
      </c>
      <c r="AA850" s="3" t="e">
        <f t="shared" si="92"/>
        <v>#NUM!</v>
      </c>
      <c r="AB850" s="3" t="str">
        <f t="shared" si="93"/>
        <v/>
      </c>
      <c r="AD850" s="2">
        <v>847</v>
      </c>
      <c r="AE850" s="3" t="s">
        <v>2030</v>
      </c>
      <c r="AF850" s="3" t="s">
        <v>520</v>
      </c>
      <c r="AG850" s="3" t="str">
        <f>IF(AF850='๑. ข้อมูลทั่วไป ๑'!$C$19,$AD850,"")</f>
        <v/>
      </c>
      <c r="AH850" s="3" t="e">
        <f t="shared" si="94"/>
        <v>#NUM!</v>
      </c>
      <c r="AI850" s="3" t="str">
        <f t="shared" si="95"/>
        <v/>
      </c>
      <c r="AJ850" s="3" t="e">
        <f>IF($AI850='๑. ข้อมูลทั่วไป ๑'!$C$20,Info!$AH850,"")</f>
        <v>#NUM!</v>
      </c>
    </row>
    <row r="851" spans="18:36" ht="14.5" customHeight="1">
      <c r="R851">
        <v>848</v>
      </c>
      <c r="S851" s="4">
        <v>18000</v>
      </c>
      <c r="T851" s="3" t="s">
        <v>2031</v>
      </c>
      <c r="U851" s="3" t="s">
        <v>1885</v>
      </c>
      <c r="V851" s="3" t="s">
        <v>499</v>
      </c>
      <c r="W851" s="3" t="s">
        <v>2025</v>
      </c>
      <c r="X851" s="3" t="str">
        <f t="shared" si="90"/>
        <v>โคกสว่างเมืองสระบุรีสระบุรี</v>
      </c>
      <c r="Y851" s="3" t="s">
        <v>251</v>
      </c>
      <c r="Z851" s="3" t="str">
        <f t="shared" si="91"/>
        <v/>
      </c>
      <c r="AA851" s="3" t="e">
        <f t="shared" si="92"/>
        <v>#NUM!</v>
      </c>
      <c r="AB851" s="3" t="str">
        <f t="shared" si="93"/>
        <v/>
      </c>
      <c r="AD851" s="2">
        <v>848</v>
      </c>
      <c r="AE851" s="3" t="s">
        <v>2032</v>
      </c>
      <c r="AF851" s="3" t="s">
        <v>520</v>
      </c>
      <c r="AG851" s="3" t="str">
        <f>IF(AF851='๑. ข้อมูลทั่วไป ๑'!$C$19,$AD851,"")</f>
        <v/>
      </c>
      <c r="AH851" s="3" t="e">
        <f t="shared" si="94"/>
        <v>#NUM!</v>
      </c>
      <c r="AI851" s="3" t="str">
        <f t="shared" si="95"/>
        <v/>
      </c>
      <c r="AJ851" s="3" t="e">
        <f>IF($AI851='๑. ข้อมูลทั่วไป ๑'!$C$20,Info!$AH851,"")</f>
        <v>#NUM!</v>
      </c>
    </row>
    <row r="852" spans="18:36" ht="14.5" customHeight="1">
      <c r="R852">
        <v>849</v>
      </c>
      <c r="S852" s="4">
        <v>18000</v>
      </c>
      <c r="T852" s="3" t="s">
        <v>2033</v>
      </c>
      <c r="U852" s="3" t="s">
        <v>1885</v>
      </c>
      <c r="V852" s="3" t="s">
        <v>499</v>
      </c>
      <c r="W852" s="3" t="s">
        <v>2025</v>
      </c>
      <c r="X852" s="3" t="str">
        <f t="shared" si="90"/>
        <v>หนองโนเมืองสระบุรีสระบุรี</v>
      </c>
      <c r="Y852" s="3" t="s">
        <v>251</v>
      </c>
      <c r="Z852" s="3" t="str">
        <f t="shared" si="91"/>
        <v/>
      </c>
      <c r="AA852" s="3" t="e">
        <f t="shared" si="92"/>
        <v>#NUM!</v>
      </c>
      <c r="AB852" s="3" t="str">
        <f t="shared" si="93"/>
        <v/>
      </c>
      <c r="AD852" s="2">
        <v>849</v>
      </c>
      <c r="AE852" s="3" t="s">
        <v>2034</v>
      </c>
      <c r="AF852" s="3" t="s">
        <v>520</v>
      </c>
      <c r="AG852" s="3" t="str">
        <f>IF(AF852='๑. ข้อมูลทั่วไป ๑'!$C$19,$AD852,"")</f>
        <v/>
      </c>
      <c r="AH852" s="3" t="e">
        <f t="shared" si="94"/>
        <v>#NUM!</v>
      </c>
      <c r="AI852" s="3" t="str">
        <f t="shared" si="95"/>
        <v/>
      </c>
      <c r="AJ852" s="3" t="e">
        <f>IF($AI852='๑. ข้อมูลทั่วไป ๑'!$C$20,Info!$AH852,"")</f>
        <v>#NUM!</v>
      </c>
    </row>
    <row r="853" spans="18:36" ht="14.5" customHeight="1">
      <c r="R853">
        <v>850</v>
      </c>
      <c r="S853" s="4">
        <v>18000</v>
      </c>
      <c r="T853" s="3" t="s">
        <v>2035</v>
      </c>
      <c r="U853" s="3" t="s">
        <v>1885</v>
      </c>
      <c r="V853" s="3" t="s">
        <v>499</v>
      </c>
      <c r="W853" s="3" t="s">
        <v>2025</v>
      </c>
      <c r="X853" s="3" t="str">
        <f t="shared" si="90"/>
        <v>หนองยาวเมืองสระบุรีสระบุรี</v>
      </c>
      <c r="Y853" s="3" t="s">
        <v>251</v>
      </c>
      <c r="Z853" s="3" t="str">
        <f t="shared" si="91"/>
        <v/>
      </c>
      <c r="AA853" s="3" t="e">
        <f t="shared" si="92"/>
        <v>#NUM!</v>
      </c>
      <c r="AB853" s="3" t="str">
        <f t="shared" si="93"/>
        <v/>
      </c>
      <c r="AD853" s="2">
        <v>850</v>
      </c>
      <c r="AE853" s="3" t="s">
        <v>2036</v>
      </c>
      <c r="AF853" s="3" t="s">
        <v>520</v>
      </c>
      <c r="AG853" s="3" t="str">
        <f>IF(AF853='๑. ข้อมูลทั่วไป ๑'!$C$19,$AD853,"")</f>
        <v/>
      </c>
      <c r="AH853" s="3" t="e">
        <f t="shared" si="94"/>
        <v>#NUM!</v>
      </c>
      <c r="AI853" s="3" t="str">
        <f t="shared" si="95"/>
        <v/>
      </c>
      <c r="AJ853" s="3" t="e">
        <f>IF($AI853='๑. ข้อมูลทั่วไป ๑'!$C$20,Info!$AH853,"")</f>
        <v>#NUM!</v>
      </c>
    </row>
    <row r="854" spans="18:36" ht="14.5" customHeight="1">
      <c r="R854">
        <v>851</v>
      </c>
      <c r="S854" s="4">
        <v>18000</v>
      </c>
      <c r="T854" s="3" t="s">
        <v>2037</v>
      </c>
      <c r="U854" s="3" t="s">
        <v>1885</v>
      </c>
      <c r="V854" s="3" t="s">
        <v>499</v>
      </c>
      <c r="W854" s="3" t="s">
        <v>2025</v>
      </c>
      <c r="X854" s="3" t="str">
        <f t="shared" si="90"/>
        <v>ปากข้าวสารเมืองสระบุรีสระบุรี</v>
      </c>
      <c r="Y854" s="3" t="s">
        <v>251</v>
      </c>
      <c r="Z854" s="3" t="str">
        <f t="shared" si="91"/>
        <v/>
      </c>
      <c r="AA854" s="3" t="e">
        <f t="shared" si="92"/>
        <v>#NUM!</v>
      </c>
      <c r="AB854" s="3" t="str">
        <f t="shared" si="93"/>
        <v/>
      </c>
      <c r="AD854" s="2">
        <v>851</v>
      </c>
      <c r="AE854" s="3" t="s">
        <v>2038</v>
      </c>
      <c r="AF854" s="3" t="s">
        <v>520</v>
      </c>
      <c r="AG854" s="3" t="str">
        <f>IF(AF854='๑. ข้อมูลทั่วไป ๑'!$C$19,$AD854,"")</f>
        <v/>
      </c>
      <c r="AH854" s="3" t="e">
        <f t="shared" si="94"/>
        <v>#NUM!</v>
      </c>
      <c r="AI854" s="3" t="str">
        <f t="shared" si="95"/>
        <v/>
      </c>
      <c r="AJ854" s="3" t="e">
        <f>IF($AI854='๑. ข้อมูลทั่วไป ๑'!$C$20,Info!$AH854,"")</f>
        <v>#NUM!</v>
      </c>
    </row>
    <row r="855" spans="18:36" ht="14.5" customHeight="1">
      <c r="R855">
        <v>852</v>
      </c>
      <c r="S855" s="4">
        <v>18000</v>
      </c>
      <c r="T855" s="3" t="s">
        <v>2039</v>
      </c>
      <c r="U855" s="3" t="s">
        <v>1885</v>
      </c>
      <c r="V855" s="3" t="s">
        <v>499</v>
      </c>
      <c r="W855" s="3" t="s">
        <v>2025</v>
      </c>
      <c r="X855" s="3" t="str">
        <f t="shared" si="90"/>
        <v>หนองปลาไหลเมืองสระบุรีสระบุรี</v>
      </c>
      <c r="Y855" s="3" t="s">
        <v>251</v>
      </c>
      <c r="Z855" s="3" t="str">
        <f t="shared" si="91"/>
        <v/>
      </c>
      <c r="AA855" s="3" t="e">
        <f t="shared" si="92"/>
        <v>#NUM!</v>
      </c>
      <c r="AB855" s="3" t="str">
        <f t="shared" si="93"/>
        <v/>
      </c>
      <c r="AD855" s="2">
        <v>852</v>
      </c>
      <c r="AE855" s="3" t="s">
        <v>2040</v>
      </c>
      <c r="AF855" s="3" t="s">
        <v>520</v>
      </c>
      <c r="AG855" s="3" t="str">
        <f>IF(AF855='๑. ข้อมูลทั่วไป ๑'!$C$19,$AD855,"")</f>
        <v/>
      </c>
      <c r="AH855" s="3" t="e">
        <f t="shared" si="94"/>
        <v>#NUM!</v>
      </c>
      <c r="AI855" s="3" t="str">
        <f t="shared" si="95"/>
        <v/>
      </c>
      <c r="AJ855" s="3" t="e">
        <f>IF($AI855='๑. ข้อมูลทั่วไป ๑'!$C$20,Info!$AH855,"")</f>
        <v>#NUM!</v>
      </c>
    </row>
    <row r="856" spans="18:36" ht="14.5" customHeight="1">
      <c r="R856">
        <v>853</v>
      </c>
      <c r="S856" s="4">
        <v>18000</v>
      </c>
      <c r="T856" s="3" t="s">
        <v>2041</v>
      </c>
      <c r="U856" s="3" t="s">
        <v>1885</v>
      </c>
      <c r="V856" s="3" t="s">
        <v>499</v>
      </c>
      <c r="W856" s="3" t="s">
        <v>2025</v>
      </c>
      <c r="X856" s="3" t="str">
        <f t="shared" si="90"/>
        <v>กุดนกเปล้าเมืองสระบุรีสระบุรี</v>
      </c>
      <c r="Y856" s="3" t="s">
        <v>251</v>
      </c>
      <c r="Z856" s="3" t="str">
        <f t="shared" si="91"/>
        <v/>
      </c>
      <c r="AA856" s="3" t="e">
        <f t="shared" si="92"/>
        <v>#NUM!</v>
      </c>
      <c r="AB856" s="3" t="str">
        <f t="shared" si="93"/>
        <v/>
      </c>
      <c r="AD856" s="2">
        <v>853</v>
      </c>
      <c r="AE856" s="3" t="s">
        <v>1491</v>
      </c>
      <c r="AF856" s="3" t="s">
        <v>523</v>
      </c>
      <c r="AG856" s="3" t="str">
        <f>IF(AF856='๑. ข้อมูลทั่วไป ๑'!$C$19,$AD856,"")</f>
        <v/>
      </c>
      <c r="AH856" s="3" t="e">
        <f t="shared" si="94"/>
        <v>#NUM!</v>
      </c>
      <c r="AI856" s="3" t="str">
        <f t="shared" si="95"/>
        <v/>
      </c>
      <c r="AJ856" s="3" t="e">
        <f>IF($AI856='๑. ข้อมูลทั่วไป ๑'!$C$20,Info!$AH856,"")</f>
        <v>#NUM!</v>
      </c>
    </row>
    <row r="857" spans="18:36" ht="14.5" customHeight="1">
      <c r="R857">
        <v>854</v>
      </c>
      <c r="S857" s="4">
        <v>18000</v>
      </c>
      <c r="T857" s="3" t="s">
        <v>351</v>
      </c>
      <c r="U857" s="3" t="s">
        <v>1885</v>
      </c>
      <c r="V857" s="3" t="s">
        <v>499</v>
      </c>
      <c r="W857" s="3" t="s">
        <v>2025</v>
      </c>
      <c r="X857" s="3" t="str">
        <f t="shared" si="90"/>
        <v>ตลิ่งชันเมืองสระบุรีสระบุรี</v>
      </c>
      <c r="Y857" s="3" t="s">
        <v>251</v>
      </c>
      <c r="Z857" s="3" t="str">
        <f t="shared" si="91"/>
        <v/>
      </c>
      <c r="AA857" s="3" t="e">
        <f t="shared" si="92"/>
        <v>#NUM!</v>
      </c>
      <c r="AB857" s="3" t="str">
        <f t="shared" si="93"/>
        <v/>
      </c>
      <c r="AD857" s="2">
        <v>854</v>
      </c>
      <c r="AE857" s="3" t="s">
        <v>1510</v>
      </c>
      <c r="AF857" s="3" t="s">
        <v>523</v>
      </c>
      <c r="AG857" s="3" t="str">
        <f>IF(AF857='๑. ข้อมูลทั่วไป ๑'!$C$19,$AD857,"")</f>
        <v/>
      </c>
      <c r="AH857" s="3" t="e">
        <f t="shared" si="94"/>
        <v>#NUM!</v>
      </c>
      <c r="AI857" s="3" t="str">
        <f t="shared" si="95"/>
        <v/>
      </c>
      <c r="AJ857" s="3" t="e">
        <f>IF($AI857='๑. ข้อมูลทั่วไป ๑'!$C$20,Info!$AH857,"")</f>
        <v>#NUM!</v>
      </c>
    </row>
    <row r="858" spans="18:36" ht="14.5" customHeight="1">
      <c r="R858">
        <v>855</v>
      </c>
      <c r="S858" s="4">
        <v>18000</v>
      </c>
      <c r="T858" s="3" t="s">
        <v>2042</v>
      </c>
      <c r="U858" s="3" t="s">
        <v>1885</v>
      </c>
      <c r="V858" s="3" t="s">
        <v>499</v>
      </c>
      <c r="W858" s="3" t="s">
        <v>2025</v>
      </c>
      <c r="X858" s="3" t="str">
        <f t="shared" si="90"/>
        <v>ตะกุดเมืองสระบุรีสระบุรี</v>
      </c>
      <c r="Y858" s="3" t="s">
        <v>251</v>
      </c>
      <c r="Z858" s="3" t="str">
        <f t="shared" si="91"/>
        <v/>
      </c>
      <c r="AA858" s="3" t="e">
        <f t="shared" si="92"/>
        <v>#NUM!</v>
      </c>
      <c r="AB858" s="3" t="str">
        <f t="shared" si="93"/>
        <v/>
      </c>
      <c r="AD858" s="2">
        <v>855</v>
      </c>
      <c r="AE858" s="3" t="s">
        <v>1526</v>
      </c>
      <c r="AF858" s="3" t="s">
        <v>523</v>
      </c>
      <c r="AG858" s="3" t="str">
        <f>IF(AF858='๑. ข้อมูลทั่วไป ๑'!$C$19,$AD858,"")</f>
        <v/>
      </c>
      <c r="AH858" s="3" t="e">
        <f t="shared" si="94"/>
        <v>#NUM!</v>
      </c>
      <c r="AI858" s="3" t="str">
        <f t="shared" si="95"/>
        <v/>
      </c>
      <c r="AJ858" s="3" t="e">
        <f>IF($AI858='๑. ข้อมูลทั่วไป ๑'!$C$20,Info!$AH858,"")</f>
        <v>#NUM!</v>
      </c>
    </row>
    <row r="859" spans="18:36" ht="14.5" customHeight="1">
      <c r="R859">
        <v>856</v>
      </c>
      <c r="S859" s="4">
        <v>18110</v>
      </c>
      <c r="T859" s="3" t="s">
        <v>1875</v>
      </c>
      <c r="U859" s="3" t="s">
        <v>1875</v>
      </c>
      <c r="V859" s="3" t="s">
        <v>499</v>
      </c>
      <c r="W859" s="3" t="s">
        <v>2043</v>
      </c>
      <c r="X859" s="3" t="str">
        <f t="shared" si="90"/>
        <v>แก่งคอยแก่งคอยสระบุรี</v>
      </c>
      <c r="Y859" s="3" t="s">
        <v>251</v>
      </c>
      <c r="Z859" s="3" t="str">
        <f t="shared" si="91"/>
        <v/>
      </c>
      <c r="AA859" s="3" t="e">
        <f t="shared" si="92"/>
        <v>#NUM!</v>
      </c>
      <c r="AB859" s="3" t="str">
        <f t="shared" si="93"/>
        <v/>
      </c>
      <c r="AD859" s="2">
        <v>856</v>
      </c>
      <c r="AE859" s="3" t="s">
        <v>1463</v>
      </c>
      <c r="AF859" s="3" t="s">
        <v>523</v>
      </c>
      <c r="AG859" s="3" t="str">
        <f>IF(AF859='๑. ข้อมูลทั่วไป ๑'!$C$19,$AD859,"")</f>
        <v/>
      </c>
      <c r="AH859" s="3" t="e">
        <f t="shared" si="94"/>
        <v>#NUM!</v>
      </c>
      <c r="AI859" s="3" t="str">
        <f t="shared" si="95"/>
        <v/>
      </c>
      <c r="AJ859" s="3" t="e">
        <f>IF($AI859='๑. ข้อมูลทั่วไป ๑'!$C$20,Info!$AH859,"")</f>
        <v>#NUM!</v>
      </c>
    </row>
    <row r="860" spans="18:36" ht="14.5" customHeight="1">
      <c r="R860">
        <v>857</v>
      </c>
      <c r="S860" s="4">
        <v>18260</v>
      </c>
      <c r="T860" s="3" t="s">
        <v>2044</v>
      </c>
      <c r="U860" s="3" t="s">
        <v>1875</v>
      </c>
      <c r="V860" s="3" t="s">
        <v>499</v>
      </c>
      <c r="W860" s="3" t="s">
        <v>2043</v>
      </c>
      <c r="X860" s="3" t="str">
        <f t="shared" si="90"/>
        <v>ทับกวางแก่งคอยสระบุรี</v>
      </c>
      <c r="Y860" s="3" t="s">
        <v>251</v>
      </c>
      <c r="Z860" s="3" t="str">
        <f t="shared" si="91"/>
        <v/>
      </c>
      <c r="AA860" s="3" t="e">
        <f t="shared" si="92"/>
        <v>#NUM!</v>
      </c>
      <c r="AB860" s="3" t="str">
        <f t="shared" si="93"/>
        <v/>
      </c>
      <c r="AD860" s="2">
        <v>857</v>
      </c>
      <c r="AE860" s="3" t="s">
        <v>1569</v>
      </c>
      <c r="AF860" s="3" t="s">
        <v>523</v>
      </c>
      <c r="AG860" s="3" t="str">
        <f>IF(AF860='๑. ข้อมูลทั่วไป ๑'!$C$19,$AD860,"")</f>
        <v/>
      </c>
      <c r="AH860" s="3" t="e">
        <f t="shared" si="94"/>
        <v>#NUM!</v>
      </c>
      <c r="AI860" s="3" t="str">
        <f t="shared" si="95"/>
        <v/>
      </c>
      <c r="AJ860" s="3" t="e">
        <f>IF($AI860='๑. ข้อมูลทั่วไป ๑'!$C$20,Info!$AH860,"")</f>
        <v>#NUM!</v>
      </c>
    </row>
    <row r="861" spans="18:36" ht="14.5" customHeight="1">
      <c r="R861">
        <v>858</v>
      </c>
      <c r="S861" s="4">
        <v>18110</v>
      </c>
      <c r="T861" s="3" t="s">
        <v>2045</v>
      </c>
      <c r="U861" s="3" t="s">
        <v>1875</v>
      </c>
      <c r="V861" s="3" t="s">
        <v>499</v>
      </c>
      <c r="W861" s="3" t="s">
        <v>2043</v>
      </c>
      <c r="X861" s="3" t="str">
        <f t="shared" si="90"/>
        <v>ตาลเดี่ยวแก่งคอยสระบุรี</v>
      </c>
      <c r="Y861" s="3" t="s">
        <v>251</v>
      </c>
      <c r="Z861" s="3" t="str">
        <f t="shared" si="91"/>
        <v/>
      </c>
      <c r="AA861" s="3" t="e">
        <f t="shared" si="92"/>
        <v>#NUM!</v>
      </c>
      <c r="AB861" s="3" t="str">
        <f t="shared" si="93"/>
        <v/>
      </c>
      <c r="AD861" s="2">
        <v>858</v>
      </c>
      <c r="AE861" s="3" t="s">
        <v>1599</v>
      </c>
      <c r="AF861" s="3" t="s">
        <v>523</v>
      </c>
      <c r="AG861" s="3" t="str">
        <f>IF(AF861='๑. ข้อมูลทั่วไป ๑'!$C$19,$AD861,"")</f>
        <v/>
      </c>
      <c r="AH861" s="3" t="e">
        <f t="shared" si="94"/>
        <v>#NUM!</v>
      </c>
      <c r="AI861" s="3" t="str">
        <f t="shared" si="95"/>
        <v/>
      </c>
      <c r="AJ861" s="3" t="e">
        <f>IF($AI861='๑. ข้อมูลทั่วไป ๑'!$C$20,Info!$AH861,"")</f>
        <v>#NUM!</v>
      </c>
    </row>
    <row r="862" spans="18:36" ht="14.5" customHeight="1">
      <c r="R862">
        <v>859</v>
      </c>
      <c r="S862" s="4">
        <v>18110</v>
      </c>
      <c r="T862" s="3" t="s">
        <v>2046</v>
      </c>
      <c r="U862" s="3" t="s">
        <v>1875</v>
      </c>
      <c r="V862" s="3" t="s">
        <v>499</v>
      </c>
      <c r="W862" s="3" t="s">
        <v>2043</v>
      </c>
      <c r="X862" s="3" t="str">
        <f t="shared" si="90"/>
        <v>ห้วยแห้งแก่งคอยสระบุรี</v>
      </c>
      <c r="Y862" s="3" t="s">
        <v>251</v>
      </c>
      <c r="Z862" s="3" t="str">
        <f t="shared" si="91"/>
        <v/>
      </c>
      <c r="AA862" s="3" t="e">
        <f t="shared" si="92"/>
        <v>#NUM!</v>
      </c>
      <c r="AB862" s="3" t="str">
        <f t="shared" si="93"/>
        <v/>
      </c>
      <c r="AD862" s="2">
        <v>859</v>
      </c>
      <c r="AE862" s="3" t="s">
        <v>1553</v>
      </c>
      <c r="AF862" s="3" t="s">
        <v>523</v>
      </c>
      <c r="AG862" s="3" t="str">
        <f>IF(AF862='๑. ข้อมูลทั่วไป ๑'!$C$19,$AD862,"")</f>
        <v/>
      </c>
      <c r="AH862" s="3" t="e">
        <f t="shared" si="94"/>
        <v>#NUM!</v>
      </c>
      <c r="AI862" s="3" t="str">
        <f t="shared" si="95"/>
        <v/>
      </c>
      <c r="AJ862" s="3" t="e">
        <f>IF($AI862='๑. ข้อมูลทั่วไป ๑'!$C$20,Info!$AH862,"")</f>
        <v>#NUM!</v>
      </c>
    </row>
    <row r="863" spans="18:36" ht="14.5" customHeight="1">
      <c r="R863">
        <v>860</v>
      </c>
      <c r="S863" s="4">
        <v>18110</v>
      </c>
      <c r="T863" s="3" t="s">
        <v>2047</v>
      </c>
      <c r="U863" s="3" t="s">
        <v>1875</v>
      </c>
      <c r="V863" s="3" t="s">
        <v>499</v>
      </c>
      <c r="W863" s="3" t="s">
        <v>2043</v>
      </c>
      <c r="X863" s="3" t="str">
        <f t="shared" si="90"/>
        <v>ท่าคล้อแก่งคอยสระบุรี</v>
      </c>
      <c r="Y863" s="3" t="s">
        <v>251</v>
      </c>
      <c r="Z863" s="3" t="str">
        <f t="shared" si="91"/>
        <v/>
      </c>
      <c r="AA863" s="3" t="e">
        <f t="shared" si="92"/>
        <v>#NUM!</v>
      </c>
      <c r="AB863" s="3" t="str">
        <f t="shared" si="93"/>
        <v/>
      </c>
      <c r="AD863" s="2">
        <v>860</v>
      </c>
      <c r="AE863" s="3" t="s">
        <v>2048</v>
      </c>
      <c r="AF863" s="3" t="s">
        <v>527</v>
      </c>
      <c r="AG863" s="3" t="str">
        <f>IF(AF863='๑. ข้อมูลทั่วไป ๑'!$C$19,$AD863,"")</f>
        <v/>
      </c>
      <c r="AH863" s="3" t="e">
        <f t="shared" si="94"/>
        <v>#NUM!</v>
      </c>
      <c r="AI863" s="3" t="str">
        <f t="shared" si="95"/>
        <v/>
      </c>
      <c r="AJ863" s="3" t="e">
        <f>IF($AI863='๑. ข้อมูลทั่วไป ๑'!$C$20,Info!$AH863,"")</f>
        <v>#NUM!</v>
      </c>
    </row>
    <row r="864" spans="18:36" ht="14.5" customHeight="1">
      <c r="R864">
        <v>861</v>
      </c>
      <c r="S864" s="4">
        <v>18110</v>
      </c>
      <c r="T864" s="3" t="s">
        <v>2049</v>
      </c>
      <c r="U864" s="3" t="s">
        <v>1875</v>
      </c>
      <c r="V864" s="3" t="s">
        <v>499</v>
      </c>
      <c r="W864" s="3" t="s">
        <v>2043</v>
      </c>
      <c r="X864" s="3" t="str">
        <f t="shared" si="90"/>
        <v>หินซ้อนแก่งคอยสระบุรี</v>
      </c>
      <c r="Y864" s="3" t="s">
        <v>251</v>
      </c>
      <c r="Z864" s="3" t="str">
        <f t="shared" si="91"/>
        <v/>
      </c>
      <c r="AA864" s="3" t="e">
        <f t="shared" si="92"/>
        <v>#NUM!</v>
      </c>
      <c r="AB864" s="3" t="str">
        <f t="shared" si="93"/>
        <v/>
      </c>
      <c r="AD864" s="2">
        <v>861</v>
      </c>
      <c r="AE864" s="3" t="s">
        <v>2050</v>
      </c>
      <c r="AF864" s="3" t="s">
        <v>527</v>
      </c>
      <c r="AG864" s="3" t="str">
        <f>IF(AF864='๑. ข้อมูลทั่วไป ๑'!$C$19,$AD864,"")</f>
        <v/>
      </c>
      <c r="AH864" s="3" t="e">
        <f t="shared" si="94"/>
        <v>#NUM!</v>
      </c>
      <c r="AI864" s="3" t="str">
        <f t="shared" si="95"/>
        <v/>
      </c>
      <c r="AJ864" s="3" t="e">
        <f>IF($AI864='๑. ข้อมูลทั่วไป ๑'!$C$20,Info!$AH864,"")</f>
        <v>#NUM!</v>
      </c>
    </row>
    <row r="865" spans="18:36" ht="14.5" customHeight="1">
      <c r="R865">
        <v>862</v>
      </c>
      <c r="S865" s="4">
        <v>18110</v>
      </c>
      <c r="T865" s="3" t="s">
        <v>2051</v>
      </c>
      <c r="U865" s="3" t="s">
        <v>1875</v>
      </c>
      <c r="V865" s="3" t="s">
        <v>499</v>
      </c>
      <c r="W865" s="3" t="s">
        <v>2043</v>
      </c>
      <c r="X865" s="3" t="str">
        <f t="shared" si="90"/>
        <v>บ้านธาตุแก่งคอยสระบุรี</v>
      </c>
      <c r="Y865" s="3" t="s">
        <v>251</v>
      </c>
      <c r="Z865" s="3" t="str">
        <f t="shared" si="91"/>
        <v/>
      </c>
      <c r="AA865" s="3" t="e">
        <f t="shared" si="92"/>
        <v>#NUM!</v>
      </c>
      <c r="AB865" s="3" t="str">
        <f t="shared" si="93"/>
        <v/>
      </c>
      <c r="AD865" s="2">
        <v>862</v>
      </c>
      <c r="AE865" s="3" t="s">
        <v>2052</v>
      </c>
      <c r="AF865" s="3" t="s">
        <v>527</v>
      </c>
      <c r="AG865" s="3" t="str">
        <f>IF(AF865='๑. ข้อมูลทั่วไป ๑'!$C$19,$AD865,"")</f>
        <v/>
      </c>
      <c r="AH865" s="3" t="e">
        <f t="shared" si="94"/>
        <v>#NUM!</v>
      </c>
      <c r="AI865" s="3" t="str">
        <f t="shared" si="95"/>
        <v/>
      </c>
      <c r="AJ865" s="3" t="e">
        <f>IF($AI865='๑. ข้อมูลทั่วไป ๑'!$C$20,Info!$AH865,"")</f>
        <v>#NUM!</v>
      </c>
    </row>
    <row r="866" spans="18:36" ht="14.5" customHeight="1">
      <c r="R866">
        <v>863</v>
      </c>
      <c r="S866" s="4">
        <v>18110</v>
      </c>
      <c r="T866" s="3" t="s">
        <v>2053</v>
      </c>
      <c r="U866" s="3" t="s">
        <v>1875</v>
      </c>
      <c r="V866" s="3" t="s">
        <v>499</v>
      </c>
      <c r="W866" s="3" t="s">
        <v>2043</v>
      </c>
      <c r="X866" s="3" t="str">
        <f t="shared" si="90"/>
        <v>บ้านป่าแก่งคอยสระบุรี</v>
      </c>
      <c r="Y866" s="3" t="s">
        <v>251</v>
      </c>
      <c r="Z866" s="3" t="str">
        <f t="shared" si="91"/>
        <v/>
      </c>
      <c r="AA866" s="3" t="e">
        <f t="shared" si="92"/>
        <v>#NUM!</v>
      </c>
      <c r="AB866" s="3" t="str">
        <f t="shared" si="93"/>
        <v/>
      </c>
      <c r="AD866" s="2">
        <v>863</v>
      </c>
      <c r="AE866" s="3" t="s">
        <v>2054</v>
      </c>
      <c r="AF866" s="3" t="s">
        <v>527</v>
      </c>
      <c r="AG866" s="3" t="str">
        <f>IF(AF866='๑. ข้อมูลทั่วไป ๑'!$C$19,$AD866,"")</f>
        <v/>
      </c>
      <c r="AH866" s="3" t="e">
        <f t="shared" si="94"/>
        <v>#NUM!</v>
      </c>
      <c r="AI866" s="3" t="str">
        <f t="shared" si="95"/>
        <v/>
      </c>
      <c r="AJ866" s="3" t="e">
        <f>IF($AI866='๑. ข้อมูลทั่วไป ๑'!$C$20,Info!$AH866,"")</f>
        <v>#NUM!</v>
      </c>
    </row>
    <row r="867" spans="18:36" ht="14.5" customHeight="1">
      <c r="R867">
        <v>864</v>
      </c>
      <c r="S867" s="4">
        <v>18110</v>
      </c>
      <c r="T867" s="3" t="s">
        <v>1986</v>
      </c>
      <c r="U867" s="3" t="s">
        <v>1875</v>
      </c>
      <c r="V867" s="3" t="s">
        <v>499</v>
      </c>
      <c r="W867" s="3" t="s">
        <v>2043</v>
      </c>
      <c r="X867" s="3" t="str">
        <f t="shared" si="90"/>
        <v>ท่าตูมแก่งคอยสระบุรี</v>
      </c>
      <c r="Y867" s="3" t="s">
        <v>251</v>
      </c>
      <c r="Z867" s="3" t="str">
        <f t="shared" si="91"/>
        <v/>
      </c>
      <c r="AA867" s="3" t="e">
        <f t="shared" si="92"/>
        <v>#NUM!</v>
      </c>
      <c r="AB867" s="3" t="str">
        <f t="shared" si="93"/>
        <v/>
      </c>
      <c r="AD867" s="2">
        <v>864</v>
      </c>
      <c r="AE867" s="3" t="s">
        <v>2055</v>
      </c>
      <c r="AF867" s="3" t="s">
        <v>527</v>
      </c>
      <c r="AG867" s="3" t="str">
        <f>IF(AF867='๑. ข้อมูลทั่วไป ๑'!$C$19,$AD867,"")</f>
        <v/>
      </c>
      <c r="AH867" s="3" t="e">
        <f t="shared" si="94"/>
        <v>#NUM!</v>
      </c>
      <c r="AI867" s="3" t="str">
        <f t="shared" si="95"/>
        <v/>
      </c>
      <c r="AJ867" s="3" t="e">
        <f>IF($AI867='๑. ข้อมูลทั่วไป ๑'!$C$20,Info!$AH867,"")</f>
        <v>#NUM!</v>
      </c>
    </row>
    <row r="868" spans="18:36" ht="14.5" customHeight="1">
      <c r="R868">
        <v>865</v>
      </c>
      <c r="S868" s="4">
        <v>18110</v>
      </c>
      <c r="T868" s="3" t="s">
        <v>2056</v>
      </c>
      <c r="U868" s="3" t="s">
        <v>1875</v>
      </c>
      <c r="V868" s="3" t="s">
        <v>499</v>
      </c>
      <c r="W868" s="3" t="s">
        <v>2043</v>
      </c>
      <c r="X868" s="3" t="str">
        <f t="shared" si="90"/>
        <v>ชะอมแก่งคอยสระบุรี</v>
      </c>
      <c r="Y868" s="3" t="s">
        <v>251</v>
      </c>
      <c r="Z868" s="3" t="str">
        <f t="shared" si="91"/>
        <v/>
      </c>
      <c r="AA868" s="3" t="e">
        <f t="shared" si="92"/>
        <v>#NUM!</v>
      </c>
      <c r="AB868" s="3" t="str">
        <f t="shared" si="93"/>
        <v/>
      </c>
      <c r="AD868" s="2">
        <v>865</v>
      </c>
      <c r="AE868" s="3" t="s">
        <v>2057</v>
      </c>
      <c r="AF868" s="3" t="s">
        <v>527</v>
      </c>
      <c r="AG868" s="3" t="str">
        <f>IF(AF868='๑. ข้อมูลทั่วไป ๑'!$C$19,$AD868,"")</f>
        <v/>
      </c>
      <c r="AH868" s="3" t="e">
        <f t="shared" si="94"/>
        <v>#NUM!</v>
      </c>
      <c r="AI868" s="3" t="str">
        <f t="shared" si="95"/>
        <v/>
      </c>
      <c r="AJ868" s="3" t="e">
        <f>IF($AI868='๑. ข้อมูลทั่วไป ๑'!$C$20,Info!$AH868,"")</f>
        <v>#NUM!</v>
      </c>
    </row>
    <row r="869" spans="18:36" ht="14.5" customHeight="1">
      <c r="R869">
        <v>866</v>
      </c>
      <c r="S869" s="4">
        <v>18110</v>
      </c>
      <c r="T869" s="3" t="s">
        <v>2058</v>
      </c>
      <c r="U869" s="3" t="s">
        <v>1875</v>
      </c>
      <c r="V869" s="3" t="s">
        <v>499</v>
      </c>
      <c r="W869" s="3" t="s">
        <v>2043</v>
      </c>
      <c r="X869" s="3" t="str">
        <f t="shared" si="90"/>
        <v>สองคอนแก่งคอยสระบุรี</v>
      </c>
      <c r="Y869" s="3" t="s">
        <v>251</v>
      </c>
      <c r="Z869" s="3" t="str">
        <f t="shared" si="91"/>
        <v/>
      </c>
      <c r="AA869" s="3" t="e">
        <f t="shared" si="92"/>
        <v>#NUM!</v>
      </c>
      <c r="AB869" s="3" t="str">
        <f t="shared" si="93"/>
        <v/>
      </c>
      <c r="AD869" s="2">
        <v>866</v>
      </c>
      <c r="AE869" s="3" t="s">
        <v>1593</v>
      </c>
      <c r="AF869" s="3" t="s">
        <v>527</v>
      </c>
      <c r="AG869" s="3" t="str">
        <f>IF(AF869='๑. ข้อมูลทั่วไป ๑'!$C$19,$AD869,"")</f>
        <v/>
      </c>
      <c r="AH869" s="3" t="e">
        <f t="shared" si="94"/>
        <v>#NUM!</v>
      </c>
      <c r="AI869" s="3" t="str">
        <f t="shared" si="95"/>
        <v/>
      </c>
      <c r="AJ869" s="3" t="e">
        <f>IF($AI869='๑. ข้อมูลทั่วไป ๑'!$C$20,Info!$AH869,"")</f>
        <v>#NUM!</v>
      </c>
    </row>
    <row r="870" spans="18:36" ht="14.5" customHeight="1">
      <c r="R870">
        <v>867</v>
      </c>
      <c r="S870" s="4">
        <v>18110</v>
      </c>
      <c r="T870" s="3" t="s">
        <v>2059</v>
      </c>
      <c r="U870" s="3" t="s">
        <v>1875</v>
      </c>
      <c r="V870" s="3" t="s">
        <v>499</v>
      </c>
      <c r="W870" s="3" t="s">
        <v>2043</v>
      </c>
      <c r="X870" s="3" t="str">
        <f t="shared" si="90"/>
        <v>เตาปูนแก่งคอยสระบุรี</v>
      </c>
      <c r="Y870" s="3" t="s">
        <v>251</v>
      </c>
      <c r="Z870" s="3" t="str">
        <f t="shared" si="91"/>
        <v/>
      </c>
      <c r="AA870" s="3" t="e">
        <f t="shared" si="92"/>
        <v>#NUM!</v>
      </c>
      <c r="AB870" s="3" t="str">
        <f t="shared" si="93"/>
        <v/>
      </c>
      <c r="AD870" s="2">
        <v>867</v>
      </c>
      <c r="AE870" s="3" t="s">
        <v>2060</v>
      </c>
      <c r="AF870" s="3" t="s">
        <v>529</v>
      </c>
      <c r="AG870" s="3" t="str">
        <f>IF(AF870='๑. ข้อมูลทั่วไป ๑'!$C$19,$AD870,"")</f>
        <v/>
      </c>
      <c r="AH870" s="3" t="e">
        <f t="shared" si="94"/>
        <v>#NUM!</v>
      </c>
      <c r="AI870" s="3" t="str">
        <f t="shared" si="95"/>
        <v/>
      </c>
      <c r="AJ870" s="3" t="e">
        <f>IF($AI870='๑. ข้อมูลทั่วไป ๑'!$C$20,Info!$AH870,"")</f>
        <v>#NUM!</v>
      </c>
    </row>
    <row r="871" spans="18:36" ht="14.5" customHeight="1">
      <c r="R871">
        <v>868</v>
      </c>
      <c r="S871" s="4">
        <v>18110</v>
      </c>
      <c r="T871" s="3" t="s">
        <v>2061</v>
      </c>
      <c r="U871" s="3" t="s">
        <v>1875</v>
      </c>
      <c r="V871" s="3" t="s">
        <v>499</v>
      </c>
      <c r="W871" s="3" t="s">
        <v>2043</v>
      </c>
      <c r="X871" s="3" t="str">
        <f t="shared" si="90"/>
        <v>ชำผักแพวแก่งคอยสระบุรี</v>
      </c>
      <c r="Y871" s="3" t="s">
        <v>251</v>
      </c>
      <c r="Z871" s="3" t="str">
        <f t="shared" si="91"/>
        <v/>
      </c>
      <c r="AA871" s="3" t="e">
        <f t="shared" si="92"/>
        <v>#NUM!</v>
      </c>
      <c r="AB871" s="3" t="str">
        <f t="shared" si="93"/>
        <v/>
      </c>
      <c r="AD871" s="2">
        <v>868</v>
      </c>
      <c r="AE871" s="3" t="s">
        <v>2062</v>
      </c>
      <c r="AF871" s="3" t="s">
        <v>529</v>
      </c>
      <c r="AG871" s="3" t="str">
        <f>IF(AF871='๑. ข้อมูลทั่วไป ๑'!$C$19,$AD871,"")</f>
        <v/>
      </c>
      <c r="AH871" s="3" t="e">
        <f t="shared" si="94"/>
        <v>#NUM!</v>
      </c>
      <c r="AI871" s="3" t="str">
        <f t="shared" si="95"/>
        <v/>
      </c>
      <c r="AJ871" s="3" t="e">
        <f>IF($AI871='๑. ข้อมูลทั่วไป ๑'!$C$20,Info!$AH871,"")</f>
        <v>#NUM!</v>
      </c>
    </row>
    <row r="872" spans="18:36" ht="14.5" customHeight="1">
      <c r="R872">
        <v>869</v>
      </c>
      <c r="S872" s="4">
        <v>18110</v>
      </c>
      <c r="T872" s="3" t="s">
        <v>2063</v>
      </c>
      <c r="U872" s="3" t="s">
        <v>1875</v>
      </c>
      <c r="V872" s="3" t="s">
        <v>499</v>
      </c>
      <c r="W872" s="3" t="s">
        <v>2043</v>
      </c>
      <c r="X872" s="3" t="str">
        <f t="shared" si="90"/>
        <v>ท่ามะปรางแก่งคอยสระบุรี</v>
      </c>
      <c r="Y872" s="3" t="s">
        <v>251</v>
      </c>
      <c r="Z872" s="3" t="str">
        <f t="shared" si="91"/>
        <v/>
      </c>
      <c r="AA872" s="3" t="e">
        <f t="shared" si="92"/>
        <v>#NUM!</v>
      </c>
      <c r="AB872" s="3" t="str">
        <f t="shared" si="93"/>
        <v/>
      </c>
      <c r="AD872" s="2">
        <v>869</v>
      </c>
      <c r="AE872" s="3" t="s">
        <v>2064</v>
      </c>
      <c r="AF872" s="3" t="s">
        <v>529</v>
      </c>
      <c r="AG872" s="3" t="str">
        <f>IF(AF872='๑. ข้อมูลทั่วไป ๑'!$C$19,$AD872,"")</f>
        <v/>
      </c>
      <c r="AH872" s="3" t="e">
        <f t="shared" si="94"/>
        <v>#NUM!</v>
      </c>
      <c r="AI872" s="3" t="str">
        <f t="shared" si="95"/>
        <v/>
      </c>
      <c r="AJ872" s="3" t="e">
        <f>IF($AI872='๑. ข้อมูลทั่วไป ๑'!$C$20,Info!$AH872,"")</f>
        <v>#NUM!</v>
      </c>
    </row>
    <row r="873" spans="18:36" ht="14.5" customHeight="1">
      <c r="R873">
        <v>870</v>
      </c>
      <c r="S873" s="4">
        <v>18140</v>
      </c>
      <c r="T873" s="3" t="s">
        <v>1894</v>
      </c>
      <c r="U873" s="3" t="s">
        <v>1894</v>
      </c>
      <c r="V873" s="3" t="s">
        <v>499</v>
      </c>
      <c r="W873" s="3" t="s">
        <v>2065</v>
      </c>
      <c r="X873" s="3" t="str">
        <f t="shared" si="90"/>
        <v>หนองแคหนองแคสระบุรี</v>
      </c>
      <c r="Y873" s="3" t="s">
        <v>251</v>
      </c>
      <c r="Z873" s="3" t="str">
        <f t="shared" si="91"/>
        <v/>
      </c>
      <c r="AA873" s="3" t="e">
        <f t="shared" si="92"/>
        <v>#NUM!</v>
      </c>
      <c r="AB873" s="3" t="str">
        <f t="shared" si="93"/>
        <v/>
      </c>
      <c r="AD873" s="2">
        <v>870</v>
      </c>
      <c r="AE873" s="3" t="s">
        <v>2066</v>
      </c>
      <c r="AF873" s="3" t="s">
        <v>529</v>
      </c>
      <c r="AG873" s="3" t="str">
        <f>IF(AF873='๑. ข้อมูลทั่วไป ๑'!$C$19,$AD873,"")</f>
        <v/>
      </c>
      <c r="AH873" s="3" t="e">
        <f t="shared" si="94"/>
        <v>#NUM!</v>
      </c>
      <c r="AI873" s="3" t="str">
        <f t="shared" si="95"/>
        <v/>
      </c>
      <c r="AJ873" s="3" t="e">
        <f>IF($AI873='๑. ข้อมูลทั่วไป ๑'!$C$20,Info!$AH873,"")</f>
        <v>#NUM!</v>
      </c>
    </row>
    <row r="874" spans="18:36" ht="14.5" customHeight="1">
      <c r="R874">
        <v>871</v>
      </c>
      <c r="S874" s="4">
        <v>18140</v>
      </c>
      <c r="T874" s="3" t="s">
        <v>2067</v>
      </c>
      <c r="U874" s="3" t="s">
        <v>1894</v>
      </c>
      <c r="V874" s="3" t="s">
        <v>499</v>
      </c>
      <c r="W874" s="3" t="s">
        <v>2065</v>
      </c>
      <c r="X874" s="3" t="str">
        <f t="shared" si="90"/>
        <v>กุ่มหักหนองแคสระบุรี</v>
      </c>
      <c r="Y874" s="3" t="s">
        <v>251</v>
      </c>
      <c r="Z874" s="3" t="str">
        <f t="shared" si="91"/>
        <v/>
      </c>
      <c r="AA874" s="3" t="e">
        <f t="shared" si="92"/>
        <v>#NUM!</v>
      </c>
      <c r="AB874" s="3" t="str">
        <f t="shared" si="93"/>
        <v/>
      </c>
      <c r="AD874" s="2">
        <v>871</v>
      </c>
      <c r="AE874" s="3" t="s">
        <v>2068</v>
      </c>
      <c r="AF874" s="3" t="s">
        <v>529</v>
      </c>
      <c r="AG874" s="3" t="str">
        <f>IF(AF874='๑. ข้อมูลทั่วไป ๑'!$C$19,$AD874,"")</f>
        <v/>
      </c>
      <c r="AH874" s="3" t="e">
        <f t="shared" si="94"/>
        <v>#NUM!</v>
      </c>
      <c r="AI874" s="3" t="str">
        <f t="shared" si="95"/>
        <v/>
      </c>
      <c r="AJ874" s="3" t="e">
        <f>IF($AI874='๑. ข้อมูลทั่วไป ๑'!$C$20,Info!$AH874,"")</f>
        <v>#NUM!</v>
      </c>
    </row>
    <row r="875" spans="18:36" ht="14.5" customHeight="1">
      <c r="R875">
        <v>872</v>
      </c>
      <c r="S875" s="4">
        <v>18250</v>
      </c>
      <c r="T875" s="3" t="s">
        <v>2069</v>
      </c>
      <c r="U875" s="3" t="s">
        <v>1894</v>
      </c>
      <c r="V875" s="3" t="s">
        <v>499</v>
      </c>
      <c r="W875" s="3" t="s">
        <v>2065</v>
      </c>
      <c r="X875" s="3" t="str">
        <f t="shared" si="90"/>
        <v>คชสิทธิ์หนองแคสระบุรี</v>
      </c>
      <c r="Y875" s="3" t="s">
        <v>251</v>
      </c>
      <c r="Z875" s="3" t="str">
        <f t="shared" si="91"/>
        <v/>
      </c>
      <c r="AA875" s="3" t="e">
        <f t="shared" si="92"/>
        <v>#NUM!</v>
      </c>
      <c r="AB875" s="3" t="str">
        <f t="shared" si="93"/>
        <v/>
      </c>
      <c r="AD875" s="2">
        <v>872</v>
      </c>
      <c r="AE875" s="3" t="s">
        <v>2070</v>
      </c>
      <c r="AF875" s="3" t="s">
        <v>529</v>
      </c>
      <c r="AG875" s="3" t="str">
        <f>IF(AF875='๑. ข้อมูลทั่วไป ๑'!$C$19,$AD875,"")</f>
        <v/>
      </c>
      <c r="AH875" s="3" t="e">
        <f t="shared" si="94"/>
        <v>#NUM!</v>
      </c>
      <c r="AI875" s="3" t="str">
        <f t="shared" si="95"/>
        <v/>
      </c>
      <c r="AJ875" s="3" t="e">
        <f>IF($AI875='๑. ข้อมูลทั่วไป ๑'!$C$20,Info!$AH875,"")</f>
        <v>#NUM!</v>
      </c>
    </row>
    <row r="876" spans="18:36" ht="14.5" customHeight="1">
      <c r="R876">
        <v>873</v>
      </c>
      <c r="S876" s="4">
        <v>18250</v>
      </c>
      <c r="T876" s="3" t="s">
        <v>1627</v>
      </c>
      <c r="U876" s="3" t="s">
        <v>1894</v>
      </c>
      <c r="V876" s="3" t="s">
        <v>499</v>
      </c>
      <c r="W876" s="3" t="s">
        <v>2065</v>
      </c>
      <c r="X876" s="3" t="str">
        <f t="shared" si="90"/>
        <v>โคกตูมหนองแคสระบุรี</v>
      </c>
      <c r="Y876" s="3" t="s">
        <v>251</v>
      </c>
      <c r="Z876" s="3" t="str">
        <f t="shared" si="91"/>
        <v/>
      </c>
      <c r="AA876" s="3" t="e">
        <f t="shared" si="92"/>
        <v>#NUM!</v>
      </c>
      <c r="AB876" s="3" t="str">
        <f t="shared" si="93"/>
        <v/>
      </c>
      <c r="AD876" s="2">
        <v>873</v>
      </c>
      <c r="AE876" s="3" t="s">
        <v>2071</v>
      </c>
      <c r="AF876" s="3" t="s">
        <v>529</v>
      </c>
      <c r="AG876" s="3" t="str">
        <f>IF(AF876='๑. ข้อมูลทั่วไป ๑'!$C$19,$AD876,"")</f>
        <v/>
      </c>
      <c r="AH876" s="3" t="e">
        <f t="shared" si="94"/>
        <v>#NUM!</v>
      </c>
      <c r="AI876" s="3" t="str">
        <f t="shared" si="95"/>
        <v/>
      </c>
      <c r="AJ876" s="3" t="e">
        <f>IF($AI876='๑. ข้อมูลทั่วไป ๑'!$C$20,Info!$AH876,"")</f>
        <v>#NUM!</v>
      </c>
    </row>
    <row r="877" spans="18:36" ht="14.5" customHeight="1">
      <c r="R877">
        <v>874</v>
      </c>
      <c r="S877" s="4">
        <v>18230</v>
      </c>
      <c r="T877" s="3" t="s">
        <v>2072</v>
      </c>
      <c r="U877" s="3" t="s">
        <v>1894</v>
      </c>
      <c r="V877" s="3" t="s">
        <v>499</v>
      </c>
      <c r="W877" s="3" t="s">
        <v>2065</v>
      </c>
      <c r="X877" s="3" t="str">
        <f t="shared" si="90"/>
        <v>โคกแย้หนองแคสระบุรี</v>
      </c>
      <c r="Y877" s="3" t="s">
        <v>251</v>
      </c>
      <c r="Z877" s="3" t="str">
        <f t="shared" si="91"/>
        <v/>
      </c>
      <c r="AA877" s="3" t="e">
        <f t="shared" si="92"/>
        <v>#NUM!</v>
      </c>
      <c r="AB877" s="3" t="str">
        <f t="shared" si="93"/>
        <v/>
      </c>
      <c r="AD877" s="2">
        <v>874</v>
      </c>
      <c r="AE877" s="3" t="s">
        <v>2073</v>
      </c>
      <c r="AF877" s="3" t="s">
        <v>529</v>
      </c>
      <c r="AG877" s="3" t="str">
        <f>IF(AF877='๑. ข้อมูลทั่วไป ๑'!$C$19,$AD877,"")</f>
        <v/>
      </c>
      <c r="AH877" s="3" t="e">
        <f t="shared" si="94"/>
        <v>#NUM!</v>
      </c>
      <c r="AI877" s="3" t="str">
        <f t="shared" si="95"/>
        <v/>
      </c>
      <c r="AJ877" s="3" t="e">
        <f>IF($AI877='๑. ข้อมูลทั่วไป ๑'!$C$20,Info!$AH877,"")</f>
        <v>#NUM!</v>
      </c>
    </row>
    <row r="878" spans="18:36" ht="14.5" customHeight="1">
      <c r="R878">
        <v>875</v>
      </c>
      <c r="S878" s="4">
        <v>18230</v>
      </c>
      <c r="T878" s="3" t="s">
        <v>2074</v>
      </c>
      <c r="U878" s="3" t="s">
        <v>1894</v>
      </c>
      <c r="V878" s="3" t="s">
        <v>499</v>
      </c>
      <c r="W878" s="3" t="s">
        <v>2065</v>
      </c>
      <c r="X878" s="3" t="str">
        <f t="shared" si="90"/>
        <v>บัวลอยหนองแคสระบุรี</v>
      </c>
      <c r="Y878" s="3" t="s">
        <v>251</v>
      </c>
      <c r="Z878" s="3" t="str">
        <f t="shared" si="91"/>
        <v/>
      </c>
      <c r="AA878" s="3" t="e">
        <f t="shared" si="92"/>
        <v>#NUM!</v>
      </c>
      <c r="AB878" s="3" t="str">
        <f t="shared" si="93"/>
        <v/>
      </c>
      <c r="AD878" s="2">
        <v>875</v>
      </c>
      <c r="AE878" s="3" t="s">
        <v>2075</v>
      </c>
      <c r="AF878" s="3" t="s">
        <v>529</v>
      </c>
      <c r="AG878" s="3" t="str">
        <f>IF(AF878='๑. ข้อมูลทั่วไป ๑'!$C$19,$AD878,"")</f>
        <v/>
      </c>
      <c r="AH878" s="3" t="e">
        <f t="shared" si="94"/>
        <v>#NUM!</v>
      </c>
      <c r="AI878" s="3" t="str">
        <f t="shared" si="95"/>
        <v/>
      </c>
      <c r="AJ878" s="3" t="e">
        <f>IF($AI878='๑. ข้อมูลทั่วไป ๑'!$C$20,Info!$AH878,"")</f>
        <v>#NUM!</v>
      </c>
    </row>
    <row r="879" spans="18:36" ht="14.5" customHeight="1">
      <c r="R879">
        <v>876</v>
      </c>
      <c r="S879" s="4">
        <v>18140</v>
      </c>
      <c r="T879" s="3" t="s">
        <v>2076</v>
      </c>
      <c r="U879" s="3" t="s">
        <v>1894</v>
      </c>
      <c r="V879" s="3" t="s">
        <v>499</v>
      </c>
      <c r="W879" s="3" t="s">
        <v>2065</v>
      </c>
      <c r="X879" s="3" t="str">
        <f t="shared" si="90"/>
        <v>ไผ่ต่ำหนองแคสระบุรี</v>
      </c>
      <c r="Y879" s="3" t="s">
        <v>251</v>
      </c>
      <c r="Z879" s="3" t="str">
        <f t="shared" si="91"/>
        <v/>
      </c>
      <c r="AA879" s="3" t="e">
        <f t="shared" si="92"/>
        <v>#NUM!</v>
      </c>
      <c r="AB879" s="3" t="str">
        <f t="shared" si="93"/>
        <v/>
      </c>
      <c r="AD879" s="2">
        <v>876</v>
      </c>
      <c r="AE879" s="3" t="s">
        <v>2077</v>
      </c>
      <c r="AF879" s="3" t="s">
        <v>529</v>
      </c>
      <c r="AG879" s="3" t="str">
        <f>IF(AF879='๑. ข้อมูลทั่วไป ๑'!$C$19,$AD879,"")</f>
        <v/>
      </c>
      <c r="AH879" s="3" t="e">
        <f t="shared" si="94"/>
        <v>#NUM!</v>
      </c>
      <c r="AI879" s="3" t="str">
        <f t="shared" si="95"/>
        <v/>
      </c>
      <c r="AJ879" s="3" t="e">
        <f>IF($AI879='๑. ข้อมูลทั่วไป ๑'!$C$20,Info!$AH879,"")</f>
        <v>#NUM!</v>
      </c>
    </row>
    <row r="880" spans="18:36" ht="14.5" customHeight="1">
      <c r="R880">
        <v>877</v>
      </c>
      <c r="S880" s="4">
        <v>18250</v>
      </c>
      <c r="T880" s="3" t="s">
        <v>1561</v>
      </c>
      <c r="U880" s="3" t="s">
        <v>1894</v>
      </c>
      <c r="V880" s="3" t="s">
        <v>499</v>
      </c>
      <c r="W880" s="3" t="s">
        <v>2065</v>
      </c>
      <c r="X880" s="3" t="str">
        <f t="shared" si="90"/>
        <v>โพนทองหนองแคสระบุรี</v>
      </c>
      <c r="Y880" s="3" t="s">
        <v>251</v>
      </c>
      <c r="Z880" s="3" t="str">
        <f t="shared" si="91"/>
        <v/>
      </c>
      <c r="AA880" s="3" t="e">
        <f t="shared" si="92"/>
        <v>#NUM!</v>
      </c>
      <c r="AB880" s="3" t="str">
        <f t="shared" si="93"/>
        <v/>
      </c>
      <c r="AD880" s="2">
        <v>877</v>
      </c>
      <c r="AE880" s="3" t="s">
        <v>2078</v>
      </c>
      <c r="AF880" s="3" t="s">
        <v>529</v>
      </c>
      <c r="AG880" s="3" t="str">
        <f>IF(AF880='๑. ข้อมูลทั่วไป ๑'!$C$19,$AD880,"")</f>
        <v/>
      </c>
      <c r="AH880" s="3" t="e">
        <f t="shared" si="94"/>
        <v>#NUM!</v>
      </c>
      <c r="AI880" s="3" t="str">
        <f t="shared" si="95"/>
        <v/>
      </c>
      <c r="AJ880" s="3" t="e">
        <f>IF($AI880='๑. ข้อมูลทั่วไป ๑'!$C$20,Info!$AH880,"")</f>
        <v>#NUM!</v>
      </c>
    </row>
    <row r="881" spans="18:36" ht="14.5" customHeight="1">
      <c r="R881">
        <v>878</v>
      </c>
      <c r="S881" s="4">
        <v>18230</v>
      </c>
      <c r="T881" s="3" t="s">
        <v>2079</v>
      </c>
      <c r="U881" s="3" t="s">
        <v>1894</v>
      </c>
      <c r="V881" s="3" t="s">
        <v>499</v>
      </c>
      <c r="W881" s="3" t="s">
        <v>2065</v>
      </c>
      <c r="X881" s="3" t="str">
        <f t="shared" si="90"/>
        <v>ห้วยขมิ้นหนองแคสระบุรี</v>
      </c>
      <c r="Y881" s="3" t="s">
        <v>251</v>
      </c>
      <c r="Z881" s="3" t="str">
        <f t="shared" si="91"/>
        <v/>
      </c>
      <c r="AA881" s="3" t="e">
        <f t="shared" si="92"/>
        <v>#NUM!</v>
      </c>
      <c r="AB881" s="3" t="str">
        <f t="shared" si="93"/>
        <v/>
      </c>
      <c r="AD881" s="2">
        <v>878</v>
      </c>
      <c r="AE881" s="3" t="s">
        <v>2080</v>
      </c>
      <c r="AF881" s="3" t="s">
        <v>529</v>
      </c>
      <c r="AG881" s="3" t="str">
        <f>IF(AF881='๑. ข้อมูลทั่วไป ๑'!$C$19,$AD881,"")</f>
        <v/>
      </c>
      <c r="AH881" s="3" t="e">
        <f t="shared" si="94"/>
        <v>#NUM!</v>
      </c>
      <c r="AI881" s="3" t="str">
        <f t="shared" si="95"/>
        <v/>
      </c>
      <c r="AJ881" s="3" t="e">
        <f>IF($AI881='๑. ข้อมูลทั่วไป ๑'!$C$20,Info!$AH881,"")</f>
        <v>#NUM!</v>
      </c>
    </row>
    <row r="882" spans="18:36" ht="14.5" customHeight="1">
      <c r="R882">
        <v>879</v>
      </c>
      <c r="S882" s="4">
        <v>18230</v>
      </c>
      <c r="T882" s="3" t="s">
        <v>2081</v>
      </c>
      <c r="U882" s="3" t="s">
        <v>1894</v>
      </c>
      <c r="V882" s="3" t="s">
        <v>499</v>
      </c>
      <c r="W882" s="3" t="s">
        <v>2065</v>
      </c>
      <c r="X882" s="3" t="str">
        <f t="shared" si="90"/>
        <v>ห้วยทรายหนองแคสระบุรี</v>
      </c>
      <c r="Y882" s="3" t="s">
        <v>251</v>
      </c>
      <c r="Z882" s="3" t="str">
        <f t="shared" si="91"/>
        <v/>
      </c>
      <c r="AA882" s="3" t="e">
        <f t="shared" si="92"/>
        <v>#NUM!</v>
      </c>
      <c r="AB882" s="3" t="str">
        <f t="shared" si="93"/>
        <v/>
      </c>
      <c r="AD882" s="2">
        <v>879</v>
      </c>
      <c r="AE882" s="3" t="s">
        <v>2082</v>
      </c>
      <c r="AF882" s="3" t="s">
        <v>529</v>
      </c>
      <c r="AG882" s="3" t="str">
        <f>IF(AF882='๑. ข้อมูลทั่วไป ๑'!$C$19,$AD882,"")</f>
        <v/>
      </c>
      <c r="AH882" s="3" t="e">
        <f t="shared" si="94"/>
        <v>#NUM!</v>
      </c>
      <c r="AI882" s="3" t="str">
        <f t="shared" si="95"/>
        <v/>
      </c>
      <c r="AJ882" s="3" t="e">
        <f>IF($AI882='๑. ข้อมูลทั่วไป ๑'!$C$20,Info!$AH882,"")</f>
        <v>#NUM!</v>
      </c>
    </row>
    <row r="883" spans="18:36" ht="14.5" customHeight="1">
      <c r="R883">
        <v>880</v>
      </c>
      <c r="S883" s="4">
        <v>18140</v>
      </c>
      <c r="T883" s="3" t="s">
        <v>2083</v>
      </c>
      <c r="U883" s="3" t="s">
        <v>1894</v>
      </c>
      <c r="V883" s="3" t="s">
        <v>499</v>
      </c>
      <c r="W883" s="3" t="s">
        <v>2065</v>
      </c>
      <c r="X883" s="3" t="str">
        <f t="shared" si="90"/>
        <v>หนองไข่น้ำหนองแคสระบุรี</v>
      </c>
      <c r="Y883" s="3" t="s">
        <v>251</v>
      </c>
      <c r="Z883" s="3" t="str">
        <f t="shared" si="91"/>
        <v/>
      </c>
      <c r="AA883" s="3" t="e">
        <f t="shared" si="92"/>
        <v>#NUM!</v>
      </c>
      <c r="AB883" s="3" t="str">
        <f t="shared" si="93"/>
        <v/>
      </c>
      <c r="AD883" s="2">
        <v>880</v>
      </c>
      <c r="AE883" s="3" t="s">
        <v>2084</v>
      </c>
      <c r="AF883" s="3" t="s">
        <v>529</v>
      </c>
      <c r="AG883" s="3" t="str">
        <f>IF(AF883='๑. ข้อมูลทั่วไป ๑'!$C$19,$AD883,"")</f>
        <v/>
      </c>
      <c r="AH883" s="3" t="e">
        <f t="shared" si="94"/>
        <v>#NUM!</v>
      </c>
      <c r="AI883" s="3" t="str">
        <f t="shared" si="95"/>
        <v/>
      </c>
      <c r="AJ883" s="3" t="e">
        <f>IF($AI883='๑. ข้อมูลทั่วไป ๑'!$C$20,Info!$AH883,"")</f>
        <v>#NUM!</v>
      </c>
    </row>
    <row r="884" spans="18:36" ht="14.5" customHeight="1">
      <c r="R884">
        <v>881</v>
      </c>
      <c r="S884" s="4">
        <v>18140</v>
      </c>
      <c r="T884" s="3" t="s">
        <v>471</v>
      </c>
      <c r="U884" s="3" t="s">
        <v>1894</v>
      </c>
      <c r="V884" s="3" t="s">
        <v>499</v>
      </c>
      <c r="W884" s="3" t="s">
        <v>2065</v>
      </c>
      <c r="X884" s="3" t="str">
        <f t="shared" si="90"/>
        <v>หนองแขมหนองแคสระบุรี</v>
      </c>
      <c r="Y884" s="3" t="s">
        <v>251</v>
      </c>
      <c r="Z884" s="3" t="str">
        <f t="shared" si="91"/>
        <v/>
      </c>
      <c r="AA884" s="3" t="e">
        <f t="shared" si="92"/>
        <v>#NUM!</v>
      </c>
      <c r="AB884" s="3" t="str">
        <f t="shared" si="93"/>
        <v/>
      </c>
      <c r="AD884" s="2">
        <v>881</v>
      </c>
      <c r="AE884" s="3" t="s">
        <v>2085</v>
      </c>
      <c r="AF884" s="3" t="s">
        <v>529</v>
      </c>
      <c r="AG884" s="3" t="str">
        <f>IF(AF884='๑. ข้อมูลทั่วไป ๑'!$C$19,$AD884,"")</f>
        <v/>
      </c>
      <c r="AH884" s="3" t="e">
        <f t="shared" si="94"/>
        <v>#NUM!</v>
      </c>
      <c r="AI884" s="3" t="str">
        <f t="shared" si="95"/>
        <v/>
      </c>
      <c r="AJ884" s="3" t="e">
        <f>IF($AI884='๑. ข้อมูลทั่วไป ๑'!$C$20,Info!$AH884,"")</f>
        <v>#NUM!</v>
      </c>
    </row>
    <row r="885" spans="18:36" ht="14.5" customHeight="1">
      <c r="R885">
        <v>882</v>
      </c>
      <c r="S885" s="4">
        <v>18230</v>
      </c>
      <c r="T885" s="3" t="s">
        <v>1283</v>
      </c>
      <c r="U885" s="3" t="s">
        <v>1894</v>
      </c>
      <c r="V885" s="3" t="s">
        <v>499</v>
      </c>
      <c r="W885" s="3" t="s">
        <v>2065</v>
      </c>
      <c r="X885" s="3" t="str">
        <f t="shared" si="90"/>
        <v>หนองจิกหนองแคสระบุรี</v>
      </c>
      <c r="Y885" s="3" t="s">
        <v>251</v>
      </c>
      <c r="Z885" s="3" t="str">
        <f t="shared" si="91"/>
        <v/>
      </c>
      <c r="AA885" s="3" t="e">
        <f t="shared" si="92"/>
        <v>#NUM!</v>
      </c>
      <c r="AB885" s="3" t="str">
        <f t="shared" si="93"/>
        <v/>
      </c>
      <c r="AD885" s="2">
        <v>882</v>
      </c>
      <c r="AE885" s="3" t="s">
        <v>2086</v>
      </c>
      <c r="AF885" s="3" t="s">
        <v>529</v>
      </c>
      <c r="AG885" s="3" t="str">
        <f>IF(AF885='๑. ข้อมูลทั่วไป ๑'!$C$19,$AD885,"")</f>
        <v/>
      </c>
      <c r="AH885" s="3" t="e">
        <f t="shared" si="94"/>
        <v>#NUM!</v>
      </c>
      <c r="AI885" s="3" t="str">
        <f t="shared" si="95"/>
        <v/>
      </c>
      <c r="AJ885" s="3" t="e">
        <f>IF($AI885='๑. ข้อมูลทั่วไป ๑'!$C$20,Info!$AH885,"")</f>
        <v>#NUM!</v>
      </c>
    </row>
    <row r="886" spans="18:36" ht="14.5" customHeight="1">
      <c r="R886">
        <v>883</v>
      </c>
      <c r="S886" s="4">
        <v>18140</v>
      </c>
      <c r="T886" s="3" t="s">
        <v>2087</v>
      </c>
      <c r="U886" s="3" t="s">
        <v>1894</v>
      </c>
      <c r="V886" s="3" t="s">
        <v>499</v>
      </c>
      <c r="W886" s="3" t="s">
        <v>2065</v>
      </c>
      <c r="X886" s="3" t="str">
        <f t="shared" si="90"/>
        <v>หนองจรเข้หนองแคสระบุรี</v>
      </c>
      <c r="Y886" s="3" t="s">
        <v>251</v>
      </c>
      <c r="Z886" s="3" t="str">
        <f t="shared" si="91"/>
        <v/>
      </c>
      <c r="AA886" s="3" t="e">
        <f t="shared" si="92"/>
        <v>#NUM!</v>
      </c>
      <c r="AB886" s="3" t="str">
        <f t="shared" si="93"/>
        <v/>
      </c>
      <c r="AD886" s="2">
        <v>883</v>
      </c>
      <c r="AE886" s="3" t="s">
        <v>2088</v>
      </c>
      <c r="AF886" s="3" t="s">
        <v>529</v>
      </c>
      <c r="AG886" s="3" t="str">
        <f>IF(AF886='๑. ข้อมูลทั่วไป ๑'!$C$19,$AD886,"")</f>
        <v/>
      </c>
      <c r="AH886" s="3" t="e">
        <f t="shared" si="94"/>
        <v>#NUM!</v>
      </c>
      <c r="AI886" s="3" t="str">
        <f t="shared" si="95"/>
        <v/>
      </c>
      <c r="AJ886" s="3" t="e">
        <f>IF($AI886='๑. ข้อมูลทั่วไป ๑'!$C$20,Info!$AH886,"")</f>
        <v>#NUM!</v>
      </c>
    </row>
    <row r="887" spans="18:36" ht="14.5" customHeight="1">
      <c r="R887">
        <v>884</v>
      </c>
      <c r="S887" s="4">
        <v>18230</v>
      </c>
      <c r="T887" s="3" t="s">
        <v>2089</v>
      </c>
      <c r="U887" s="3" t="s">
        <v>1894</v>
      </c>
      <c r="V887" s="3" t="s">
        <v>499</v>
      </c>
      <c r="W887" s="3" t="s">
        <v>2065</v>
      </c>
      <c r="X887" s="3" t="str">
        <f t="shared" si="90"/>
        <v>หนองนากหนองแคสระบุรี</v>
      </c>
      <c r="Y887" s="3" t="s">
        <v>251</v>
      </c>
      <c r="Z887" s="3" t="str">
        <f t="shared" si="91"/>
        <v/>
      </c>
      <c r="AA887" s="3" t="e">
        <f t="shared" si="92"/>
        <v>#NUM!</v>
      </c>
      <c r="AB887" s="3" t="str">
        <f t="shared" si="93"/>
        <v/>
      </c>
      <c r="AD887" s="2">
        <v>884</v>
      </c>
      <c r="AE887" s="3" t="s">
        <v>2090</v>
      </c>
      <c r="AF887" s="3" t="s">
        <v>529</v>
      </c>
      <c r="AG887" s="3" t="str">
        <f>IF(AF887='๑. ข้อมูลทั่วไป ๑'!$C$19,$AD887,"")</f>
        <v/>
      </c>
      <c r="AH887" s="3" t="e">
        <f t="shared" si="94"/>
        <v>#NUM!</v>
      </c>
      <c r="AI887" s="3" t="str">
        <f t="shared" si="95"/>
        <v/>
      </c>
      <c r="AJ887" s="3" t="e">
        <f>IF($AI887='๑. ข้อมูลทั่วไป ๑'!$C$20,Info!$AH887,"")</f>
        <v>#NUM!</v>
      </c>
    </row>
    <row r="888" spans="18:36" ht="14.5" customHeight="1">
      <c r="R888">
        <v>885</v>
      </c>
      <c r="S888" s="4">
        <v>18140</v>
      </c>
      <c r="T888" s="3" t="s">
        <v>2091</v>
      </c>
      <c r="U888" s="3" t="s">
        <v>1894</v>
      </c>
      <c r="V888" s="3" t="s">
        <v>499</v>
      </c>
      <c r="W888" s="3" t="s">
        <v>2065</v>
      </c>
      <c r="X888" s="3" t="str">
        <f t="shared" si="90"/>
        <v>หนองปลาหมอหนองแคสระบุรี</v>
      </c>
      <c r="Y888" s="3" t="s">
        <v>251</v>
      </c>
      <c r="Z888" s="3" t="str">
        <f t="shared" si="91"/>
        <v/>
      </c>
      <c r="AA888" s="3" t="e">
        <f t="shared" si="92"/>
        <v>#NUM!</v>
      </c>
      <c r="AB888" s="3" t="str">
        <f t="shared" si="93"/>
        <v/>
      </c>
      <c r="AD888" s="2">
        <v>885</v>
      </c>
      <c r="AE888" s="3" t="s">
        <v>2092</v>
      </c>
      <c r="AF888" s="3" t="s">
        <v>529</v>
      </c>
      <c r="AG888" s="3" t="str">
        <f>IF(AF888='๑. ข้อมูลทั่วไป ๑'!$C$19,$AD888,"")</f>
        <v/>
      </c>
      <c r="AH888" s="3" t="e">
        <f t="shared" si="94"/>
        <v>#NUM!</v>
      </c>
      <c r="AI888" s="3" t="str">
        <f t="shared" si="95"/>
        <v/>
      </c>
      <c r="AJ888" s="3" t="e">
        <f>IF($AI888='๑. ข้อมูลทั่วไป ๑'!$C$20,Info!$AH888,"")</f>
        <v>#NUM!</v>
      </c>
    </row>
    <row r="889" spans="18:36" ht="14.5" customHeight="1">
      <c r="R889">
        <v>886</v>
      </c>
      <c r="S889" s="4">
        <v>18140</v>
      </c>
      <c r="T889" s="3" t="s">
        <v>1160</v>
      </c>
      <c r="U889" s="3" t="s">
        <v>1894</v>
      </c>
      <c r="V889" s="3" t="s">
        <v>499</v>
      </c>
      <c r="W889" s="3" t="s">
        <v>2065</v>
      </c>
      <c r="X889" s="3" t="str">
        <f t="shared" si="90"/>
        <v>หนองปลิงหนองแคสระบุรี</v>
      </c>
      <c r="Y889" s="3" t="s">
        <v>251</v>
      </c>
      <c r="Z889" s="3" t="str">
        <f t="shared" si="91"/>
        <v/>
      </c>
      <c r="AA889" s="3" t="e">
        <f t="shared" si="92"/>
        <v>#NUM!</v>
      </c>
      <c r="AB889" s="3" t="str">
        <f t="shared" si="93"/>
        <v/>
      </c>
      <c r="AD889" s="2">
        <v>886</v>
      </c>
      <c r="AE889" s="3" t="s">
        <v>2093</v>
      </c>
      <c r="AF889" s="3" t="s">
        <v>529</v>
      </c>
      <c r="AG889" s="3" t="str">
        <f>IF(AF889='๑. ข้อมูลทั่วไป ๑'!$C$19,$AD889,"")</f>
        <v/>
      </c>
      <c r="AH889" s="3" t="e">
        <f t="shared" si="94"/>
        <v>#NUM!</v>
      </c>
      <c r="AI889" s="3" t="str">
        <f t="shared" si="95"/>
        <v/>
      </c>
      <c r="AJ889" s="3" t="e">
        <f>IF($AI889='๑. ข้อมูลทั่วไป ๑'!$C$20,Info!$AH889,"")</f>
        <v>#NUM!</v>
      </c>
    </row>
    <row r="890" spans="18:36" ht="14.5" customHeight="1">
      <c r="R890">
        <v>887</v>
      </c>
      <c r="S890" s="4">
        <v>18140</v>
      </c>
      <c r="T890" s="3" t="s">
        <v>2094</v>
      </c>
      <c r="U890" s="3" t="s">
        <v>1894</v>
      </c>
      <c r="V890" s="3" t="s">
        <v>499</v>
      </c>
      <c r="W890" s="3" t="s">
        <v>2065</v>
      </c>
      <c r="X890" s="3" t="str">
        <f t="shared" si="90"/>
        <v>หนองโรงหนองแคสระบุรี</v>
      </c>
      <c r="Y890" s="3" t="s">
        <v>251</v>
      </c>
      <c r="Z890" s="3" t="str">
        <f t="shared" si="91"/>
        <v/>
      </c>
      <c r="AA890" s="3" t="e">
        <f t="shared" si="92"/>
        <v>#NUM!</v>
      </c>
      <c r="AB890" s="3" t="str">
        <f t="shared" si="93"/>
        <v/>
      </c>
      <c r="AD890" s="2">
        <v>887</v>
      </c>
      <c r="AE890" s="3" t="s">
        <v>2095</v>
      </c>
      <c r="AF890" s="3" t="s">
        <v>532</v>
      </c>
      <c r="AG890" s="3" t="str">
        <f>IF(AF890='๑. ข้อมูลทั่วไป ๑'!$C$19,$AD890,"")</f>
        <v/>
      </c>
      <c r="AH890" s="3" t="e">
        <f t="shared" si="94"/>
        <v>#NUM!</v>
      </c>
      <c r="AI890" s="3" t="str">
        <f t="shared" si="95"/>
        <v/>
      </c>
      <c r="AJ890" s="3" t="e">
        <f>IF($AI890='๑. ข้อมูลทั่วไป ๑'!$C$20,Info!$AH890,"")</f>
        <v>#NUM!</v>
      </c>
    </row>
    <row r="891" spans="18:36" ht="14.5" customHeight="1">
      <c r="R891">
        <v>888</v>
      </c>
      <c r="S891" s="4">
        <v>18150</v>
      </c>
      <c r="T891" s="3" t="s">
        <v>2096</v>
      </c>
      <c r="U891" s="3" t="s">
        <v>1890</v>
      </c>
      <c r="V891" s="3" t="s">
        <v>499</v>
      </c>
      <c r="W891" s="3" t="s">
        <v>2097</v>
      </c>
      <c r="X891" s="3" t="str">
        <f t="shared" si="90"/>
        <v>หนองหมูวิหารแดงสระบุรี</v>
      </c>
      <c r="Y891" s="3" t="s">
        <v>251</v>
      </c>
      <c r="Z891" s="3" t="str">
        <f t="shared" si="91"/>
        <v/>
      </c>
      <c r="AA891" s="3" t="e">
        <f t="shared" si="92"/>
        <v>#NUM!</v>
      </c>
      <c r="AB891" s="3" t="str">
        <f t="shared" si="93"/>
        <v/>
      </c>
      <c r="AD891" s="2">
        <v>888</v>
      </c>
      <c r="AE891" s="3" t="s">
        <v>2098</v>
      </c>
      <c r="AF891" s="3" t="s">
        <v>532</v>
      </c>
      <c r="AG891" s="3" t="str">
        <f>IF(AF891='๑. ข้อมูลทั่วไป ๑'!$C$19,$AD891,"")</f>
        <v/>
      </c>
      <c r="AH891" s="3" t="e">
        <f t="shared" si="94"/>
        <v>#NUM!</v>
      </c>
      <c r="AI891" s="3" t="str">
        <f t="shared" si="95"/>
        <v/>
      </c>
      <c r="AJ891" s="3" t="e">
        <f>IF($AI891='๑. ข้อมูลทั่วไป ๑'!$C$20,Info!$AH891,"")</f>
        <v>#NUM!</v>
      </c>
    </row>
    <row r="892" spans="18:36" ht="14.5" customHeight="1">
      <c r="R892">
        <v>889</v>
      </c>
      <c r="S892" s="4">
        <v>18150</v>
      </c>
      <c r="T892" s="3" t="s">
        <v>2099</v>
      </c>
      <c r="U892" s="3" t="s">
        <v>1890</v>
      </c>
      <c r="V892" s="3" t="s">
        <v>499</v>
      </c>
      <c r="W892" s="3" t="s">
        <v>2097</v>
      </c>
      <c r="X892" s="3" t="str">
        <f t="shared" si="90"/>
        <v>บ้านลำวิหารแดงสระบุรี</v>
      </c>
      <c r="Y892" s="3" t="s">
        <v>251</v>
      </c>
      <c r="Z892" s="3" t="str">
        <f t="shared" si="91"/>
        <v/>
      </c>
      <c r="AA892" s="3" t="e">
        <f t="shared" si="92"/>
        <v>#NUM!</v>
      </c>
      <c r="AB892" s="3" t="str">
        <f t="shared" si="93"/>
        <v/>
      </c>
      <c r="AD892" s="2">
        <v>889</v>
      </c>
      <c r="AE892" s="3" t="s">
        <v>2100</v>
      </c>
      <c r="AF892" s="3" t="s">
        <v>532</v>
      </c>
      <c r="AG892" s="3" t="str">
        <f>IF(AF892='๑. ข้อมูลทั่วไป ๑'!$C$19,$AD892,"")</f>
        <v/>
      </c>
      <c r="AH892" s="3" t="e">
        <f t="shared" si="94"/>
        <v>#NUM!</v>
      </c>
      <c r="AI892" s="3" t="str">
        <f t="shared" si="95"/>
        <v/>
      </c>
      <c r="AJ892" s="3" t="e">
        <f>IF($AI892='๑. ข้อมูลทั่วไป ๑'!$C$20,Info!$AH892,"")</f>
        <v>#NUM!</v>
      </c>
    </row>
    <row r="893" spans="18:36" ht="14.5" customHeight="1">
      <c r="R893">
        <v>890</v>
      </c>
      <c r="S893" s="4">
        <v>18150</v>
      </c>
      <c r="T893" s="3" t="s">
        <v>2101</v>
      </c>
      <c r="U893" s="3" t="s">
        <v>1890</v>
      </c>
      <c r="V893" s="3" t="s">
        <v>499</v>
      </c>
      <c r="W893" s="3" t="s">
        <v>2097</v>
      </c>
      <c r="X893" s="3" t="str">
        <f t="shared" si="90"/>
        <v>คลองเรือวิหารแดงสระบุรี</v>
      </c>
      <c r="Y893" s="3" t="s">
        <v>251</v>
      </c>
      <c r="Z893" s="3" t="str">
        <f t="shared" si="91"/>
        <v/>
      </c>
      <c r="AA893" s="3" t="e">
        <f t="shared" si="92"/>
        <v>#NUM!</v>
      </c>
      <c r="AB893" s="3" t="str">
        <f t="shared" si="93"/>
        <v/>
      </c>
      <c r="AD893" s="2">
        <v>890</v>
      </c>
      <c r="AE893" s="3" t="s">
        <v>2102</v>
      </c>
      <c r="AF893" s="3" t="s">
        <v>532</v>
      </c>
      <c r="AG893" s="3" t="str">
        <f>IF(AF893='๑. ข้อมูลทั่วไป ๑'!$C$19,$AD893,"")</f>
        <v/>
      </c>
      <c r="AH893" s="3" t="e">
        <f t="shared" si="94"/>
        <v>#NUM!</v>
      </c>
      <c r="AI893" s="3" t="str">
        <f t="shared" si="95"/>
        <v/>
      </c>
      <c r="AJ893" s="3" t="e">
        <f>IF($AI893='๑. ข้อมูลทั่วไป ๑'!$C$20,Info!$AH893,"")</f>
        <v>#NUM!</v>
      </c>
    </row>
    <row r="894" spans="18:36" ht="14.5" customHeight="1">
      <c r="R894">
        <v>891</v>
      </c>
      <c r="S894" s="4">
        <v>18150</v>
      </c>
      <c r="T894" s="3" t="s">
        <v>1890</v>
      </c>
      <c r="U894" s="3" t="s">
        <v>1890</v>
      </c>
      <c r="V894" s="3" t="s">
        <v>499</v>
      </c>
      <c r="W894" s="3" t="s">
        <v>2097</v>
      </c>
      <c r="X894" s="3" t="str">
        <f t="shared" si="90"/>
        <v>วิหารแดงวิหารแดงสระบุรี</v>
      </c>
      <c r="Y894" s="3" t="s">
        <v>251</v>
      </c>
      <c r="Z894" s="3" t="str">
        <f t="shared" si="91"/>
        <v/>
      </c>
      <c r="AA894" s="3" t="e">
        <f t="shared" si="92"/>
        <v>#NUM!</v>
      </c>
      <c r="AB894" s="3" t="str">
        <f t="shared" si="93"/>
        <v/>
      </c>
      <c r="AD894" s="2">
        <v>891</v>
      </c>
      <c r="AE894" s="3" t="s">
        <v>2103</v>
      </c>
      <c r="AF894" s="3" t="s">
        <v>532</v>
      </c>
      <c r="AG894" s="3" t="str">
        <f>IF(AF894='๑. ข้อมูลทั่วไป ๑'!$C$19,$AD894,"")</f>
        <v/>
      </c>
      <c r="AH894" s="3" t="e">
        <f t="shared" si="94"/>
        <v>#NUM!</v>
      </c>
      <c r="AI894" s="3" t="str">
        <f t="shared" si="95"/>
        <v/>
      </c>
      <c r="AJ894" s="3" t="e">
        <f>IF($AI894='๑. ข้อมูลทั่วไป ๑'!$C$20,Info!$AH894,"")</f>
        <v>#NUM!</v>
      </c>
    </row>
    <row r="895" spans="18:36" ht="14.5" customHeight="1">
      <c r="R895">
        <v>892</v>
      </c>
      <c r="S895" s="4">
        <v>18150</v>
      </c>
      <c r="T895" s="3" t="s">
        <v>2104</v>
      </c>
      <c r="U895" s="3" t="s">
        <v>1890</v>
      </c>
      <c r="V895" s="3" t="s">
        <v>499</v>
      </c>
      <c r="W895" s="3" t="s">
        <v>2097</v>
      </c>
      <c r="X895" s="3" t="str">
        <f t="shared" si="90"/>
        <v>หนองสรวงวิหารแดงสระบุรี</v>
      </c>
      <c r="Y895" s="3" t="s">
        <v>251</v>
      </c>
      <c r="Z895" s="3" t="str">
        <f t="shared" si="91"/>
        <v/>
      </c>
      <c r="AA895" s="3" t="e">
        <f t="shared" si="92"/>
        <v>#NUM!</v>
      </c>
      <c r="AB895" s="3" t="str">
        <f t="shared" si="93"/>
        <v/>
      </c>
      <c r="AD895" s="2">
        <v>892</v>
      </c>
      <c r="AE895" s="3" t="s">
        <v>2105</v>
      </c>
      <c r="AF895" s="3" t="s">
        <v>532</v>
      </c>
      <c r="AG895" s="3" t="str">
        <f>IF(AF895='๑. ข้อมูลทั่วไป ๑'!$C$19,$AD895,"")</f>
        <v/>
      </c>
      <c r="AH895" s="3" t="e">
        <f t="shared" si="94"/>
        <v>#NUM!</v>
      </c>
      <c r="AI895" s="3" t="str">
        <f t="shared" si="95"/>
        <v/>
      </c>
      <c r="AJ895" s="3" t="e">
        <f>IF($AI895='๑. ข้อมูลทั่วไป ๑'!$C$20,Info!$AH895,"")</f>
        <v>#NUM!</v>
      </c>
    </row>
    <row r="896" spans="18:36" ht="14.5" customHeight="1">
      <c r="R896">
        <v>893</v>
      </c>
      <c r="S896" s="4">
        <v>18150</v>
      </c>
      <c r="T896" s="3" t="s">
        <v>2106</v>
      </c>
      <c r="U896" s="3" t="s">
        <v>1890</v>
      </c>
      <c r="V896" s="3" t="s">
        <v>499</v>
      </c>
      <c r="W896" s="3" t="s">
        <v>2097</v>
      </c>
      <c r="X896" s="3" t="str">
        <f t="shared" si="90"/>
        <v>เจริญธรรมวิหารแดงสระบุรี</v>
      </c>
      <c r="Y896" s="3" t="s">
        <v>251</v>
      </c>
      <c r="Z896" s="3" t="str">
        <f t="shared" si="91"/>
        <v/>
      </c>
      <c r="AA896" s="3" t="e">
        <f t="shared" si="92"/>
        <v>#NUM!</v>
      </c>
      <c r="AB896" s="3" t="str">
        <f t="shared" si="93"/>
        <v/>
      </c>
      <c r="AD896" s="2">
        <v>893</v>
      </c>
      <c r="AE896" s="3" t="s">
        <v>2107</v>
      </c>
      <c r="AF896" s="3" t="s">
        <v>532</v>
      </c>
      <c r="AG896" s="3" t="str">
        <f>IF(AF896='๑. ข้อมูลทั่วไป ๑'!$C$19,$AD896,"")</f>
        <v/>
      </c>
      <c r="AH896" s="3" t="e">
        <f t="shared" si="94"/>
        <v>#NUM!</v>
      </c>
      <c r="AI896" s="3" t="str">
        <f t="shared" si="95"/>
        <v/>
      </c>
      <c r="AJ896" s="3" t="e">
        <f>IF($AI896='๑. ข้อมูลทั่วไป ๑'!$C$20,Info!$AH896,"")</f>
        <v>#NUM!</v>
      </c>
    </row>
    <row r="897" spans="18:36" ht="14.5" customHeight="1">
      <c r="R897">
        <v>894</v>
      </c>
      <c r="S897" s="4">
        <v>18170</v>
      </c>
      <c r="T897" s="3" t="s">
        <v>1895</v>
      </c>
      <c r="U897" s="3" t="s">
        <v>1895</v>
      </c>
      <c r="V897" s="3" t="s">
        <v>499</v>
      </c>
      <c r="W897" s="3" t="s">
        <v>2108</v>
      </c>
      <c r="X897" s="3" t="str">
        <f t="shared" si="90"/>
        <v>หนองแซงหนองแซงสระบุรี</v>
      </c>
      <c r="Y897" s="3" t="s">
        <v>251</v>
      </c>
      <c r="Z897" s="3" t="str">
        <f t="shared" si="91"/>
        <v/>
      </c>
      <c r="AA897" s="3" t="e">
        <f t="shared" si="92"/>
        <v>#NUM!</v>
      </c>
      <c r="AB897" s="3" t="str">
        <f t="shared" si="93"/>
        <v/>
      </c>
      <c r="AD897" s="2">
        <v>894</v>
      </c>
      <c r="AE897" s="3" t="s">
        <v>2109</v>
      </c>
      <c r="AF897" s="3" t="s">
        <v>532</v>
      </c>
      <c r="AG897" s="3" t="str">
        <f>IF(AF897='๑. ข้อมูลทั่วไป ๑'!$C$19,$AD897,"")</f>
        <v/>
      </c>
      <c r="AH897" s="3" t="e">
        <f t="shared" si="94"/>
        <v>#NUM!</v>
      </c>
      <c r="AI897" s="3" t="str">
        <f t="shared" si="95"/>
        <v/>
      </c>
      <c r="AJ897" s="3" t="e">
        <f>IF($AI897='๑. ข้อมูลทั่วไป ๑'!$C$20,Info!$AH897,"")</f>
        <v>#NUM!</v>
      </c>
    </row>
    <row r="898" spans="18:36" ht="14.5" customHeight="1">
      <c r="R898">
        <v>895</v>
      </c>
      <c r="S898" s="4">
        <v>18170</v>
      </c>
      <c r="T898" s="3" t="s">
        <v>2110</v>
      </c>
      <c r="U898" s="3" t="s">
        <v>1895</v>
      </c>
      <c r="V898" s="3" t="s">
        <v>499</v>
      </c>
      <c r="W898" s="3" t="s">
        <v>2108</v>
      </c>
      <c r="X898" s="3" t="str">
        <f t="shared" si="90"/>
        <v>หนองควายโซหนองแซงสระบุรี</v>
      </c>
      <c r="Y898" s="3" t="s">
        <v>251</v>
      </c>
      <c r="Z898" s="3" t="str">
        <f t="shared" si="91"/>
        <v/>
      </c>
      <c r="AA898" s="3" t="e">
        <f t="shared" si="92"/>
        <v>#NUM!</v>
      </c>
      <c r="AB898" s="3" t="str">
        <f t="shared" si="93"/>
        <v/>
      </c>
      <c r="AD898" s="2">
        <v>895</v>
      </c>
      <c r="AE898" s="3" t="s">
        <v>2111</v>
      </c>
      <c r="AF898" s="3" t="s">
        <v>532</v>
      </c>
      <c r="AG898" s="3" t="str">
        <f>IF(AF898='๑. ข้อมูลทั่วไป ๑'!$C$19,$AD898,"")</f>
        <v/>
      </c>
      <c r="AH898" s="3" t="e">
        <f t="shared" si="94"/>
        <v>#NUM!</v>
      </c>
      <c r="AI898" s="3" t="str">
        <f t="shared" si="95"/>
        <v/>
      </c>
      <c r="AJ898" s="3" t="e">
        <f>IF($AI898='๑. ข้อมูลทั่วไป ๑'!$C$20,Info!$AH898,"")</f>
        <v>#NUM!</v>
      </c>
    </row>
    <row r="899" spans="18:36" ht="14.5" customHeight="1">
      <c r="R899">
        <v>896</v>
      </c>
      <c r="S899" s="4">
        <v>18170</v>
      </c>
      <c r="T899" s="3" t="s">
        <v>2112</v>
      </c>
      <c r="U899" s="3" t="s">
        <v>1895</v>
      </c>
      <c r="V899" s="3" t="s">
        <v>499</v>
      </c>
      <c r="W899" s="3" t="s">
        <v>2108</v>
      </c>
      <c r="X899" s="3" t="str">
        <f t="shared" si="90"/>
        <v>หนองหัวโพหนองแซงสระบุรี</v>
      </c>
      <c r="Y899" s="3" t="s">
        <v>251</v>
      </c>
      <c r="Z899" s="3" t="str">
        <f t="shared" si="91"/>
        <v/>
      </c>
      <c r="AA899" s="3" t="e">
        <f t="shared" si="92"/>
        <v>#NUM!</v>
      </c>
      <c r="AB899" s="3" t="str">
        <f t="shared" si="93"/>
        <v/>
      </c>
      <c r="AD899" s="2">
        <v>896</v>
      </c>
      <c r="AE899" s="3" t="s">
        <v>2113</v>
      </c>
      <c r="AF899" s="3" t="s">
        <v>535</v>
      </c>
      <c r="AG899" s="3" t="str">
        <f>IF(AF899='๑. ข้อมูลทั่วไป ๑'!$C$19,$AD899,"")</f>
        <v/>
      </c>
      <c r="AH899" s="3" t="e">
        <f t="shared" si="94"/>
        <v>#NUM!</v>
      </c>
      <c r="AI899" s="3" t="str">
        <f t="shared" si="95"/>
        <v/>
      </c>
      <c r="AJ899" s="3" t="e">
        <f>IF($AI899='๑. ข้อมูลทั่วไป ๑'!$C$20,Info!$AH899,"")</f>
        <v>#NUM!</v>
      </c>
    </row>
    <row r="900" spans="18:36" ht="14.5" customHeight="1">
      <c r="R900">
        <v>897</v>
      </c>
      <c r="S900" s="4">
        <v>18170</v>
      </c>
      <c r="T900" s="3" t="s">
        <v>2114</v>
      </c>
      <c r="U900" s="3" t="s">
        <v>1895</v>
      </c>
      <c r="V900" s="3" t="s">
        <v>499</v>
      </c>
      <c r="W900" s="3" t="s">
        <v>2108</v>
      </c>
      <c r="X900" s="3" t="str">
        <f t="shared" si="90"/>
        <v>หนองสีดาหนองแซงสระบุรี</v>
      </c>
      <c r="Y900" s="3" t="s">
        <v>251</v>
      </c>
      <c r="Z900" s="3" t="str">
        <f t="shared" si="91"/>
        <v/>
      </c>
      <c r="AA900" s="3" t="e">
        <f t="shared" si="92"/>
        <v>#NUM!</v>
      </c>
      <c r="AB900" s="3" t="str">
        <f t="shared" si="93"/>
        <v/>
      </c>
      <c r="AD900" s="2">
        <v>897</v>
      </c>
      <c r="AE900" s="3" t="s">
        <v>2115</v>
      </c>
      <c r="AF900" s="3" t="s">
        <v>535</v>
      </c>
      <c r="AG900" s="3" t="str">
        <f>IF(AF900='๑. ข้อมูลทั่วไป ๑'!$C$19,$AD900,"")</f>
        <v/>
      </c>
      <c r="AH900" s="3" t="e">
        <f t="shared" si="94"/>
        <v>#NUM!</v>
      </c>
      <c r="AI900" s="3" t="str">
        <f t="shared" si="95"/>
        <v/>
      </c>
      <c r="AJ900" s="3" t="e">
        <f>IF($AI900='๑. ข้อมูลทั่วไป ๑'!$C$20,Info!$AH900,"")</f>
        <v>#NUM!</v>
      </c>
    </row>
    <row r="901" spans="18:36" ht="14.5" customHeight="1">
      <c r="R901">
        <v>898</v>
      </c>
      <c r="S901" s="4">
        <v>18170</v>
      </c>
      <c r="T901" s="3" t="s">
        <v>2116</v>
      </c>
      <c r="U901" s="3" t="s">
        <v>1895</v>
      </c>
      <c r="V901" s="3" t="s">
        <v>499</v>
      </c>
      <c r="W901" s="3" t="s">
        <v>2108</v>
      </c>
      <c r="X901" s="3" t="str">
        <f t="shared" ref="X901:X964" si="96">T901&amp;U901&amp;V901</f>
        <v>หนองกบหนองแซงสระบุรี</v>
      </c>
      <c r="Y901" s="3" t="s">
        <v>251</v>
      </c>
      <c r="Z901" s="3" t="str">
        <f t="shared" ref="Z901:Z964" si="97">IF($Z$1=$W901,$R901,"")</f>
        <v/>
      </c>
      <c r="AA901" s="3" t="e">
        <f t="shared" ref="AA901:AA964" si="98">SMALL($Z$4:$Z$7439,R901)</f>
        <v>#NUM!</v>
      </c>
      <c r="AB901" s="3" t="str">
        <f t="shared" ref="AB901:AB964" si="99">IFERROR(INDEX($T$4:$T$7439,$AA901,1),"")</f>
        <v/>
      </c>
      <c r="AD901" s="2">
        <v>898</v>
      </c>
      <c r="AE901" s="3" t="s">
        <v>2117</v>
      </c>
      <c r="AF901" s="3" t="s">
        <v>535</v>
      </c>
      <c r="AG901" s="3" t="str">
        <f>IF(AF901='๑. ข้อมูลทั่วไป ๑'!$C$19,$AD901,"")</f>
        <v/>
      </c>
      <c r="AH901" s="3" t="e">
        <f t="shared" ref="AH901:AH931" si="100">SMALL($AG$4:$AG$931,$AD901)</f>
        <v>#NUM!</v>
      </c>
      <c r="AI901" s="3" t="str">
        <f t="shared" ref="AI901:AI931" si="101">IFERROR(INDEX($AE$4:$AE$931,$AH901,1),"")</f>
        <v/>
      </c>
      <c r="AJ901" s="3" t="e">
        <f>IF($AI901='๑. ข้อมูลทั่วไป ๑'!$C$20,Info!$AH901,"")</f>
        <v>#NUM!</v>
      </c>
    </row>
    <row r="902" spans="18:36" ht="14.5" customHeight="1">
      <c r="R902">
        <v>899</v>
      </c>
      <c r="S902" s="4">
        <v>18170</v>
      </c>
      <c r="T902" s="3" t="s">
        <v>2118</v>
      </c>
      <c r="U902" s="3" t="s">
        <v>1895</v>
      </c>
      <c r="V902" s="3" t="s">
        <v>499</v>
      </c>
      <c r="W902" s="3" t="s">
        <v>2108</v>
      </c>
      <c r="X902" s="3" t="str">
        <f t="shared" si="96"/>
        <v>ไก่เส่าหนองแซงสระบุรี</v>
      </c>
      <c r="Y902" s="3" t="s">
        <v>251</v>
      </c>
      <c r="Z902" s="3" t="str">
        <f t="shared" si="97"/>
        <v/>
      </c>
      <c r="AA902" s="3" t="e">
        <f t="shared" si="98"/>
        <v>#NUM!</v>
      </c>
      <c r="AB902" s="3" t="str">
        <f t="shared" si="99"/>
        <v/>
      </c>
      <c r="AD902" s="2">
        <v>899</v>
      </c>
      <c r="AE902" s="3" t="s">
        <v>2119</v>
      </c>
      <c r="AF902" s="3" t="s">
        <v>535</v>
      </c>
      <c r="AG902" s="3" t="str">
        <f>IF(AF902='๑. ข้อมูลทั่วไป ๑'!$C$19,$AD902,"")</f>
        <v/>
      </c>
      <c r="AH902" s="3" t="e">
        <f t="shared" si="100"/>
        <v>#NUM!</v>
      </c>
      <c r="AI902" s="3" t="str">
        <f t="shared" si="101"/>
        <v/>
      </c>
      <c r="AJ902" s="3" t="e">
        <f>IF($AI902='๑. ข้อมูลทั่วไป ๑'!$C$20,Info!$AH902,"")</f>
        <v>#NUM!</v>
      </c>
    </row>
    <row r="903" spans="18:36" ht="14.5" customHeight="1">
      <c r="R903">
        <v>900</v>
      </c>
      <c r="S903" s="4">
        <v>18170</v>
      </c>
      <c r="T903" s="3" t="s">
        <v>2120</v>
      </c>
      <c r="U903" s="3" t="s">
        <v>1895</v>
      </c>
      <c r="V903" s="3" t="s">
        <v>499</v>
      </c>
      <c r="W903" s="3" t="s">
        <v>2108</v>
      </c>
      <c r="X903" s="3" t="str">
        <f t="shared" si="96"/>
        <v>โคกสะอาดหนองแซงสระบุรี</v>
      </c>
      <c r="Y903" s="3" t="s">
        <v>251</v>
      </c>
      <c r="Z903" s="3" t="str">
        <f t="shared" si="97"/>
        <v/>
      </c>
      <c r="AA903" s="3" t="e">
        <f t="shared" si="98"/>
        <v>#NUM!</v>
      </c>
      <c r="AB903" s="3" t="str">
        <f t="shared" si="99"/>
        <v/>
      </c>
      <c r="AD903" s="2">
        <v>900</v>
      </c>
      <c r="AE903" s="3" t="s">
        <v>2121</v>
      </c>
      <c r="AF903" s="3" t="s">
        <v>535</v>
      </c>
      <c r="AG903" s="3" t="str">
        <f>IF(AF903='๑. ข้อมูลทั่วไป ๑'!$C$19,$AD903,"")</f>
        <v/>
      </c>
      <c r="AH903" s="3" t="e">
        <f t="shared" si="100"/>
        <v>#NUM!</v>
      </c>
      <c r="AI903" s="3" t="str">
        <f t="shared" si="101"/>
        <v/>
      </c>
      <c r="AJ903" s="3" t="e">
        <f>IF($AI903='๑. ข้อมูลทั่วไป ๑'!$C$20,Info!$AH903,"")</f>
        <v>#NUM!</v>
      </c>
    </row>
    <row r="904" spans="18:36" ht="14.5" customHeight="1">
      <c r="R904">
        <v>901</v>
      </c>
      <c r="S904" s="4">
        <v>18170</v>
      </c>
      <c r="T904" s="3" t="s">
        <v>2122</v>
      </c>
      <c r="U904" s="3" t="s">
        <v>1895</v>
      </c>
      <c r="V904" s="3" t="s">
        <v>499</v>
      </c>
      <c r="W904" s="3" t="s">
        <v>2108</v>
      </c>
      <c r="X904" s="3" t="str">
        <f t="shared" si="96"/>
        <v>ม่วงหวานหนองแซงสระบุรี</v>
      </c>
      <c r="Y904" s="3" t="s">
        <v>251</v>
      </c>
      <c r="Z904" s="3" t="str">
        <f t="shared" si="97"/>
        <v/>
      </c>
      <c r="AA904" s="3" t="e">
        <f t="shared" si="98"/>
        <v>#NUM!</v>
      </c>
      <c r="AB904" s="3" t="str">
        <f t="shared" si="99"/>
        <v/>
      </c>
      <c r="AD904" s="2">
        <v>901</v>
      </c>
      <c r="AE904" s="3" t="s">
        <v>2123</v>
      </c>
      <c r="AF904" s="3" t="s">
        <v>535</v>
      </c>
      <c r="AG904" s="3" t="str">
        <f>IF(AF904='๑. ข้อมูลทั่วไป ๑'!$C$19,$AD904,"")</f>
        <v/>
      </c>
      <c r="AH904" s="3" t="e">
        <f t="shared" si="100"/>
        <v>#NUM!</v>
      </c>
      <c r="AI904" s="3" t="str">
        <f t="shared" si="101"/>
        <v/>
      </c>
      <c r="AJ904" s="3" t="e">
        <f>IF($AI904='๑. ข้อมูลทั่วไป ๑'!$C$20,Info!$AH904,"")</f>
        <v>#NUM!</v>
      </c>
    </row>
    <row r="905" spans="18:36" ht="14.5" customHeight="1">
      <c r="R905">
        <v>902</v>
      </c>
      <c r="S905" s="4">
        <v>18170</v>
      </c>
      <c r="T905" s="3" t="s">
        <v>2124</v>
      </c>
      <c r="U905" s="3" t="s">
        <v>1895</v>
      </c>
      <c r="V905" s="3" t="s">
        <v>499</v>
      </c>
      <c r="W905" s="3" t="s">
        <v>2108</v>
      </c>
      <c r="X905" s="3" t="str">
        <f t="shared" si="96"/>
        <v>เขาดินหนองแซงสระบุรี</v>
      </c>
      <c r="Y905" s="3" t="s">
        <v>251</v>
      </c>
      <c r="Z905" s="3" t="str">
        <f t="shared" si="97"/>
        <v/>
      </c>
      <c r="AA905" s="3" t="e">
        <f t="shared" si="98"/>
        <v>#NUM!</v>
      </c>
      <c r="AB905" s="3" t="str">
        <f t="shared" si="99"/>
        <v/>
      </c>
      <c r="AD905" s="2">
        <v>902</v>
      </c>
      <c r="AE905" s="3" t="s">
        <v>2125</v>
      </c>
      <c r="AF905" s="3" t="s">
        <v>535</v>
      </c>
      <c r="AG905" s="3" t="str">
        <f>IF(AF905='๑. ข้อมูลทั่วไป ๑'!$C$19,$AD905,"")</f>
        <v/>
      </c>
      <c r="AH905" s="3" t="e">
        <f t="shared" si="100"/>
        <v>#NUM!</v>
      </c>
      <c r="AI905" s="3" t="str">
        <f t="shared" si="101"/>
        <v/>
      </c>
      <c r="AJ905" s="3" t="e">
        <f>IF($AI905='๑. ข้อมูลทั่วไป ๑'!$C$20,Info!$AH905,"")</f>
        <v>#NUM!</v>
      </c>
    </row>
    <row r="906" spans="18:36" ht="14.5" customHeight="1">
      <c r="R906">
        <v>903</v>
      </c>
      <c r="S906" s="4">
        <v>18130</v>
      </c>
      <c r="T906" s="3" t="s">
        <v>1880</v>
      </c>
      <c r="U906" s="3" t="s">
        <v>1880</v>
      </c>
      <c r="V906" s="3" t="s">
        <v>499</v>
      </c>
      <c r="W906" s="3" t="s">
        <v>2126</v>
      </c>
      <c r="X906" s="3" t="str">
        <f t="shared" si="96"/>
        <v>บ้านหมอบ้านหมอสระบุรี</v>
      </c>
      <c r="Y906" s="3" t="s">
        <v>251</v>
      </c>
      <c r="Z906" s="3" t="str">
        <f t="shared" si="97"/>
        <v/>
      </c>
      <c r="AA906" s="3" t="e">
        <f t="shared" si="98"/>
        <v>#NUM!</v>
      </c>
      <c r="AB906" s="3" t="str">
        <f t="shared" si="99"/>
        <v/>
      </c>
      <c r="AD906" s="2">
        <v>903</v>
      </c>
      <c r="AE906" s="3" t="s">
        <v>2127</v>
      </c>
      <c r="AF906" s="3" t="s">
        <v>535</v>
      </c>
      <c r="AG906" s="3" t="str">
        <f>IF(AF906='๑. ข้อมูลทั่วไป ๑'!$C$19,$AD906,"")</f>
        <v/>
      </c>
      <c r="AH906" s="3" t="e">
        <f t="shared" si="100"/>
        <v>#NUM!</v>
      </c>
      <c r="AI906" s="3" t="str">
        <f t="shared" si="101"/>
        <v/>
      </c>
      <c r="AJ906" s="3" t="e">
        <f>IF($AI906='๑. ข้อมูลทั่วไป ๑'!$C$20,Info!$AH906,"")</f>
        <v>#NUM!</v>
      </c>
    </row>
    <row r="907" spans="18:36" ht="14.5" customHeight="1">
      <c r="R907">
        <v>904</v>
      </c>
      <c r="S907" s="4">
        <v>18130</v>
      </c>
      <c r="T907" s="3" t="s">
        <v>2128</v>
      </c>
      <c r="U907" s="3" t="s">
        <v>1880</v>
      </c>
      <c r="V907" s="3" t="s">
        <v>499</v>
      </c>
      <c r="W907" s="3" t="s">
        <v>2126</v>
      </c>
      <c r="X907" s="3" t="str">
        <f t="shared" si="96"/>
        <v>บางโขมดบ้านหมอสระบุรี</v>
      </c>
      <c r="Y907" s="3" t="s">
        <v>251</v>
      </c>
      <c r="Z907" s="3" t="str">
        <f t="shared" si="97"/>
        <v/>
      </c>
      <c r="AA907" s="3" t="e">
        <f t="shared" si="98"/>
        <v>#NUM!</v>
      </c>
      <c r="AB907" s="3" t="str">
        <f t="shared" si="99"/>
        <v/>
      </c>
      <c r="AD907" s="2">
        <v>904</v>
      </c>
      <c r="AE907" s="3" t="s">
        <v>2129</v>
      </c>
      <c r="AF907" s="3" t="s">
        <v>539</v>
      </c>
      <c r="AG907" s="3" t="str">
        <f>IF(AF907='๑. ข้อมูลทั่วไป ๑'!$C$19,$AD907,"")</f>
        <v/>
      </c>
      <c r="AH907" s="3" t="e">
        <f t="shared" si="100"/>
        <v>#NUM!</v>
      </c>
      <c r="AI907" s="3" t="str">
        <f t="shared" si="101"/>
        <v/>
      </c>
      <c r="AJ907" s="3" t="e">
        <f>IF($AI907='๑. ข้อมูลทั่วไป ๑'!$C$20,Info!$AH907,"")</f>
        <v>#NUM!</v>
      </c>
    </row>
    <row r="908" spans="18:36" ht="14.5" customHeight="1">
      <c r="R908">
        <v>905</v>
      </c>
      <c r="S908" s="4">
        <v>18130</v>
      </c>
      <c r="T908" s="3" t="s">
        <v>2130</v>
      </c>
      <c r="U908" s="3" t="s">
        <v>1880</v>
      </c>
      <c r="V908" s="3" t="s">
        <v>499</v>
      </c>
      <c r="W908" s="3" t="s">
        <v>2126</v>
      </c>
      <c r="X908" s="3" t="str">
        <f t="shared" si="96"/>
        <v>สร่างโศกบ้านหมอสระบุรี</v>
      </c>
      <c r="Y908" s="3" t="s">
        <v>251</v>
      </c>
      <c r="Z908" s="3" t="str">
        <f t="shared" si="97"/>
        <v/>
      </c>
      <c r="AA908" s="3" t="e">
        <f t="shared" si="98"/>
        <v>#NUM!</v>
      </c>
      <c r="AB908" s="3" t="str">
        <f t="shared" si="99"/>
        <v/>
      </c>
      <c r="AD908" s="2">
        <v>905</v>
      </c>
      <c r="AE908" s="3" t="s">
        <v>2131</v>
      </c>
      <c r="AF908" s="3" t="s">
        <v>539</v>
      </c>
      <c r="AG908" s="3" t="str">
        <f>IF(AF908='๑. ข้อมูลทั่วไป ๑'!$C$19,$AD908,"")</f>
        <v/>
      </c>
      <c r="AH908" s="3" t="e">
        <f t="shared" si="100"/>
        <v>#NUM!</v>
      </c>
      <c r="AI908" s="3" t="str">
        <f t="shared" si="101"/>
        <v/>
      </c>
      <c r="AJ908" s="3" t="e">
        <f>IF($AI908='๑. ข้อมูลทั่วไป ๑'!$C$20,Info!$AH908,"")</f>
        <v>#NUM!</v>
      </c>
    </row>
    <row r="909" spans="18:36" ht="14.5" customHeight="1">
      <c r="R909">
        <v>906</v>
      </c>
      <c r="S909" s="4">
        <v>18130</v>
      </c>
      <c r="T909" s="3" t="s">
        <v>478</v>
      </c>
      <c r="U909" s="3" t="s">
        <v>1880</v>
      </c>
      <c r="V909" s="3" t="s">
        <v>499</v>
      </c>
      <c r="W909" s="3" t="s">
        <v>2126</v>
      </c>
      <c r="X909" s="3" t="str">
        <f t="shared" si="96"/>
        <v>ตลาดน้อยบ้านหมอสระบุรี</v>
      </c>
      <c r="Y909" s="3" t="s">
        <v>251</v>
      </c>
      <c r="Z909" s="3" t="str">
        <f t="shared" si="97"/>
        <v/>
      </c>
      <c r="AA909" s="3" t="e">
        <f t="shared" si="98"/>
        <v>#NUM!</v>
      </c>
      <c r="AB909" s="3" t="str">
        <f t="shared" si="99"/>
        <v/>
      </c>
      <c r="AD909" s="2">
        <v>906</v>
      </c>
      <c r="AE909" s="3" t="s">
        <v>2132</v>
      </c>
      <c r="AF909" s="3" t="s">
        <v>539</v>
      </c>
      <c r="AG909" s="3" t="str">
        <f>IF(AF909='๑. ข้อมูลทั่วไป ๑'!$C$19,$AD909,"")</f>
        <v/>
      </c>
      <c r="AH909" s="3" t="e">
        <f t="shared" si="100"/>
        <v>#NUM!</v>
      </c>
      <c r="AI909" s="3" t="str">
        <f t="shared" si="101"/>
        <v/>
      </c>
      <c r="AJ909" s="3" t="e">
        <f>IF($AI909='๑. ข้อมูลทั่วไป ๑'!$C$20,Info!$AH909,"")</f>
        <v>#NUM!</v>
      </c>
    </row>
    <row r="910" spans="18:36" ht="14.5" customHeight="1">
      <c r="R910">
        <v>907</v>
      </c>
      <c r="S910" s="4">
        <v>18130</v>
      </c>
      <c r="T910" s="3" t="s">
        <v>2133</v>
      </c>
      <c r="U910" s="3" t="s">
        <v>1880</v>
      </c>
      <c r="V910" s="3" t="s">
        <v>499</v>
      </c>
      <c r="W910" s="3" t="s">
        <v>2126</v>
      </c>
      <c r="X910" s="3" t="str">
        <f t="shared" si="96"/>
        <v>หรเทพบ้านหมอสระบุรี</v>
      </c>
      <c r="Y910" s="3" t="s">
        <v>251</v>
      </c>
      <c r="Z910" s="3" t="str">
        <f t="shared" si="97"/>
        <v/>
      </c>
      <c r="AA910" s="3" t="e">
        <f t="shared" si="98"/>
        <v>#NUM!</v>
      </c>
      <c r="AB910" s="3" t="str">
        <f t="shared" si="99"/>
        <v/>
      </c>
      <c r="AD910" s="2">
        <v>907</v>
      </c>
      <c r="AE910" s="3" t="s">
        <v>2134</v>
      </c>
      <c r="AF910" s="3" t="s">
        <v>539</v>
      </c>
      <c r="AG910" s="3" t="str">
        <f>IF(AF910='๑. ข้อมูลทั่วไป ๑'!$C$19,$AD910,"")</f>
        <v/>
      </c>
      <c r="AH910" s="3" t="e">
        <f t="shared" si="100"/>
        <v>#NUM!</v>
      </c>
      <c r="AI910" s="3" t="str">
        <f t="shared" si="101"/>
        <v/>
      </c>
      <c r="AJ910" s="3" t="e">
        <f>IF($AI910='๑. ข้อมูลทั่วไป ๑'!$C$20,Info!$AH910,"")</f>
        <v>#NUM!</v>
      </c>
    </row>
    <row r="911" spans="18:36" ht="14.5" customHeight="1">
      <c r="R911">
        <v>908</v>
      </c>
      <c r="S911" s="4">
        <v>18130</v>
      </c>
      <c r="T911" s="3" t="s">
        <v>2135</v>
      </c>
      <c r="U911" s="3" t="s">
        <v>1880</v>
      </c>
      <c r="V911" s="3" t="s">
        <v>499</v>
      </c>
      <c r="W911" s="3" t="s">
        <v>2126</v>
      </c>
      <c r="X911" s="3" t="str">
        <f t="shared" si="96"/>
        <v>โคกใหญ่บ้านหมอสระบุรี</v>
      </c>
      <c r="Y911" s="3" t="s">
        <v>251</v>
      </c>
      <c r="Z911" s="3" t="str">
        <f t="shared" si="97"/>
        <v/>
      </c>
      <c r="AA911" s="3" t="e">
        <f t="shared" si="98"/>
        <v>#NUM!</v>
      </c>
      <c r="AB911" s="3" t="str">
        <f t="shared" si="99"/>
        <v/>
      </c>
      <c r="AD911" s="2">
        <v>908</v>
      </c>
      <c r="AE911" s="3" t="s">
        <v>2136</v>
      </c>
      <c r="AF911" s="3" t="s">
        <v>539</v>
      </c>
      <c r="AG911" s="3" t="str">
        <f>IF(AF911='๑. ข้อมูลทั่วไป ๑'!$C$19,$AD911,"")</f>
        <v/>
      </c>
      <c r="AH911" s="3" t="e">
        <f t="shared" si="100"/>
        <v>#NUM!</v>
      </c>
      <c r="AI911" s="3" t="str">
        <f t="shared" si="101"/>
        <v/>
      </c>
      <c r="AJ911" s="3" t="e">
        <f>IF($AI911='๑. ข้อมูลทั่วไป ๑'!$C$20,Info!$AH911,"")</f>
        <v>#NUM!</v>
      </c>
    </row>
    <row r="912" spans="18:36" ht="14.5" customHeight="1">
      <c r="R912">
        <v>909</v>
      </c>
      <c r="S912" s="4">
        <v>18130</v>
      </c>
      <c r="T912" s="3" t="s">
        <v>2137</v>
      </c>
      <c r="U912" s="3" t="s">
        <v>1880</v>
      </c>
      <c r="V912" s="3" t="s">
        <v>499</v>
      </c>
      <c r="W912" s="3" t="s">
        <v>2126</v>
      </c>
      <c r="X912" s="3" t="str">
        <f t="shared" si="96"/>
        <v>ไผ่ขวางบ้านหมอสระบุรี</v>
      </c>
      <c r="Y912" s="3" t="s">
        <v>251</v>
      </c>
      <c r="Z912" s="3" t="str">
        <f t="shared" si="97"/>
        <v/>
      </c>
      <c r="AA912" s="3" t="e">
        <f t="shared" si="98"/>
        <v>#NUM!</v>
      </c>
      <c r="AB912" s="3" t="str">
        <f t="shared" si="99"/>
        <v/>
      </c>
      <c r="AD912" s="2">
        <v>909</v>
      </c>
      <c r="AE912" s="3" t="s">
        <v>2138</v>
      </c>
      <c r="AF912" s="3" t="s">
        <v>539</v>
      </c>
      <c r="AG912" s="3" t="str">
        <f>IF(AF912='๑. ข้อมูลทั่วไป ๑'!$C$19,$AD912,"")</f>
        <v/>
      </c>
      <c r="AH912" s="3" t="e">
        <f t="shared" si="100"/>
        <v>#NUM!</v>
      </c>
      <c r="AI912" s="3" t="str">
        <f t="shared" si="101"/>
        <v/>
      </c>
      <c r="AJ912" s="3" t="e">
        <f>IF($AI912='๑. ข้อมูลทั่วไป ๑'!$C$20,Info!$AH912,"")</f>
        <v>#NUM!</v>
      </c>
    </row>
    <row r="913" spans="18:36" ht="14.5" customHeight="1">
      <c r="R913">
        <v>910</v>
      </c>
      <c r="S913" s="4">
        <v>18270</v>
      </c>
      <c r="T913" s="3" t="s">
        <v>2139</v>
      </c>
      <c r="U913" s="3" t="s">
        <v>1880</v>
      </c>
      <c r="V913" s="3" t="s">
        <v>499</v>
      </c>
      <c r="W913" s="3" t="s">
        <v>2126</v>
      </c>
      <c r="X913" s="3" t="str">
        <f t="shared" si="96"/>
        <v>บ้านครัวบ้านหมอสระบุรี</v>
      </c>
      <c r="Y913" s="3" t="s">
        <v>251</v>
      </c>
      <c r="Z913" s="3" t="str">
        <f t="shared" si="97"/>
        <v/>
      </c>
      <c r="AA913" s="3" t="e">
        <f t="shared" si="98"/>
        <v>#NUM!</v>
      </c>
      <c r="AB913" s="3" t="str">
        <f t="shared" si="99"/>
        <v/>
      </c>
      <c r="AD913" s="2">
        <v>910</v>
      </c>
      <c r="AE913" s="3" t="s">
        <v>2140</v>
      </c>
      <c r="AF913" s="3" t="s">
        <v>539</v>
      </c>
      <c r="AG913" s="3" t="str">
        <f>IF(AF913='๑. ข้อมูลทั่วไป ๑'!$C$19,$AD913,"")</f>
        <v/>
      </c>
      <c r="AH913" s="3" t="e">
        <f t="shared" si="100"/>
        <v>#NUM!</v>
      </c>
      <c r="AI913" s="3" t="str">
        <f t="shared" si="101"/>
        <v/>
      </c>
      <c r="AJ913" s="3" t="e">
        <f>IF($AI913='๑. ข้อมูลทั่วไป ๑'!$C$20,Info!$AH913,"")</f>
        <v>#NUM!</v>
      </c>
    </row>
    <row r="914" spans="18:36" ht="14.5" customHeight="1">
      <c r="R914">
        <v>911</v>
      </c>
      <c r="S914" s="4">
        <v>18130</v>
      </c>
      <c r="T914" s="3" t="s">
        <v>1107</v>
      </c>
      <c r="U914" s="3" t="s">
        <v>1880</v>
      </c>
      <c r="V914" s="3" t="s">
        <v>499</v>
      </c>
      <c r="W914" s="3" t="s">
        <v>2126</v>
      </c>
      <c r="X914" s="3" t="str">
        <f t="shared" si="96"/>
        <v>หนองบัวบ้านหมอสระบุรี</v>
      </c>
      <c r="Y914" s="3" t="s">
        <v>251</v>
      </c>
      <c r="Z914" s="3" t="str">
        <f t="shared" si="97"/>
        <v/>
      </c>
      <c r="AA914" s="3" t="e">
        <f t="shared" si="98"/>
        <v>#NUM!</v>
      </c>
      <c r="AB914" s="3" t="str">
        <f t="shared" si="99"/>
        <v/>
      </c>
      <c r="AD914" s="2">
        <v>911</v>
      </c>
      <c r="AE914" s="3" t="s">
        <v>2141</v>
      </c>
      <c r="AF914" s="3" t="s">
        <v>539</v>
      </c>
      <c r="AG914" s="3" t="str">
        <f>IF(AF914='๑. ข้อมูลทั่วไป ๑'!$C$19,$AD914,"")</f>
        <v/>
      </c>
      <c r="AH914" s="3" t="e">
        <f t="shared" si="100"/>
        <v>#NUM!</v>
      </c>
      <c r="AI914" s="3" t="str">
        <f t="shared" si="101"/>
        <v/>
      </c>
      <c r="AJ914" s="3" t="e">
        <f>IF($AI914='๑. ข้อมูลทั่วไป ๑'!$C$20,Info!$AH914,"")</f>
        <v>#NUM!</v>
      </c>
    </row>
    <row r="915" spans="18:36" ht="14.5" customHeight="1">
      <c r="R915">
        <v>912</v>
      </c>
      <c r="S915" s="4">
        <v>18210</v>
      </c>
      <c r="T915" s="3" t="s">
        <v>1878</v>
      </c>
      <c r="U915" s="3" t="s">
        <v>1878</v>
      </c>
      <c r="V915" s="3" t="s">
        <v>499</v>
      </c>
      <c r="W915" s="3" t="s">
        <v>2142</v>
      </c>
      <c r="X915" s="3" t="str">
        <f t="shared" si="96"/>
        <v>ดอนพุดดอนพุดสระบุรี</v>
      </c>
      <c r="Y915" s="3" t="s">
        <v>251</v>
      </c>
      <c r="Z915" s="3" t="str">
        <f t="shared" si="97"/>
        <v/>
      </c>
      <c r="AA915" s="3" t="e">
        <f t="shared" si="98"/>
        <v>#NUM!</v>
      </c>
      <c r="AB915" s="3" t="str">
        <f t="shared" si="99"/>
        <v/>
      </c>
      <c r="AD915" s="2">
        <v>912</v>
      </c>
      <c r="AE915" s="3" t="s">
        <v>2143</v>
      </c>
      <c r="AF915" s="3" t="s">
        <v>539</v>
      </c>
      <c r="AG915" s="3" t="str">
        <f>IF(AF915='๑. ข้อมูลทั่วไป ๑'!$C$19,$AD915,"")</f>
        <v/>
      </c>
      <c r="AH915" s="3" t="e">
        <f t="shared" si="100"/>
        <v>#NUM!</v>
      </c>
      <c r="AI915" s="3" t="str">
        <f t="shared" si="101"/>
        <v/>
      </c>
      <c r="AJ915" s="3" t="e">
        <f>IF($AI915='๑. ข้อมูลทั่วไป ๑'!$C$20,Info!$AH915,"")</f>
        <v>#NUM!</v>
      </c>
    </row>
    <row r="916" spans="18:36" ht="14.5" customHeight="1">
      <c r="R916">
        <v>913</v>
      </c>
      <c r="S916" s="4">
        <v>18210</v>
      </c>
      <c r="T916" s="3" t="s">
        <v>2144</v>
      </c>
      <c r="U916" s="3" t="s">
        <v>1878</v>
      </c>
      <c r="V916" s="3" t="s">
        <v>499</v>
      </c>
      <c r="W916" s="3" t="s">
        <v>2142</v>
      </c>
      <c r="X916" s="3" t="str">
        <f t="shared" si="96"/>
        <v>ไผ่หลิ่วดอนพุดสระบุรี</v>
      </c>
      <c r="Y916" s="3" t="s">
        <v>251</v>
      </c>
      <c r="Z916" s="3" t="str">
        <f t="shared" si="97"/>
        <v/>
      </c>
      <c r="AA916" s="3" t="e">
        <f t="shared" si="98"/>
        <v>#NUM!</v>
      </c>
      <c r="AB916" s="3" t="str">
        <f t="shared" si="99"/>
        <v/>
      </c>
      <c r="AD916" s="2">
        <v>913</v>
      </c>
      <c r="AE916" s="3" t="s">
        <v>2145</v>
      </c>
      <c r="AF916" s="3" t="s">
        <v>539</v>
      </c>
      <c r="AG916" s="3" t="str">
        <f>IF(AF916='๑. ข้อมูลทั่วไป ๑'!$C$19,$AD916,"")</f>
        <v/>
      </c>
      <c r="AH916" s="3" t="e">
        <f t="shared" si="100"/>
        <v>#NUM!</v>
      </c>
      <c r="AI916" s="3" t="str">
        <f t="shared" si="101"/>
        <v/>
      </c>
      <c r="AJ916" s="3" t="e">
        <f>IF($AI916='๑. ข้อมูลทั่วไป ๑'!$C$20,Info!$AH916,"")</f>
        <v>#NUM!</v>
      </c>
    </row>
    <row r="917" spans="18:36" ht="14.5" customHeight="1">
      <c r="R917">
        <v>914</v>
      </c>
      <c r="S917" s="4">
        <v>18210</v>
      </c>
      <c r="T917" s="3" t="s">
        <v>1155</v>
      </c>
      <c r="U917" s="3" t="s">
        <v>1878</v>
      </c>
      <c r="V917" s="3" t="s">
        <v>499</v>
      </c>
      <c r="W917" s="3" t="s">
        <v>2142</v>
      </c>
      <c r="X917" s="3" t="str">
        <f t="shared" si="96"/>
        <v>บ้านหลวงดอนพุดสระบุรี</v>
      </c>
      <c r="Y917" s="3" t="s">
        <v>251</v>
      </c>
      <c r="Z917" s="3" t="str">
        <f t="shared" si="97"/>
        <v/>
      </c>
      <c r="AA917" s="3" t="e">
        <f t="shared" si="98"/>
        <v>#NUM!</v>
      </c>
      <c r="AB917" s="3" t="str">
        <f t="shared" si="99"/>
        <v/>
      </c>
      <c r="AD917" s="2">
        <v>914</v>
      </c>
      <c r="AE917" s="3" t="s">
        <v>2146</v>
      </c>
      <c r="AF917" s="3" t="s">
        <v>539</v>
      </c>
      <c r="AG917" s="3" t="str">
        <f>IF(AF917='๑. ข้อมูลทั่วไป ๑'!$C$19,$AD917,"")</f>
        <v/>
      </c>
      <c r="AH917" s="3" t="e">
        <f t="shared" si="100"/>
        <v>#NUM!</v>
      </c>
      <c r="AI917" s="3" t="str">
        <f t="shared" si="101"/>
        <v/>
      </c>
      <c r="AJ917" s="3" t="e">
        <f>IF($AI917='๑. ข้อมูลทั่วไป ๑'!$C$20,Info!$AH917,"")</f>
        <v>#NUM!</v>
      </c>
    </row>
    <row r="918" spans="18:36" ht="14.5" customHeight="1">
      <c r="R918">
        <v>915</v>
      </c>
      <c r="S918" s="4">
        <v>18210</v>
      </c>
      <c r="T918" s="3" t="s">
        <v>2147</v>
      </c>
      <c r="U918" s="3" t="s">
        <v>1878</v>
      </c>
      <c r="V918" s="3" t="s">
        <v>499</v>
      </c>
      <c r="W918" s="3" t="s">
        <v>2142</v>
      </c>
      <c r="X918" s="3" t="str">
        <f t="shared" si="96"/>
        <v>ดงตะงาวดอนพุดสระบุรี</v>
      </c>
      <c r="Y918" s="3" t="s">
        <v>251</v>
      </c>
      <c r="Z918" s="3" t="str">
        <f t="shared" si="97"/>
        <v/>
      </c>
      <c r="AA918" s="3" t="e">
        <f t="shared" si="98"/>
        <v>#NUM!</v>
      </c>
      <c r="AB918" s="3" t="str">
        <f t="shared" si="99"/>
        <v/>
      </c>
      <c r="AD918" s="2">
        <v>915</v>
      </c>
      <c r="AE918" s="3" t="s">
        <v>2148</v>
      </c>
      <c r="AF918" s="3" t="s">
        <v>539</v>
      </c>
      <c r="AG918" s="3" t="str">
        <f>IF(AF918='๑. ข้อมูลทั่วไป ๑'!$C$19,$AD918,"")</f>
        <v/>
      </c>
      <c r="AH918" s="3" t="e">
        <f t="shared" si="100"/>
        <v>#NUM!</v>
      </c>
      <c r="AI918" s="3" t="str">
        <f t="shared" si="101"/>
        <v/>
      </c>
      <c r="AJ918" s="3" t="e">
        <f>IF($AI918='๑. ข้อมูลทั่วไป ๑'!$C$20,Info!$AH918,"")</f>
        <v>#NUM!</v>
      </c>
    </row>
    <row r="919" spans="18:36" ht="14.5" customHeight="1">
      <c r="R919">
        <v>916</v>
      </c>
      <c r="S919" s="4">
        <v>18190</v>
      </c>
      <c r="T919" s="3" t="s">
        <v>1897</v>
      </c>
      <c r="U919" s="3" t="s">
        <v>1897</v>
      </c>
      <c r="V919" s="3" t="s">
        <v>499</v>
      </c>
      <c r="W919" s="3" t="s">
        <v>2149</v>
      </c>
      <c r="X919" s="3" t="str">
        <f t="shared" si="96"/>
        <v>หนองโดนหนองโดนสระบุรี</v>
      </c>
      <c r="Y919" s="3" t="s">
        <v>251</v>
      </c>
      <c r="Z919" s="3" t="str">
        <f t="shared" si="97"/>
        <v/>
      </c>
      <c r="AA919" s="3" t="e">
        <f t="shared" si="98"/>
        <v>#NUM!</v>
      </c>
      <c r="AB919" s="3" t="str">
        <f t="shared" si="99"/>
        <v/>
      </c>
      <c r="AD919" s="2">
        <v>916</v>
      </c>
      <c r="AE919" s="3" t="s">
        <v>2150</v>
      </c>
      <c r="AF919" s="3" t="s">
        <v>539</v>
      </c>
      <c r="AG919" s="3" t="str">
        <f>IF(AF919='๑. ข้อมูลทั่วไป ๑'!$C$19,$AD919,"")</f>
        <v/>
      </c>
      <c r="AH919" s="3" t="e">
        <f t="shared" si="100"/>
        <v>#NUM!</v>
      </c>
      <c r="AI919" s="3" t="str">
        <f t="shared" si="101"/>
        <v/>
      </c>
      <c r="AJ919" s="3" t="e">
        <f>IF($AI919='๑. ข้อมูลทั่วไป ๑'!$C$20,Info!$AH919,"")</f>
        <v>#NUM!</v>
      </c>
    </row>
    <row r="920" spans="18:36" ht="14.5" customHeight="1">
      <c r="R920">
        <v>917</v>
      </c>
      <c r="S920" s="4">
        <v>18190</v>
      </c>
      <c r="T920" s="3" t="s">
        <v>2151</v>
      </c>
      <c r="U920" s="3" t="s">
        <v>1897</v>
      </c>
      <c r="V920" s="3" t="s">
        <v>499</v>
      </c>
      <c r="W920" s="3" t="s">
        <v>2149</v>
      </c>
      <c r="X920" s="3" t="str">
        <f t="shared" si="96"/>
        <v>บ้านกลับหนองโดนสระบุรี</v>
      </c>
      <c r="Y920" s="3" t="s">
        <v>251</v>
      </c>
      <c r="Z920" s="3" t="str">
        <f t="shared" si="97"/>
        <v/>
      </c>
      <c r="AA920" s="3" t="e">
        <f t="shared" si="98"/>
        <v>#NUM!</v>
      </c>
      <c r="AB920" s="3" t="str">
        <f t="shared" si="99"/>
        <v/>
      </c>
      <c r="AD920" s="2">
        <v>917</v>
      </c>
      <c r="AE920" s="3" t="s">
        <v>2152</v>
      </c>
      <c r="AF920" s="3" t="s">
        <v>539</v>
      </c>
      <c r="AG920" s="3" t="str">
        <f>IF(AF920='๑. ข้อมูลทั่วไป ๑'!$C$19,$AD920,"")</f>
        <v/>
      </c>
      <c r="AH920" s="3" t="e">
        <f t="shared" si="100"/>
        <v>#NUM!</v>
      </c>
      <c r="AI920" s="3" t="str">
        <f t="shared" si="101"/>
        <v/>
      </c>
      <c r="AJ920" s="3" t="e">
        <f>IF($AI920='๑. ข้อมูลทั่วไป ๑'!$C$20,Info!$AH920,"")</f>
        <v>#NUM!</v>
      </c>
    </row>
    <row r="921" spans="18:36" ht="14.5" customHeight="1">
      <c r="R921">
        <v>918</v>
      </c>
      <c r="S921" s="4">
        <v>18190</v>
      </c>
      <c r="T921" s="3" t="s">
        <v>1395</v>
      </c>
      <c r="U921" s="3" t="s">
        <v>1897</v>
      </c>
      <c r="V921" s="3" t="s">
        <v>499</v>
      </c>
      <c r="W921" s="3" t="s">
        <v>2149</v>
      </c>
      <c r="X921" s="3" t="str">
        <f t="shared" si="96"/>
        <v>ดอนทองหนองโดนสระบุรี</v>
      </c>
      <c r="Y921" s="3" t="s">
        <v>251</v>
      </c>
      <c r="Z921" s="3" t="str">
        <f t="shared" si="97"/>
        <v/>
      </c>
      <c r="AA921" s="3" t="e">
        <f t="shared" si="98"/>
        <v>#NUM!</v>
      </c>
      <c r="AB921" s="3" t="str">
        <f t="shared" si="99"/>
        <v/>
      </c>
      <c r="AD921" s="2">
        <v>918</v>
      </c>
      <c r="AE921" s="3" t="s">
        <v>2153</v>
      </c>
      <c r="AF921" s="3" t="s">
        <v>539</v>
      </c>
      <c r="AG921" s="3" t="str">
        <f>IF(AF921='๑. ข้อมูลทั่วไป ๑'!$C$19,$AD921,"")</f>
        <v/>
      </c>
      <c r="AH921" s="3" t="e">
        <f t="shared" si="100"/>
        <v>#NUM!</v>
      </c>
      <c r="AI921" s="3" t="str">
        <f t="shared" si="101"/>
        <v/>
      </c>
      <c r="AJ921" s="3" t="e">
        <f>IF($AI921='๑. ข้อมูลทั่วไป ๑'!$C$20,Info!$AH921,"")</f>
        <v>#NUM!</v>
      </c>
    </row>
    <row r="922" spans="18:36" ht="14.5" customHeight="1">
      <c r="R922">
        <v>919</v>
      </c>
      <c r="S922" s="4">
        <v>18190</v>
      </c>
      <c r="T922" s="3" t="s">
        <v>2154</v>
      </c>
      <c r="U922" s="3" t="s">
        <v>1897</v>
      </c>
      <c r="V922" s="3" t="s">
        <v>499</v>
      </c>
      <c r="W922" s="3" t="s">
        <v>2149</v>
      </c>
      <c r="X922" s="3" t="str">
        <f t="shared" si="96"/>
        <v>บ้านโปร่งหนองโดนสระบุรี</v>
      </c>
      <c r="Y922" s="3" t="s">
        <v>251</v>
      </c>
      <c r="Z922" s="3" t="str">
        <f t="shared" si="97"/>
        <v/>
      </c>
      <c r="AA922" s="3" t="e">
        <f t="shared" si="98"/>
        <v>#NUM!</v>
      </c>
      <c r="AB922" s="3" t="str">
        <f t="shared" si="99"/>
        <v/>
      </c>
      <c r="AD922" s="2">
        <v>919</v>
      </c>
      <c r="AE922" s="3" t="s">
        <v>2155</v>
      </c>
      <c r="AF922" s="3" t="s">
        <v>539</v>
      </c>
      <c r="AG922" s="3" t="str">
        <f>IF(AF922='๑. ข้อมูลทั่วไป ๑'!$C$19,$AD922,"")</f>
        <v/>
      </c>
      <c r="AH922" s="3" t="e">
        <f t="shared" si="100"/>
        <v>#NUM!</v>
      </c>
      <c r="AI922" s="3" t="str">
        <f t="shared" si="101"/>
        <v/>
      </c>
      <c r="AJ922" s="3" t="e">
        <f>IF($AI922='๑. ข้อมูลทั่วไป ๑'!$C$20,Info!$AH922,"")</f>
        <v>#NUM!</v>
      </c>
    </row>
    <row r="923" spans="18:36" ht="14.5" customHeight="1">
      <c r="R923">
        <v>920</v>
      </c>
      <c r="S923" s="4">
        <v>18120</v>
      </c>
      <c r="T923" s="3" t="s">
        <v>1881</v>
      </c>
      <c r="U923" s="3" t="s">
        <v>1881</v>
      </c>
      <c r="V923" s="3" t="s">
        <v>499</v>
      </c>
      <c r="W923" s="3" t="s">
        <v>2156</v>
      </c>
      <c r="X923" s="3" t="str">
        <f t="shared" si="96"/>
        <v>พระพุทธบาทพระพุทธบาทสระบุรี</v>
      </c>
      <c r="Y923" s="3" t="s">
        <v>251</v>
      </c>
      <c r="Z923" s="3" t="str">
        <f t="shared" si="97"/>
        <v/>
      </c>
      <c r="AA923" s="3" t="e">
        <f t="shared" si="98"/>
        <v>#NUM!</v>
      </c>
      <c r="AB923" s="3" t="str">
        <f t="shared" si="99"/>
        <v/>
      </c>
      <c r="AD923" s="2">
        <v>920</v>
      </c>
      <c r="AE923" s="3" t="s">
        <v>2157</v>
      </c>
      <c r="AF923" s="3" t="s">
        <v>539</v>
      </c>
      <c r="AG923" s="3" t="str">
        <f>IF(AF923='๑. ข้อมูลทั่วไป ๑'!$C$19,$AD923,"")</f>
        <v/>
      </c>
      <c r="AH923" s="3" t="e">
        <f t="shared" si="100"/>
        <v>#NUM!</v>
      </c>
      <c r="AI923" s="3" t="str">
        <f t="shared" si="101"/>
        <v/>
      </c>
      <c r="AJ923" s="3" t="e">
        <f>IF($AI923='๑. ข้อมูลทั่วไป ๑'!$C$20,Info!$AH923,"")</f>
        <v>#NUM!</v>
      </c>
    </row>
    <row r="924" spans="18:36" ht="14.5" customHeight="1">
      <c r="R924">
        <v>921</v>
      </c>
      <c r="S924" s="4">
        <v>18120</v>
      </c>
      <c r="T924" s="3" t="s">
        <v>2158</v>
      </c>
      <c r="U924" s="3" t="s">
        <v>1881</v>
      </c>
      <c r="V924" s="3" t="s">
        <v>499</v>
      </c>
      <c r="W924" s="3" t="s">
        <v>2156</v>
      </c>
      <c r="X924" s="3" t="str">
        <f t="shared" si="96"/>
        <v>ขุนโขลนพระพุทธบาทสระบุรี</v>
      </c>
      <c r="Y924" s="3" t="s">
        <v>251</v>
      </c>
      <c r="Z924" s="3" t="str">
        <f t="shared" si="97"/>
        <v/>
      </c>
      <c r="AA924" s="3" t="e">
        <f t="shared" si="98"/>
        <v>#NUM!</v>
      </c>
      <c r="AB924" s="3" t="str">
        <f t="shared" si="99"/>
        <v/>
      </c>
      <c r="AD924" s="2">
        <v>921</v>
      </c>
      <c r="AE924" s="3" t="s">
        <v>2159</v>
      </c>
      <c r="AF924" s="3" t="s">
        <v>539</v>
      </c>
      <c r="AG924" s="3" t="str">
        <f>IF(AF924='๑. ข้อมูลทั่วไป ๑'!$C$19,$AD924,"")</f>
        <v/>
      </c>
      <c r="AH924" s="3" t="e">
        <f t="shared" si="100"/>
        <v>#NUM!</v>
      </c>
      <c r="AI924" s="3" t="str">
        <f t="shared" si="101"/>
        <v/>
      </c>
      <c r="AJ924" s="3" t="e">
        <f>IF($AI924='๑. ข้อมูลทั่วไป ๑'!$C$20,Info!$AH924,"")</f>
        <v>#NUM!</v>
      </c>
    </row>
    <row r="925" spans="18:36" ht="14.5" customHeight="1">
      <c r="R925">
        <v>922</v>
      </c>
      <c r="S925" s="4">
        <v>18120</v>
      </c>
      <c r="T925" s="3" t="s">
        <v>2160</v>
      </c>
      <c r="U925" s="3" t="s">
        <v>1881</v>
      </c>
      <c r="V925" s="3" t="s">
        <v>499</v>
      </c>
      <c r="W925" s="3" t="s">
        <v>2156</v>
      </c>
      <c r="X925" s="3" t="str">
        <f t="shared" si="96"/>
        <v>ธารเกษมพระพุทธบาทสระบุรี</v>
      </c>
      <c r="Y925" s="3" t="s">
        <v>251</v>
      </c>
      <c r="Z925" s="3" t="str">
        <f t="shared" si="97"/>
        <v/>
      </c>
      <c r="AA925" s="3" t="e">
        <f t="shared" si="98"/>
        <v>#NUM!</v>
      </c>
      <c r="AB925" s="3" t="str">
        <f t="shared" si="99"/>
        <v/>
      </c>
      <c r="AD925" s="2">
        <v>922</v>
      </c>
      <c r="AE925" s="3" t="s">
        <v>2161</v>
      </c>
      <c r="AF925" s="3" t="s">
        <v>539</v>
      </c>
      <c r="AG925" s="3" t="str">
        <f>IF(AF925='๑. ข้อมูลทั่วไป ๑'!$C$19,$AD925,"")</f>
        <v/>
      </c>
      <c r="AH925" s="3" t="e">
        <f t="shared" si="100"/>
        <v>#NUM!</v>
      </c>
      <c r="AI925" s="3" t="str">
        <f t="shared" si="101"/>
        <v/>
      </c>
      <c r="AJ925" s="3" t="e">
        <f>IF($AI925='๑. ข้อมูลทั่วไป ๑'!$C$20,Info!$AH925,"")</f>
        <v>#NUM!</v>
      </c>
    </row>
    <row r="926" spans="18:36" ht="14.5" customHeight="1">
      <c r="R926">
        <v>923</v>
      </c>
      <c r="S926" s="4">
        <v>18120</v>
      </c>
      <c r="T926" s="3" t="s">
        <v>2162</v>
      </c>
      <c r="U926" s="3" t="s">
        <v>1881</v>
      </c>
      <c r="V926" s="3" t="s">
        <v>499</v>
      </c>
      <c r="W926" s="3" t="s">
        <v>2156</v>
      </c>
      <c r="X926" s="3" t="str">
        <f t="shared" si="96"/>
        <v>นายาวพระพุทธบาทสระบุรี</v>
      </c>
      <c r="Y926" s="3" t="s">
        <v>251</v>
      </c>
      <c r="Z926" s="3" t="str">
        <f t="shared" si="97"/>
        <v/>
      </c>
      <c r="AA926" s="3" t="e">
        <f t="shared" si="98"/>
        <v>#NUM!</v>
      </c>
      <c r="AB926" s="3" t="str">
        <f t="shared" si="99"/>
        <v/>
      </c>
      <c r="AD926" s="2">
        <v>923</v>
      </c>
      <c r="AE926" s="3" t="s">
        <v>2163</v>
      </c>
      <c r="AF926" s="3" t="s">
        <v>539</v>
      </c>
      <c r="AG926" s="3" t="str">
        <f>IF(AF926='๑. ข้อมูลทั่วไป ๑'!$C$19,$AD926,"")</f>
        <v/>
      </c>
      <c r="AH926" s="3" t="e">
        <f t="shared" si="100"/>
        <v>#NUM!</v>
      </c>
      <c r="AI926" s="3" t="str">
        <f t="shared" si="101"/>
        <v/>
      </c>
      <c r="AJ926" s="3" t="e">
        <f>IF($AI926='๑. ข้อมูลทั่วไป ๑'!$C$20,Info!$AH926,"")</f>
        <v>#NUM!</v>
      </c>
    </row>
    <row r="927" spans="18:36" ht="14.5" customHeight="1">
      <c r="R927">
        <v>924</v>
      </c>
      <c r="S927" s="4">
        <v>18120</v>
      </c>
      <c r="T927" s="3" t="s">
        <v>2164</v>
      </c>
      <c r="U927" s="3" t="s">
        <v>1881</v>
      </c>
      <c r="V927" s="3" t="s">
        <v>499</v>
      </c>
      <c r="W927" s="3" t="s">
        <v>2156</v>
      </c>
      <c r="X927" s="3" t="str">
        <f t="shared" si="96"/>
        <v>พุคำจานพระพุทธบาทสระบุรี</v>
      </c>
      <c r="Y927" s="3" t="s">
        <v>251</v>
      </c>
      <c r="Z927" s="3" t="str">
        <f t="shared" si="97"/>
        <v/>
      </c>
      <c r="AA927" s="3" t="e">
        <f t="shared" si="98"/>
        <v>#NUM!</v>
      </c>
      <c r="AB927" s="3" t="str">
        <f t="shared" si="99"/>
        <v/>
      </c>
      <c r="AD927" s="2">
        <v>924</v>
      </c>
      <c r="AE927" s="3" t="s">
        <v>2165</v>
      </c>
      <c r="AF927" s="3" t="s">
        <v>539</v>
      </c>
      <c r="AG927" s="3" t="str">
        <f>IF(AF927='๑. ข้อมูลทั่วไป ๑'!$C$19,$AD927,"")</f>
        <v/>
      </c>
      <c r="AH927" s="3" t="e">
        <f t="shared" si="100"/>
        <v>#NUM!</v>
      </c>
      <c r="AI927" s="3" t="str">
        <f t="shared" si="101"/>
        <v/>
      </c>
      <c r="AJ927" s="3" t="e">
        <f>IF($AI927='๑. ข้อมูลทั่วไป ๑'!$C$20,Info!$AH927,"")</f>
        <v>#NUM!</v>
      </c>
    </row>
    <row r="928" spans="18:36" ht="14.5" customHeight="1">
      <c r="R928">
        <v>925</v>
      </c>
      <c r="S928" s="4">
        <v>18120</v>
      </c>
      <c r="T928" s="3" t="s">
        <v>528</v>
      </c>
      <c r="U928" s="3" t="s">
        <v>1881</v>
      </c>
      <c r="V928" s="3" t="s">
        <v>499</v>
      </c>
      <c r="W928" s="3" t="s">
        <v>2156</v>
      </c>
      <c r="X928" s="3" t="str">
        <f t="shared" si="96"/>
        <v>เขาวงพระพุทธบาทสระบุรี</v>
      </c>
      <c r="Y928" s="3" t="s">
        <v>251</v>
      </c>
      <c r="Z928" s="3" t="str">
        <f t="shared" si="97"/>
        <v/>
      </c>
      <c r="AA928" s="3" t="e">
        <f t="shared" si="98"/>
        <v>#NUM!</v>
      </c>
      <c r="AB928" s="3" t="str">
        <f t="shared" si="99"/>
        <v/>
      </c>
      <c r="AD928" s="2">
        <v>925</v>
      </c>
      <c r="AE928" s="3" t="s">
        <v>2166</v>
      </c>
      <c r="AF928" s="3" t="s">
        <v>539</v>
      </c>
      <c r="AG928" s="3" t="str">
        <f>IF(AF928='๑. ข้อมูลทั่วไป ๑'!$C$19,$AD928,"")</f>
        <v/>
      </c>
      <c r="AH928" s="3" t="e">
        <f t="shared" si="100"/>
        <v>#NUM!</v>
      </c>
      <c r="AI928" s="3" t="str">
        <f t="shared" si="101"/>
        <v/>
      </c>
      <c r="AJ928" s="3" t="e">
        <f>IF($AI928='๑. ข้อมูลทั่วไป ๑'!$C$20,Info!$AH928,"")</f>
        <v>#NUM!</v>
      </c>
    </row>
    <row r="929" spans="18:36" ht="14.5" customHeight="1">
      <c r="R929">
        <v>926</v>
      </c>
      <c r="S929" s="4">
        <v>18120</v>
      </c>
      <c r="T929" s="3" t="s">
        <v>2167</v>
      </c>
      <c r="U929" s="3" t="s">
        <v>1881</v>
      </c>
      <c r="V929" s="3" t="s">
        <v>499</v>
      </c>
      <c r="W929" s="3" t="s">
        <v>2156</v>
      </c>
      <c r="X929" s="3" t="str">
        <f t="shared" si="96"/>
        <v>ห้วยป่าหวายพระพุทธบาทสระบุรี</v>
      </c>
      <c r="Y929" s="3" t="s">
        <v>251</v>
      </c>
      <c r="Z929" s="3" t="str">
        <f t="shared" si="97"/>
        <v/>
      </c>
      <c r="AA929" s="3" t="e">
        <f t="shared" si="98"/>
        <v>#NUM!</v>
      </c>
      <c r="AB929" s="3" t="str">
        <f t="shared" si="99"/>
        <v/>
      </c>
      <c r="AD929" s="2">
        <v>926</v>
      </c>
      <c r="AE929" s="3" t="s">
        <v>834</v>
      </c>
      <c r="AF929" s="3" t="s">
        <v>539</v>
      </c>
      <c r="AG929" s="3" t="str">
        <f>IF(AF929='๑. ข้อมูลทั่วไป ๑'!$C$19,$AD929,"")</f>
        <v/>
      </c>
      <c r="AH929" s="3" t="e">
        <f t="shared" si="100"/>
        <v>#NUM!</v>
      </c>
      <c r="AI929" s="3" t="str">
        <f t="shared" si="101"/>
        <v/>
      </c>
      <c r="AJ929" s="3" t="e">
        <f>IF($AI929='๑. ข้อมูลทั่วไป ๑'!$C$20,Info!$AH929,"")</f>
        <v>#NUM!</v>
      </c>
    </row>
    <row r="930" spans="18:36" ht="14.5" customHeight="1">
      <c r="R930">
        <v>927</v>
      </c>
      <c r="S930" s="4">
        <v>18120</v>
      </c>
      <c r="T930" s="3" t="s">
        <v>2168</v>
      </c>
      <c r="U930" s="3" t="s">
        <v>1881</v>
      </c>
      <c r="V930" s="3" t="s">
        <v>499</v>
      </c>
      <c r="W930" s="3" t="s">
        <v>2156</v>
      </c>
      <c r="X930" s="3" t="str">
        <f t="shared" si="96"/>
        <v>พุกร่างพระพุทธบาทสระบุรี</v>
      </c>
      <c r="Y930" s="3" t="s">
        <v>251</v>
      </c>
      <c r="Z930" s="3" t="str">
        <f t="shared" si="97"/>
        <v/>
      </c>
      <c r="AA930" s="3" t="e">
        <f t="shared" si="98"/>
        <v>#NUM!</v>
      </c>
      <c r="AB930" s="3" t="str">
        <f t="shared" si="99"/>
        <v/>
      </c>
      <c r="AD930" s="2">
        <v>927</v>
      </c>
      <c r="AE930" s="3" t="s">
        <v>2169</v>
      </c>
      <c r="AF930" s="3" t="s">
        <v>539</v>
      </c>
      <c r="AG930" s="3" t="str">
        <f>IF(AF930='๑. ข้อมูลทั่วไป ๑'!$C$19,$AD930,"")</f>
        <v/>
      </c>
      <c r="AH930" s="3" t="e">
        <f t="shared" si="100"/>
        <v>#NUM!</v>
      </c>
      <c r="AI930" s="3" t="str">
        <f t="shared" si="101"/>
        <v/>
      </c>
      <c r="AJ930" s="3" t="e">
        <f>IF($AI930='๑. ข้อมูลทั่วไป ๑'!$C$20,Info!$AH930,"")</f>
        <v>#NUM!</v>
      </c>
    </row>
    <row r="931" spans="18:36" ht="14.5" customHeight="1">
      <c r="R931">
        <v>928</v>
      </c>
      <c r="S931" s="4">
        <v>18120</v>
      </c>
      <c r="T931" s="3" t="s">
        <v>2170</v>
      </c>
      <c r="U931" s="3" t="s">
        <v>1881</v>
      </c>
      <c r="V931" s="3" t="s">
        <v>499</v>
      </c>
      <c r="W931" s="3" t="s">
        <v>2156</v>
      </c>
      <c r="X931" s="3" t="str">
        <f t="shared" si="96"/>
        <v>หนองแกพระพุทธบาทสระบุรี</v>
      </c>
      <c r="Y931" s="3" t="s">
        <v>251</v>
      </c>
      <c r="Z931" s="3" t="str">
        <f t="shared" si="97"/>
        <v/>
      </c>
      <c r="AA931" s="3" t="e">
        <f t="shared" si="98"/>
        <v>#NUM!</v>
      </c>
      <c r="AB931" s="3" t="str">
        <f t="shared" si="99"/>
        <v/>
      </c>
      <c r="AD931" s="2">
        <v>928</v>
      </c>
      <c r="AE931" s="3" t="s">
        <v>2171</v>
      </c>
      <c r="AF931" s="3" t="s">
        <v>539</v>
      </c>
      <c r="AG931" s="3" t="str">
        <f>IF(AF931='๑. ข้อมูลทั่วไป ๑'!$C$19,$AD931,"")</f>
        <v/>
      </c>
      <c r="AH931" s="3" t="e">
        <f t="shared" si="100"/>
        <v>#NUM!</v>
      </c>
      <c r="AI931" s="3" t="str">
        <f t="shared" si="101"/>
        <v/>
      </c>
      <c r="AJ931" s="3" t="e">
        <f>IF($AI931='๑. ข้อมูลทั่วไป ๑'!$C$20,Info!$AH931,"")</f>
        <v>#NUM!</v>
      </c>
    </row>
    <row r="932" spans="18:36" ht="14.5" customHeight="1">
      <c r="R932">
        <v>929</v>
      </c>
      <c r="S932" s="4">
        <v>18160</v>
      </c>
      <c r="T932" s="3" t="s">
        <v>1892</v>
      </c>
      <c r="U932" s="3" t="s">
        <v>1892</v>
      </c>
      <c r="V932" s="3" t="s">
        <v>499</v>
      </c>
      <c r="W932" s="3" t="s">
        <v>2172</v>
      </c>
      <c r="X932" s="3" t="str">
        <f t="shared" si="96"/>
        <v>เสาไห้เสาไห้สระบุรี</v>
      </c>
      <c r="Y932" s="3" t="s">
        <v>251</v>
      </c>
      <c r="Z932" s="3" t="str">
        <f t="shared" si="97"/>
        <v/>
      </c>
      <c r="AA932" s="3" t="e">
        <f t="shared" si="98"/>
        <v>#NUM!</v>
      </c>
      <c r="AB932" s="3" t="str">
        <f t="shared" si="99"/>
        <v/>
      </c>
    </row>
    <row r="933" spans="18:36" ht="14.5" customHeight="1">
      <c r="R933">
        <v>930</v>
      </c>
      <c r="S933" s="4">
        <v>18160</v>
      </c>
      <c r="T933" s="3" t="s">
        <v>2173</v>
      </c>
      <c r="U933" s="3" t="s">
        <v>1892</v>
      </c>
      <c r="V933" s="3" t="s">
        <v>499</v>
      </c>
      <c r="W933" s="3" t="s">
        <v>2172</v>
      </c>
      <c r="X933" s="3" t="str">
        <f t="shared" si="96"/>
        <v>บ้านยางเสาไห้สระบุรี</v>
      </c>
      <c r="Y933" s="3" t="s">
        <v>251</v>
      </c>
      <c r="Z933" s="3" t="str">
        <f t="shared" si="97"/>
        <v/>
      </c>
      <c r="AA933" s="3" t="e">
        <f t="shared" si="98"/>
        <v>#NUM!</v>
      </c>
      <c r="AB933" s="3" t="str">
        <f t="shared" si="99"/>
        <v/>
      </c>
    </row>
    <row r="934" spans="18:36" ht="14.5" customHeight="1">
      <c r="R934">
        <v>931</v>
      </c>
      <c r="S934" s="4">
        <v>18160</v>
      </c>
      <c r="T934" s="3" t="s">
        <v>2174</v>
      </c>
      <c r="U934" s="3" t="s">
        <v>1892</v>
      </c>
      <c r="V934" s="3" t="s">
        <v>499</v>
      </c>
      <c r="W934" s="3" t="s">
        <v>2172</v>
      </c>
      <c r="X934" s="3" t="str">
        <f t="shared" si="96"/>
        <v>หัวปลวกเสาไห้สระบุรี</v>
      </c>
      <c r="Y934" s="3" t="s">
        <v>251</v>
      </c>
      <c r="Z934" s="3" t="str">
        <f t="shared" si="97"/>
        <v/>
      </c>
      <c r="AA934" s="3" t="e">
        <f t="shared" si="98"/>
        <v>#NUM!</v>
      </c>
      <c r="AB934" s="3" t="str">
        <f t="shared" si="99"/>
        <v/>
      </c>
    </row>
    <row r="935" spans="18:36" ht="14.5" customHeight="1">
      <c r="R935">
        <v>932</v>
      </c>
      <c r="S935" s="4">
        <v>18160</v>
      </c>
      <c r="T935" s="3" t="s">
        <v>2175</v>
      </c>
      <c r="U935" s="3" t="s">
        <v>1892</v>
      </c>
      <c r="V935" s="3" t="s">
        <v>499</v>
      </c>
      <c r="W935" s="3" t="s">
        <v>2172</v>
      </c>
      <c r="X935" s="3" t="str">
        <f t="shared" si="96"/>
        <v>งิ้วงามเสาไห้สระบุรี</v>
      </c>
      <c r="Y935" s="3" t="s">
        <v>251</v>
      </c>
      <c r="Z935" s="3" t="str">
        <f t="shared" si="97"/>
        <v/>
      </c>
      <c r="AA935" s="3" t="e">
        <f t="shared" si="98"/>
        <v>#NUM!</v>
      </c>
      <c r="AB935" s="3" t="str">
        <f t="shared" si="99"/>
        <v/>
      </c>
    </row>
    <row r="936" spans="18:36" ht="14.5" customHeight="1">
      <c r="R936">
        <v>933</v>
      </c>
      <c r="S936" s="4">
        <v>18160</v>
      </c>
      <c r="T936" s="3" t="s">
        <v>2176</v>
      </c>
      <c r="U936" s="3" t="s">
        <v>1892</v>
      </c>
      <c r="V936" s="3" t="s">
        <v>499</v>
      </c>
      <c r="W936" s="3" t="s">
        <v>2172</v>
      </c>
      <c r="X936" s="3" t="str">
        <f t="shared" si="96"/>
        <v>ศาลารีไทยเสาไห้สระบุรี</v>
      </c>
      <c r="Y936" s="3" t="s">
        <v>251</v>
      </c>
      <c r="Z936" s="3" t="str">
        <f t="shared" si="97"/>
        <v/>
      </c>
      <c r="AA936" s="3" t="e">
        <f t="shared" si="98"/>
        <v>#NUM!</v>
      </c>
      <c r="AB936" s="3" t="str">
        <f t="shared" si="99"/>
        <v/>
      </c>
    </row>
    <row r="937" spans="18:36" ht="14.5" customHeight="1">
      <c r="R937">
        <v>934</v>
      </c>
      <c r="S937" s="4">
        <v>18160</v>
      </c>
      <c r="T937" s="3" t="s">
        <v>2177</v>
      </c>
      <c r="U937" s="3" t="s">
        <v>1892</v>
      </c>
      <c r="V937" s="3" t="s">
        <v>499</v>
      </c>
      <c r="W937" s="3" t="s">
        <v>2172</v>
      </c>
      <c r="X937" s="3" t="str">
        <f t="shared" si="96"/>
        <v>ต้นตาลเสาไห้สระบุรี</v>
      </c>
      <c r="Y937" s="3" t="s">
        <v>251</v>
      </c>
      <c r="Z937" s="3" t="str">
        <f t="shared" si="97"/>
        <v/>
      </c>
      <c r="AA937" s="3" t="e">
        <f t="shared" si="98"/>
        <v>#NUM!</v>
      </c>
      <c r="AB937" s="3" t="str">
        <f t="shared" si="99"/>
        <v/>
      </c>
    </row>
    <row r="938" spans="18:36" ht="14.5" customHeight="1">
      <c r="R938">
        <v>935</v>
      </c>
      <c r="S938" s="4">
        <v>18160</v>
      </c>
      <c r="T938" s="3" t="s">
        <v>1146</v>
      </c>
      <c r="U938" s="3" t="s">
        <v>1892</v>
      </c>
      <c r="V938" s="3" t="s">
        <v>499</v>
      </c>
      <c r="W938" s="3" t="s">
        <v>2172</v>
      </c>
      <c r="X938" s="3" t="str">
        <f t="shared" si="96"/>
        <v>ท่าช้างเสาไห้สระบุรี</v>
      </c>
      <c r="Y938" s="3" t="s">
        <v>251</v>
      </c>
      <c r="Z938" s="3" t="str">
        <f t="shared" si="97"/>
        <v/>
      </c>
      <c r="AA938" s="3" t="e">
        <f t="shared" si="98"/>
        <v>#NUM!</v>
      </c>
      <c r="AB938" s="3" t="str">
        <f t="shared" si="99"/>
        <v/>
      </c>
    </row>
    <row r="939" spans="18:36" ht="14.5" customHeight="1">
      <c r="R939">
        <v>936</v>
      </c>
      <c r="S939" s="4">
        <v>18160</v>
      </c>
      <c r="T939" s="3" t="s">
        <v>2178</v>
      </c>
      <c r="U939" s="3" t="s">
        <v>1892</v>
      </c>
      <c r="V939" s="3" t="s">
        <v>499</v>
      </c>
      <c r="W939" s="3" t="s">
        <v>2172</v>
      </c>
      <c r="X939" s="3" t="str">
        <f t="shared" si="96"/>
        <v>พระยาทดเสาไห้สระบุรี</v>
      </c>
      <c r="Y939" s="3" t="s">
        <v>251</v>
      </c>
      <c r="Z939" s="3" t="str">
        <f t="shared" si="97"/>
        <v/>
      </c>
      <c r="AA939" s="3" t="e">
        <f t="shared" si="98"/>
        <v>#NUM!</v>
      </c>
      <c r="AB939" s="3" t="str">
        <f t="shared" si="99"/>
        <v/>
      </c>
    </row>
    <row r="940" spans="18:36" ht="14.5" customHeight="1">
      <c r="R940">
        <v>937</v>
      </c>
      <c r="S940" s="4">
        <v>18160</v>
      </c>
      <c r="T940" s="3" t="s">
        <v>2179</v>
      </c>
      <c r="U940" s="3" t="s">
        <v>1892</v>
      </c>
      <c r="V940" s="3" t="s">
        <v>499</v>
      </c>
      <c r="W940" s="3" t="s">
        <v>2172</v>
      </c>
      <c r="X940" s="3" t="str">
        <f t="shared" si="96"/>
        <v>ม่วงงามเสาไห้สระบุรี</v>
      </c>
      <c r="Y940" s="3" t="s">
        <v>251</v>
      </c>
      <c r="Z940" s="3" t="str">
        <f t="shared" si="97"/>
        <v/>
      </c>
      <c r="AA940" s="3" t="e">
        <f t="shared" si="98"/>
        <v>#NUM!</v>
      </c>
      <c r="AB940" s="3" t="str">
        <f t="shared" si="99"/>
        <v/>
      </c>
    </row>
    <row r="941" spans="18:36" ht="14.5" customHeight="1">
      <c r="R941">
        <v>938</v>
      </c>
      <c r="S941" s="4">
        <v>18160</v>
      </c>
      <c r="T941" s="3" t="s">
        <v>2180</v>
      </c>
      <c r="U941" s="3" t="s">
        <v>1892</v>
      </c>
      <c r="V941" s="3" t="s">
        <v>499</v>
      </c>
      <c r="W941" s="3" t="s">
        <v>2172</v>
      </c>
      <c r="X941" s="3" t="str">
        <f t="shared" si="96"/>
        <v>เริงรางเสาไห้สระบุรี</v>
      </c>
      <c r="Y941" s="3" t="s">
        <v>251</v>
      </c>
      <c r="Z941" s="3" t="str">
        <f t="shared" si="97"/>
        <v/>
      </c>
      <c r="AA941" s="3" t="e">
        <f t="shared" si="98"/>
        <v>#NUM!</v>
      </c>
      <c r="AB941" s="3" t="str">
        <f t="shared" si="99"/>
        <v/>
      </c>
    </row>
    <row r="942" spans="18:36" ht="14.5" customHeight="1">
      <c r="R942">
        <v>939</v>
      </c>
      <c r="S942" s="4">
        <v>18160</v>
      </c>
      <c r="T942" s="3" t="s">
        <v>2181</v>
      </c>
      <c r="U942" s="3" t="s">
        <v>1892</v>
      </c>
      <c r="V942" s="3" t="s">
        <v>499</v>
      </c>
      <c r="W942" s="3" t="s">
        <v>2172</v>
      </c>
      <c r="X942" s="3" t="str">
        <f t="shared" si="96"/>
        <v>เมืองเก่าเสาไห้สระบุรี</v>
      </c>
      <c r="Y942" s="3" t="s">
        <v>251</v>
      </c>
      <c r="Z942" s="3" t="str">
        <f t="shared" si="97"/>
        <v/>
      </c>
      <c r="AA942" s="3" t="e">
        <f t="shared" si="98"/>
        <v>#NUM!</v>
      </c>
      <c r="AB942" s="3" t="str">
        <f t="shared" si="99"/>
        <v/>
      </c>
    </row>
    <row r="943" spans="18:36" ht="14.5" customHeight="1">
      <c r="R943">
        <v>940</v>
      </c>
      <c r="S943" s="4">
        <v>18160</v>
      </c>
      <c r="T943" s="3" t="s">
        <v>2182</v>
      </c>
      <c r="U943" s="3" t="s">
        <v>1892</v>
      </c>
      <c r="V943" s="3" t="s">
        <v>499</v>
      </c>
      <c r="W943" s="3" t="s">
        <v>2172</v>
      </c>
      <c r="X943" s="3" t="str">
        <f t="shared" si="96"/>
        <v>สวนดอกไม้เสาไห้สระบุรี</v>
      </c>
      <c r="Y943" s="3" t="s">
        <v>251</v>
      </c>
      <c r="Z943" s="3" t="str">
        <f t="shared" si="97"/>
        <v/>
      </c>
      <c r="AA943" s="3" t="e">
        <f t="shared" si="98"/>
        <v>#NUM!</v>
      </c>
      <c r="AB943" s="3" t="str">
        <f t="shared" si="99"/>
        <v/>
      </c>
    </row>
    <row r="944" spans="18:36" ht="14.5" customHeight="1">
      <c r="R944">
        <v>941</v>
      </c>
      <c r="S944" s="4">
        <v>18180</v>
      </c>
      <c r="T944" s="3" t="s">
        <v>1883</v>
      </c>
      <c r="U944" s="3" t="s">
        <v>1883</v>
      </c>
      <c r="V944" s="3" t="s">
        <v>499</v>
      </c>
      <c r="W944" s="3" t="s">
        <v>2183</v>
      </c>
      <c r="X944" s="3" t="str">
        <f t="shared" si="96"/>
        <v>มวกเหล็กมวกเหล็กสระบุรี</v>
      </c>
      <c r="Y944" s="3" t="s">
        <v>251</v>
      </c>
      <c r="Z944" s="3" t="str">
        <f t="shared" si="97"/>
        <v/>
      </c>
      <c r="AA944" s="3" t="e">
        <f t="shared" si="98"/>
        <v>#NUM!</v>
      </c>
      <c r="AB944" s="3" t="str">
        <f t="shared" si="99"/>
        <v/>
      </c>
    </row>
    <row r="945" spans="18:28" ht="14.5" customHeight="1">
      <c r="R945">
        <v>942</v>
      </c>
      <c r="S945" s="4">
        <v>18180</v>
      </c>
      <c r="T945" s="3" t="s">
        <v>2184</v>
      </c>
      <c r="U945" s="3" t="s">
        <v>1883</v>
      </c>
      <c r="V945" s="3" t="s">
        <v>499</v>
      </c>
      <c r="W945" s="3" t="s">
        <v>2183</v>
      </c>
      <c r="X945" s="3" t="str">
        <f t="shared" si="96"/>
        <v>มิตรภาพมวกเหล็กสระบุรี</v>
      </c>
      <c r="Y945" s="3" t="s">
        <v>251</v>
      </c>
      <c r="Z945" s="3" t="str">
        <f t="shared" si="97"/>
        <v/>
      </c>
      <c r="AA945" s="3" t="e">
        <f t="shared" si="98"/>
        <v>#NUM!</v>
      </c>
      <c r="AB945" s="3" t="str">
        <f t="shared" si="99"/>
        <v/>
      </c>
    </row>
    <row r="946" spans="18:28" ht="14.5" customHeight="1">
      <c r="R946">
        <v>943</v>
      </c>
      <c r="S946" s="4">
        <v>18180</v>
      </c>
      <c r="T946" s="3" t="s">
        <v>2185</v>
      </c>
      <c r="U946" s="3" t="s">
        <v>1883</v>
      </c>
      <c r="V946" s="3" t="s">
        <v>499</v>
      </c>
      <c r="W946" s="3" t="s">
        <v>2183</v>
      </c>
      <c r="X946" s="3" t="str">
        <f t="shared" si="96"/>
        <v>หนองย่างเสือมวกเหล็กสระบุรี</v>
      </c>
      <c r="Y946" s="3" t="s">
        <v>251</v>
      </c>
      <c r="Z946" s="3" t="str">
        <f t="shared" si="97"/>
        <v/>
      </c>
      <c r="AA946" s="3" t="e">
        <f t="shared" si="98"/>
        <v>#NUM!</v>
      </c>
      <c r="AB946" s="3" t="str">
        <f t="shared" si="99"/>
        <v/>
      </c>
    </row>
    <row r="947" spans="18:28" ht="14.5" customHeight="1">
      <c r="R947">
        <v>944</v>
      </c>
      <c r="S947" s="4">
        <v>30130</v>
      </c>
      <c r="T947" s="3" t="s">
        <v>2186</v>
      </c>
      <c r="U947" s="3" t="s">
        <v>1883</v>
      </c>
      <c r="V947" s="3" t="s">
        <v>499</v>
      </c>
      <c r="W947" s="3" t="s">
        <v>2183</v>
      </c>
      <c r="X947" s="3" t="str">
        <f t="shared" si="96"/>
        <v>ลำสมพุงมวกเหล็กสระบุรี</v>
      </c>
      <c r="Y947" s="3" t="s">
        <v>251</v>
      </c>
      <c r="Z947" s="3" t="str">
        <f t="shared" si="97"/>
        <v/>
      </c>
      <c r="AA947" s="3" t="e">
        <f t="shared" si="98"/>
        <v>#NUM!</v>
      </c>
      <c r="AB947" s="3" t="str">
        <f t="shared" si="99"/>
        <v/>
      </c>
    </row>
    <row r="948" spans="18:28" ht="14.5" customHeight="1">
      <c r="R948">
        <v>945</v>
      </c>
      <c r="S948" s="4">
        <v>30130</v>
      </c>
      <c r="T948" s="3" t="s">
        <v>2187</v>
      </c>
      <c r="U948" s="3" t="s">
        <v>1883</v>
      </c>
      <c r="V948" s="3" t="s">
        <v>499</v>
      </c>
      <c r="W948" s="3" t="s">
        <v>2183</v>
      </c>
      <c r="X948" s="3" t="str">
        <f t="shared" si="96"/>
        <v>ลำพญากลางมวกเหล็กสระบุรี</v>
      </c>
      <c r="Y948" s="3" t="s">
        <v>251</v>
      </c>
      <c r="Z948" s="3" t="str">
        <f t="shared" si="97"/>
        <v/>
      </c>
      <c r="AA948" s="3" t="e">
        <f t="shared" si="98"/>
        <v>#NUM!</v>
      </c>
      <c r="AB948" s="3" t="str">
        <f t="shared" si="99"/>
        <v/>
      </c>
    </row>
    <row r="949" spans="18:28" ht="14.5" customHeight="1">
      <c r="R949">
        <v>946</v>
      </c>
      <c r="S949" s="4">
        <v>18220</v>
      </c>
      <c r="T949" s="3" t="s">
        <v>2188</v>
      </c>
      <c r="U949" s="3" t="s">
        <v>1883</v>
      </c>
      <c r="V949" s="3" t="s">
        <v>499</v>
      </c>
      <c r="W949" s="3" t="s">
        <v>2183</v>
      </c>
      <c r="X949" s="3" t="str">
        <f t="shared" si="96"/>
        <v>ซับสนุ่นมวกเหล็กสระบุรี</v>
      </c>
      <c r="Y949" s="3" t="s">
        <v>251</v>
      </c>
      <c r="Z949" s="3" t="str">
        <f t="shared" si="97"/>
        <v/>
      </c>
      <c r="AA949" s="3" t="e">
        <f t="shared" si="98"/>
        <v>#NUM!</v>
      </c>
      <c r="AB949" s="3" t="str">
        <f t="shared" si="99"/>
        <v/>
      </c>
    </row>
    <row r="950" spans="18:28" ht="14.5" customHeight="1">
      <c r="R950">
        <v>947</v>
      </c>
      <c r="S950" s="4">
        <v>18220</v>
      </c>
      <c r="T950" s="3" t="s">
        <v>2189</v>
      </c>
      <c r="U950" s="3" t="s">
        <v>1889</v>
      </c>
      <c r="V950" s="3" t="s">
        <v>499</v>
      </c>
      <c r="W950" s="3" t="s">
        <v>2190</v>
      </c>
      <c r="X950" s="3" t="str">
        <f t="shared" si="96"/>
        <v>แสลงพันวังม่วงสระบุรี</v>
      </c>
      <c r="Y950" s="3" t="s">
        <v>251</v>
      </c>
      <c r="Z950" s="3" t="str">
        <f t="shared" si="97"/>
        <v/>
      </c>
      <c r="AA950" s="3" t="e">
        <f t="shared" si="98"/>
        <v>#NUM!</v>
      </c>
      <c r="AB950" s="3" t="str">
        <f t="shared" si="99"/>
        <v/>
      </c>
    </row>
    <row r="951" spans="18:28" ht="14.5" customHeight="1">
      <c r="R951">
        <v>948</v>
      </c>
      <c r="S951" s="4">
        <v>18220</v>
      </c>
      <c r="T951" s="3" t="s">
        <v>2191</v>
      </c>
      <c r="U951" s="3" t="s">
        <v>1889</v>
      </c>
      <c r="V951" s="3" t="s">
        <v>499</v>
      </c>
      <c r="W951" s="3" t="s">
        <v>2190</v>
      </c>
      <c r="X951" s="3" t="str">
        <f t="shared" si="96"/>
        <v>คำพรานวังม่วงสระบุรี</v>
      </c>
      <c r="Y951" s="3" t="s">
        <v>251</v>
      </c>
      <c r="Z951" s="3" t="str">
        <f t="shared" si="97"/>
        <v/>
      </c>
      <c r="AA951" s="3" t="e">
        <f t="shared" si="98"/>
        <v>#NUM!</v>
      </c>
      <c r="AB951" s="3" t="str">
        <f t="shared" si="99"/>
        <v/>
      </c>
    </row>
    <row r="952" spans="18:28" ht="14.5" customHeight="1">
      <c r="R952">
        <v>949</v>
      </c>
      <c r="S952" s="4">
        <v>18220</v>
      </c>
      <c r="T952" s="3" t="s">
        <v>1889</v>
      </c>
      <c r="U952" s="3" t="s">
        <v>1889</v>
      </c>
      <c r="V952" s="3" t="s">
        <v>499</v>
      </c>
      <c r="W952" s="3" t="s">
        <v>2190</v>
      </c>
      <c r="X952" s="3" t="str">
        <f t="shared" si="96"/>
        <v>วังม่วงวังม่วงสระบุรี</v>
      </c>
      <c r="Y952" s="3" t="s">
        <v>251</v>
      </c>
      <c r="Z952" s="3" t="str">
        <f t="shared" si="97"/>
        <v/>
      </c>
      <c r="AA952" s="3" t="e">
        <f t="shared" si="98"/>
        <v>#NUM!</v>
      </c>
      <c r="AB952" s="3" t="str">
        <f t="shared" si="99"/>
        <v/>
      </c>
    </row>
    <row r="953" spans="18:28" ht="14.5" customHeight="1">
      <c r="R953">
        <v>950</v>
      </c>
      <c r="S953" s="4">
        <v>18000</v>
      </c>
      <c r="T953" s="3" t="s">
        <v>2192</v>
      </c>
      <c r="U953" s="3" t="s">
        <v>976</v>
      </c>
      <c r="V953" s="3" t="s">
        <v>499</v>
      </c>
      <c r="W953" s="3" t="s">
        <v>2193</v>
      </c>
      <c r="X953" s="3" t="str">
        <f t="shared" si="96"/>
        <v>เขาดินพัฒนาเฉลิมพระเกียรติสระบุรี</v>
      </c>
      <c r="Y953" s="3" t="s">
        <v>251</v>
      </c>
      <c r="Z953" s="3" t="str">
        <f t="shared" si="97"/>
        <v/>
      </c>
      <c r="AA953" s="3" t="e">
        <f t="shared" si="98"/>
        <v>#NUM!</v>
      </c>
      <c r="AB953" s="3" t="str">
        <f t="shared" si="99"/>
        <v/>
      </c>
    </row>
    <row r="954" spans="18:28" ht="14.5" customHeight="1">
      <c r="R954">
        <v>951</v>
      </c>
      <c r="S954" s="4">
        <v>18000</v>
      </c>
      <c r="T954" s="3" t="s">
        <v>2194</v>
      </c>
      <c r="U954" s="3" t="s">
        <v>976</v>
      </c>
      <c r="V954" s="3" t="s">
        <v>499</v>
      </c>
      <c r="W954" s="3" t="s">
        <v>2193</v>
      </c>
      <c r="X954" s="3" t="str">
        <f t="shared" si="96"/>
        <v>บ้านแก้งเฉลิมพระเกียรติสระบุรี</v>
      </c>
      <c r="Y954" s="3" t="s">
        <v>251</v>
      </c>
      <c r="Z954" s="3" t="str">
        <f t="shared" si="97"/>
        <v/>
      </c>
      <c r="AA954" s="3" t="e">
        <f t="shared" si="98"/>
        <v>#NUM!</v>
      </c>
      <c r="AB954" s="3" t="str">
        <f t="shared" si="99"/>
        <v/>
      </c>
    </row>
    <row r="955" spans="18:28" ht="14.5" customHeight="1">
      <c r="R955">
        <v>952</v>
      </c>
      <c r="S955" s="4">
        <v>18000</v>
      </c>
      <c r="T955" s="3" t="s">
        <v>2195</v>
      </c>
      <c r="U955" s="3" t="s">
        <v>976</v>
      </c>
      <c r="V955" s="3" t="s">
        <v>499</v>
      </c>
      <c r="W955" s="3" t="s">
        <v>2193</v>
      </c>
      <c r="X955" s="3" t="str">
        <f t="shared" si="96"/>
        <v>ผึ้งรวงเฉลิมพระเกียรติสระบุรี</v>
      </c>
      <c r="Y955" s="3" t="s">
        <v>251</v>
      </c>
      <c r="Z955" s="3" t="str">
        <f t="shared" si="97"/>
        <v/>
      </c>
      <c r="AA955" s="3" t="e">
        <f t="shared" si="98"/>
        <v>#NUM!</v>
      </c>
      <c r="AB955" s="3" t="str">
        <f t="shared" si="99"/>
        <v/>
      </c>
    </row>
    <row r="956" spans="18:28" ht="14.5" customHeight="1">
      <c r="R956">
        <v>953</v>
      </c>
      <c r="S956" s="4">
        <v>18240</v>
      </c>
      <c r="T956" s="3" t="s">
        <v>2196</v>
      </c>
      <c r="U956" s="3" t="s">
        <v>976</v>
      </c>
      <c r="V956" s="3" t="s">
        <v>499</v>
      </c>
      <c r="W956" s="3" t="s">
        <v>2193</v>
      </c>
      <c r="X956" s="3" t="str">
        <f t="shared" si="96"/>
        <v>พุแคเฉลิมพระเกียรติสระบุรี</v>
      </c>
      <c r="Y956" s="3" t="s">
        <v>251</v>
      </c>
      <c r="Z956" s="3" t="str">
        <f t="shared" si="97"/>
        <v/>
      </c>
      <c r="AA956" s="3" t="e">
        <f t="shared" si="98"/>
        <v>#NUM!</v>
      </c>
      <c r="AB956" s="3" t="str">
        <f t="shared" si="99"/>
        <v/>
      </c>
    </row>
    <row r="957" spans="18:28" ht="14.5" customHeight="1">
      <c r="R957">
        <v>954</v>
      </c>
      <c r="S957" s="4">
        <v>18000</v>
      </c>
      <c r="T957" s="3" t="s">
        <v>2197</v>
      </c>
      <c r="U957" s="3" t="s">
        <v>976</v>
      </c>
      <c r="V957" s="3" t="s">
        <v>499</v>
      </c>
      <c r="W957" s="3" t="s">
        <v>2193</v>
      </c>
      <c r="X957" s="3" t="str">
        <f t="shared" si="96"/>
        <v>ห้วยบงเฉลิมพระเกียรติสระบุรี</v>
      </c>
      <c r="Y957" s="3" t="s">
        <v>251</v>
      </c>
      <c r="Z957" s="3" t="str">
        <f t="shared" si="97"/>
        <v/>
      </c>
      <c r="AA957" s="3" t="e">
        <f t="shared" si="98"/>
        <v>#NUM!</v>
      </c>
      <c r="AB957" s="3" t="str">
        <f t="shared" si="99"/>
        <v/>
      </c>
    </row>
    <row r="958" spans="18:28" ht="14.5" customHeight="1">
      <c r="R958">
        <v>955</v>
      </c>
      <c r="S958" s="4">
        <v>18240</v>
      </c>
      <c r="T958" s="3" t="s">
        <v>2198</v>
      </c>
      <c r="U958" s="3" t="s">
        <v>976</v>
      </c>
      <c r="V958" s="3" t="s">
        <v>499</v>
      </c>
      <c r="W958" s="3" t="s">
        <v>2193</v>
      </c>
      <c r="X958" s="3" t="str">
        <f t="shared" si="96"/>
        <v>หน้าพระลานเฉลิมพระเกียรติสระบุรี</v>
      </c>
      <c r="Y958" s="3" t="s">
        <v>251</v>
      </c>
      <c r="Z958" s="3" t="str">
        <f t="shared" si="97"/>
        <v/>
      </c>
      <c r="AA958" s="3" t="e">
        <f t="shared" si="98"/>
        <v>#NUM!</v>
      </c>
      <c r="AB958" s="3" t="str">
        <f t="shared" si="99"/>
        <v/>
      </c>
    </row>
    <row r="959" spans="18:28" ht="14.5" customHeight="1">
      <c r="R959">
        <v>956</v>
      </c>
      <c r="S959" s="4">
        <v>20000</v>
      </c>
      <c r="T959" s="3" t="s">
        <v>2199</v>
      </c>
      <c r="U959" s="3" t="s">
        <v>698</v>
      </c>
      <c r="V959" s="3" t="s">
        <v>310</v>
      </c>
      <c r="W959" s="3" t="s">
        <v>2200</v>
      </c>
      <c r="X959" s="3" t="str">
        <f t="shared" si="96"/>
        <v>บางปลาสร้อยเมืองชลบุรีชลบุรี</v>
      </c>
      <c r="Y959" s="3" t="s">
        <v>2201</v>
      </c>
      <c r="Z959" s="3" t="str">
        <f t="shared" si="97"/>
        <v/>
      </c>
      <c r="AA959" s="3" t="e">
        <f t="shared" si="98"/>
        <v>#NUM!</v>
      </c>
      <c r="AB959" s="3" t="str">
        <f t="shared" si="99"/>
        <v/>
      </c>
    </row>
    <row r="960" spans="18:28" ht="14.5" customHeight="1">
      <c r="R960">
        <v>957</v>
      </c>
      <c r="S960" s="4">
        <v>20000</v>
      </c>
      <c r="T960" s="3" t="s">
        <v>2202</v>
      </c>
      <c r="U960" s="3" t="s">
        <v>698</v>
      </c>
      <c r="V960" s="3" t="s">
        <v>310</v>
      </c>
      <c r="W960" s="3" t="s">
        <v>2200</v>
      </c>
      <c r="X960" s="3" t="str">
        <f t="shared" si="96"/>
        <v>มะขามหย่งเมืองชลบุรีชลบุรี</v>
      </c>
      <c r="Y960" s="3" t="s">
        <v>2201</v>
      </c>
      <c r="Z960" s="3" t="str">
        <f t="shared" si="97"/>
        <v/>
      </c>
      <c r="AA960" s="3" t="e">
        <f t="shared" si="98"/>
        <v>#NUM!</v>
      </c>
      <c r="AB960" s="3" t="str">
        <f t="shared" si="99"/>
        <v/>
      </c>
    </row>
    <row r="961" spans="18:28" ht="14.5" customHeight="1">
      <c r="R961">
        <v>958</v>
      </c>
      <c r="S961" s="4">
        <v>20000</v>
      </c>
      <c r="T961" s="3" t="s">
        <v>2203</v>
      </c>
      <c r="U961" s="3" t="s">
        <v>698</v>
      </c>
      <c r="V961" s="3" t="s">
        <v>310</v>
      </c>
      <c r="W961" s="3" t="s">
        <v>2200</v>
      </c>
      <c r="X961" s="3" t="str">
        <f t="shared" si="96"/>
        <v>บ้านโขดเมืองชลบุรีชลบุรี</v>
      </c>
      <c r="Y961" s="3" t="s">
        <v>2201</v>
      </c>
      <c r="Z961" s="3" t="str">
        <f t="shared" si="97"/>
        <v/>
      </c>
      <c r="AA961" s="3" t="e">
        <f t="shared" si="98"/>
        <v>#NUM!</v>
      </c>
      <c r="AB961" s="3" t="str">
        <f t="shared" si="99"/>
        <v/>
      </c>
    </row>
    <row r="962" spans="18:28" ht="14.5" customHeight="1">
      <c r="R962">
        <v>959</v>
      </c>
      <c r="S962" s="4">
        <v>20130</v>
      </c>
      <c r="T962" s="3" t="s">
        <v>2204</v>
      </c>
      <c r="U962" s="3" t="s">
        <v>698</v>
      </c>
      <c r="V962" s="3" t="s">
        <v>310</v>
      </c>
      <c r="W962" s="3" t="s">
        <v>2200</v>
      </c>
      <c r="X962" s="3" t="str">
        <f t="shared" si="96"/>
        <v>แสนสุขเมืองชลบุรีชลบุรี</v>
      </c>
      <c r="Y962" s="3" t="s">
        <v>2201</v>
      </c>
      <c r="Z962" s="3" t="str">
        <f t="shared" si="97"/>
        <v/>
      </c>
      <c r="AA962" s="3" t="e">
        <f t="shared" si="98"/>
        <v>#NUM!</v>
      </c>
      <c r="AB962" s="3" t="str">
        <f t="shared" si="99"/>
        <v/>
      </c>
    </row>
    <row r="963" spans="18:28" ht="14.5" customHeight="1">
      <c r="R963">
        <v>960</v>
      </c>
      <c r="S963" s="4">
        <v>20000</v>
      </c>
      <c r="T963" s="3" t="s">
        <v>2205</v>
      </c>
      <c r="U963" s="3" t="s">
        <v>698</v>
      </c>
      <c r="V963" s="3" t="s">
        <v>310</v>
      </c>
      <c r="W963" s="3" t="s">
        <v>2200</v>
      </c>
      <c r="X963" s="3" t="str">
        <f t="shared" si="96"/>
        <v>บ้านสวนเมืองชลบุรีชลบุรี</v>
      </c>
      <c r="Y963" s="3" t="s">
        <v>2201</v>
      </c>
      <c r="Z963" s="3" t="str">
        <f t="shared" si="97"/>
        <v/>
      </c>
      <c r="AA963" s="3" t="e">
        <f t="shared" si="98"/>
        <v>#NUM!</v>
      </c>
      <c r="AB963" s="3" t="str">
        <f t="shared" si="99"/>
        <v/>
      </c>
    </row>
    <row r="964" spans="18:28" ht="14.5" customHeight="1">
      <c r="R964">
        <v>961</v>
      </c>
      <c r="S964" s="4">
        <v>20000</v>
      </c>
      <c r="T964" s="3" t="s">
        <v>1831</v>
      </c>
      <c r="U964" s="3" t="s">
        <v>698</v>
      </c>
      <c r="V964" s="3" t="s">
        <v>310</v>
      </c>
      <c r="W964" s="3" t="s">
        <v>2200</v>
      </c>
      <c r="X964" s="3" t="str">
        <f t="shared" si="96"/>
        <v>หนองรีเมืองชลบุรีชลบุรี</v>
      </c>
      <c r="Y964" s="3" t="s">
        <v>2201</v>
      </c>
      <c r="Z964" s="3" t="str">
        <f t="shared" si="97"/>
        <v/>
      </c>
      <c r="AA964" s="3" t="e">
        <f t="shared" si="98"/>
        <v>#NUM!</v>
      </c>
      <c r="AB964" s="3" t="str">
        <f t="shared" si="99"/>
        <v/>
      </c>
    </row>
    <row r="965" spans="18:28" ht="14.5" customHeight="1">
      <c r="R965">
        <v>962</v>
      </c>
      <c r="S965" s="4">
        <v>20000</v>
      </c>
      <c r="T965" s="3" t="s">
        <v>2206</v>
      </c>
      <c r="U965" s="3" t="s">
        <v>698</v>
      </c>
      <c r="V965" s="3" t="s">
        <v>310</v>
      </c>
      <c r="W965" s="3" t="s">
        <v>2200</v>
      </c>
      <c r="X965" s="3" t="str">
        <f t="shared" ref="X965:X1028" si="102">T965&amp;U965&amp;V965</f>
        <v>นาป่าเมืองชลบุรีชลบุรี</v>
      </c>
      <c r="Y965" s="3" t="s">
        <v>2201</v>
      </c>
      <c r="Z965" s="3" t="str">
        <f t="shared" ref="Z965:Z1028" si="103">IF($Z$1=$W965,$R965,"")</f>
        <v/>
      </c>
      <c r="AA965" s="3" t="e">
        <f t="shared" ref="AA965:AA1028" si="104">SMALL($Z$4:$Z$7439,R965)</f>
        <v>#NUM!</v>
      </c>
      <c r="AB965" s="3" t="str">
        <f t="shared" ref="AB965:AB1028" si="105">IFERROR(INDEX($T$4:$T$7439,$AA965,1),"")</f>
        <v/>
      </c>
    </row>
    <row r="966" spans="18:28" ht="14.5" customHeight="1">
      <c r="R966">
        <v>963</v>
      </c>
      <c r="S966" s="4">
        <v>20000</v>
      </c>
      <c r="T966" s="3" t="s">
        <v>2207</v>
      </c>
      <c r="U966" s="3" t="s">
        <v>698</v>
      </c>
      <c r="V966" s="3" t="s">
        <v>310</v>
      </c>
      <c r="W966" s="3" t="s">
        <v>2200</v>
      </c>
      <c r="X966" s="3" t="str">
        <f t="shared" si="102"/>
        <v>หนองข้างคอกเมืองชลบุรีชลบุรี</v>
      </c>
      <c r="Y966" s="3" t="s">
        <v>2201</v>
      </c>
      <c r="Z966" s="3" t="str">
        <f t="shared" si="103"/>
        <v/>
      </c>
      <c r="AA966" s="3" t="e">
        <f t="shared" si="104"/>
        <v>#NUM!</v>
      </c>
      <c r="AB966" s="3" t="str">
        <f t="shared" si="105"/>
        <v/>
      </c>
    </row>
    <row r="967" spans="18:28" ht="14.5" customHeight="1">
      <c r="R967">
        <v>964</v>
      </c>
      <c r="S967" s="4">
        <v>20000</v>
      </c>
      <c r="T967" s="3" t="s">
        <v>2208</v>
      </c>
      <c r="U967" s="3" t="s">
        <v>698</v>
      </c>
      <c r="V967" s="3" t="s">
        <v>310</v>
      </c>
      <c r="W967" s="3" t="s">
        <v>2200</v>
      </c>
      <c r="X967" s="3" t="str">
        <f t="shared" si="102"/>
        <v>ดอนหัวฬ่อเมืองชลบุรีชลบุรี</v>
      </c>
      <c r="Y967" s="3" t="s">
        <v>2201</v>
      </c>
      <c r="Z967" s="3" t="str">
        <f t="shared" si="103"/>
        <v/>
      </c>
      <c r="AA967" s="3" t="e">
        <f t="shared" si="104"/>
        <v>#NUM!</v>
      </c>
      <c r="AB967" s="3" t="str">
        <f t="shared" si="105"/>
        <v/>
      </c>
    </row>
    <row r="968" spans="18:28" ht="14.5" customHeight="1">
      <c r="R968">
        <v>965</v>
      </c>
      <c r="S968" s="4">
        <v>20000</v>
      </c>
      <c r="T968" s="3" t="s">
        <v>2209</v>
      </c>
      <c r="U968" s="3" t="s">
        <v>698</v>
      </c>
      <c r="V968" s="3" t="s">
        <v>310</v>
      </c>
      <c r="W968" s="3" t="s">
        <v>2200</v>
      </c>
      <c r="X968" s="3" t="str">
        <f t="shared" si="102"/>
        <v>หนองไม้แดงเมืองชลบุรีชลบุรี</v>
      </c>
      <c r="Y968" s="3" t="s">
        <v>2201</v>
      </c>
      <c r="Z968" s="3" t="str">
        <f t="shared" si="103"/>
        <v/>
      </c>
      <c r="AA968" s="3" t="e">
        <f t="shared" si="104"/>
        <v>#NUM!</v>
      </c>
      <c r="AB968" s="3" t="str">
        <f t="shared" si="105"/>
        <v/>
      </c>
    </row>
    <row r="969" spans="18:28" ht="14.5" customHeight="1">
      <c r="R969">
        <v>966</v>
      </c>
      <c r="S969" s="4">
        <v>20000</v>
      </c>
      <c r="T969" s="3" t="s">
        <v>2210</v>
      </c>
      <c r="U969" s="3" t="s">
        <v>698</v>
      </c>
      <c r="V969" s="3" t="s">
        <v>310</v>
      </c>
      <c r="W969" s="3" t="s">
        <v>2200</v>
      </c>
      <c r="X969" s="3" t="str">
        <f t="shared" si="102"/>
        <v>บางทรายเมืองชลบุรีชลบุรี</v>
      </c>
      <c r="Y969" s="3" t="s">
        <v>2201</v>
      </c>
      <c r="Z969" s="3" t="str">
        <f t="shared" si="103"/>
        <v/>
      </c>
      <c r="AA969" s="3" t="e">
        <f t="shared" si="104"/>
        <v>#NUM!</v>
      </c>
      <c r="AB969" s="3" t="str">
        <f t="shared" si="105"/>
        <v/>
      </c>
    </row>
    <row r="970" spans="18:28" ht="14.5" customHeight="1">
      <c r="R970">
        <v>967</v>
      </c>
      <c r="S970" s="4">
        <v>20000</v>
      </c>
      <c r="T970" s="3" t="s">
        <v>2211</v>
      </c>
      <c r="U970" s="3" t="s">
        <v>698</v>
      </c>
      <c r="V970" s="3" t="s">
        <v>310</v>
      </c>
      <c r="W970" s="3" t="s">
        <v>2200</v>
      </c>
      <c r="X970" s="3" t="str">
        <f t="shared" si="102"/>
        <v>คลองตำหรุเมืองชลบุรีชลบุรี</v>
      </c>
      <c r="Y970" s="3" t="s">
        <v>2201</v>
      </c>
      <c r="Z970" s="3" t="str">
        <f t="shared" si="103"/>
        <v/>
      </c>
      <c r="AA970" s="3" t="e">
        <f t="shared" si="104"/>
        <v>#NUM!</v>
      </c>
      <c r="AB970" s="3" t="str">
        <f t="shared" si="105"/>
        <v/>
      </c>
    </row>
    <row r="971" spans="18:28" ht="14.5" customHeight="1">
      <c r="R971">
        <v>968</v>
      </c>
      <c r="S971" s="4">
        <v>20130</v>
      </c>
      <c r="T971" s="3" t="s">
        <v>2212</v>
      </c>
      <c r="U971" s="3" t="s">
        <v>698</v>
      </c>
      <c r="V971" s="3" t="s">
        <v>310</v>
      </c>
      <c r="W971" s="3" t="s">
        <v>2200</v>
      </c>
      <c r="X971" s="3" t="str">
        <f t="shared" si="102"/>
        <v>เหมืองเมืองชลบุรีชลบุรี</v>
      </c>
      <c r="Y971" s="3" t="s">
        <v>2201</v>
      </c>
      <c r="Z971" s="3" t="str">
        <f t="shared" si="103"/>
        <v/>
      </c>
      <c r="AA971" s="3" t="e">
        <f t="shared" si="104"/>
        <v>#NUM!</v>
      </c>
      <c r="AB971" s="3" t="str">
        <f t="shared" si="105"/>
        <v/>
      </c>
    </row>
    <row r="972" spans="18:28" ht="14.5" customHeight="1">
      <c r="R972">
        <v>969</v>
      </c>
      <c r="S972" s="4">
        <v>20130</v>
      </c>
      <c r="T972" s="3" t="s">
        <v>2213</v>
      </c>
      <c r="U972" s="3" t="s">
        <v>698</v>
      </c>
      <c r="V972" s="3" t="s">
        <v>310</v>
      </c>
      <c r="W972" s="3" t="s">
        <v>2200</v>
      </c>
      <c r="X972" s="3" t="str">
        <f t="shared" si="102"/>
        <v>บ้านปึกเมืองชลบุรีชลบุรี</v>
      </c>
      <c r="Y972" s="3" t="s">
        <v>2201</v>
      </c>
      <c r="Z972" s="3" t="str">
        <f t="shared" si="103"/>
        <v/>
      </c>
      <c r="AA972" s="3" t="e">
        <f t="shared" si="104"/>
        <v>#NUM!</v>
      </c>
      <c r="AB972" s="3" t="str">
        <f t="shared" si="105"/>
        <v/>
      </c>
    </row>
    <row r="973" spans="18:28" ht="14.5" customHeight="1">
      <c r="R973">
        <v>970</v>
      </c>
      <c r="S973" s="4">
        <v>20000</v>
      </c>
      <c r="T973" s="3" t="s">
        <v>2214</v>
      </c>
      <c r="U973" s="3" t="s">
        <v>698</v>
      </c>
      <c r="V973" s="3" t="s">
        <v>310</v>
      </c>
      <c r="W973" s="3" t="s">
        <v>2200</v>
      </c>
      <c r="X973" s="3" t="str">
        <f t="shared" si="102"/>
        <v>ห้วยกะปิเมืองชลบุรีชลบุรี</v>
      </c>
      <c r="Y973" s="3" t="s">
        <v>2201</v>
      </c>
      <c r="Z973" s="3" t="str">
        <f t="shared" si="103"/>
        <v/>
      </c>
      <c r="AA973" s="3" t="e">
        <f t="shared" si="104"/>
        <v>#NUM!</v>
      </c>
      <c r="AB973" s="3" t="str">
        <f t="shared" si="105"/>
        <v/>
      </c>
    </row>
    <row r="974" spans="18:28" ht="14.5" customHeight="1">
      <c r="R974">
        <v>971</v>
      </c>
      <c r="S974" s="4">
        <v>20000</v>
      </c>
      <c r="T974" s="3" t="s">
        <v>2215</v>
      </c>
      <c r="U974" s="3" t="s">
        <v>698</v>
      </c>
      <c r="V974" s="3" t="s">
        <v>310</v>
      </c>
      <c r="W974" s="3" t="s">
        <v>2200</v>
      </c>
      <c r="X974" s="3" t="str">
        <f t="shared" si="102"/>
        <v>เสม็ดเมืองชลบุรีชลบุรี</v>
      </c>
      <c r="Y974" s="3" t="s">
        <v>2201</v>
      </c>
      <c r="Z974" s="3" t="str">
        <f t="shared" si="103"/>
        <v/>
      </c>
      <c r="AA974" s="3" t="e">
        <f t="shared" si="104"/>
        <v>#NUM!</v>
      </c>
      <c r="AB974" s="3" t="str">
        <f t="shared" si="105"/>
        <v/>
      </c>
    </row>
    <row r="975" spans="18:28" ht="14.5" customHeight="1">
      <c r="R975">
        <v>972</v>
      </c>
      <c r="S975" s="4">
        <v>20000</v>
      </c>
      <c r="T975" s="3" t="s">
        <v>2216</v>
      </c>
      <c r="U975" s="3" t="s">
        <v>698</v>
      </c>
      <c r="V975" s="3" t="s">
        <v>310</v>
      </c>
      <c r="W975" s="3" t="s">
        <v>2200</v>
      </c>
      <c r="X975" s="3" t="str">
        <f t="shared" si="102"/>
        <v>อ่างศิลาเมืองชลบุรีชลบุรี</v>
      </c>
      <c r="Y975" s="3" t="s">
        <v>2201</v>
      </c>
      <c r="Z975" s="3" t="str">
        <f t="shared" si="103"/>
        <v/>
      </c>
      <c r="AA975" s="3" t="e">
        <f t="shared" si="104"/>
        <v>#NUM!</v>
      </c>
      <c r="AB975" s="3" t="str">
        <f t="shared" si="105"/>
        <v/>
      </c>
    </row>
    <row r="976" spans="18:28" ht="14.5" customHeight="1">
      <c r="R976">
        <v>973</v>
      </c>
      <c r="S976" s="4">
        <v>20000</v>
      </c>
      <c r="T976" s="3" t="s">
        <v>2217</v>
      </c>
      <c r="U976" s="3" t="s">
        <v>698</v>
      </c>
      <c r="V976" s="3" t="s">
        <v>310</v>
      </c>
      <c r="W976" s="3" t="s">
        <v>2200</v>
      </c>
      <c r="X976" s="3" t="str">
        <f t="shared" si="102"/>
        <v>สำนักบกเมืองชลบุรีชลบุรี</v>
      </c>
      <c r="Y976" s="3" t="s">
        <v>2201</v>
      </c>
      <c r="Z976" s="3" t="str">
        <f t="shared" si="103"/>
        <v/>
      </c>
      <c r="AA976" s="3" t="e">
        <f t="shared" si="104"/>
        <v>#NUM!</v>
      </c>
      <c r="AB976" s="3" t="str">
        <f t="shared" si="105"/>
        <v/>
      </c>
    </row>
    <row r="977" spans="18:28" ht="14.5" customHeight="1">
      <c r="R977">
        <v>974</v>
      </c>
      <c r="S977" s="4">
        <v>20170</v>
      </c>
      <c r="T977" s="3" t="s">
        <v>692</v>
      </c>
      <c r="U977" s="3" t="s">
        <v>692</v>
      </c>
      <c r="V977" s="3" t="s">
        <v>310</v>
      </c>
      <c r="W977" s="3" t="s">
        <v>2218</v>
      </c>
      <c r="X977" s="3" t="str">
        <f t="shared" si="102"/>
        <v>บ้านบึงบ้านบึงชลบุรี</v>
      </c>
      <c r="Y977" s="3" t="s">
        <v>2201</v>
      </c>
      <c r="Z977" s="3" t="str">
        <f t="shared" si="103"/>
        <v/>
      </c>
      <c r="AA977" s="3" t="e">
        <f t="shared" si="104"/>
        <v>#NUM!</v>
      </c>
      <c r="AB977" s="3" t="str">
        <f t="shared" si="105"/>
        <v/>
      </c>
    </row>
    <row r="978" spans="18:28" ht="14.5" customHeight="1">
      <c r="R978">
        <v>975</v>
      </c>
      <c r="S978" s="4">
        <v>20220</v>
      </c>
      <c r="T978" s="3" t="s">
        <v>2219</v>
      </c>
      <c r="U978" s="3" t="s">
        <v>692</v>
      </c>
      <c r="V978" s="3" t="s">
        <v>310</v>
      </c>
      <c r="W978" s="3" t="s">
        <v>2218</v>
      </c>
      <c r="X978" s="3" t="str">
        <f t="shared" si="102"/>
        <v>คลองกิ่วบ้านบึงชลบุรี</v>
      </c>
      <c r="Y978" s="3" t="s">
        <v>2201</v>
      </c>
      <c r="Z978" s="3" t="str">
        <f t="shared" si="103"/>
        <v/>
      </c>
      <c r="AA978" s="3" t="e">
        <f t="shared" si="104"/>
        <v>#NUM!</v>
      </c>
      <c r="AB978" s="3" t="str">
        <f t="shared" si="105"/>
        <v/>
      </c>
    </row>
    <row r="979" spans="18:28" ht="14.5" customHeight="1">
      <c r="R979">
        <v>976</v>
      </c>
      <c r="S979" s="4">
        <v>20170</v>
      </c>
      <c r="T979" s="3" t="s">
        <v>2220</v>
      </c>
      <c r="U979" s="3" t="s">
        <v>692</v>
      </c>
      <c r="V979" s="3" t="s">
        <v>310</v>
      </c>
      <c r="W979" s="3" t="s">
        <v>2218</v>
      </c>
      <c r="X979" s="3" t="str">
        <f t="shared" si="102"/>
        <v>มาบไผ่บ้านบึงชลบุรี</v>
      </c>
      <c r="Y979" s="3" t="s">
        <v>2201</v>
      </c>
      <c r="Z979" s="3" t="str">
        <f t="shared" si="103"/>
        <v/>
      </c>
      <c r="AA979" s="3" t="e">
        <f t="shared" si="104"/>
        <v>#NUM!</v>
      </c>
      <c r="AB979" s="3" t="str">
        <f t="shared" si="105"/>
        <v/>
      </c>
    </row>
    <row r="980" spans="18:28" ht="14.5" customHeight="1">
      <c r="R980">
        <v>977</v>
      </c>
      <c r="S980" s="4">
        <v>20170</v>
      </c>
      <c r="T980" s="3" t="s">
        <v>2221</v>
      </c>
      <c r="U980" s="3" t="s">
        <v>692</v>
      </c>
      <c r="V980" s="3" t="s">
        <v>310</v>
      </c>
      <c r="W980" s="3" t="s">
        <v>2218</v>
      </c>
      <c r="X980" s="3" t="str">
        <f t="shared" si="102"/>
        <v>หนองซ้ำซากบ้านบึงชลบุรี</v>
      </c>
      <c r="Y980" s="3" t="s">
        <v>2201</v>
      </c>
      <c r="Z980" s="3" t="str">
        <f t="shared" si="103"/>
        <v/>
      </c>
      <c r="AA980" s="3" t="e">
        <f t="shared" si="104"/>
        <v>#NUM!</v>
      </c>
      <c r="AB980" s="3" t="str">
        <f t="shared" si="105"/>
        <v/>
      </c>
    </row>
    <row r="981" spans="18:28" ht="14.5" customHeight="1">
      <c r="R981">
        <v>978</v>
      </c>
      <c r="S981" s="4">
        <v>20170</v>
      </c>
      <c r="T981" s="3" t="s">
        <v>2222</v>
      </c>
      <c r="U981" s="3" t="s">
        <v>692</v>
      </c>
      <c r="V981" s="3" t="s">
        <v>310</v>
      </c>
      <c r="W981" s="3" t="s">
        <v>2218</v>
      </c>
      <c r="X981" s="3" t="str">
        <f t="shared" si="102"/>
        <v>หนองบอนแดงบ้านบึงชลบุรี</v>
      </c>
      <c r="Y981" s="3" t="s">
        <v>2201</v>
      </c>
      <c r="Z981" s="3" t="str">
        <f t="shared" si="103"/>
        <v/>
      </c>
      <c r="AA981" s="3" t="e">
        <f t="shared" si="104"/>
        <v>#NUM!</v>
      </c>
      <c r="AB981" s="3" t="str">
        <f t="shared" si="105"/>
        <v/>
      </c>
    </row>
    <row r="982" spans="18:28" ht="14.5" customHeight="1">
      <c r="R982">
        <v>979</v>
      </c>
      <c r="S982" s="4">
        <v>20170</v>
      </c>
      <c r="T982" s="3" t="s">
        <v>2223</v>
      </c>
      <c r="U982" s="3" t="s">
        <v>692</v>
      </c>
      <c r="V982" s="3" t="s">
        <v>310</v>
      </c>
      <c r="W982" s="3" t="s">
        <v>2218</v>
      </c>
      <c r="X982" s="3" t="str">
        <f t="shared" si="102"/>
        <v>หนองชากบ้านบึงชลบุรี</v>
      </c>
      <c r="Y982" s="3" t="s">
        <v>2201</v>
      </c>
      <c r="Z982" s="3" t="str">
        <f t="shared" si="103"/>
        <v/>
      </c>
      <c r="AA982" s="3" t="e">
        <f t="shared" si="104"/>
        <v>#NUM!</v>
      </c>
      <c r="AB982" s="3" t="str">
        <f t="shared" si="105"/>
        <v/>
      </c>
    </row>
    <row r="983" spans="18:28" ht="14.5" customHeight="1">
      <c r="R983">
        <v>980</v>
      </c>
      <c r="S983" s="4">
        <v>20220</v>
      </c>
      <c r="T983" s="3" t="s">
        <v>2224</v>
      </c>
      <c r="U983" s="3" t="s">
        <v>692</v>
      </c>
      <c r="V983" s="3" t="s">
        <v>310</v>
      </c>
      <c r="W983" s="3" t="s">
        <v>2218</v>
      </c>
      <c r="X983" s="3" t="str">
        <f t="shared" si="102"/>
        <v>หนองอิรุณบ้านบึงชลบุรี</v>
      </c>
      <c r="Y983" s="3" t="s">
        <v>2201</v>
      </c>
      <c r="Z983" s="3" t="str">
        <f t="shared" si="103"/>
        <v/>
      </c>
      <c r="AA983" s="3" t="e">
        <f t="shared" si="104"/>
        <v>#NUM!</v>
      </c>
      <c r="AB983" s="3" t="str">
        <f t="shared" si="105"/>
        <v/>
      </c>
    </row>
    <row r="984" spans="18:28" ht="14.5" customHeight="1">
      <c r="R984">
        <v>981</v>
      </c>
      <c r="S984" s="4">
        <v>20220</v>
      </c>
      <c r="T984" s="3" t="s">
        <v>2225</v>
      </c>
      <c r="U984" s="3" t="s">
        <v>692</v>
      </c>
      <c r="V984" s="3" t="s">
        <v>310</v>
      </c>
      <c r="W984" s="3" t="s">
        <v>2218</v>
      </c>
      <c r="X984" s="3" t="str">
        <f t="shared" si="102"/>
        <v>หนองไผ่แก้วบ้านบึงชลบุรี</v>
      </c>
      <c r="Y984" s="3" t="s">
        <v>2201</v>
      </c>
      <c r="Z984" s="3" t="str">
        <f t="shared" si="103"/>
        <v/>
      </c>
      <c r="AA984" s="3" t="e">
        <f t="shared" si="104"/>
        <v>#NUM!</v>
      </c>
      <c r="AB984" s="3" t="str">
        <f t="shared" si="105"/>
        <v/>
      </c>
    </row>
    <row r="985" spans="18:28" ht="14.5" customHeight="1">
      <c r="R985">
        <v>982</v>
      </c>
      <c r="S985" s="4">
        <v>20190</v>
      </c>
      <c r="T985" s="3" t="s">
        <v>704</v>
      </c>
      <c r="U985" s="3" t="s">
        <v>704</v>
      </c>
      <c r="V985" s="3" t="s">
        <v>310</v>
      </c>
      <c r="W985" s="3" t="s">
        <v>2226</v>
      </c>
      <c r="X985" s="3" t="str">
        <f t="shared" si="102"/>
        <v>หนองใหญ่หนองใหญ่ชลบุรี</v>
      </c>
      <c r="Y985" s="3" t="s">
        <v>2201</v>
      </c>
      <c r="Z985" s="3" t="str">
        <f t="shared" si="103"/>
        <v/>
      </c>
      <c r="AA985" s="3" t="e">
        <f t="shared" si="104"/>
        <v>#NUM!</v>
      </c>
      <c r="AB985" s="3" t="str">
        <f t="shared" si="105"/>
        <v/>
      </c>
    </row>
    <row r="986" spans="18:28" ht="14.5" customHeight="1">
      <c r="R986">
        <v>983</v>
      </c>
      <c r="S986" s="4">
        <v>20190</v>
      </c>
      <c r="T986" s="3" t="s">
        <v>2227</v>
      </c>
      <c r="U986" s="3" t="s">
        <v>704</v>
      </c>
      <c r="V986" s="3" t="s">
        <v>310</v>
      </c>
      <c r="W986" s="3" t="s">
        <v>2226</v>
      </c>
      <c r="X986" s="3" t="str">
        <f t="shared" si="102"/>
        <v>คลองพลูหนองใหญ่ชลบุรี</v>
      </c>
      <c r="Y986" s="3" t="s">
        <v>2201</v>
      </c>
      <c r="Z986" s="3" t="str">
        <f t="shared" si="103"/>
        <v/>
      </c>
      <c r="AA986" s="3" t="e">
        <f t="shared" si="104"/>
        <v>#NUM!</v>
      </c>
      <c r="AB986" s="3" t="str">
        <f t="shared" si="105"/>
        <v/>
      </c>
    </row>
    <row r="987" spans="18:28" ht="14.5" customHeight="1">
      <c r="R987">
        <v>984</v>
      </c>
      <c r="S987" s="4">
        <v>20190</v>
      </c>
      <c r="T987" s="3" t="s">
        <v>2228</v>
      </c>
      <c r="U987" s="3" t="s">
        <v>704</v>
      </c>
      <c r="V987" s="3" t="s">
        <v>310</v>
      </c>
      <c r="W987" s="3" t="s">
        <v>2226</v>
      </c>
      <c r="X987" s="3" t="str">
        <f t="shared" si="102"/>
        <v>หนองเสือช้างหนองใหญ่ชลบุรี</v>
      </c>
      <c r="Y987" s="3" t="s">
        <v>2201</v>
      </c>
      <c r="Z987" s="3" t="str">
        <f t="shared" si="103"/>
        <v/>
      </c>
      <c r="AA987" s="3" t="e">
        <f t="shared" si="104"/>
        <v>#NUM!</v>
      </c>
      <c r="AB987" s="3" t="str">
        <f t="shared" si="105"/>
        <v/>
      </c>
    </row>
    <row r="988" spans="18:28" ht="14.5" customHeight="1">
      <c r="R988">
        <v>985</v>
      </c>
      <c r="S988" s="4">
        <v>20190</v>
      </c>
      <c r="T988" s="3" t="s">
        <v>2229</v>
      </c>
      <c r="U988" s="3" t="s">
        <v>704</v>
      </c>
      <c r="V988" s="3" t="s">
        <v>310</v>
      </c>
      <c r="W988" s="3" t="s">
        <v>2226</v>
      </c>
      <c r="X988" s="3" t="str">
        <f t="shared" si="102"/>
        <v>ห้างสูงหนองใหญ่ชลบุรี</v>
      </c>
      <c r="Y988" s="3" t="s">
        <v>2201</v>
      </c>
      <c r="Z988" s="3" t="str">
        <f t="shared" si="103"/>
        <v/>
      </c>
      <c r="AA988" s="3" t="e">
        <f t="shared" si="104"/>
        <v>#NUM!</v>
      </c>
      <c r="AB988" s="3" t="str">
        <f t="shared" si="105"/>
        <v/>
      </c>
    </row>
    <row r="989" spans="18:28" ht="14.5" customHeight="1">
      <c r="R989">
        <v>986</v>
      </c>
      <c r="S989" s="4">
        <v>20190</v>
      </c>
      <c r="T989" s="3" t="s">
        <v>2230</v>
      </c>
      <c r="U989" s="3" t="s">
        <v>704</v>
      </c>
      <c r="V989" s="3" t="s">
        <v>310</v>
      </c>
      <c r="W989" s="3" t="s">
        <v>2226</v>
      </c>
      <c r="X989" s="3" t="str">
        <f t="shared" si="102"/>
        <v>เขาซกหนองใหญ่ชลบุรี</v>
      </c>
      <c r="Y989" s="3" t="s">
        <v>2201</v>
      </c>
      <c r="Z989" s="3" t="str">
        <f t="shared" si="103"/>
        <v/>
      </c>
      <c r="AA989" s="3" t="e">
        <f t="shared" si="104"/>
        <v>#NUM!</v>
      </c>
      <c r="AB989" s="3" t="str">
        <f t="shared" si="105"/>
        <v/>
      </c>
    </row>
    <row r="990" spans="18:28" ht="14.5" customHeight="1">
      <c r="R990">
        <v>987</v>
      </c>
      <c r="S990" s="4">
        <v>20150</v>
      </c>
      <c r="T990" s="3" t="s">
        <v>689</v>
      </c>
      <c r="U990" s="3" t="s">
        <v>689</v>
      </c>
      <c r="V990" s="3" t="s">
        <v>310</v>
      </c>
      <c r="W990" s="3" t="s">
        <v>2231</v>
      </c>
      <c r="X990" s="3" t="str">
        <f t="shared" si="102"/>
        <v>บางละมุงบางละมุงชลบุรี</v>
      </c>
      <c r="Y990" s="3" t="s">
        <v>2201</v>
      </c>
      <c r="Z990" s="3" t="str">
        <f t="shared" si="103"/>
        <v/>
      </c>
      <c r="AA990" s="3" t="e">
        <f t="shared" si="104"/>
        <v>#NUM!</v>
      </c>
      <c r="AB990" s="3" t="str">
        <f t="shared" si="105"/>
        <v/>
      </c>
    </row>
    <row r="991" spans="18:28" ht="14.5" customHeight="1">
      <c r="R991">
        <v>988</v>
      </c>
      <c r="S991" s="4">
        <v>20150</v>
      </c>
      <c r="T991" s="3" t="s">
        <v>517</v>
      </c>
      <c r="U991" s="3" t="s">
        <v>689</v>
      </c>
      <c r="V991" s="3" t="s">
        <v>310</v>
      </c>
      <c r="W991" s="3" t="s">
        <v>2231</v>
      </c>
      <c r="X991" s="3" t="str">
        <f t="shared" si="102"/>
        <v>หนองปรือบางละมุงชลบุรี</v>
      </c>
      <c r="Y991" s="3" t="s">
        <v>2201</v>
      </c>
      <c r="Z991" s="3" t="str">
        <f t="shared" si="103"/>
        <v/>
      </c>
      <c r="AA991" s="3" t="e">
        <f t="shared" si="104"/>
        <v>#NUM!</v>
      </c>
      <c r="AB991" s="3" t="str">
        <f t="shared" si="105"/>
        <v/>
      </c>
    </row>
    <row r="992" spans="18:28" ht="14.5" customHeight="1">
      <c r="R992">
        <v>989</v>
      </c>
      <c r="S992" s="4">
        <v>20150</v>
      </c>
      <c r="T992" s="3" t="s">
        <v>2039</v>
      </c>
      <c r="U992" s="3" t="s">
        <v>689</v>
      </c>
      <c r="V992" s="3" t="s">
        <v>310</v>
      </c>
      <c r="W992" s="3" t="s">
        <v>2231</v>
      </c>
      <c r="X992" s="3" t="str">
        <f t="shared" si="102"/>
        <v>หนองปลาไหลบางละมุงชลบุรี</v>
      </c>
      <c r="Y992" s="3" t="s">
        <v>2201</v>
      </c>
      <c r="Z992" s="3" t="str">
        <f t="shared" si="103"/>
        <v/>
      </c>
      <c r="AA992" s="3" t="e">
        <f t="shared" si="104"/>
        <v>#NUM!</v>
      </c>
      <c r="AB992" s="3" t="str">
        <f t="shared" si="105"/>
        <v/>
      </c>
    </row>
    <row r="993" spans="18:28" ht="14.5" customHeight="1">
      <c r="R993">
        <v>990</v>
      </c>
      <c r="S993" s="4">
        <v>20150</v>
      </c>
      <c r="T993" s="3" t="s">
        <v>2232</v>
      </c>
      <c r="U993" s="3" t="s">
        <v>689</v>
      </c>
      <c r="V993" s="3" t="s">
        <v>310</v>
      </c>
      <c r="W993" s="3" t="s">
        <v>2231</v>
      </c>
      <c r="X993" s="3" t="str">
        <f t="shared" si="102"/>
        <v>โป่งบางละมุงชลบุรี</v>
      </c>
      <c r="Y993" s="3" t="s">
        <v>2201</v>
      </c>
      <c r="Z993" s="3" t="str">
        <f t="shared" si="103"/>
        <v/>
      </c>
      <c r="AA993" s="3" t="e">
        <f t="shared" si="104"/>
        <v>#NUM!</v>
      </c>
      <c r="AB993" s="3" t="str">
        <f t="shared" si="105"/>
        <v/>
      </c>
    </row>
    <row r="994" spans="18:28" ht="14.5" customHeight="1">
      <c r="R994">
        <v>991</v>
      </c>
      <c r="S994" s="4">
        <v>20150</v>
      </c>
      <c r="T994" s="3" t="s">
        <v>2233</v>
      </c>
      <c r="U994" s="3" t="s">
        <v>689</v>
      </c>
      <c r="V994" s="3" t="s">
        <v>310</v>
      </c>
      <c r="W994" s="3" t="s">
        <v>2231</v>
      </c>
      <c r="X994" s="3" t="str">
        <f t="shared" si="102"/>
        <v>เขาไม้แก้วบางละมุงชลบุรี</v>
      </c>
      <c r="Y994" s="3" t="s">
        <v>2201</v>
      </c>
      <c r="Z994" s="3" t="str">
        <f t="shared" si="103"/>
        <v/>
      </c>
      <c r="AA994" s="3" t="e">
        <f t="shared" si="104"/>
        <v>#NUM!</v>
      </c>
      <c r="AB994" s="3" t="str">
        <f t="shared" si="105"/>
        <v/>
      </c>
    </row>
    <row r="995" spans="18:28" ht="14.5" customHeight="1">
      <c r="R995">
        <v>992</v>
      </c>
      <c r="S995" s="4">
        <v>20150</v>
      </c>
      <c r="T995" s="3" t="s">
        <v>1814</v>
      </c>
      <c r="U995" s="3" t="s">
        <v>689</v>
      </c>
      <c r="V995" s="3" t="s">
        <v>310</v>
      </c>
      <c r="W995" s="3" t="s">
        <v>2231</v>
      </c>
      <c r="X995" s="3" t="str">
        <f t="shared" si="102"/>
        <v>ห้วยใหญ่บางละมุงชลบุรี</v>
      </c>
      <c r="Y995" s="3" t="s">
        <v>2201</v>
      </c>
      <c r="Z995" s="3" t="str">
        <f t="shared" si="103"/>
        <v/>
      </c>
      <c r="AA995" s="3" t="e">
        <f t="shared" si="104"/>
        <v>#NUM!</v>
      </c>
      <c r="AB995" s="3" t="str">
        <f t="shared" si="105"/>
        <v/>
      </c>
    </row>
    <row r="996" spans="18:28" ht="14.5" customHeight="1">
      <c r="R996">
        <v>993</v>
      </c>
      <c r="S996" s="4">
        <v>20150</v>
      </c>
      <c r="T996" s="3" t="s">
        <v>2234</v>
      </c>
      <c r="U996" s="3" t="s">
        <v>689</v>
      </c>
      <c r="V996" s="3" t="s">
        <v>310</v>
      </c>
      <c r="W996" s="3" t="s">
        <v>2231</v>
      </c>
      <c r="X996" s="3" t="str">
        <f t="shared" si="102"/>
        <v>ตะเคียนเตี้ยบางละมุงชลบุรี</v>
      </c>
      <c r="Y996" s="3" t="s">
        <v>2201</v>
      </c>
      <c r="Z996" s="3" t="str">
        <f t="shared" si="103"/>
        <v/>
      </c>
      <c r="AA996" s="3" t="e">
        <f t="shared" si="104"/>
        <v>#NUM!</v>
      </c>
      <c r="AB996" s="3" t="str">
        <f t="shared" si="105"/>
        <v/>
      </c>
    </row>
    <row r="997" spans="18:28" ht="14.5" customHeight="1">
      <c r="R997">
        <v>994</v>
      </c>
      <c r="S997" s="4">
        <v>20150</v>
      </c>
      <c r="T997" s="3" t="s">
        <v>838</v>
      </c>
      <c r="U997" s="3" t="s">
        <v>689</v>
      </c>
      <c r="V997" s="3" t="s">
        <v>310</v>
      </c>
      <c r="W997" s="3" t="s">
        <v>2231</v>
      </c>
      <c r="X997" s="3" t="str">
        <f t="shared" si="102"/>
        <v>นาเกลือบางละมุงชลบุรี</v>
      </c>
      <c r="Y997" s="3" t="s">
        <v>2201</v>
      </c>
      <c r="Z997" s="3" t="str">
        <f t="shared" si="103"/>
        <v/>
      </c>
      <c r="AA997" s="3" t="e">
        <f t="shared" si="104"/>
        <v>#NUM!</v>
      </c>
      <c r="AB997" s="3" t="str">
        <f t="shared" si="105"/>
        <v/>
      </c>
    </row>
    <row r="998" spans="18:28" ht="14.5" customHeight="1">
      <c r="R998">
        <v>995</v>
      </c>
      <c r="S998" s="4">
        <v>20160</v>
      </c>
      <c r="T998" s="3" t="s">
        <v>696</v>
      </c>
      <c r="U998" s="3" t="s">
        <v>696</v>
      </c>
      <c r="V998" s="3" t="s">
        <v>310</v>
      </c>
      <c r="W998" s="3" t="s">
        <v>2235</v>
      </c>
      <c r="X998" s="3" t="str">
        <f t="shared" si="102"/>
        <v>พานทองพานทองชลบุรี</v>
      </c>
      <c r="Y998" s="3" t="s">
        <v>2201</v>
      </c>
      <c r="Z998" s="3" t="str">
        <f t="shared" si="103"/>
        <v/>
      </c>
      <c r="AA998" s="3" t="e">
        <f t="shared" si="104"/>
        <v>#NUM!</v>
      </c>
      <c r="AB998" s="3" t="str">
        <f t="shared" si="105"/>
        <v/>
      </c>
    </row>
    <row r="999" spans="18:28" ht="14.5" customHeight="1">
      <c r="R999">
        <v>996</v>
      </c>
      <c r="S999" s="4">
        <v>20160</v>
      </c>
      <c r="T999" s="3" t="s">
        <v>2236</v>
      </c>
      <c r="U999" s="3" t="s">
        <v>696</v>
      </c>
      <c r="V999" s="3" t="s">
        <v>310</v>
      </c>
      <c r="W999" s="3" t="s">
        <v>2235</v>
      </c>
      <c r="X999" s="3" t="str">
        <f t="shared" si="102"/>
        <v>หนองตำลึงพานทองชลบุรี</v>
      </c>
      <c r="Y999" s="3" t="s">
        <v>2201</v>
      </c>
      <c r="Z999" s="3" t="str">
        <f t="shared" si="103"/>
        <v/>
      </c>
      <c r="AA999" s="3" t="e">
        <f t="shared" si="104"/>
        <v>#NUM!</v>
      </c>
      <c r="AB999" s="3" t="str">
        <f t="shared" si="105"/>
        <v/>
      </c>
    </row>
    <row r="1000" spans="18:28" ht="14.5" customHeight="1">
      <c r="R1000">
        <v>997</v>
      </c>
      <c r="S1000" s="4">
        <v>20160</v>
      </c>
      <c r="T1000" s="3" t="s">
        <v>2237</v>
      </c>
      <c r="U1000" s="3" t="s">
        <v>696</v>
      </c>
      <c r="V1000" s="3" t="s">
        <v>310</v>
      </c>
      <c r="W1000" s="3" t="s">
        <v>2235</v>
      </c>
      <c r="X1000" s="3" t="str">
        <f t="shared" si="102"/>
        <v>มาบโป่งพานทองชลบุรี</v>
      </c>
      <c r="Y1000" s="3" t="s">
        <v>2201</v>
      </c>
      <c r="Z1000" s="3" t="str">
        <f t="shared" si="103"/>
        <v/>
      </c>
      <c r="AA1000" s="3" t="e">
        <f t="shared" si="104"/>
        <v>#NUM!</v>
      </c>
      <c r="AB1000" s="3" t="str">
        <f t="shared" si="105"/>
        <v/>
      </c>
    </row>
    <row r="1001" spans="18:28" ht="14.5" customHeight="1">
      <c r="R1001">
        <v>998</v>
      </c>
      <c r="S1001" s="4">
        <v>20160</v>
      </c>
      <c r="T1001" s="3" t="s">
        <v>2238</v>
      </c>
      <c r="U1001" s="3" t="s">
        <v>696</v>
      </c>
      <c r="V1001" s="3" t="s">
        <v>310</v>
      </c>
      <c r="W1001" s="3" t="s">
        <v>2235</v>
      </c>
      <c r="X1001" s="3" t="str">
        <f t="shared" si="102"/>
        <v>หนองกะขะพานทองชลบุรี</v>
      </c>
      <c r="Y1001" s="3" t="s">
        <v>2201</v>
      </c>
      <c r="Z1001" s="3" t="str">
        <f t="shared" si="103"/>
        <v/>
      </c>
      <c r="AA1001" s="3" t="e">
        <f t="shared" si="104"/>
        <v>#NUM!</v>
      </c>
      <c r="AB1001" s="3" t="str">
        <f t="shared" si="105"/>
        <v/>
      </c>
    </row>
    <row r="1002" spans="18:28" ht="14.5" customHeight="1">
      <c r="R1002">
        <v>999</v>
      </c>
      <c r="S1002" s="4">
        <v>20160</v>
      </c>
      <c r="T1002" s="3" t="s">
        <v>2239</v>
      </c>
      <c r="U1002" s="3" t="s">
        <v>696</v>
      </c>
      <c r="V1002" s="3" t="s">
        <v>310</v>
      </c>
      <c r="W1002" s="3" t="s">
        <v>2235</v>
      </c>
      <c r="X1002" s="3" t="str">
        <f t="shared" si="102"/>
        <v>หนองหงษ์พานทองชลบุรี</v>
      </c>
      <c r="Y1002" s="3" t="s">
        <v>2201</v>
      </c>
      <c r="Z1002" s="3" t="str">
        <f t="shared" si="103"/>
        <v/>
      </c>
      <c r="AA1002" s="3" t="e">
        <f t="shared" si="104"/>
        <v>#NUM!</v>
      </c>
      <c r="AB1002" s="3" t="str">
        <f t="shared" si="105"/>
        <v/>
      </c>
    </row>
    <row r="1003" spans="18:28" ht="14.5" customHeight="1">
      <c r="R1003">
        <v>1000</v>
      </c>
      <c r="S1003" s="4">
        <v>20160</v>
      </c>
      <c r="T1003" s="3" t="s">
        <v>2240</v>
      </c>
      <c r="U1003" s="3" t="s">
        <v>696</v>
      </c>
      <c r="V1003" s="3" t="s">
        <v>310</v>
      </c>
      <c r="W1003" s="3" t="s">
        <v>2235</v>
      </c>
      <c r="X1003" s="3" t="str">
        <f t="shared" si="102"/>
        <v>โคกขี้หนอนพานทองชลบุรี</v>
      </c>
      <c r="Y1003" s="3" t="s">
        <v>2201</v>
      </c>
      <c r="Z1003" s="3" t="str">
        <f t="shared" si="103"/>
        <v/>
      </c>
      <c r="AA1003" s="3" t="e">
        <f t="shared" si="104"/>
        <v>#NUM!</v>
      </c>
      <c r="AB1003" s="3" t="str">
        <f t="shared" si="105"/>
        <v/>
      </c>
    </row>
    <row r="1004" spans="18:28" ht="14.5" customHeight="1">
      <c r="R1004">
        <v>1001</v>
      </c>
      <c r="S1004" s="4">
        <v>20160</v>
      </c>
      <c r="T1004" s="3" t="s">
        <v>2241</v>
      </c>
      <c r="U1004" s="3" t="s">
        <v>696</v>
      </c>
      <c r="V1004" s="3" t="s">
        <v>310</v>
      </c>
      <c r="W1004" s="3" t="s">
        <v>2235</v>
      </c>
      <c r="X1004" s="3" t="str">
        <f t="shared" si="102"/>
        <v>บ้านเก่าพานทองชลบุรี</v>
      </c>
      <c r="Y1004" s="3" t="s">
        <v>2201</v>
      </c>
      <c r="Z1004" s="3" t="str">
        <f t="shared" si="103"/>
        <v/>
      </c>
      <c r="AA1004" s="3" t="e">
        <f t="shared" si="104"/>
        <v>#NUM!</v>
      </c>
      <c r="AB1004" s="3" t="str">
        <f t="shared" si="105"/>
        <v/>
      </c>
    </row>
    <row r="1005" spans="18:28" ht="14.5" customHeight="1">
      <c r="R1005">
        <v>1002</v>
      </c>
      <c r="S1005" s="4">
        <v>20160</v>
      </c>
      <c r="T1005" s="3" t="s">
        <v>2242</v>
      </c>
      <c r="U1005" s="3" t="s">
        <v>696</v>
      </c>
      <c r="V1005" s="3" t="s">
        <v>310</v>
      </c>
      <c r="W1005" s="3" t="s">
        <v>2235</v>
      </c>
      <c r="X1005" s="3" t="str">
        <f t="shared" si="102"/>
        <v>หน้าประดู่พานทองชลบุรี</v>
      </c>
      <c r="Y1005" s="3" t="s">
        <v>2201</v>
      </c>
      <c r="Z1005" s="3" t="str">
        <f t="shared" si="103"/>
        <v/>
      </c>
      <c r="AA1005" s="3" t="e">
        <f t="shared" si="104"/>
        <v>#NUM!</v>
      </c>
      <c r="AB1005" s="3" t="str">
        <f t="shared" si="105"/>
        <v/>
      </c>
    </row>
    <row r="1006" spans="18:28" ht="14.5" customHeight="1">
      <c r="R1006">
        <v>1003</v>
      </c>
      <c r="S1006" s="4">
        <v>20160</v>
      </c>
      <c r="T1006" s="3" t="s">
        <v>2243</v>
      </c>
      <c r="U1006" s="3" t="s">
        <v>696</v>
      </c>
      <c r="V1006" s="3" t="s">
        <v>310</v>
      </c>
      <c r="W1006" s="3" t="s">
        <v>2235</v>
      </c>
      <c r="X1006" s="3" t="str">
        <f t="shared" si="102"/>
        <v>บางนางพานทองชลบุรี</v>
      </c>
      <c r="Y1006" s="3" t="s">
        <v>2201</v>
      </c>
      <c r="Z1006" s="3" t="str">
        <f t="shared" si="103"/>
        <v/>
      </c>
      <c r="AA1006" s="3" t="e">
        <f t="shared" si="104"/>
        <v>#NUM!</v>
      </c>
      <c r="AB1006" s="3" t="str">
        <f t="shared" si="105"/>
        <v/>
      </c>
    </row>
    <row r="1007" spans="18:28" ht="14.5" customHeight="1">
      <c r="R1007">
        <v>1004</v>
      </c>
      <c r="S1007" s="4">
        <v>20160</v>
      </c>
      <c r="T1007" s="3" t="s">
        <v>2244</v>
      </c>
      <c r="U1007" s="3" t="s">
        <v>696</v>
      </c>
      <c r="V1007" s="3" t="s">
        <v>310</v>
      </c>
      <c r="W1007" s="3" t="s">
        <v>2235</v>
      </c>
      <c r="X1007" s="3" t="str">
        <f t="shared" si="102"/>
        <v>เกาะลอยพานทองชลบุรี</v>
      </c>
      <c r="Y1007" s="3" t="s">
        <v>2201</v>
      </c>
      <c r="Z1007" s="3" t="str">
        <f t="shared" si="103"/>
        <v/>
      </c>
      <c r="AA1007" s="3" t="e">
        <f t="shared" si="104"/>
        <v>#NUM!</v>
      </c>
      <c r="AB1007" s="3" t="str">
        <f t="shared" si="105"/>
        <v/>
      </c>
    </row>
    <row r="1008" spans="18:28" ht="14.5" customHeight="1">
      <c r="R1008">
        <v>1005</v>
      </c>
      <c r="S1008" s="4">
        <v>20160</v>
      </c>
      <c r="T1008" s="3" t="s">
        <v>1230</v>
      </c>
      <c r="U1008" s="3" t="s">
        <v>696</v>
      </c>
      <c r="V1008" s="3" t="s">
        <v>310</v>
      </c>
      <c r="W1008" s="3" t="s">
        <v>2235</v>
      </c>
      <c r="X1008" s="3" t="str">
        <f t="shared" si="102"/>
        <v>บางหักพานทองชลบุรี</v>
      </c>
      <c r="Y1008" s="3" t="s">
        <v>2201</v>
      </c>
      <c r="Z1008" s="3" t="str">
        <f t="shared" si="103"/>
        <v/>
      </c>
      <c r="AA1008" s="3" t="e">
        <f t="shared" si="104"/>
        <v>#NUM!</v>
      </c>
      <c r="AB1008" s="3" t="str">
        <f t="shared" si="105"/>
        <v/>
      </c>
    </row>
    <row r="1009" spans="18:28" ht="14.5" customHeight="1">
      <c r="R1009">
        <v>1006</v>
      </c>
      <c r="S1009" s="4">
        <v>20140</v>
      </c>
      <c r="T1009" s="3" t="s">
        <v>694</v>
      </c>
      <c r="U1009" s="3" t="s">
        <v>694</v>
      </c>
      <c r="V1009" s="3" t="s">
        <v>310</v>
      </c>
      <c r="W1009" s="3" t="s">
        <v>2245</v>
      </c>
      <c r="X1009" s="3" t="str">
        <f t="shared" si="102"/>
        <v>พนัสนิคมพนัสนิคมชลบุรี</v>
      </c>
      <c r="Y1009" s="3" t="s">
        <v>2201</v>
      </c>
      <c r="Z1009" s="3" t="str">
        <f t="shared" si="103"/>
        <v/>
      </c>
      <c r="AA1009" s="3" t="e">
        <f t="shared" si="104"/>
        <v>#NUM!</v>
      </c>
      <c r="AB1009" s="3" t="str">
        <f t="shared" si="105"/>
        <v/>
      </c>
    </row>
    <row r="1010" spans="18:28" ht="14.5" customHeight="1">
      <c r="R1010">
        <v>1007</v>
      </c>
      <c r="S1010" s="4">
        <v>20140</v>
      </c>
      <c r="T1010" s="3" t="s">
        <v>2246</v>
      </c>
      <c r="U1010" s="3" t="s">
        <v>694</v>
      </c>
      <c r="V1010" s="3" t="s">
        <v>310</v>
      </c>
      <c r="W1010" s="3" t="s">
        <v>2245</v>
      </c>
      <c r="X1010" s="3" t="str">
        <f t="shared" si="102"/>
        <v>หน้าพระธาตุพนัสนิคมชลบุรี</v>
      </c>
      <c r="Y1010" s="3" t="s">
        <v>2201</v>
      </c>
      <c r="Z1010" s="3" t="str">
        <f t="shared" si="103"/>
        <v/>
      </c>
      <c r="AA1010" s="3" t="e">
        <f t="shared" si="104"/>
        <v>#NUM!</v>
      </c>
      <c r="AB1010" s="3" t="str">
        <f t="shared" si="105"/>
        <v/>
      </c>
    </row>
    <row r="1011" spans="18:28" ht="14.5" customHeight="1">
      <c r="R1011">
        <v>1008</v>
      </c>
      <c r="S1011" s="4">
        <v>20140</v>
      </c>
      <c r="T1011" s="3" t="s">
        <v>2247</v>
      </c>
      <c r="U1011" s="3" t="s">
        <v>694</v>
      </c>
      <c r="V1011" s="3" t="s">
        <v>310</v>
      </c>
      <c r="W1011" s="3" t="s">
        <v>2245</v>
      </c>
      <c r="X1011" s="3" t="str">
        <f t="shared" si="102"/>
        <v>วัดหลวงพนัสนิคมชลบุรี</v>
      </c>
      <c r="Y1011" s="3" t="s">
        <v>2201</v>
      </c>
      <c r="Z1011" s="3" t="str">
        <f t="shared" si="103"/>
        <v/>
      </c>
      <c r="AA1011" s="3" t="e">
        <f t="shared" si="104"/>
        <v>#NUM!</v>
      </c>
      <c r="AB1011" s="3" t="str">
        <f t="shared" si="105"/>
        <v/>
      </c>
    </row>
    <row r="1012" spans="18:28" ht="14.5" customHeight="1">
      <c r="R1012">
        <v>1009</v>
      </c>
      <c r="S1012" s="4">
        <v>20140</v>
      </c>
      <c r="T1012" s="3" t="s">
        <v>2248</v>
      </c>
      <c r="U1012" s="3" t="s">
        <v>694</v>
      </c>
      <c r="V1012" s="3" t="s">
        <v>310</v>
      </c>
      <c r="W1012" s="3" t="s">
        <v>2245</v>
      </c>
      <c r="X1012" s="3" t="str">
        <f t="shared" si="102"/>
        <v>บ้านเซิดพนัสนิคมชลบุรี</v>
      </c>
      <c r="Y1012" s="3" t="s">
        <v>2201</v>
      </c>
      <c r="Z1012" s="3" t="str">
        <f t="shared" si="103"/>
        <v/>
      </c>
      <c r="AA1012" s="3" t="e">
        <f t="shared" si="104"/>
        <v>#NUM!</v>
      </c>
      <c r="AB1012" s="3" t="str">
        <f t="shared" si="105"/>
        <v/>
      </c>
    </row>
    <row r="1013" spans="18:28" ht="14.5" customHeight="1">
      <c r="R1013">
        <v>1010</v>
      </c>
      <c r="S1013" s="4">
        <v>20140</v>
      </c>
      <c r="T1013" s="3" t="s">
        <v>2249</v>
      </c>
      <c r="U1013" s="3" t="s">
        <v>694</v>
      </c>
      <c r="V1013" s="3" t="s">
        <v>310</v>
      </c>
      <c r="W1013" s="3" t="s">
        <v>2245</v>
      </c>
      <c r="X1013" s="3" t="str">
        <f t="shared" si="102"/>
        <v>นาเริกพนัสนิคมชลบุรี</v>
      </c>
      <c r="Y1013" s="3" t="s">
        <v>2201</v>
      </c>
      <c r="Z1013" s="3" t="str">
        <f t="shared" si="103"/>
        <v/>
      </c>
      <c r="AA1013" s="3" t="e">
        <f t="shared" si="104"/>
        <v>#NUM!</v>
      </c>
      <c r="AB1013" s="3" t="str">
        <f t="shared" si="105"/>
        <v/>
      </c>
    </row>
    <row r="1014" spans="18:28" ht="14.5" customHeight="1">
      <c r="R1014">
        <v>1011</v>
      </c>
      <c r="S1014" s="4">
        <v>20140</v>
      </c>
      <c r="T1014" s="3" t="s">
        <v>2250</v>
      </c>
      <c r="U1014" s="3" t="s">
        <v>694</v>
      </c>
      <c r="V1014" s="3" t="s">
        <v>310</v>
      </c>
      <c r="W1014" s="3" t="s">
        <v>2245</v>
      </c>
      <c r="X1014" s="3" t="str">
        <f t="shared" si="102"/>
        <v>หมอนนางพนัสนิคมชลบุรี</v>
      </c>
      <c r="Y1014" s="3" t="s">
        <v>2201</v>
      </c>
      <c r="Z1014" s="3" t="str">
        <f t="shared" si="103"/>
        <v/>
      </c>
      <c r="AA1014" s="3" t="e">
        <f t="shared" si="104"/>
        <v>#NUM!</v>
      </c>
      <c r="AB1014" s="3" t="str">
        <f t="shared" si="105"/>
        <v/>
      </c>
    </row>
    <row r="1015" spans="18:28" ht="14.5" customHeight="1">
      <c r="R1015">
        <v>1012</v>
      </c>
      <c r="S1015" s="4">
        <v>20140</v>
      </c>
      <c r="T1015" s="3" t="s">
        <v>2251</v>
      </c>
      <c r="U1015" s="3" t="s">
        <v>694</v>
      </c>
      <c r="V1015" s="3" t="s">
        <v>310</v>
      </c>
      <c r="W1015" s="3" t="s">
        <v>2245</v>
      </c>
      <c r="X1015" s="3" t="str">
        <f t="shared" si="102"/>
        <v>สระสี่เหลี่ยมพนัสนิคมชลบุรี</v>
      </c>
      <c r="Y1015" s="3" t="s">
        <v>2201</v>
      </c>
      <c r="Z1015" s="3" t="str">
        <f t="shared" si="103"/>
        <v/>
      </c>
      <c r="AA1015" s="3" t="e">
        <f t="shared" si="104"/>
        <v>#NUM!</v>
      </c>
      <c r="AB1015" s="3" t="str">
        <f t="shared" si="105"/>
        <v/>
      </c>
    </row>
    <row r="1016" spans="18:28" ht="14.5" customHeight="1">
      <c r="R1016">
        <v>1013</v>
      </c>
      <c r="S1016" s="4">
        <v>20140</v>
      </c>
      <c r="T1016" s="3" t="s">
        <v>1397</v>
      </c>
      <c r="U1016" s="3" t="s">
        <v>694</v>
      </c>
      <c r="V1016" s="3" t="s">
        <v>310</v>
      </c>
      <c r="W1016" s="3" t="s">
        <v>2245</v>
      </c>
      <c r="X1016" s="3" t="str">
        <f t="shared" si="102"/>
        <v>วัดโบสถ์พนัสนิคมชลบุรี</v>
      </c>
      <c r="Y1016" s="3" t="s">
        <v>2201</v>
      </c>
      <c r="Z1016" s="3" t="str">
        <f t="shared" si="103"/>
        <v/>
      </c>
      <c r="AA1016" s="3" t="e">
        <f t="shared" si="104"/>
        <v>#NUM!</v>
      </c>
      <c r="AB1016" s="3" t="str">
        <f t="shared" si="105"/>
        <v/>
      </c>
    </row>
    <row r="1017" spans="18:28" ht="14.5" customHeight="1">
      <c r="R1017">
        <v>1014</v>
      </c>
      <c r="S1017" s="4">
        <v>20140</v>
      </c>
      <c r="T1017" s="3" t="s">
        <v>2252</v>
      </c>
      <c r="U1017" s="3" t="s">
        <v>694</v>
      </c>
      <c r="V1017" s="3" t="s">
        <v>310</v>
      </c>
      <c r="W1017" s="3" t="s">
        <v>2245</v>
      </c>
      <c r="X1017" s="3" t="str">
        <f t="shared" si="102"/>
        <v>กุฎโง้งพนัสนิคมชลบุรี</v>
      </c>
      <c r="Y1017" s="3" t="s">
        <v>2201</v>
      </c>
      <c r="Z1017" s="3" t="str">
        <f t="shared" si="103"/>
        <v/>
      </c>
      <c r="AA1017" s="3" t="e">
        <f t="shared" si="104"/>
        <v>#NUM!</v>
      </c>
      <c r="AB1017" s="3" t="str">
        <f t="shared" si="105"/>
        <v/>
      </c>
    </row>
    <row r="1018" spans="18:28" ht="14.5" customHeight="1">
      <c r="R1018">
        <v>1015</v>
      </c>
      <c r="S1018" s="4">
        <v>20140</v>
      </c>
      <c r="T1018" s="3" t="s">
        <v>2253</v>
      </c>
      <c r="U1018" s="3" t="s">
        <v>694</v>
      </c>
      <c r="V1018" s="3" t="s">
        <v>310</v>
      </c>
      <c r="W1018" s="3" t="s">
        <v>2245</v>
      </c>
      <c r="X1018" s="3" t="str">
        <f t="shared" si="102"/>
        <v>หัวถนนพนัสนิคมชลบุรี</v>
      </c>
      <c r="Y1018" s="3" t="s">
        <v>2201</v>
      </c>
      <c r="Z1018" s="3" t="str">
        <f t="shared" si="103"/>
        <v/>
      </c>
      <c r="AA1018" s="3" t="e">
        <f t="shared" si="104"/>
        <v>#NUM!</v>
      </c>
      <c r="AB1018" s="3" t="str">
        <f t="shared" si="105"/>
        <v/>
      </c>
    </row>
    <row r="1019" spans="18:28" ht="14.5" customHeight="1">
      <c r="R1019">
        <v>1016</v>
      </c>
      <c r="S1019" s="4">
        <v>20140</v>
      </c>
      <c r="T1019" s="3" t="s">
        <v>560</v>
      </c>
      <c r="U1019" s="3" t="s">
        <v>694</v>
      </c>
      <c r="V1019" s="3" t="s">
        <v>310</v>
      </c>
      <c r="W1019" s="3" t="s">
        <v>2245</v>
      </c>
      <c r="X1019" s="3" t="str">
        <f t="shared" si="102"/>
        <v>ท่าข้ามพนัสนิคมชลบุรี</v>
      </c>
      <c r="Y1019" s="3" t="s">
        <v>2201</v>
      </c>
      <c r="Z1019" s="3" t="str">
        <f t="shared" si="103"/>
        <v/>
      </c>
      <c r="AA1019" s="3" t="e">
        <f t="shared" si="104"/>
        <v>#NUM!</v>
      </c>
      <c r="AB1019" s="3" t="str">
        <f t="shared" si="105"/>
        <v/>
      </c>
    </row>
    <row r="1020" spans="18:28" ht="14.5" customHeight="1">
      <c r="R1020">
        <v>1017</v>
      </c>
      <c r="S1020" s="4">
        <v>20140</v>
      </c>
      <c r="T1020" s="3" t="s">
        <v>517</v>
      </c>
      <c r="U1020" s="3" t="s">
        <v>694</v>
      </c>
      <c r="V1020" s="3" t="s">
        <v>310</v>
      </c>
      <c r="W1020" s="3" t="s">
        <v>2245</v>
      </c>
      <c r="X1020" s="3" t="str">
        <f t="shared" si="102"/>
        <v>หนองปรือพนัสนิคมชลบุรี</v>
      </c>
      <c r="Y1020" s="3" t="s">
        <v>2201</v>
      </c>
      <c r="Z1020" s="3" t="str">
        <f t="shared" si="103"/>
        <v/>
      </c>
      <c r="AA1020" s="3" t="e">
        <f t="shared" si="104"/>
        <v>#NUM!</v>
      </c>
      <c r="AB1020" s="3" t="str">
        <f t="shared" si="105"/>
        <v/>
      </c>
    </row>
    <row r="1021" spans="18:28" ht="14.5" customHeight="1">
      <c r="R1021">
        <v>1018</v>
      </c>
      <c r="S1021" s="4">
        <v>20140</v>
      </c>
      <c r="T1021" s="3" t="s">
        <v>2254</v>
      </c>
      <c r="U1021" s="3" t="s">
        <v>694</v>
      </c>
      <c r="V1021" s="3" t="s">
        <v>310</v>
      </c>
      <c r="W1021" s="3" t="s">
        <v>2245</v>
      </c>
      <c r="X1021" s="3" t="str">
        <f t="shared" si="102"/>
        <v>หนองขยาดพนัสนิคมชลบุรี</v>
      </c>
      <c r="Y1021" s="3" t="s">
        <v>2201</v>
      </c>
      <c r="Z1021" s="3" t="str">
        <f t="shared" si="103"/>
        <v/>
      </c>
      <c r="AA1021" s="3" t="e">
        <f t="shared" si="104"/>
        <v>#NUM!</v>
      </c>
      <c r="AB1021" s="3" t="str">
        <f t="shared" si="105"/>
        <v/>
      </c>
    </row>
    <row r="1022" spans="18:28" ht="14.5" customHeight="1">
      <c r="R1022">
        <v>1019</v>
      </c>
      <c r="S1022" s="4">
        <v>20140</v>
      </c>
      <c r="T1022" s="3" t="s">
        <v>2255</v>
      </c>
      <c r="U1022" s="3" t="s">
        <v>694</v>
      </c>
      <c r="V1022" s="3" t="s">
        <v>310</v>
      </c>
      <c r="W1022" s="3" t="s">
        <v>2245</v>
      </c>
      <c r="X1022" s="3" t="str">
        <f t="shared" si="102"/>
        <v>ทุ่งขวางพนัสนิคมชลบุรี</v>
      </c>
      <c r="Y1022" s="3" t="s">
        <v>2201</v>
      </c>
      <c r="Z1022" s="3" t="str">
        <f t="shared" si="103"/>
        <v/>
      </c>
      <c r="AA1022" s="3" t="e">
        <f t="shared" si="104"/>
        <v>#NUM!</v>
      </c>
      <c r="AB1022" s="3" t="str">
        <f t="shared" si="105"/>
        <v/>
      </c>
    </row>
    <row r="1023" spans="18:28" ht="14.5" customHeight="1">
      <c r="R1023">
        <v>1020</v>
      </c>
      <c r="S1023" s="4">
        <v>20140</v>
      </c>
      <c r="T1023" s="3" t="s">
        <v>2256</v>
      </c>
      <c r="U1023" s="3" t="s">
        <v>694</v>
      </c>
      <c r="V1023" s="3" t="s">
        <v>310</v>
      </c>
      <c r="W1023" s="3" t="s">
        <v>2245</v>
      </c>
      <c r="X1023" s="3" t="str">
        <f t="shared" si="102"/>
        <v>หนองเหียงพนัสนิคมชลบุรี</v>
      </c>
      <c r="Y1023" s="3" t="s">
        <v>2201</v>
      </c>
      <c r="Z1023" s="3" t="str">
        <f t="shared" si="103"/>
        <v/>
      </c>
      <c r="AA1023" s="3" t="e">
        <f t="shared" si="104"/>
        <v>#NUM!</v>
      </c>
      <c r="AB1023" s="3" t="str">
        <f t="shared" si="105"/>
        <v/>
      </c>
    </row>
    <row r="1024" spans="18:28" ht="14.5" customHeight="1">
      <c r="R1024">
        <v>1021</v>
      </c>
      <c r="S1024" s="4">
        <v>20140</v>
      </c>
      <c r="T1024" s="3" t="s">
        <v>2257</v>
      </c>
      <c r="U1024" s="3" t="s">
        <v>694</v>
      </c>
      <c r="V1024" s="3" t="s">
        <v>310</v>
      </c>
      <c r="W1024" s="3" t="s">
        <v>2245</v>
      </c>
      <c r="X1024" s="3" t="str">
        <f t="shared" si="102"/>
        <v>นาวังหินพนัสนิคมชลบุรี</v>
      </c>
      <c r="Y1024" s="3" t="s">
        <v>2201</v>
      </c>
      <c r="Z1024" s="3" t="str">
        <f t="shared" si="103"/>
        <v/>
      </c>
      <c r="AA1024" s="3" t="e">
        <f t="shared" si="104"/>
        <v>#NUM!</v>
      </c>
      <c r="AB1024" s="3" t="str">
        <f t="shared" si="105"/>
        <v/>
      </c>
    </row>
    <row r="1025" spans="18:28" ht="14.5" customHeight="1">
      <c r="R1025">
        <v>1022</v>
      </c>
      <c r="S1025" s="4">
        <v>20140</v>
      </c>
      <c r="T1025" s="3" t="s">
        <v>1415</v>
      </c>
      <c r="U1025" s="3" t="s">
        <v>694</v>
      </c>
      <c r="V1025" s="3" t="s">
        <v>310</v>
      </c>
      <c r="W1025" s="3" t="s">
        <v>2245</v>
      </c>
      <c r="X1025" s="3" t="str">
        <f t="shared" si="102"/>
        <v>บ้านช้างพนัสนิคมชลบุรี</v>
      </c>
      <c r="Y1025" s="3" t="s">
        <v>2201</v>
      </c>
      <c r="Z1025" s="3" t="str">
        <f t="shared" si="103"/>
        <v/>
      </c>
      <c r="AA1025" s="3" t="e">
        <f t="shared" si="104"/>
        <v>#NUM!</v>
      </c>
      <c r="AB1025" s="3" t="str">
        <f t="shared" si="105"/>
        <v/>
      </c>
    </row>
    <row r="1026" spans="18:28" ht="14.5" customHeight="1">
      <c r="R1026">
        <v>1023</v>
      </c>
      <c r="S1026" s="4">
        <v>20140</v>
      </c>
      <c r="T1026" s="3" t="s">
        <v>2258</v>
      </c>
      <c r="U1026" s="3" t="s">
        <v>694</v>
      </c>
      <c r="V1026" s="3" t="s">
        <v>310</v>
      </c>
      <c r="W1026" s="3" t="s">
        <v>2245</v>
      </c>
      <c r="X1026" s="3" t="str">
        <f t="shared" si="102"/>
        <v>โคกเพลาะพนัสนิคมชลบุรี</v>
      </c>
      <c r="Y1026" s="3" t="s">
        <v>2201</v>
      </c>
      <c r="Z1026" s="3" t="str">
        <f t="shared" si="103"/>
        <v/>
      </c>
      <c r="AA1026" s="3" t="e">
        <f t="shared" si="104"/>
        <v>#NUM!</v>
      </c>
      <c r="AB1026" s="3" t="str">
        <f t="shared" si="105"/>
        <v/>
      </c>
    </row>
    <row r="1027" spans="18:28" ht="14.5" customHeight="1">
      <c r="R1027">
        <v>1024</v>
      </c>
      <c r="S1027" s="4">
        <v>20140</v>
      </c>
      <c r="T1027" s="3" t="s">
        <v>2259</v>
      </c>
      <c r="U1027" s="3" t="s">
        <v>694</v>
      </c>
      <c r="V1027" s="3" t="s">
        <v>310</v>
      </c>
      <c r="W1027" s="3" t="s">
        <v>2245</v>
      </c>
      <c r="X1027" s="3" t="str">
        <f t="shared" si="102"/>
        <v>ไร่หลักทองพนัสนิคมชลบุรี</v>
      </c>
      <c r="Y1027" s="3" t="s">
        <v>2201</v>
      </c>
      <c r="Z1027" s="3" t="str">
        <f t="shared" si="103"/>
        <v/>
      </c>
      <c r="AA1027" s="3" t="e">
        <f t="shared" si="104"/>
        <v>#NUM!</v>
      </c>
      <c r="AB1027" s="3" t="str">
        <f t="shared" si="105"/>
        <v/>
      </c>
    </row>
    <row r="1028" spans="18:28" ht="14.5" customHeight="1">
      <c r="R1028">
        <v>1025</v>
      </c>
      <c r="S1028" s="4">
        <v>20140</v>
      </c>
      <c r="T1028" s="3" t="s">
        <v>2260</v>
      </c>
      <c r="U1028" s="3" t="s">
        <v>694</v>
      </c>
      <c r="V1028" s="3" t="s">
        <v>310</v>
      </c>
      <c r="W1028" s="3" t="s">
        <v>2245</v>
      </c>
      <c r="X1028" s="3" t="str">
        <f t="shared" si="102"/>
        <v>นามะตูมพนัสนิคมชลบุรี</v>
      </c>
      <c r="Y1028" s="3" t="s">
        <v>2201</v>
      </c>
      <c r="Z1028" s="3" t="str">
        <f t="shared" si="103"/>
        <v/>
      </c>
      <c r="AA1028" s="3" t="e">
        <f t="shared" si="104"/>
        <v>#NUM!</v>
      </c>
      <c r="AB1028" s="3" t="str">
        <f t="shared" si="105"/>
        <v/>
      </c>
    </row>
    <row r="1029" spans="18:28" ht="14.5" customHeight="1">
      <c r="R1029">
        <v>1026</v>
      </c>
      <c r="S1029" s="4">
        <v>20110</v>
      </c>
      <c r="T1029" s="3" t="s">
        <v>700</v>
      </c>
      <c r="U1029" s="3" t="s">
        <v>700</v>
      </c>
      <c r="V1029" s="3" t="s">
        <v>310</v>
      </c>
      <c r="W1029" s="3" t="s">
        <v>2261</v>
      </c>
      <c r="X1029" s="3" t="str">
        <f t="shared" ref="X1029:X1092" si="106">T1029&amp;U1029&amp;V1029</f>
        <v>ศรีราชาศรีราชาชลบุรี</v>
      </c>
      <c r="Y1029" s="3" t="s">
        <v>2201</v>
      </c>
      <c r="Z1029" s="3" t="str">
        <f t="shared" ref="Z1029:Z1092" si="107">IF($Z$1=$W1029,$R1029,"")</f>
        <v/>
      </c>
      <c r="AA1029" s="3" t="e">
        <f t="shared" ref="AA1029:AA1092" si="108">SMALL($Z$4:$Z$7439,R1029)</f>
        <v>#NUM!</v>
      </c>
      <c r="AB1029" s="3" t="str">
        <f t="shared" ref="AB1029:AB1092" si="109">IFERROR(INDEX($T$4:$T$7439,$AA1029,1),"")</f>
        <v/>
      </c>
    </row>
    <row r="1030" spans="18:28" ht="14.5" customHeight="1">
      <c r="R1030">
        <v>1027</v>
      </c>
      <c r="S1030" s="4">
        <v>20110</v>
      </c>
      <c r="T1030" s="3" t="s">
        <v>2262</v>
      </c>
      <c r="U1030" s="3" t="s">
        <v>700</v>
      </c>
      <c r="V1030" s="3" t="s">
        <v>310</v>
      </c>
      <c r="W1030" s="3" t="s">
        <v>2261</v>
      </c>
      <c r="X1030" s="3" t="str">
        <f t="shared" si="106"/>
        <v>สุรศักดิ์ศรีราชาชลบุรี</v>
      </c>
      <c r="Y1030" s="3" t="s">
        <v>2201</v>
      </c>
      <c r="Z1030" s="3" t="str">
        <f t="shared" si="107"/>
        <v/>
      </c>
      <c r="AA1030" s="3" t="e">
        <f t="shared" si="108"/>
        <v>#NUM!</v>
      </c>
      <c r="AB1030" s="3" t="str">
        <f t="shared" si="109"/>
        <v/>
      </c>
    </row>
    <row r="1031" spans="18:28" ht="14.5" customHeight="1">
      <c r="R1031">
        <v>1028</v>
      </c>
      <c r="S1031" s="4">
        <v>20230</v>
      </c>
      <c r="T1031" s="3" t="s">
        <v>2263</v>
      </c>
      <c r="U1031" s="3" t="s">
        <v>700</v>
      </c>
      <c r="V1031" s="3" t="s">
        <v>310</v>
      </c>
      <c r="W1031" s="3" t="s">
        <v>2261</v>
      </c>
      <c r="X1031" s="3" t="str">
        <f t="shared" si="106"/>
        <v>ทุ่งสุขลาศรีราชาชลบุรี</v>
      </c>
      <c r="Y1031" s="3" t="s">
        <v>2201</v>
      </c>
      <c r="Z1031" s="3" t="str">
        <f t="shared" si="107"/>
        <v/>
      </c>
      <c r="AA1031" s="3" t="e">
        <f t="shared" si="108"/>
        <v>#NUM!</v>
      </c>
      <c r="AB1031" s="3" t="str">
        <f t="shared" si="109"/>
        <v/>
      </c>
    </row>
    <row r="1032" spans="18:28" ht="14.5" customHeight="1">
      <c r="R1032">
        <v>1029</v>
      </c>
      <c r="S1032" s="4">
        <v>20230</v>
      </c>
      <c r="T1032" s="3" t="s">
        <v>2264</v>
      </c>
      <c r="U1032" s="3" t="s">
        <v>700</v>
      </c>
      <c r="V1032" s="3" t="s">
        <v>310</v>
      </c>
      <c r="W1032" s="3" t="s">
        <v>2261</v>
      </c>
      <c r="X1032" s="3" t="str">
        <f t="shared" si="106"/>
        <v>บึงศรีราชาชลบุรี</v>
      </c>
      <c r="Y1032" s="3" t="s">
        <v>2201</v>
      </c>
      <c r="Z1032" s="3" t="str">
        <f t="shared" si="107"/>
        <v/>
      </c>
      <c r="AA1032" s="3" t="e">
        <f t="shared" si="108"/>
        <v>#NUM!</v>
      </c>
      <c r="AB1032" s="3" t="str">
        <f t="shared" si="109"/>
        <v/>
      </c>
    </row>
    <row r="1033" spans="18:28" ht="14.5" customHeight="1">
      <c r="R1033">
        <v>1030</v>
      </c>
      <c r="S1033" s="4">
        <v>20110</v>
      </c>
      <c r="T1033" s="3" t="s">
        <v>2265</v>
      </c>
      <c r="U1033" s="3" t="s">
        <v>700</v>
      </c>
      <c r="V1033" s="3" t="s">
        <v>310</v>
      </c>
      <c r="W1033" s="3" t="s">
        <v>2261</v>
      </c>
      <c r="X1033" s="3" t="str">
        <f t="shared" si="106"/>
        <v>หนองขามศรีราชาชลบุรี</v>
      </c>
      <c r="Y1033" s="3" t="s">
        <v>2201</v>
      </c>
      <c r="Z1033" s="3" t="str">
        <f t="shared" si="107"/>
        <v/>
      </c>
      <c r="AA1033" s="3" t="e">
        <f t="shared" si="108"/>
        <v>#NUM!</v>
      </c>
      <c r="AB1033" s="3" t="str">
        <f t="shared" si="109"/>
        <v/>
      </c>
    </row>
    <row r="1034" spans="18:28" ht="14.5" customHeight="1">
      <c r="R1034">
        <v>1031</v>
      </c>
      <c r="S1034" s="4">
        <v>20110</v>
      </c>
      <c r="T1034" s="3" t="s">
        <v>2266</v>
      </c>
      <c r="U1034" s="3" t="s">
        <v>700</v>
      </c>
      <c r="V1034" s="3" t="s">
        <v>310</v>
      </c>
      <c r="W1034" s="3" t="s">
        <v>2261</v>
      </c>
      <c r="X1034" s="3" t="str">
        <f t="shared" si="106"/>
        <v>เขาคันทรงศรีราชาชลบุรี</v>
      </c>
      <c r="Y1034" s="3" t="s">
        <v>2201</v>
      </c>
      <c r="Z1034" s="3" t="str">
        <f t="shared" si="107"/>
        <v/>
      </c>
      <c r="AA1034" s="3" t="e">
        <f t="shared" si="108"/>
        <v>#NUM!</v>
      </c>
      <c r="AB1034" s="3" t="str">
        <f t="shared" si="109"/>
        <v/>
      </c>
    </row>
    <row r="1035" spans="18:28" ht="14.5" customHeight="1">
      <c r="R1035">
        <v>1032</v>
      </c>
      <c r="S1035" s="4">
        <v>20110</v>
      </c>
      <c r="T1035" s="3" t="s">
        <v>2267</v>
      </c>
      <c r="U1035" s="3" t="s">
        <v>700</v>
      </c>
      <c r="V1035" s="3" t="s">
        <v>310</v>
      </c>
      <c r="W1035" s="3" t="s">
        <v>2261</v>
      </c>
      <c r="X1035" s="3" t="str">
        <f t="shared" si="106"/>
        <v>บางพระศรีราชาชลบุรี</v>
      </c>
      <c r="Y1035" s="3" t="s">
        <v>2201</v>
      </c>
      <c r="Z1035" s="3" t="str">
        <f t="shared" si="107"/>
        <v/>
      </c>
      <c r="AA1035" s="3" t="e">
        <f t="shared" si="108"/>
        <v>#NUM!</v>
      </c>
      <c r="AB1035" s="3" t="str">
        <f t="shared" si="109"/>
        <v/>
      </c>
    </row>
    <row r="1036" spans="18:28" ht="14.5" customHeight="1">
      <c r="R1036">
        <v>1033</v>
      </c>
      <c r="S1036" s="4">
        <v>20230</v>
      </c>
      <c r="T1036" s="3" t="s">
        <v>2268</v>
      </c>
      <c r="U1036" s="3" t="s">
        <v>700</v>
      </c>
      <c r="V1036" s="3" t="s">
        <v>310</v>
      </c>
      <c r="W1036" s="3" t="s">
        <v>2261</v>
      </c>
      <c r="X1036" s="3" t="str">
        <f t="shared" si="106"/>
        <v>บ่อวินศรีราชาชลบุรี</v>
      </c>
      <c r="Y1036" s="3" t="s">
        <v>2201</v>
      </c>
      <c r="Z1036" s="3" t="str">
        <f t="shared" si="107"/>
        <v/>
      </c>
      <c r="AA1036" s="3" t="e">
        <f t="shared" si="108"/>
        <v>#NUM!</v>
      </c>
      <c r="AB1036" s="3" t="str">
        <f t="shared" si="109"/>
        <v/>
      </c>
    </row>
    <row r="1037" spans="18:28" ht="14.5" customHeight="1">
      <c r="R1037">
        <v>1034</v>
      </c>
      <c r="S1037" s="4">
        <v>20120</v>
      </c>
      <c r="T1037" s="3" t="s">
        <v>2269</v>
      </c>
      <c r="U1037" s="3" t="s">
        <v>685</v>
      </c>
      <c r="V1037" s="3" t="s">
        <v>310</v>
      </c>
      <c r="W1037" s="3" t="s">
        <v>2270</v>
      </c>
      <c r="X1037" s="3" t="str">
        <f t="shared" si="106"/>
        <v>ท่าเทววงษ์เกาะสีชังชลบุรี</v>
      </c>
      <c r="Y1037" s="3" t="s">
        <v>2201</v>
      </c>
      <c r="Z1037" s="3" t="str">
        <f t="shared" si="107"/>
        <v/>
      </c>
      <c r="AA1037" s="3" t="e">
        <f t="shared" si="108"/>
        <v>#NUM!</v>
      </c>
      <c r="AB1037" s="3" t="str">
        <f t="shared" si="109"/>
        <v/>
      </c>
    </row>
    <row r="1038" spans="18:28" ht="14.5" customHeight="1">
      <c r="R1038">
        <v>1035</v>
      </c>
      <c r="S1038" s="4">
        <v>20180</v>
      </c>
      <c r="T1038" s="3" t="s">
        <v>702</v>
      </c>
      <c r="U1038" s="3" t="s">
        <v>702</v>
      </c>
      <c r="V1038" s="3" t="s">
        <v>310</v>
      </c>
      <c r="W1038" s="3" t="s">
        <v>2271</v>
      </c>
      <c r="X1038" s="3" t="str">
        <f t="shared" si="106"/>
        <v>สัตหีบสัตหีบชลบุรี</v>
      </c>
      <c r="Y1038" s="3" t="s">
        <v>2201</v>
      </c>
      <c r="Z1038" s="3" t="str">
        <f t="shared" si="107"/>
        <v/>
      </c>
      <c r="AA1038" s="3" t="e">
        <f t="shared" si="108"/>
        <v>#NUM!</v>
      </c>
      <c r="AB1038" s="3" t="str">
        <f t="shared" si="109"/>
        <v/>
      </c>
    </row>
    <row r="1039" spans="18:28" ht="14.5" customHeight="1">
      <c r="R1039">
        <v>1036</v>
      </c>
      <c r="S1039" s="4">
        <v>20250</v>
      </c>
      <c r="T1039" s="3" t="s">
        <v>2272</v>
      </c>
      <c r="U1039" s="3" t="s">
        <v>702</v>
      </c>
      <c r="V1039" s="3" t="s">
        <v>310</v>
      </c>
      <c r="W1039" s="3" t="s">
        <v>2271</v>
      </c>
      <c r="X1039" s="3" t="str">
        <f t="shared" si="106"/>
        <v>นาจอมเทียนสัตหีบชลบุรี</v>
      </c>
      <c r="Y1039" s="3" t="s">
        <v>2201</v>
      </c>
      <c r="Z1039" s="3" t="str">
        <f t="shared" si="107"/>
        <v/>
      </c>
      <c r="AA1039" s="3" t="e">
        <f t="shared" si="108"/>
        <v>#NUM!</v>
      </c>
      <c r="AB1039" s="3" t="str">
        <f t="shared" si="109"/>
        <v/>
      </c>
    </row>
    <row r="1040" spans="18:28" ht="14.5" customHeight="1">
      <c r="R1040">
        <v>1037</v>
      </c>
      <c r="S1040" s="4">
        <v>20180</v>
      </c>
      <c r="T1040" s="3" t="s">
        <v>2273</v>
      </c>
      <c r="U1040" s="3" t="s">
        <v>702</v>
      </c>
      <c r="V1040" s="3" t="s">
        <v>310</v>
      </c>
      <c r="W1040" s="3" t="s">
        <v>2271</v>
      </c>
      <c r="X1040" s="3" t="str">
        <f t="shared" si="106"/>
        <v>พลูตาหลวงสัตหีบชลบุรี</v>
      </c>
      <c r="Y1040" s="3" t="s">
        <v>2201</v>
      </c>
      <c r="Z1040" s="3" t="str">
        <f t="shared" si="107"/>
        <v/>
      </c>
      <c r="AA1040" s="3" t="e">
        <f t="shared" si="108"/>
        <v>#NUM!</v>
      </c>
      <c r="AB1040" s="3" t="str">
        <f t="shared" si="109"/>
        <v/>
      </c>
    </row>
    <row r="1041" spans="18:28" ht="14.5" customHeight="1">
      <c r="R1041">
        <v>1038</v>
      </c>
      <c r="S1041" s="4">
        <v>20250</v>
      </c>
      <c r="T1041" s="3" t="s">
        <v>2274</v>
      </c>
      <c r="U1041" s="3" t="s">
        <v>702</v>
      </c>
      <c r="V1041" s="3" t="s">
        <v>310</v>
      </c>
      <c r="W1041" s="3" t="s">
        <v>2271</v>
      </c>
      <c r="X1041" s="3" t="str">
        <f t="shared" si="106"/>
        <v>บางเสร่สัตหีบชลบุรี</v>
      </c>
      <c r="Y1041" s="3" t="s">
        <v>2201</v>
      </c>
      <c r="Z1041" s="3" t="str">
        <f t="shared" si="107"/>
        <v/>
      </c>
      <c r="AA1041" s="3" t="e">
        <f t="shared" si="108"/>
        <v>#NUM!</v>
      </c>
      <c r="AB1041" s="3" t="str">
        <f t="shared" si="109"/>
        <v/>
      </c>
    </row>
    <row r="1042" spans="18:28" ht="14.5" customHeight="1">
      <c r="R1042">
        <v>1039</v>
      </c>
      <c r="S1042" s="4">
        <v>20180</v>
      </c>
      <c r="T1042" s="3" t="s">
        <v>2275</v>
      </c>
      <c r="U1042" s="3" t="s">
        <v>702</v>
      </c>
      <c r="V1042" s="3" t="s">
        <v>310</v>
      </c>
      <c r="W1042" s="3" t="s">
        <v>2271</v>
      </c>
      <c r="X1042" s="3" t="str">
        <f t="shared" si="106"/>
        <v>แสมสารสัตหีบชลบุรี</v>
      </c>
      <c r="Y1042" s="3" t="s">
        <v>2201</v>
      </c>
      <c r="Z1042" s="3" t="str">
        <f t="shared" si="107"/>
        <v/>
      </c>
      <c r="AA1042" s="3" t="e">
        <f t="shared" si="108"/>
        <v>#NUM!</v>
      </c>
      <c r="AB1042" s="3" t="str">
        <f t="shared" si="109"/>
        <v/>
      </c>
    </row>
    <row r="1043" spans="18:28" ht="14.5" customHeight="1">
      <c r="R1043">
        <v>1040</v>
      </c>
      <c r="S1043" s="4">
        <v>20270</v>
      </c>
      <c r="T1043" s="3" t="s">
        <v>687</v>
      </c>
      <c r="U1043" s="3" t="s">
        <v>687</v>
      </c>
      <c r="V1043" s="3" t="s">
        <v>310</v>
      </c>
      <c r="W1043" s="3" t="s">
        <v>2276</v>
      </c>
      <c r="X1043" s="3" t="str">
        <f t="shared" si="106"/>
        <v>บ่อทองบ่อทองชลบุรี</v>
      </c>
      <c r="Y1043" s="3" t="s">
        <v>2201</v>
      </c>
      <c r="Z1043" s="3" t="str">
        <f t="shared" si="107"/>
        <v/>
      </c>
      <c r="AA1043" s="3" t="e">
        <f t="shared" si="108"/>
        <v>#NUM!</v>
      </c>
      <c r="AB1043" s="3" t="str">
        <f t="shared" si="109"/>
        <v/>
      </c>
    </row>
    <row r="1044" spans="18:28" ht="14.5" customHeight="1">
      <c r="R1044">
        <v>1041</v>
      </c>
      <c r="S1044" s="4">
        <v>20270</v>
      </c>
      <c r="T1044" s="3" t="s">
        <v>2277</v>
      </c>
      <c r="U1044" s="3" t="s">
        <v>687</v>
      </c>
      <c r="V1044" s="3" t="s">
        <v>310</v>
      </c>
      <c r="W1044" s="3" t="s">
        <v>2276</v>
      </c>
      <c r="X1044" s="3" t="str">
        <f t="shared" si="106"/>
        <v>วัดสุวรรณบ่อทองชลบุรี</v>
      </c>
      <c r="Y1044" s="3" t="s">
        <v>2201</v>
      </c>
      <c r="Z1044" s="3" t="str">
        <f t="shared" si="107"/>
        <v/>
      </c>
      <c r="AA1044" s="3" t="e">
        <f t="shared" si="108"/>
        <v>#NUM!</v>
      </c>
      <c r="AB1044" s="3" t="str">
        <f t="shared" si="109"/>
        <v/>
      </c>
    </row>
    <row r="1045" spans="18:28" ht="14.5" customHeight="1">
      <c r="R1045">
        <v>1042</v>
      </c>
      <c r="S1045" s="4">
        <v>20270</v>
      </c>
      <c r="T1045" s="3" t="s">
        <v>2278</v>
      </c>
      <c r="U1045" s="3" t="s">
        <v>687</v>
      </c>
      <c r="V1045" s="3" t="s">
        <v>310</v>
      </c>
      <c r="W1045" s="3" t="s">
        <v>2276</v>
      </c>
      <c r="X1045" s="3" t="str">
        <f t="shared" si="106"/>
        <v>บ่อกวางทองบ่อทองชลบุรี</v>
      </c>
      <c r="Y1045" s="3" t="s">
        <v>2201</v>
      </c>
      <c r="Z1045" s="3" t="str">
        <f t="shared" si="107"/>
        <v/>
      </c>
      <c r="AA1045" s="3" t="e">
        <f t="shared" si="108"/>
        <v>#NUM!</v>
      </c>
      <c r="AB1045" s="3" t="str">
        <f t="shared" si="109"/>
        <v/>
      </c>
    </row>
    <row r="1046" spans="18:28" ht="14.5" customHeight="1">
      <c r="R1046">
        <v>1043</v>
      </c>
      <c r="S1046" s="4">
        <v>20270</v>
      </c>
      <c r="T1046" s="3" t="s">
        <v>2279</v>
      </c>
      <c r="U1046" s="3" t="s">
        <v>687</v>
      </c>
      <c r="V1046" s="3" t="s">
        <v>310</v>
      </c>
      <c r="W1046" s="3" t="s">
        <v>2276</v>
      </c>
      <c r="X1046" s="3" t="str">
        <f t="shared" si="106"/>
        <v>ธาตุทองบ่อทองชลบุรี</v>
      </c>
      <c r="Y1046" s="3" t="s">
        <v>2201</v>
      </c>
      <c r="Z1046" s="3" t="str">
        <f t="shared" si="107"/>
        <v/>
      </c>
      <c r="AA1046" s="3" t="e">
        <f t="shared" si="108"/>
        <v>#NUM!</v>
      </c>
      <c r="AB1046" s="3" t="str">
        <f t="shared" si="109"/>
        <v/>
      </c>
    </row>
    <row r="1047" spans="18:28" ht="14.5" customHeight="1">
      <c r="R1047">
        <v>1044</v>
      </c>
      <c r="S1047" s="4">
        <v>20270</v>
      </c>
      <c r="T1047" s="3" t="s">
        <v>2280</v>
      </c>
      <c r="U1047" s="3" t="s">
        <v>687</v>
      </c>
      <c r="V1047" s="3" t="s">
        <v>310</v>
      </c>
      <c r="W1047" s="3" t="s">
        <v>2276</v>
      </c>
      <c r="X1047" s="3" t="str">
        <f t="shared" si="106"/>
        <v>เกษตรสุวรรณบ่อทองชลบุรี</v>
      </c>
      <c r="Y1047" s="3" t="s">
        <v>2201</v>
      </c>
      <c r="Z1047" s="3" t="str">
        <f t="shared" si="107"/>
        <v/>
      </c>
      <c r="AA1047" s="3" t="e">
        <f t="shared" si="108"/>
        <v>#NUM!</v>
      </c>
      <c r="AB1047" s="3" t="str">
        <f t="shared" si="109"/>
        <v/>
      </c>
    </row>
    <row r="1048" spans="18:28" ht="14.5" customHeight="1">
      <c r="R1048">
        <v>1045</v>
      </c>
      <c r="S1048" s="4">
        <v>20270</v>
      </c>
      <c r="T1048" s="3" t="s">
        <v>2281</v>
      </c>
      <c r="U1048" s="3" t="s">
        <v>687</v>
      </c>
      <c r="V1048" s="3" t="s">
        <v>310</v>
      </c>
      <c r="W1048" s="3" t="s">
        <v>2276</v>
      </c>
      <c r="X1048" s="3" t="str">
        <f t="shared" si="106"/>
        <v>พลวงทองบ่อทองชลบุรี</v>
      </c>
      <c r="Y1048" s="3" t="s">
        <v>2201</v>
      </c>
      <c r="Z1048" s="3" t="str">
        <f t="shared" si="107"/>
        <v/>
      </c>
      <c r="AA1048" s="3" t="e">
        <f t="shared" si="108"/>
        <v>#NUM!</v>
      </c>
      <c r="AB1048" s="3" t="str">
        <f t="shared" si="109"/>
        <v/>
      </c>
    </row>
    <row r="1049" spans="18:28" ht="14.5" customHeight="1">
      <c r="R1049">
        <v>1046</v>
      </c>
      <c r="S1049" s="4">
        <v>20240</v>
      </c>
      <c r="T1049" s="3" t="s">
        <v>683</v>
      </c>
      <c r="U1049" s="3" t="s">
        <v>683</v>
      </c>
      <c r="V1049" s="3" t="s">
        <v>310</v>
      </c>
      <c r="W1049" s="3" t="s">
        <v>2282</v>
      </c>
      <c r="X1049" s="3" t="str">
        <f t="shared" si="106"/>
        <v>เกาะจันทร์เกาะจันทร์ชลบุรี</v>
      </c>
      <c r="Y1049" s="3" t="s">
        <v>2201</v>
      </c>
      <c r="Z1049" s="3" t="str">
        <f t="shared" si="107"/>
        <v/>
      </c>
      <c r="AA1049" s="3" t="e">
        <f t="shared" si="108"/>
        <v>#NUM!</v>
      </c>
      <c r="AB1049" s="3" t="str">
        <f t="shared" si="109"/>
        <v/>
      </c>
    </row>
    <row r="1050" spans="18:28" ht="14.5" customHeight="1">
      <c r="R1050">
        <v>1047</v>
      </c>
      <c r="S1050" s="4">
        <v>20240</v>
      </c>
      <c r="T1050" s="3" t="s">
        <v>2283</v>
      </c>
      <c r="U1050" s="3" t="s">
        <v>683</v>
      </c>
      <c r="V1050" s="3" t="s">
        <v>310</v>
      </c>
      <c r="W1050" s="3" t="s">
        <v>2282</v>
      </c>
      <c r="X1050" s="3" t="str">
        <f t="shared" si="106"/>
        <v>ท่าบุญมีเกาะจันทร์ชลบุรี</v>
      </c>
      <c r="Y1050" s="3" t="s">
        <v>2201</v>
      </c>
      <c r="Z1050" s="3" t="str">
        <f t="shared" si="107"/>
        <v/>
      </c>
      <c r="AA1050" s="3" t="e">
        <f t="shared" si="108"/>
        <v>#NUM!</v>
      </c>
      <c r="AB1050" s="3" t="str">
        <f t="shared" si="109"/>
        <v/>
      </c>
    </row>
    <row r="1051" spans="18:28" ht="14.5" customHeight="1">
      <c r="R1051">
        <v>1048</v>
      </c>
      <c r="S1051" s="4">
        <v>21000</v>
      </c>
      <c r="T1051" s="3" t="s">
        <v>2284</v>
      </c>
      <c r="U1051" s="3" t="s">
        <v>1604</v>
      </c>
      <c r="V1051" s="3" t="s">
        <v>456</v>
      </c>
      <c r="W1051" s="3" t="s">
        <v>2285</v>
      </c>
      <c r="X1051" s="3" t="str">
        <f t="shared" si="106"/>
        <v>ท่าประดู่เมืองระยองระยอง</v>
      </c>
      <c r="Y1051" s="3" t="s">
        <v>2201</v>
      </c>
      <c r="Z1051" s="3" t="str">
        <f t="shared" si="107"/>
        <v/>
      </c>
      <c r="AA1051" s="3" t="e">
        <f t="shared" si="108"/>
        <v>#NUM!</v>
      </c>
      <c r="AB1051" s="3" t="str">
        <f t="shared" si="109"/>
        <v/>
      </c>
    </row>
    <row r="1052" spans="18:28" ht="14.5" customHeight="1">
      <c r="R1052">
        <v>1049</v>
      </c>
      <c r="S1052" s="4">
        <v>21000</v>
      </c>
      <c r="T1052" s="3" t="s">
        <v>2286</v>
      </c>
      <c r="U1052" s="3" t="s">
        <v>1604</v>
      </c>
      <c r="V1052" s="3" t="s">
        <v>456</v>
      </c>
      <c r="W1052" s="3" t="s">
        <v>2285</v>
      </c>
      <c r="X1052" s="3" t="str">
        <f t="shared" si="106"/>
        <v>เชิงเนินเมืองระยองระยอง</v>
      </c>
      <c r="Y1052" s="3" t="s">
        <v>2201</v>
      </c>
      <c r="Z1052" s="3" t="str">
        <f t="shared" si="107"/>
        <v/>
      </c>
      <c r="AA1052" s="3" t="e">
        <f t="shared" si="108"/>
        <v>#NUM!</v>
      </c>
      <c r="AB1052" s="3" t="str">
        <f t="shared" si="109"/>
        <v/>
      </c>
    </row>
    <row r="1053" spans="18:28" ht="14.5" customHeight="1">
      <c r="R1053">
        <v>1050</v>
      </c>
      <c r="S1053" s="4">
        <v>21000</v>
      </c>
      <c r="T1053" s="3" t="s">
        <v>2287</v>
      </c>
      <c r="U1053" s="3" t="s">
        <v>1604</v>
      </c>
      <c r="V1053" s="3" t="s">
        <v>456</v>
      </c>
      <c r="W1053" s="3" t="s">
        <v>2285</v>
      </c>
      <c r="X1053" s="3" t="str">
        <f t="shared" si="106"/>
        <v>ตะพงเมืองระยองระยอง</v>
      </c>
      <c r="Y1053" s="3" t="s">
        <v>2201</v>
      </c>
      <c r="Z1053" s="3" t="str">
        <f t="shared" si="107"/>
        <v/>
      </c>
      <c r="AA1053" s="3" t="e">
        <f t="shared" si="108"/>
        <v>#NUM!</v>
      </c>
      <c r="AB1053" s="3" t="str">
        <f t="shared" si="109"/>
        <v/>
      </c>
    </row>
    <row r="1054" spans="18:28" ht="14.5" customHeight="1">
      <c r="R1054">
        <v>1051</v>
      </c>
      <c r="S1054" s="4">
        <v>21000</v>
      </c>
      <c r="T1054" s="3" t="s">
        <v>751</v>
      </c>
      <c r="U1054" s="3" t="s">
        <v>1604</v>
      </c>
      <c r="V1054" s="3" t="s">
        <v>456</v>
      </c>
      <c r="W1054" s="3" t="s">
        <v>2285</v>
      </c>
      <c r="X1054" s="3" t="str">
        <f t="shared" si="106"/>
        <v>ปากน้ำเมืองระยองระยอง</v>
      </c>
      <c r="Y1054" s="3" t="s">
        <v>2201</v>
      </c>
      <c r="Z1054" s="3" t="str">
        <f t="shared" si="107"/>
        <v/>
      </c>
      <c r="AA1054" s="3" t="e">
        <f t="shared" si="108"/>
        <v>#NUM!</v>
      </c>
      <c r="AB1054" s="3" t="str">
        <f t="shared" si="109"/>
        <v/>
      </c>
    </row>
    <row r="1055" spans="18:28" ht="14.5" customHeight="1">
      <c r="R1055">
        <v>1052</v>
      </c>
      <c r="S1055" s="4">
        <v>21160</v>
      </c>
      <c r="T1055" s="3" t="s">
        <v>2288</v>
      </c>
      <c r="U1055" s="3" t="s">
        <v>1604</v>
      </c>
      <c r="V1055" s="3" t="s">
        <v>456</v>
      </c>
      <c r="W1055" s="3" t="s">
        <v>2285</v>
      </c>
      <c r="X1055" s="3" t="str">
        <f t="shared" si="106"/>
        <v>เพเมืองระยองระยอง</v>
      </c>
      <c r="Y1055" s="3" t="s">
        <v>2201</v>
      </c>
      <c r="Z1055" s="3" t="str">
        <f t="shared" si="107"/>
        <v/>
      </c>
      <c r="AA1055" s="3" t="e">
        <f t="shared" si="108"/>
        <v>#NUM!</v>
      </c>
      <c r="AB1055" s="3" t="str">
        <f t="shared" si="109"/>
        <v/>
      </c>
    </row>
    <row r="1056" spans="18:28" ht="14.5" customHeight="1">
      <c r="R1056">
        <v>1053</v>
      </c>
      <c r="S1056" s="4">
        <v>21160</v>
      </c>
      <c r="T1056" s="3" t="s">
        <v>1592</v>
      </c>
      <c r="U1056" s="3" t="s">
        <v>1604</v>
      </c>
      <c r="V1056" s="3" t="s">
        <v>456</v>
      </c>
      <c r="W1056" s="3" t="s">
        <v>2285</v>
      </c>
      <c r="X1056" s="3" t="str">
        <f t="shared" si="106"/>
        <v>แกลงเมืองระยองระยอง</v>
      </c>
      <c r="Y1056" s="3" t="s">
        <v>2201</v>
      </c>
      <c r="Z1056" s="3" t="str">
        <f t="shared" si="107"/>
        <v/>
      </c>
      <c r="AA1056" s="3" t="e">
        <f t="shared" si="108"/>
        <v>#NUM!</v>
      </c>
      <c r="AB1056" s="3" t="str">
        <f t="shared" si="109"/>
        <v/>
      </c>
    </row>
    <row r="1057" spans="18:28" ht="14.5" customHeight="1">
      <c r="R1057">
        <v>1054</v>
      </c>
      <c r="S1057" s="4">
        <v>21000</v>
      </c>
      <c r="T1057" s="3" t="s">
        <v>2289</v>
      </c>
      <c r="U1057" s="3" t="s">
        <v>1604</v>
      </c>
      <c r="V1057" s="3" t="s">
        <v>456</v>
      </c>
      <c r="W1057" s="3" t="s">
        <v>2285</v>
      </c>
      <c r="X1057" s="3" t="str">
        <f t="shared" si="106"/>
        <v>บ้านแลงเมืองระยองระยอง</v>
      </c>
      <c r="Y1057" s="3" t="s">
        <v>2201</v>
      </c>
      <c r="Z1057" s="3" t="str">
        <f t="shared" si="107"/>
        <v/>
      </c>
      <c r="AA1057" s="3" t="e">
        <f t="shared" si="108"/>
        <v>#NUM!</v>
      </c>
      <c r="AB1057" s="3" t="str">
        <f t="shared" si="109"/>
        <v/>
      </c>
    </row>
    <row r="1058" spans="18:28" ht="14.5" customHeight="1">
      <c r="R1058">
        <v>1055</v>
      </c>
      <c r="S1058" s="4">
        <v>21000</v>
      </c>
      <c r="T1058" s="3" t="s">
        <v>2290</v>
      </c>
      <c r="U1058" s="3" t="s">
        <v>1604</v>
      </c>
      <c r="V1058" s="3" t="s">
        <v>456</v>
      </c>
      <c r="W1058" s="3" t="s">
        <v>2285</v>
      </c>
      <c r="X1058" s="3" t="str">
        <f t="shared" si="106"/>
        <v>นาตาขวัญเมืองระยองระยอง</v>
      </c>
      <c r="Y1058" s="3" t="s">
        <v>2201</v>
      </c>
      <c r="Z1058" s="3" t="str">
        <f t="shared" si="107"/>
        <v/>
      </c>
      <c r="AA1058" s="3" t="e">
        <f t="shared" si="108"/>
        <v>#NUM!</v>
      </c>
      <c r="AB1058" s="3" t="str">
        <f t="shared" si="109"/>
        <v/>
      </c>
    </row>
    <row r="1059" spans="18:28" ht="14.5" customHeight="1">
      <c r="R1059">
        <v>1056</v>
      </c>
      <c r="S1059" s="4">
        <v>21000</v>
      </c>
      <c r="T1059" s="3" t="s">
        <v>2291</v>
      </c>
      <c r="U1059" s="3" t="s">
        <v>1604</v>
      </c>
      <c r="V1059" s="3" t="s">
        <v>456</v>
      </c>
      <c r="W1059" s="3" t="s">
        <v>2285</v>
      </c>
      <c r="X1059" s="3" t="str">
        <f t="shared" si="106"/>
        <v>เนินพระเมืองระยองระยอง</v>
      </c>
      <c r="Y1059" s="3" t="s">
        <v>2201</v>
      </c>
      <c r="Z1059" s="3" t="str">
        <f t="shared" si="107"/>
        <v/>
      </c>
      <c r="AA1059" s="3" t="e">
        <f t="shared" si="108"/>
        <v>#NUM!</v>
      </c>
      <c r="AB1059" s="3" t="str">
        <f t="shared" si="109"/>
        <v/>
      </c>
    </row>
    <row r="1060" spans="18:28" ht="14.5" customHeight="1">
      <c r="R1060">
        <v>1057</v>
      </c>
      <c r="S1060" s="4">
        <v>21100</v>
      </c>
      <c r="T1060" s="3" t="s">
        <v>2292</v>
      </c>
      <c r="U1060" s="3" t="s">
        <v>1604</v>
      </c>
      <c r="V1060" s="3" t="s">
        <v>456</v>
      </c>
      <c r="W1060" s="3" t="s">
        <v>2285</v>
      </c>
      <c r="X1060" s="3" t="str">
        <f t="shared" si="106"/>
        <v>กะเฉดเมืองระยองระยอง</v>
      </c>
      <c r="Y1060" s="3" t="s">
        <v>2201</v>
      </c>
      <c r="Z1060" s="3" t="str">
        <f t="shared" si="107"/>
        <v/>
      </c>
      <c r="AA1060" s="3" t="e">
        <f t="shared" si="108"/>
        <v>#NUM!</v>
      </c>
      <c r="AB1060" s="3" t="str">
        <f t="shared" si="109"/>
        <v/>
      </c>
    </row>
    <row r="1061" spans="18:28" ht="14.5" customHeight="1">
      <c r="R1061">
        <v>1058</v>
      </c>
      <c r="S1061" s="4">
        <v>21000</v>
      </c>
      <c r="T1061" s="3" t="s">
        <v>2293</v>
      </c>
      <c r="U1061" s="3" t="s">
        <v>1604</v>
      </c>
      <c r="V1061" s="3" t="s">
        <v>456</v>
      </c>
      <c r="W1061" s="3" t="s">
        <v>2285</v>
      </c>
      <c r="X1061" s="3" t="str">
        <f t="shared" si="106"/>
        <v>ทับมาเมืองระยองระยอง</v>
      </c>
      <c r="Y1061" s="3" t="s">
        <v>2201</v>
      </c>
      <c r="Z1061" s="3" t="str">
        <f t="shared" si="107"/>
        <v/>
      </c>
      <c r="AA1061" s="3" t="e">
        <f t="shared" si="108"/>
        <v>#NUM!</v>
      </c>
      <c r="AB1061" s="3" t="str">
        <f t="shared" si="109"/>
        <v/>
      </c>
    </row>
    <row r="1062" spans="18:28" ht="14.5" customHeight="1">
      <c r="R1062">
        <v>1059</v>
      </c>
      <c r="S1062" s="4">
        <v>21000</v>
      </c>
      <c r="T1062" s="3" t="s">
        <v>2294</v>
      </c>
      <c r="U1062" s="3" t="s">
        <v>1604</v>
      </c>
      <c r="V1062" s="3" t="s">
        <v>456</v>
      </c>
      <c r="W1062" s="3" t="s">
        <v>2285</v>
      </c>
      <c r="X1062" s="3" t="str">
        <f t="shared" si="106"/>
        <v>น้ำคอกเมืองระยองระยอง</v>
      </c>
      <c r="Y1062" s="3" t="s">
        <v>2201</v>
      </c>
      <c r="Z1062" s="3" t="str">
        <f t="shared" si="107"/>
        <v/>
      </c>
      <c r="AA1062" s="3" t="e">
        <f t="shared" si="108"/>
        <v>#NUM!</v>
      </c>
      <c r="AB1062" s="3" t="str">
        <f t="shared" si="109"/>
        <v/>
      </c>
    </row>
    <row r="1063" spans="18:28" ht="14.5" customHeight="1">
      <c r="R1063">
        <v>1060</v>
      </c>
      <c r="S1063" s="4">
        <v>21150</v>
      </c>
      <c r="T1063" s="3" t="s">
        <v>1681</v>
      </c>
      <c r="U1063" s="3" t="s">
        <v>1604</v>
      </c>
      <c r="V1063" s="3" t="s">
        <v>456</v>
      </c>
      <c r="W1063" s="3" t="s">
        <v>2285</v>
      </c>
      <c r="X1063" s="3" t="str">
        <f t="shared" si="106"/>
        <v>ห้วยโป่งเมืองระยองระยอง</v>
      </c>
      <c r="Y1063" s="3" t="s">
        <v>2201</v>
      </c>
      <c r="Z1063" s="3" t="str">
        <f t="shared" si="107"/>
        <v/>
      </c>
      <c r="AA1063" s="3" t="e">
        <f t="shared" si="108"/>
        <v>#NUM!</v>
      </c>
      <c r="AB1063" s="3" t="str">
        <f t="shared" si="109"/>
        <v/>
      </c>
    </row>
    <row r="1064" spans="18:28" ht="14.5" customHeight="1">
      <c r="R1064">
        <v>1061</v>
      </c>
      <c r="S1064" s="4">
        <v>21150</v>
      </c>
      <c r="T1064" s="3" t="s">
        <v>2295</v>
      </c>
      <c r="U1064" s="3" t="s">
        <v>1604</v>
      </c>
      <c r="V1064" s="3" t="s">
        <v>456</v>
      </c>
      <c r="W1064" s="3" t="s">
        <v>2285</v>
      </c>
      <c r="X1064" s="3" t="str">
        <f t="shared" si="106"/>
        <v>มาบตาพุดเมืองระยองระยอง</v>
      </c>
      <c r="Y1064" s="3" t="s">
        <v>2201</v>
      </c>
      <c r="Z1064" s="3" t="str">
        <f t="shared" si="107"/>
        <v/>
      </c>
      <c r="AA1064" s="3" t="e">
        <f t="shared" si="108"/>
        <v>#NUM!</v>
      </c>
      <c r="AB1064" s="3" t="str">
        <f t="shared" si="109"/>
        <v/>
      </c>
    </row>
    <row r="1065" spans="18:28" ht="14.5" customHeight="1">
      <c r="R1065">
        <v>1062</v>
      </c>
      <c r="S1065" s="4">
        <v>21100</v>
      </c>
      <c r="T1065" s="3" t="s">
        <v>2296</v>
      </c>
      <c r="U1065" s="3" t="s">
        <v>1604</v>
      </c>
      <c r="V1065" s="3" t="s">
        <v>456</v>
      </c>
      <c r="W1065" s="3" t="s">
        <v>2285</v>
      </c>
      <c r="X1065" s="3" t="str">
        <f t="shared" si="106"/>
        <v>สำนักทองเมืองระยองระยอง</v>
      </c>
      <c r="Y1065" s="3" t="s">
        <v>2201</v>
      </c>
      <c r="Z1065" s="3" t="str">
        <f t="shared" si="107"/>
        <v/>
      </c>
      <c r="AA1065" s="3" t="e">
        <f t="shared" si="108"/>
        <v>#NUM!</v>
      </c>
      <c r="AB1065" s="3" t="str">
        <f t="shared" si="109"/>
        <v/>
      </c>
    </row>
    <row r="1066" spans="18:28" ht="14.5" customHeight="1">
      <c r="R1066">
        <v>1063</v>
      </c>
      <c r="S1066" s="4">
        <v>21130</v>
      </c>
      <c r="T1066" s="3" t="s">
        <v>2297</v>
      </c>
      <c r="U1066" s="3" t="s">
        <v>969</v>
      </c>
      <c r="V1066" s="3" t="s">
        <v>456</v>
      </c>
      <c r="W1066" s="3" t="s">
        <v>2298</v>
      </c>
      <c r="X1066" s="3" t="str">
        <f t="shared" si="106"/>
        <v>สำนักท้อนบ้านฉางระยอง</v>
      </c>
      <c r="Y1066" s="3" t="s">
        <v>2201</v>
      </c>
      <c r="Z1066" s="3" t="str">
        <f t="shared" si="107"/>
        <v/>
      </c>
      <c r="AA1066" s="3" t="e">
        <f t="shared" si="108"/>
        <v>#NUM!</v>
      </c>
      <c r="AB1066" s="3" t="str">
        <f t="shared" si="109"/>
        <v/>
      </c>
    </row>
    <row r="1067" spans="18:28" ht="14.5" customHeight="1">
      <c r="R1067">
        <v>1064</v>
      </c>
      <c r="S1067" s="4">
        <v>21130</v>
      </c>
      <c r="T1067" s="3" t="s">
        <v>2299</v>
      </c>
      <c r="U1067" s="3" t="s">
        <v>969</v>
      </c>
      <c r="V1067" s="3" t="s">
        <v>456</v>
      </c>
      <c r="W1067" s="3" t="s">
        <v>2298</v>
      </c>
      <c r="X1067" s="3" t="str">
        <f t="shared" si="106"/>
        <v>พลาบ้านฉางระยอง</v>
      </c>
      <c r="Y1067" s="3" t="s">
        <v>2201</v>
      </c>
      <c r="Z1067" s="3" t="str">
        <f t="shared" si="107"/>
        <v/>
      </c>
      <c r="AA1067" s="3" t="e">
        <f t="shared" si="108"/>
        <v>#NUM!</v>
      </c>
      <c r="AB1067" s="3" t="str">
        <f t="shared" si="109"/>
        <v/>
      </c>
    </row>
    <row r="1068" spans="18:28" ht="14.5" customHeight="1">
      <c r="R1068">
        <v>1065</v>
      </c>
      <c r="S1068" s="4">
        <v>21130</v>
      </c>
      <c r="T1068" s="3" t="s">
        <v>969</v>
      </c>
      <c r="U1068" s="3" t="s">
        <v>969</v>
      </c>
      <c r="V1068" s="3" t="s">
        <v>456</v>
      </c>
      <c r="W1068" s="3" t="s">
        <v>2298</v>
      </c>
      <c r="X1068" s="3" t="str">
        <f t="shared" si="106"/>
        <v>บ้านฉางบ้านฉางระยอง</v>
      </c>
      <c r="Y1068" s="3" t="s">
        <v>2201</v>
      </c>
      <c r="Z1068" s="3" t="str">
        <f t="shared" si="107"/>
        <v/>
      </c>
      <c r="AA1068" s="3" t="e">
        <f t="shared" si="108"/>
        <v>#NUM!</v>
      </c>
      <c r="AB1068" s="3" t="str">
        <f t="shared" si="109"/>
        <v/>
      </c>
    </row>
    <row r="1069" spans="18:28" ht="14.5" customHeight="1">
      <c r="R1069">
        <v>1066</v>
      </c>
      <c r="S1069" s="4">
        <v>21110</v>
      </c>
      <c r="T1069" s="3" t="s">
        <v>2300</v>
      </c>
      <c r="U1069" s="3" t="s">
        <v>1592</v>
      </c>
      <c r="V1069" s="3" t="s">
        <v>456</v>
      </c>
      <c r="W1069" s="3" t="s">
        <v>2301</v>
      </c>
      <c r="X1069" s="3" t="str">
        <f t="shared" si="106"/>
        <v>ทางเกวียนแกลงระยอง</v>
      </c>
      <c r="Y1069" s="3" t="s">
        <v>2201</v>
      </c>
      <c r="Z1069" s="3" t="str">
        <f t="shared" si="107"/>
        <v/>
      </c>
      <c r="AA1069" s="3" t="e">
        <f t="shared" si="108"/>
        <v>#NUM!</v>
      </c>
      <c r="AB1069" s="3" t="str">
        <f t="shared" si="109"/>
        <v/>
      </c>
    </row>
    <row r="1070" spans="18:28" ht="14.5" customHeight="1">
      <c r="R1070">
        <v>1067</v>
      </c>
      <c r="S1070" s="4">
        <v>21110</v>
      </c>
      <c r="T1070" s="3" t="s">
        <v>2302</v>
      </c>
      <c r="U1070" s="3" t="s">
        <v>1592</v>
      </c>
      <c r="V1070" s="3" t="s">
        <v>456</v>
      </c>
      <c r="W1070" s="3" t="s">
        <v>2301</v>
      </c>
      <c r="X1070" s="3" t="str">
        <f t="shared" si="106"/>
        <v>วังหว้าแกลงระยอง</v>
      </c>
      <c r="Y1070" s="3" t="s">
        <v>2201</v>
      </c>
      <c r="Z1070" s="3" t="str">
        <f t="shared" si="107"/>
        <v/>
      </c>
      <c r="AA1070" s="3" t="e">
        <f t="shared" si="108"/>
        <v>#NUM!</v>
      </c>
      <c r="AB1070" s="3" t="str">
        <f t="shared" si="109"/>
        <v/>
      </c>
    </row>
    <row r="1071" spans="18:28" ht="14.5" customHeight="1">
      <c r="R1071">
        <v>1068</v>
      </c>
      <c r="S1071" s="4">
        <v>21110</v>
      </c>
      <c r="T1071" s="3" t="s">
        <v>2303</v>
      </c>
      <c r="U1071" s="3" t="s">
        <v>1592</v>
      </c>
      <c r="V1071" s="3" t="s">
        <v>456</v>
      </c>
      <c r="W1071" s="3" t="s">
        <v>2301</v>
      </c>
      <c r="X1071" s="3" t="str">
        <f t="shared" si="106"/>
        <v>ชากโดนแกลงระยอง</v>
      </c>
      <c r="Y1071" s="3" t="s">
        <v>2201</v>
      </c>
      <c r="Z1071" s="3" t="str">
        <f t="shared" si="107"/>
        <v/>
      </c>
      <c r="AA1071" s="3" t="e">
        <f t="shared" si="108"/>
        <v>#NUM!</v>
      </c>
      <c r="AB1071" s="3" t="str">
        <f t="shared" si="109"/>
        <v/>
      </c>
    </row>
    <row r="1072" spans="18:28" ht="14.5" customHeight="1">
      <c r="R1072">
        <v>1069</v>
      </c>
      <c r="S1072" s="4">
        <v>21110</v>
      </c>
      <c r="T1072" s="3" t="s">
        <v>2304</v>
      </c>
      <c r="U1072" s="3" t="s">
        <v>1592</v>
      </c>
      <c r="V1072" s="3" t="s">
        <v>456</v>
      </c>
      <c r="W1072" s="3" t="s">
        <v>2301</v>
      </c>
      <c r="X1072" s="3" t="str">
        <f t="shared" si="106"/>
        <v>เนินฆ้อแกลงระยอง</v>
      </c>
      <c r="Y1072" s="3" t="s">
        <v>2201</v>
      </c>
      <c r="Z1072" s="3" t="str">
        <f t="shared" si="107"/>
        <v/>
      </c>
      <c r="AA1072" s="3" t="e">
        <f t="shared" si="108"/>
        <v>#NUM!</v>
      </c>
      <c r="AB1072" s="3" t="str">
        <f t="shared" si="109"/>
        <v/>
      </c>
    </row>
    <row r="1073" spans="18:28" ht="14.5" customHeight="1">
      <c r="R1073">
        <v>1070</v>
      </c>
      <c r="S1073" s="4">
        <v>21190</v>
      </c>
      <c r="T1073" s="3" t="s">
        <v>2305</v>
      </c>
      <c r="U1073" s="3" t="s">
        <v>1592</v>
      </c>
      <c r="V1073" s="3" t="s">
        <v>456</v>
      </c>
      <c r="W1073" s="3" t="s">
        <v>2301</v>
      </c>
      <c r="X1073" s="3" t="str">
        <f t="shared" si="106"/>
        <v>กร่ำแกลงระยอง</v>
      </c>
      <c r="Y1073" s="3" t="s">
        <v>2201</v>
      </c>
      <c r="Z1073" s="3" t="str">
        <f t="shared" si="107"/>
        <v/>
      </c>
      <c r="AA1073" s="3" t="e">
        <f t="shared" si="108"/>
        <v>#NUM!</v>
      </c>
      <c r="AB1073" s="3" t="str">
        <f t="shared" si="109"/>
        <v/>
      </c>
    </row>
    <row r="1074" spans="18:28" ht="14.5" customHeight="1">
      <c r="R1074">
        <v>1071</v>
      </c>
      <c r="S1074" s="4">
        <v>21190</v>
      </c>
      <c r="T1074" s="3" t="s">
        <v>2306</v>
      </c>
      <c r="U1074" s="3" t="s">
        <v>1592</v>
      </c>
      <c r="V1074" s="3" t="s">
        <v>456</v>
      </c>
      <c r="W1074" s="3" t="s">
        <v>2301</v>
      </c>
      <c r="X1074" s="3" t="str">
        <f t="shared" si="106"/>
        <v>ชากพงแกลงระยอง</v>
      </c>
      <c r="Y1074" s="3" t="s">
        <v>2201</v>
      </c>
      <c r="Z1074" s="3" t="str">
        <f t="shared" si="107"/>
        <v/>
      </c>
      <c r="AA1074" s="3" t="e">
        <f t="shared" si="108"/>
        <v>#NUM!</v>
      </c>
      <c r="AB1074" s="3" t="str">
        <f t="shared" si="109"/>
        <v/>
      </c>
    </row>
    <row r="1075" spans="18:28" ht="14.5" customHeight="1">
      <c r="R1075">
        <v>1072</v>
      </c>
      <c r="S1075" s="4">
        <v>21110</v>
      </c>
      <c r="T1075" s="3" t="s">
        <v>2307</v>
      </c>
      <c r="U1075" s="3" t="s">
        <v>1592</v>
      </c>
      <c r="V1075" s="3" t="s">
        <v>456</v>
      </c>
      <c r="W1075" s="3" t="s">
        <v>2301</v>
      </c>
      <c r="X1075" s="3" t="str">
        <f t="shared" si="106"/>
        <v>กระแสบนแกลงระยอง</v>
      </c>
      <c r="Y1075" s="3" t="s">
        <v>2201</v>
      </c>
      <c r="Z1075" s="3" t="str">
        <f t="shared" si="107"/>
        <v/>
      </c>
      <c r="AA1075" s="3" t="e">
        <f t="shared" si="108"/>
        <v>#NUM!</v>
      </c>
      <c r="AB1075" s="3" t="str">
        <f t="shared" si="109"/>
        <v/>
      </c>
    </row>
    <row r="1076" spans="18:28" ht="14.5" customHeight="1">
      <c r="R1076">
        <v>1073</v>
      </c>
      <c r="S1076" s="4">
        <v>21110</v>
      </c>
      <c r="T1076" s="3" t="s">
        <v>919</v>
      </c>
      <c r="U1076" s="3" t="s">
        <v>1592</v>
      </c>
      <c r="V1076" s="3" t="s">
        <v>456</v>
      </c>
      <c r="W1076" s="3" t="s">
        <v>2301</v>
      </c>
      <c r="X1076" s="3" t="str">
        <f t="shared" si="106"/>
        <v>บ้านนาแกลงระยอง</v>
      </c>
      <c r="Y1076" s="3" t="s">
        <v>2201</v>
      </c>
      <c r="Z1076" s="3" t="str">
        <f t="shared" si="107"/>
        <v/>
      </c>
      <c r="AA1076" s="3" t="e">
        <f t="shared" si="108"/>
        <v>#NUM!</v>
      </c>
      <c r="AB1076" s="3" t="str">
        <f t="shared" si="109"/>
        <v/>
      </c>
    </row>
    <row r="1077" spans="18:28" ht="14.5" customHeight="1">
      <c r="R1077">
        <v>1074</v>
      </c>
      <c r="S1077" s="4">
        <v>21110</v>
      </c>
      <c r="T1077" s="3" t="s">
        <v>2308</v>
      </c>
      <c r="U1077" s="3" t="s">
        <v>1592</v>
      </c>
      <c r="V1077" s="3" t="s">
        <v>456</v>
      </c>
      <c r="W1077" s="3" t="s">
        <v>2301</v>
      </c>
      <c r="X1077" s="3" t="str">
        <f t="shared" si="106"/>
        <v>ทุ่งควายกินแกลงระยอง</v>
      </c>
      <c r="Y1077" s="3" t="s">
        <v>2201</v>
      </c>
      <c r="Z1077" s="3" t="str">
        <f t="shared" si="107"/>
        <v/>
      </c>
      <c r="AA1077" s="3" t="e">
        <f t="shared" si="108"/>
        <v>#NUM!</v>
      </c>
      <c r="AB1077" s="3" t="str">
        <f t="shared" si="109"/>
        <v/>
      </c>
    </row>
    <row r="1078" spans="18:28" ht="14.5" customHeight="1">
      <c r="R1078">
        <v>1075</v>
      </c>
      <c r="S1078" s="4">
        <v>22160</v>
      </c>
      <c r="T1078" s="3" t="s">
        <v>2309</v>
      </c>
      <c r="U1078" s="3" t="s">
        <v>1592</v>
      </c>
      <c r="V1078" s="3" t="s">
        <v>456</v>
      </c>
      <c r="W1078" s="3" t="s">
        <v>2301</v>
      </c>
      <c r="X1078" s="3" t="str">
        <f t="shared" si="106"/>
        <v>กองดินแกลงระยอง</v>
      </c>
      <c r="Y1078" s="3" t="s">
        <v>2201</v>
      </c>
      <c r="Z1078" s="3" t="str">
        <f t="shared" si="107"/>
        <v/>
      </c>
      <c r="AA1078" s="3" t="e">
        <f t="shared" si="108"/>
        <v>#NUM!</v>
      </c>
      <c r="AB1078" s="3" t="str">
        <f t="shared" si="109"/>
        <v/>
      </c>
    </row>
    <row r="1079" spans="18:28" ht="14.5" customHeight="1">
      <c r="R1079">
        <v>1076</v>
      </c>
      <c r="S1079" s="4">
        <v>21170</v>
      </c>
      <c r="T1079" s="3" t="s">
        <v>2310</v>
      </c>
      <c r="U1079" s="3" t="s">
        <v>1592</v>
      </c>
      <c r="V1079" s="3" t="s">
        <v>456</v>
      </c>
      <c r="W1079" s="3" t="s">
        <v>2301</v>
      </c>
      <c r="X1079" s="3" t="str">
        <f t="shared" si="106"/>
        <v>คลองปูนแกลงระยอง</v>
      </c>
      <c r="Y1079" s="3" t="s">
        <v>2201</v>
      </c>
      <c r="Z1079" s="3" t="str">
        <f t="shared" si="107"/>
        <v/>
      </c>
      <c r="AA1079" s="3" t="e">
        <f t="shared" si="108"/>
        <v>#NUM!</v>
      </c>
      <c r="AB1079" s="3" t="str">
        <f t="shared" si="109"/>
        <v/>
      </c>
    </row>
    <row r="1080" spans="18:28" ht="14.5" customHeight="1">
      <c r="R1080">
        <v>1077</v>
      </c>
      <c r="S1080" s="4">
        <v>21170</v>
      </c>
      <c r="T1080" s="3" t="s">
        <v>2311</v>
      </c>
      <c r="U1080" s="3" t="s">
        <v>1592</v>
      </c>
      <c r="V1080" s="3" t="s">
        <v>456</v>
      </c>
      <c r="W1080" s="3" t="s">
        <v>2301</v>
      </c>
      <c r="X1080" s="3" t="str">
        <f t="shared" si="106"/>
        <v>พังราดแกลงระยอง</v>
      </c>
      <c r="Y1080" s="3" t="s">
        <v>2201</v>
      </c>
      <c r="Z1080" s="3" t="str">
        <f t="shared" si="107"/>
        <v/>
      </c>
      <c r="AA1080" s="3" t="e">
        <f t="shared" si="108"/>
        <v>#NUM!</v>
      </c>
      <c r="AB1080" s="3" t="str">
        <f t="shared" si="109"/>
        <v/>
      </c>
    </row>
    <row r="1081" spans="18:28" ht="14.5" customHeight="1">
      <c r="R1081">
        <v>1078</v>
      </c>
      <c r="S1081" s="4">
        <v>21170</v>
      </c>
      <c r="T1081" s="3" t="s">
        <v>2312</v>
      </c>
      <c r="U1081" s="3" t="s">
        <v>1592</v>
      </c>
      <c r="V1081" s="3" t="s">
        <v>456</v>
      </c>
      <c r="W1081" s="3" t="s">
        <v>2301</v>
      </c>
      <c r="X1081" s="3" t="str">
        <f t="shared" si="106"/>
        <v>ปากน้ำกระแสแกลงระยอง</v>
      </c>
      <c r="Y1081" s="3" t="s">
        <v>2201</v>
      </c>
      <c r="Z1081" s="3" t="str">
        <f t="shared" si="107"/>
        <v/>
      </c>
      <c r="AA1081" s="3" t="e">
        <f t="shared" si="108"/>
        <v>#NUM!</v>
      </c>
      <c r="AB1081" s="3" t="str">
        <f t="shared" si="109"/>
        <v/>
      </c>
    </row>
    <row r="1082" spans="18:28" ht="14.5" customHeight="1">
      <c r="R1082">
        <v>1079</v>
      </c>
      <c r="S1082" s="4">
        <v>21110</v>
      </c>
      <c r="T1082" s="3" t="s">
        <v>2313</v>
      </c>
      <c r="U1082" s="3" t="s">
        <v>1592</v>
      </c>
      <c r="V1082" s="3" t="s">
        <v>456</v>
      </c>
      <c r="W1082" s="3" t="s">
        <v>2301</v>
      </c>
      <c r="X1082" s="3" t="str">
        <f t="shared" si="106"/>
        <v>ห้วยยางแกลงระยอง</v>
      </c>
      <c r="Y1082" s="3" t="s">
        <v>2201</v>
      </c>
      <c r="Z1082" s="3" t="str">
        <f t="shared" si="107"/>
        <v/>
      </c>
      <c r="AA1082" s="3" t="e">
        <f t="shared" si="108"/>
        <v>#NUM!</v>
      </c>
      <c r="AB1082" s="3" t="str">
        <f t="shared" si="109"/>
        <v/>
      </c>
    </row>
    <row r="1083" spans="18:28" ht="14.5" customHeight="1">
      <c r="R1083">
        <v>1080</v>
      </c>
      <c r="S1083" s="4">
        <v>21110</v>
      </c>
      <c r="T1083" s="3" t="s">
        <v>2314</v>
      </c>
      <c r="U1083" s="3" t="s">
        <v>1592</v>
      </c>
      <c r="V1083" s="3" t="s">
        <v>456</v>
      </c>
      <c r="W1083" s="3" t="s">
        <v>2301</v>
      </c>
      <c r="X1083" s="3" t="str">
        <f t="shared" si="106"/>
        <v>สองสลึงแกลงระยอง</v>
      </c>
      <c r="Y1083" s="3" t="s">
        <v>2201</v>
      </c>
      <c r="Z1083" s="3" t="str">
        <f t="shared" si="107"/>
        <v/>
      </c>
      <c r="AA1083" s="3" t="e">
        <f t="shared" si="108"/>
        <v>#NUM!</v>
      </c>
      <c r="AB1083" s="3" t="str">
        <f t="shared" si="109"/>
        <v/>
      </c>
    </row>
    <row r="1084" spans="18:28" ht="14.5" customHeight="1">
      <c r="R1084">
        <v>1081</v>
      </c>
      <c r="S1084" s="4">
        <v>21210</v>
      </c>
      <c r="T1084" s="3" t="s">
        <v>1606</v>
      </c>
      <c r="U1084" s="3" t="s">
        <v>1606</v>
      </c>
      <c r="V1084" s="3" t="s">
        <v>456</v>
      </c>
      <c r="W1084" s="3" t="s">
        <v>2315</v>
      </c>
      <c r="X1084" s="3" t="str">
        <f t="shared" si="106"/>
        <v>วังจันทร์วังจันทร์ระยอง</v>
      </c>
      <c r="Y1084" s="3" t="s">
        <v>2201</v>
      </c>
      <c r="Z1084" s="3" t="str">
        <f t="shared" si="107"/>
        <v/>
      </c>
      <c r="AA1084" s="3" t="e">
        <f t="shared" si="108"/>
        <v>#NUM!</v>
      </c>
      <c r="AB1084" s="3" t="str">
        <f t="shared" si="109"/>
        <v/>
      </c>
    </row>
    <row r="1085" spans="18:28" ht="14.5" customHeight="1">
      <c r="R1085">
        <v>1082</v>
      </c>
      <c r="S1085" s="4">
        <v>21210</v>
      </c>
      <c r="T1085" s="3" t="s">
        <v>1085</v>
      </c>
      <c r="U1085" s="3" t="s">
        <v>1606</v>
      </c>
      <c r="V1085" s="3" t="s">
        <v>456</v>
      </c>
      <c r="W1085" s="3" t="s">
        <v>2315</v>
      </c>
      <c r="X1085" s="3" t="str">
        <f t="shared" si="106"/>
        <v>ชุมแสงวังจันทร์ระยอง</v>
      </c>
      <c r="Y1085" s="3" t="s">
        <v>2201</v>
      </c>
      <c r="Z1085" s="3" t="str">
        <f t="shared" si="107"/>
        <v/>
      </c>
      <c r="AA1085" s="3" t="e">
        <f t="shared" si="108"/>
        <v>#NUM!</v>
      </c>
      <c r="AB1085" s="3" t="str">
        <f t="shared" si="109"/>
        <v/>
      </c>
    </row>
    <row r="1086" spans="18:28" ht="14.5" customHeight="1">
      <c r="R1086">
        <v>1083</v>
      </c>
      <c r="S1086" s="4">
        <v>21210</v>
      </c>
      <c r="T1086" s="3" t="s">
        <v>2316</v>
      </c>
      <c r="U1086" s="3" t="s">
        <v>1606</v>
      </c>
      <c r="V1086" s="3" t="s">
        <v>456</v>
      </c>
      <c r="W1086" s="3" t="s">
        <v>2315</v>
      </c>
      <c r="X1086" s="3" t="str">
        <f t="shared" si="106"/>
        <v>ป่ายุบในวังจันทร์ระยอง</v>
      </c>
      <c r="Y1086" s="3" t="s">
        <v>2201</v>
      </c>
      <c r="Z1086" s="3" t="str">
        <f t="shared" si="107"/>
        <v/>
      </c>
      <c r="AA1086" s="3" t="e">
        <f t="shared" si="108"/>
        <v>#NUM!</v>
      </c>
      <c r="AB1086" s="3" t="str">
        <f t="shared" si="109"/>
        <v/>
      </c>
    </row>
    <row r="1087" spans="18:28" ht="14.5" customHeight="1">
      <c r="R1087">
        <v>1084</v>
      </c>
      <c r="S1087" s="4">
        <v>21210</v>
      </c>
      <c r="T1087" s="3" t="s">
        <v>2317</v>
      </c>
      <c r="U1087" s="3" t="s">
        <v>1606</v>
      </c>
      <c r="V1087" s="3" t="s">
        <v>456</v>
      </c>
      <c r="W1087" s="3" t="s">
        <v>2315</v>
      </c>
      <c r="X1087" s="3" t="str">
        <f t="shared" si="106"/>
        <v>พลงตาเอี่ยมวังจันทร์ระยอง</v>
      </c>
      <c r="Y1087" s="3" t="s">
        <v>2201</v>
      </c>
      <c r="Z1087" s="3" t="str">
        <f t="shared" si="107"/>
        <v/>
      </c>
      <c r="AA1087" s="3" t="e">
        <f t="shared" si="108"/>
        <v>#NUM!</v>
      </c>
      <c r="AB1087" s="3" t="str">
        <f t="shared" si="109"/>
        <v/>
      </c>
    </row>
    <row r="1088" spans="18:28" ht="14.5" customHeight="1">
      <c r="R1088">
        <v>1085</v>
      </c>
      <c r="S1088" s="4">
        <v>21120</v>
      </c>
      <c r="T1088" s="3" t="s">
        <v>1598</v>
      </c>
      <c r="U1088" s="3" t="s">
        <v>1598</v>
      </c>
      <c r="V1088" s="3" t="s">
        <v>456</v>
      </c>
      <c r="W1088" s="3" t="s">
        <v>2318</v>
      </c>
      <c r="X1088" s="3" t="str">
        <f t="shared" si="106"/>
        <v>บ้านค่ายบ้านค่ายระยอง</v>
      </c>
      <c r="Y1088" s="3" t="s">
        <v>2201</v>
      </c>
      <c r="Z1088" s="3" t="str">
        <f t="shared" si="107"/>
        <v/>
      </c>
      <c r="AA1088" s="3" t="e">
        <f t="shared" si="108"/>
        <v>#NUM!</v>
      </c>
      <c r="AB1088" s="3" t="str">
        <f t="shared" si="109"/>
        <v/>
      </c>
    </row>
    <row r="1089" spans="18:28" ht="14.5" customHeight="1">
      <c r="R1089">
        <v>1086</v>
      </c>
      <c r="S1089" s="4">
        <v>21120</v>
      </c>
      <c r="T1089" s="3" t="s">
        <v>2319</v>
      </c>
      <c r="U1089" s="3" t="s">
        <v>1598</v>
      </c>
      <c r="V1089" s="3" t="s">
        <v>456</v>
      </c>
      <c r="W1089" s="3" t="s">
        <v>2318</v>
      </c>
      <c r="X1089" s="3" t="str">
        <f t="shared" si="106"/>
        <v>หนองละลอกบ้านค่ายระยอง</v>
      </c>
      <c r="Y1089" s="3" t="s">
        <v>2201</v>
      </c>
      <c r="Z1089" s="3" t="str">
        <f t="shared" si="107"/>
        <v/>
      </c>
      <c r="AA1089" s="3" t="e">
        <f t="shared" si="108"/>
        <v>#NUM!</v>
      </c>
      <c r="AB1089" s="3" t="str">
        <f t="shared" si="109"/>
        <v/>
      </c>
    </row>
    <row r="1090" spans="18:28" ht="14.5" customHeight="1">
      <c r="R1090">
        <v>1087</v>
      </c>
      <c r="S1090" s="4">
        <v>21120</v>
      </c>
      <c r="T1090" s="3" t="s">
        <v>2320</v>
      </c>
      <c r="U1090" s="3" t="s">
        <v>1598</v>
      </c>
      <c r="V1090" s="3" t="s">
        <v>456</v>
      </c>
      <c r="W1090" s="3" t="s">
        <v>2318</v>
      </c>
      <c r="X1090" s="3" t="str">
        <f t="shared" si="106"/>
        <v>หนองตะพานบ้านค่ายระยอง</v>
      </c>
      <c r="Y1090" s="3" t="s">
        <v>2201</v>
      </c>
      <c r="Z1090" s="3" t="str">
        <f t="shared" si="107"/>
        <v/>
      </c>
      <c r="AA1090" s="3" t="e">
        <f t="shared" si="108"/>
        <v>#NUM!</v>
      </c>
      <c r="AB1090" s="3" t="str">
        <f t="shared" si="109"/>
        <v/>
      </c>
    </row>
    <row r="1091" spans="18:28" ht="14.5" customHeight="1">
      <c r="R1091">
        <v>1088</v>
      </c>
      <c r="S1091" s="4">
        <v>21120</v>
      </c>
      <c r="T1091" s="3" t="s">
        <v>2321</v>
      </c>
      <c r="U1091" s="3" t="s">
        <v>1598</v>
      </c>
      <c r="V1091" s="3" t="s">
        <v>456</v>
      </c>
      <c r="W1091" s="3" t="s">
        <v>2318</v>
      </c>
      <c r="X1091" s="3" t="str">
        <f t="shared" si="106"/>
        <v>ตาขันบ้านค่ายระยอง</v>
      </c>
      <c r="Y1091" s="3" t="s">
        <v>2201</v>
      </c>
      <c r="Z1091" s="3" t="str">
        <f t="shared" si="107"/>
        <v/>
      </c>
      <c r="AA1091" s="3" t="e">
        <f t="shared" si="108"/>
        <v>#NUM!</v>
      </c>
      <c r="AB1091" s="3" t="str">
        <f t="shared" si="109"/>
        <v/>
      </c>
    </row>
    <row r="1092" spans="18:28" ht="14.5" customHeight="1">
      <c r="R1092">
        <v>1089</v>
      </c>
      <c r="S1092" s="4">
        <v>21120</v>
      </c>
      <c r="T1092" s="3" t="s">
        <v>2322</v>
      </c>
      <c r="U1092" s="3" t="s">
        <v>1598</v>
      </c>
      <c r="V1092" s="3" t="s">
        <v>456</v>
      </c>
      <c r="W1092" s="3" t="s">
        <v>2318</v>
      </c>
      <c r="X1092" s="3" t="str">
        <f t="shared" si="106"/>
        <v>บางบุตรบ้านค่ายระยอง</v>
      </c>
      <c r="Y1092" s="3" t="s">
        <v>2201</v>
      </c>
      <c r="Z1092" s="3" t="str">
        <f t="shared" si="107"/>
        <v/>
      </c>
      <c r="AA1092" s="3" t="e">
        <f t="shared" si="108"/>
        <v>#NUM!</v>
      </c>
      <c r="AB1092" s="3" t="str">
        <f t="shared" si="109"/>
        <v/>
      </c>
    </row>
    <row r="1093" spans="18:28" ht="14.5" customHeight="1">
      <c r="R1093">
        <v>1090</v>
      </c>
      <c r="S1093" s="4">
        <v>21120</v>
      </c>
      <c r="T1093" s="3" t="s">
        <v>1107</v>
      </c>
      <c r="U1093" s="3" t="s">
        <v>1598</v>
      </c>
      <c r="V1093" s="3" t="s">
        <v>456</v>
      </c>
      <c r="W1093" s="3" t="s">
        <v>2318</v>
      </c>
      <c r="X1093" s="3" t="str">
        <f t="shared" ref="X1093:X1156" si="110">T1093&amp;U1093&amp;V1093</f>
        <v>หนองบัวบ้านค่ายระยอง</v>
      </c>
      <c r="Y1093" s="3" t="s">
        <v>2201</v>
      </c>
      <c r="Z1093" s="3" t="str">
        <f t="shared" ref="Z1093:Z1156" si="111">IF($Z$1=$W1093,$R1093,"")</f>
        <v/>
      </c>
      <c r="AA1093" s="3" t="e">
        <f t="shared" ref="AA1093:AA1156" si="112">SMALL($Z$4:$Z$7439,R1093)</f>
        <v>#NUM!</v>
      </c>
      <c r="AB1093" s="3" t="str">
        <f t="shared" ref="AB1093:AB1156" si="113">IFERROR(INDEX($T$4:$T$7439,$AA1093,1),"")</f>
        <v/>
      </c>
    </row>
    <row r="1094" spans="18:28" ht="14.5" customHeight="1">
      <c r="R1094">
        <v>1091</v>
      </c>
      <c r="S1094" s="4">
        <v>21120</v>
      </c>
      <c r="T1094" s="3" t="s">
        <v>2323</v>
      </c>
      <c r="U1094" s="3" t="s">
        <v>1598</v>
      </c>
      <c r="V1094" s="3" t="s">
        <v>456</v>
      </c>
      <c r="W1094" s="3" t="s">
        <v>2318</v>
      </c>
      <c r="X1094" s="3" t="str">
        <f t="shared" si="110"/>
        <v>ชากบกบ้านค่ายระยอง</v>
      </c>
      <c r="Y1094" s="3" t="s">
        <v>2201</v>
      </c>
      <c r="Z1094" s="3" t="str">
        <f t="shared" si="111"/>
        <v/>
      </c>
      <c r="AA1094" s="3" t="e">
        <f t="shared" si="112"/>
        <v>#NUM!</v>
      </c>
      <c r="AB1094" s="3" t="str">
        <f t="shared" si="113"/>
        <v/>
      </c>
    </row>
    <row r="1095" spans="18:28" ht="14.5" customHeight="1">
      <c r="R1095">
        <v>1092</v>
      </c>
      <c r="S1095" s="4">
        <v>21140</v>
      </c>
      <c r="T1095" s="3" t="s">
        <v>1602</v>
      </c>
      <c r="U1095" s="3" t="s">
        <v>1602</v>
      </c>
      <c r="V1095" s="3" t="s">
        <v>456</v>
      </c>
      <c r="W1095" s="3" t="s">
        <v>2324</v>
      </c>
      <c r="X1095" s="3" t="str">
        <f t="shared" si="110"/>
        <v>ปลวกแดงปลวกแดงระยอง</v>
      </c>
      <c r="Y1095" s="3" t="s">
        <v>2201</v>
      </c>
      <c r="Z1095" s="3" t="str">
        <f t="shared" si="111"/>
        <v/>
      </c>
      <c r="AA1095" s="3" t="e">
        <f t="shared" si="112"/>
        <v>#NUM!</v>
      </c>
      <c r="AB1095" s="3" t="str">
        <f t="shared" si="113"/>
        <v/>
      </c>
    </row>
    <row r="1096" spans="18:28" ht="14.5" customHeight="1">
      <c r="R1096">
        <v>1093</v>
      </c>
      <c r="S1096" s="4">
        <v>21140</v>
      </c>
      <c r="T1096" s="3" t="s">
        <v>2325</v>
      </c>
      <c r="U1096" s="3" t="s">
        <v>1602</v>
      </c>
      <c r="V1096" s="3" t="s">
        <v>456</v>
      </c>
      <c r="W1096" s="3" t="s">
        <v>2324</v>
      </c>
      <c r="X1096" s="3" t="str">
        <f t="shared" si="110"/>
        <v>ตาสิทธิ์ปลวกแดงระยอง</v>
      </c>
      <c r="Y1096" s="3" t="s">
        <v>2201</v>
      </c>
      <c r="Z1096" s="3" t="str">
        <f t="shared" si="111"/>
        <v/>
      </c>
      <c r="AA1096" s="3" t="e">
        <f t="shared" si="112"/>
        <v>#NUM!</v>
      </c>
      <c r="AB1096" s="3" t="str">
        <f t="shared" si="113"/>
        <v/>
      </c>
    </row>
    <row r="1097" spans="18:28" ht="14.5" customHeight="1">
      <c r="R1097">
        <v>1094</v>
      </c>
      <c r="S1097" s="4">
        <v>21140</v>
      </c>
      <c r="T1097" s="3" t="s">
        <v>918</v>
      </c>
      <c r="U1097" s="3" t="s">
        <v>1602</v>
      </c>
      <c r="V1097" s="3" t="s">
        <v>456</v>
      </c>
      <c r="W1097" s="3" t="s">
        <v>2324</v>
      </c>
      <c r="X1097" s="3" t="str">
        <f t="shared" si="110"/>
        <v>ละหารปลวกแดงระยอง</v>
      </c>
      <c r="Y1097" s="3" t="s">
        <v>2201</v>
      </c>
      <c r="Z1097" s="3" t="str">
        <f t="shared" si="111"/>
        <v/>
      </c>
      <c r="AA1097" s="3" t="e">
        <f t="shared" si="112"/>
        <v>#NUM!</v>
      </c>
      <c r="AB1097" s="3" t="str">
        <f t="shared" si="113"/>
        <v/>
      </c>
    </row>
    <row r="1098" spans="18:28" ht="14.5" customHeight="1">
      <c r="R1098">
        <v>1095</v>
      </c>
      <c r="S1098" s="4">
        <v>21140</v>
      </c>
      <c r="T1098" s="3" t="s">
        <v>2326</v>
      </c>
      <c r="U1098" s="3" t="s">
        <v>1602</v>
      </c>
      <c r="V1098" s="3" t="s">
        <v>456</v>
      </c>
      <c r="W1098" s="3" t="s">
        <v>2324</v>
      </c>
      <c r="X1098" s="3" t="str">
        <f t="shared" si="110"/>
        <v>แม่น้ำคู้ปลวกแดงระยอง</v>
      </c>
      <c r="Y1098" s="3" t="s">
        <v>2201</v>
      </c>
      <c r="Z1098" s="3" t="str">
        <f t="shared" si="111"/>
        <v/>
      </c>
      <c r="AA1098" s="3" t="e">
        <f t="shared" si="112"/>
        <v>#NUM!</v>
      </c>
      <c r="AB1098" s="3" t="str">
        <f t="shared" si="113"/>
        <v/>
      </c>
    </row>
    <row r="1099" spans="18:28" ht="14.5" customHeight="1">
      <c r="R1099">
        <v>1096</v>
      </c>
      <c r="S1099" s="4">
        <v>21140</v>
      </c>
      <c r="T1099" s="3" t="s">
        <v>2327</v>
      </c>
      <c r="U1099" s="3" t="s">
        <v>1602</v>
      </c>
      <c r="V1099" s="3" t="s">
        <v>456</v>
      </c>
      <c r="W1099" s="3" t="s">
        <v>2324</v>
      </c>
      <c r="X1099" s="3" t="str">
        <f t="shared" si="110"/>
        <v>มาบยางพรปลวกแดงระยอง</v>
      </c>
      <c r="Y1099" s="3" t="s">
        <v>2201</v>
      </c>
      <c r="Z1099" s="3" t="str">
        <f t="shared" si="111"/>
        <v/>
      </c>
      <c r="AA1099" s="3" t="e">
        <f t="shared" si="112"/>
        <v>#NUM!</v>
      </c>
      <c r="AB1099" s="3" t="str">
        <f t="shared" si="113"/>
        <v/>
      </c>
    </row>
    <row r="1100" spans="18:28" ht="14.5" customHeight="1">
      <c r="R1100">
        <v>1097</v>
      </c>
      <c r="S1100" s="4">
        <v>21140</v>
      </c>
      <c r="T1100" s="3" t="s">
        <v>2328</v>
      </c>
      <c r="U1100" s="3" t="s">
        <v>1602</v>
      </c>
      <c r="V1100" s="3" t="s">
        <v>456</v>
      </c>
      <c r="W1100" s="3" t="s">
        <v>2324</v>
      </c>
      <c r="X1100" s="3" t="str">
        <f t="shared" si="110"/>
        <v>หนองไร่ปลวกแดงระยอง</v>
      </c>
      <c r="Y1100" s="3" t="s">
        <v>2201</v>
      </c>
      <c r="Z1100" s="3" t="str">
        <f t="shared" si="111"/>
        <v/>
      </c>
      <c r="AA1100" s="3" t="e">
        <f t="shared" si="112"/>
        <v>#NUM!</v>
      </c>
      <c r="AB1100" s="3" t="str">
        <f t="shared" si="113"/>
        <v/>
      </c>
    </row>
    <row r="1101" spans="18:28" ht="14.5" customHeight="1">
      <c r="R1101">
        <v>1098</v>
      </c>
      <c r="S1101" s="4">
        <v>21110</v>
      </c>
      <c r="T1101" s="3" t="s">
        <v>2329</v>
      </c>
      <c r="U1101" s="3" t="s">
        <v>1594</v>
      </c>
      <c r="V1101" s="3" t="s">
        <v>456</v>
      </c>
      <c r="W1101" s="3" t="s">
        <v>2330</v>
      </c>
      <c r="X1101" s="3" t="str">
        <f t="shared" si="110"/>
        <v>น้ำเป็นเขาชะเมาระยอง</v>
      </c>
      <c r="Y1101" s="3" t="s">
        <v>2201</v>
      </c>
      <c r="Z1101" s="3" t="str">
        <f t="shared" si="111"/>
        <v/>
      </c>
      <c r="AA1101" s="3" t="e">
        <f t="shared" si="112"/>
        <v>#NUM!</v>
      </c>
      <c r="AB1101" s="3" t="str">
        <f t="shared" si="113"/>
        <v/>
      </c>
    </row>
    <row r="1102" spans="18:28" ht="14.5" customHeight="1">
      <c r="R1102">
        <v>1099</v>
      </c>
      <c r="S1102" s="4">
        <v>21110</v>
      </c>
      <c r="T1102" s="3" t="s">
        <v>2331</v>
      </c>
      <c r="U1102" s="3" t="s">
        <v>1594</v>
      </c>
      <c r="V1102" s="3" t="s">
        <v>456</v>
      </c>
      <c r="W1102" s="3" t="s">
        <v>2330</v>
      </c>
      <c r="X1102" s="3" t="str">
        <f t="shared" si="110"/>
        <v>ห้วยทับมอญเขาชะเมาระยอง</v>
      </c>
      <c r="Y1102" s="3" t="s">
        <v>2201</v>
      </c>
      <c r="Z1102" s="3" t="str">
        <f t="shared" si="111"/>
        <v/>
      </c>
      <c r="AA1102" s="3" t="e">
        <f t="shared" si="112"/>
        <v>#NUM!</v>
      </c>
      <c r="AB1102" s="3" t="str">
        <f t="shared" si="113"/>
        <v/>
      </c>
    </row>
    <row r="1103" spans="18:28" ht="14.5" customHeight="1">
      <c r="R1103">
        <v>1100</v>
      </c>
      <c r="S1103" s="4">
        <v>21110</v>
      </c>
      <c r="T1103" s="3" t="s">
        <v>2332</v>
      </c>
      <c r="U1103" s="3" t="s">
        <v>1594</v>
      </c>
      <c r="V1103" s="3" t="s">
        <v>456</v>
      </c>
      <c r="W1103" s="3" t="s">
        <v>2330</v>
      </c>
      <c r="X1103" s="3" t="str">
        <f t="shared" si="110"/>
        <v>ชำฆ้อเขาชะเมาระยอง</v>
      </c>
      <c r="Y1103" s="3" t="s">
        <v>2201</v>
      </c>
      <c r="Z1103" s="3" t="str">
        <f t="shared" si="111"/>
        <v/>
      </c>
      <c r="AA1103" s="3" t="e">
        <f t="shared" si="112"/>
        <v>#NUM!</v>
      </c>
      <c r="AB1103" s="3" t="str">
        <f t="shared" si="113"/>
        <v/>
      </c>
    </row>
    <row r="1104" spans="18:28" ht="14.5" customHeight="1">
      <c r="R1104">
        <v>1101</v>
      </c>
      <c r="S1104" s="4">
        <v>21110</v>
      </c>
      <c r="T1104" s="3" t="s">
        <v>1837</v>
      </c>
      <c r="U1104" s="3" t="s">
        <v>1594</v>
      </c>
      <c r="V1104" s="3" t="s">
        <v>456</v>
      </c>
      <c r="W1104" s="3" t="s">
        <v>2330</v>
      </c>
      <c r="X1104" s="3" t="str">
        <f t="shared" si="110"/>
        <v>เขาน้อยเขาชะเมาระยอง</v>
      </c>
      <c r="Y1104" s="3" t="s">
        <v>2201</v>
      </c>
      <c r="Z1104" s="3" t="str">
        <f t="shared" si="111"/>
        <v/>
      </c>
      <c r="AA1104" s="3" t="e">
        <f t="shared" si="112"/>
        <v>#NUM!</v>
      </c>
      <c r="AB1104" s="3" t="str">
        <f t="shared" si="113"/>
        <v/>
      </c>
    </row>
    <row r="1105" spans="18:28" ht="14.5" customHeight="1">
      <c r="R1105">
        <v>1102</v>
      </c>
      <c r="S1105" s="4">
        <v>21180</v>
      </c>
      <c r="T1105" s="3" t="s">
        <v>1596</v>
      </c>
      <c r="U1105" s="3" t="s">
        <v>1596</v>
      </c>
      <c r="V1105" s="3" t="s">
        <v>456</v>
      </c>
      <c r="W1105" s="3" t="s">
        <v>2333</v>
      </c>
      <c r="X1105" s="3" t="str">
        <f t="shared" si="110"/>
        <v>นิคมพัฒนานิคมพัฒนาระยอง</v>
      </c>
      <c r="Y1105" s="3" t="s">
        <v>2201</v>
      </c>
      <c r="Z1105" s="3" t="str">
        <f t="shared" si="111"/>
        <v/>
      </c>
      <c r="AA1105" s="3" t="e">
        <f t="shared" si="112"/>
        <v>#NUM!</v>
      </c>
      <c r="AB1105" s="3" t="str">
        <f t="shared" si="113"/>
        <v/>
      </c>
    </row>
    <row r="1106" spans="18:28" ht="14.5" customHeight="1">
      <c r="R1106">
        <v>1103</v>
      </c>
      <c r="S1106" s="4">
        <v>21180</v>
      </c>
      <c r="T1106" s="3" t="s">
        <v>2334</v>
      </c>
      <c r="U1106" s="3" t="s">
        <v>1596</v>
      </c>
      <c r="V1106" s="3" t="s">
        <v>456</v>
      </c>
      <c r="W1106" s="3" t="s">
        <v>2333</v>
      </c>
      <c r="X1106" s="3" t="str">
        <f t="shared" si="110"/>
        <v>มาบข่านิคมพัฒนาระยอง</v>
      </c>
      <c r="Y1106" s="3" t="s">
        <v>2201</v>
      </c>
      <c r="Z1106" s="3" t="str">
        <f t="shared" si="111"/>
        <v/>
      </c>
      <c r="AA1106" s="3" t="e">
        <f t="shared" si="112"/>
        <v>#NUM!</v>
      </c>
      <c r="AB1106" s="3" t="str">
        <f t="shared" si="113"/>
        <v/>
      </c>
    </row>
    <row r="1107" spans="18:28" ht="14.5" customHeight="1">
      <c r="R1107">
        <v>1104</v>
      </c>
      <c r="S1107" s="4">
        <v>21180</v>
      </c>
      <c r="T1107" s="3" t="s">
        <v>2335</v>
      </c>
      <c r="U1107" s="3" t="s">
        <v>1596</v>
      </c>
      <c r="V1107" s="3" t="s">
        <v>456</v>
      </c>
      <c r="W1107" s="3" t="s">
        <v>2333</v>
      </c>
      <c r="X1107" s="3" t="str">
        <f t="shared" si="110"/>
        <v>พนานิคมนิคมพัฒนาระยอง</v>
      </c>
      <c r="Y1107" s="3" t="s">
        <v>2201</v>
      </c>
      <c r="Z1107" s="3" t="str">
        <f t="shared" si="111"/>
        <v/>
      </c>
      <c r="AA1107" s="3" t="e">
        <f t="shared" si="112"/>
        <v>#NUM!</v>
      </c>
      <c r="AB1107" s="3" t="str">
        <f t="shared" si="113"/>
        <v/>
      </c>
    </row>
    <row r="1108" spans="18:28" ht="14.5" customHeight="1">
      <c r="R1108">
        <v>1105</v>
      </c>
      <c r="S1108" s="4">
        <v>21180</v>
      </c>
      <c r="T1108" s="3" t="s">
        <v>2336</v>
      </c>
      <c r="U1108" s="3" t="s">
        <v>1596</v>
      </c>
      <c r="V1108" s="3" t="s">
        <v>456</v>
      </c>
      <c r="W1108" s="3" t="s">
        <v>2333</v>
      </c>
      <c r="X1108" s="3" t="str">
        <f t="shared" si="110"/>
        <v>มะขามคู่นิคมพัฒนาระยอง</v>
      </c>
      <c r="Y1108" s="3" t="s">
        <v>2201</v>
      </c>
      <c r="Z1108" s="3" t="str">
        <f t="shared" si="111"/>
        <v/>
      </c>
      <c r="AA1108" s="3" t="e">
        <f t="shared" si="112"/>
        <v>#NUM!</v>
      </c>
      <c r="AB1108" s="3" t="str">
        <f t="shared" si="113"/>
        <v/>
      </c>
    </row>
    <row r="1109" spans="18:28" ht="14.5" customHeight="1">
      <c r="R1109">
        <v>1106</v>
      </c>
      <c r="S1109" s="4">
        <v>22000</v>
      </c>
      <c r="T1109" s="3" t="s">
        <v>808</v>
      </c>
      <c r="U1109" s="3" t="s">
        <v>654</v>
      </c>
      <c r="V1109" s="3" t="s">
        <v>300</v>
      </c>
      <c r="W1109" s="3" t="s">
        <v>2337</v>
      </c>
      <c r="X1109" s="3" t="str">
        <f t="shared" si="110"/>
        <v>ตลาดเมืองจันทบุรีจันทบุรี</v>
      </c>
      <c r="Y1109" s="3" t="s">
        <v>2201</v>
      </c>
      <c r="Z1109" s="3" t="str">
        <f t="shared" si="111"/>
        <v/>
      </c>
      <c r="AA1109" s="3" t="e">
        <f t="shared" si="112"/>
        <v>#NUM!</v>
      </c>
      <c r="AB1109" s="3" t="str">
        <f t="shared" si="113"/>
        <v/>
      </c>
    </row>
    <row r="1110" spans="18:28" ht="14.5" customHeight="1">
      <c r="R1110">
        <v>1107</v>
      </c>
      <c r="S1110" s="4">
        <v>22000</v>
      </c>
      <c r="T1110" s="3" t="s">
        <v>2338</v>
      </c>
      <c r="U1110" s="3" t="s">
        <v>654</v>
      </c>
      <c r="V1110" s="3" t="s">
        <v>300</v>
      </c>
      <c r="W1110" s="3" t="s">
        <v>2337</v>
      </c>
      <c r="X1110" s="3" t="str">
        <f t="shared" si="110"/>
        <v>วัดใหม่เมืองจันทบุรีจันทบุรี</v>
      </c>
      <c r="Y1110" s="3" t="s">
        <v>2201</v>
      </c>
      <c r="Z1110" s="3" t="str">
        <f t="shared" si="111"/>
        <v/>
      </c>
      <c r="AA1110" s="3" t="e">
        <f t="shared" si="112"/>
        <v>#NUM!</v>
      </c>
      <c r="AB1110" s="3" t="str">
        <f t="shared" si="113"/>
        <v/>
      </c>
    </row>
    <row r="1111" spans="18:28" ht="14.5" customHeight="1">
      <c r="R1111">
        <v>1108</v>
      </c>
      <c r="S1111" s="4">
        <v>22000</v>
      </c>
      <c r="T1111" s="3" t="s">
        <v>2339</v>
      </c>
      <c r="U1111" s="3" t="s">
        <v>654</v>
      </c>
      <c r="V1111" s="3" t="s">
        <v>300</v>
      </c>
      <c r="W1111" s="3" t="s">
        <v>2337</v>
      </c>
      <c r="X1111" s="3" t="str">
        <f t="shared" si="110"/>
        <v>คลองนารายณ์เมืองจันทบุรีจันทบุรี</v>
      </c>
      <c r="Y1111" s="3" t="s">
        <v>2201</v>
      </c>
      <c r="Z1111" s="3" t="str">
        <f t="shared" si="111"/>
        <v/>
      </c>
      <c r="AA1111" s="3" t="e">
        <f t="shared" si="112"/>
        <v>#NUM!</v>
      </c>
      <c r="AB1111" s="3" t="str">
        <f t="shared" si="113"/>
        <v/>
      </c>
    </row>
    <row r="1112" spans="18:28" ht="14.5" customHeight="1">
      <c r="R1112">
        <v>1109</v>
      </c>
      <c r="S1112" s="4">
        <v>22000</v>
      </c>
      <c r="T1112" s="3" t="s">
        <v>2340</v>
      </c>
      <c r="U1112" s="3" t="s">
        <v>654</v>
      </c>
      <c r="V1112" s="3" t="s">
        <v>300</v>
      </c>
      <c r="W1112" s="3" t="s">
        <v>2337</v>
      </c>
      <c r="X1112" s="3" t="str">
        <f t="shared" si="110"/>
        <v>เกาะขวางเมืองจันทบุรีจันทบุรี</v>
      </c>
      <c r="Y1112" s="3" t="s">
        <v>2201</v>
      </c>
      <c r="Z1112" s="3" t="str">
        <f t="shared" si="111"/>
        <v/>
      </c>
      <c r="AA1112" s="3" t="e">
        <f t="shared" si="112"/>
        <v>#NUM!</v>
      </c>
      <c r="AB1112" s="3" t="str">
        <f t="shared" si="113"/>
        <v/>
      </c>
    </row>
    <row r="1113" spans="18:28" ht="14.5" customHeight="1">
      <c r="R1113">
        <v>1110</v>
      </c>
      <c r="S1113" s="4">
        <v>22000</v>
      </c>
      <c r="T1113" s="3" t="s">
        <v>2341</v>
      </c>
      <c r="U1113" s="3" t="s">
        <v>654</v>
      </c>
      <c r="V1113" s="3" t="s">
        <v>300</v>
      </c>
      <c r="W1113" s="3" t="s">
        <v>2337</v>
      </c>
      <c r="X1113" s="3" t="str">
        <f t="shared" si="110"/>
        <v>คมบางเมืองจันทบุรีจันทบุรี</v>
      </c>
      <c r="Y1113" s="3" t="s">
        <v>2201</v>
      </c>
      <c r="Z1113" s="3" t="str">
        <f t="shared" si="111"/>
        <v/>
      </c>
      <c r="AA1113" s="3" t="e">
        <f t="shared" si="112"/>
        <v>#NUM!</v>
      </c>
      <c r="AB1113" s="3" t="str">
        <f t="shared" si="113"/>
        <v/>
      </c>
    </row>
    <row r="1114" spans="18:28" ht="14.5" customHeight="1">
      <c r="R1114">
        <v>1111</v>
      </c>
      <c r="S1114" s="4">
        <v>22000</v>
      </c>
      <c r="T1114" s="3" t="s">
        <v>1146</v>
      </c>
      <c r="U1114" s="3" t="s">
        <v>654</v>
      </c>
      <c r="V1114" s="3" t="s">
        <v>300</v>
      </c>
      <c r="W1114" s="3" t="s">
        <v>2337</v>
      </c>
      <c r="X1114" s="3" t="str">
        <f t="shared" si="110"/>
        <v>ท่าช้างเมืองจันทบุรีจันทบุรี</v>
      </c>
      <c r="Y1114" s="3" t="s">
        <v>2201</v>
      </c>
      <c r="Z1114" s="3" t="str">
        <f t="shared" si="111"/>
        <v/>
      </c>
      <c r="AA1114" s="3" t="e">
        <f t="shared" si="112"/>
        <v>#NUM!</v>
      </c>
      <c r="AB1114" s="3" t="str">
        <f t="shared" si="113"/>
        <v/>
      </c>
    </row>
    <row r="1115" spans="18:28" ht="14.5" customHeight="1">
      <c r="R1115">
        <v>1112</v>
      </c>
      <c r="S1115" s="4">
        <v>22000</v>
      </c>
      <c r="T1115" s="3" t="s">
        <v>2342</v>
      </c>
      <c r="U1115" s="3" t="s">
        <v>654</v>
      </c>
      <c r="V1115" s="3" t="s">
        <v>300</v>
      </c>
      <c r="W1115" s="3" t="s">
        <v>2337</v>
      </c>
      <c r="X1115" s="3" t="str">
        <f t="shared" si="110"/>
        <v>จันทนิมิตเมืองจันทบุรีจันทบุรี</v>
      </c>
      <c r="Y1115" s="3" t="s">
        <v>2201</v>
      </c>
      <c r="Z1115" s="3" t="str">
        <f t="shared" si="111"/>
        <v/>
      </c>
      <c r="AA1115" s="3" t="e">
        <f t="shared" si="112"/>
        <v>#NUM!</v>
      </c>
      <c r="AB1115" s="3" t="str">
        <f t="shared" si="113"/>
        <v/>
      </c>
    </row>
    <row r="1116" spans="18:28" ht="14.5" customHeight="1">
      <c r="R1116">
        <v>1113</v>
      </c>
      <c r="S1116" s="4">
        <v>22000</v>
      </c>
      <c r="T1116" s="3" t="s">
        <v>2343</v>
      </c>
      <c r="U1116" s="3" t="s">
        <v>654</v>
      </c>
      <c r="V1116" s="3" t="s">
        <v>300</v>
      </c>
      <c r="W1116" s="3" t="s">
        <v>2337</v>
      </c>
      <c r="X1116" s="3" t="str">
        <f t="shared" si="110"/>
        <v>บางกะจะเมืองจันทบุรีจันทบุรี</v>
      </c>
      <c r="Y1116" s="3" t="s">
        <v>2201</v>
      </c>
      <c r="Z1116" s="3" t="str">
        <f t="shared" si="111"/>
        <v/>
      </c>
      <c r="AA1116" s="3" t="e">
        <f t="shared" si="112"/>
        <v>#NUM!</v>
      </c>
      <c r="AB1116" s="3" t="str">
        <f t="shared" si="113"/>
        <v/>
      </c>
    </row>
    <row r="1117" spans="18:28" ht="14.5" customHeight="1">
      <c r="R1117">
        <v>1114</v>
      </c>
      <c r="S1117" s="4">
        <v>22000</v>
      </c>
      <c r="T1117" s="3" t="s">
        <v>2344</v>
      </c>
      <c r="U1117" s="3" t="s">
        <v>654</v>
      </c>
      <c r="V1117" s="3" t="s">
        <v>300</v>
      </c>
      <c r="W1117" s="3" t="s">
        <v>2337</v>
      </c>
      <c r="X1117" s="3" t="str">
        <f t="shared" si="110"/>
        <v>แสลงเมืองจันทบุรีจันทบุรี</v>
      </c>
      <c r="Y1117" s="3" t="s">
        <v>2201</v>
      </c>
      <c r="Z1117" s="3" t="str">
        <f t="shared" si="111"/>
        <v/>
      </c>
      <c r="AA1117" s="3" t="e">
        <f t="shared" si="112"/>
        <v>#NUM!</v>
      </c>
      <c r="AB1117" s="3" t="str">
        <f t="shared" si="113"/>
        <v/>
      </c>
    </row>
    <row r="1118" spans="18:28" ht="14.5" customHeight="1">
      <c r="R1118">
        <v>1115</v>
      </c>
      <c r="S1118" s="4">
        <v>22000</v>
      </c>
      <c r="T1118" s="3" t="s">
        <v>1107</v>
      </c>
      <c r="U1118" s="3" t="s">
        <v>654</v>
      </c>
      <c r="V1118" s="3" t="s">
        <v>300</v>
      </c>
      <c r="W1118" s="3" t="s">
        <v>2337</v>
      </c>
      <c r="X1118" s="3" t="str">
        <f t="shared" si="110"/>
        <v>หนองบัวเมืองจันทบุรีจันทบุรี</v>
      </c>
      <c r="Y1118" s="3" t="s">
        <v>2201</v>
      </c>
      <c r="Z1118" s="3" t="str">
        <f t="shared" si="111"/>
        <v/>
      </c>
      <c r="AA1118" s="3" t="e">
        <f t="shared" si="112"/>
        <v>#NUM!</v>
      </c>
      <c r="AB1118" s="3" t="str">
        <f t="shared" si="113"/>
        <v/>
      </c>
    </row>
    <row r="1119" spans="18:28" ht="14.5" customHeight="1">
      <c r="R1119">
        <v>1116</v>
      </c>
      <c r="S1119" s="4">
        <v>22000</v>
      </c>
      <c r="T1119" s="3" t="s">
        <v>717</v>
      </c>
      <c r="U1119" s="3" t="s">
        <v>654</v>
      </c>
      <c r="V1119" s="3" t="s">
        <v>300</v>
      </c>
      <c r="W1119" s="3" t="s">
        <v>2337</v>
      </c>
      <c r="X1119" s="3" t="str">
        <f t="shared" si="110"/>
        <v>พลับพลาเมืองจันทบุรีจันทบุรี</v>
      </c>
      <c r="Y1119" s="3" t="s">
        <v>2201</v>
      </c>
      <c r="Z1119" s="3" t="str">
        <f t="shared" si="111"/>
        <v/>
      </c>
      <c r="AA1119" s="3" t="e">
        <f t="shared" si="112"/>
        <v>#NUM!</v>
      </c>
      <c r="AB1119" s="3" t="str">
        <f t="shared" si="113"/>
        <v/>
      </c>
    </row>
    <row r="1120" spans="18:28" ht="14.5" customHeight="1">
      <c r="R1120">
        <v>1117</v>
      </c>
      <c r="S1120" s="4">
        <v>22110</v>
      </c>
      <c r="T1120" s="3" t="s">
        <v>642</v>
      </c>
      <c r="U1120" s="3" t="s">
        <v>642</v>
      </c>
      <c r="V1120" s="3" t="s">
        <v>300</v>
      </c>
      <c r="W1120" s="3" t="s">
        <v>2345</v>
      </c>
      <c r="X1120" s="3" t="str">
        <f t="shared" si="110"/>
        <v>ขลุงขลุงจันทบุรี</v>
      </c>
      <c r="Y1120" s="3" t="s">
        <v>2201</v>
      </c>
      <c r="Z1120" s="3" t="str">
        <f t="shared" si="111"/>
        <v/>
      </c>
      <c r="AA1120" s="3" t="e">
        <f t="shared" si="112"/>
        <v>#NUM!</v>
      </c>
      <c r="AB1120" s="3" t="str">
        <f t="shared" si="113"/>
        <v/>
      </c>
    </row>
    <row r="1121" spans="18:28" ht="14.5" customHeight="1">
      <c r="R1121">
        <v>1118</v>
      </c>
      <c r="S1121" s="4">
        <v>22110</v>
      </c>
      <c r="T1121" s="3" t="s">
        <v>2346</v>
      </c>
      <c r="U1121" s="3" t="s">
        <v>642</v>
      </c>
      <c r="V1121" s="3" t="s">
        <v>300</v>
      </c>
      <c r="W1121" s="3" t="s">
        <v>2345</v>
      </c>
      <c r="X1121" s="3" t="str">
        <f t="shared" si="110"/>
        <v>บ่อขลุงจันทบุรี</v>
      </c>
      <c r="Y1121" s="3" t="s">
        <v>2201</v>
      </c>
      <c r="Z1121" s="3" t="str">
        <f t="shared" si="111"/>
        <v/>
      </c>
      <c r="AA1121" s="3" t="e">
        <f t="shared" si="112"/>
        <v>#NUM!</v>
      </c>
      <c r="AB1121" s="3" t="str">
        <f t="shared" si="113"/>
        <v/>
      </c>
    </row>
    <row r="1122" spans="18:28" ht="14.5" customHeight="1">
      <c r="R1122">
        <v>1119</v>
      </c>
      <c r="S1122" s="4">
        <v>22110</v>
      </c>
      <c r="T1122" s="3" t="s">
        <v>2347</v>
      </c>
      <c r="U1122" s="3" t="s">
        <v>642</v>
      </c>
      <c r="V1122" s="3" t="s">
        <v>300</v>
      </c>
      <c r="W1122" s="3" t="s">
        <v>2345</v>
      </c>
      <c r="X1122" s="3" t="str">
        <f t="shared" si="110"/>
        <v>เกวียนหักขลุงจันทบุรี</v>
      </c>
      <c r="Y1122" s="3" t="s">
        <v>2201</v>
      </c>
      <c r="Z1122" s="3" t="str">
        <f t="shared" si="111"/>
        <v/>
      </c>
      <c r="AA1122" s="3" t="e">
        <f t="shared" si="112"/>
        <v>#NUM!</v>
      </c>
      <c r="AB1122" s="3" t="str">
        <f t="shared" si="113"/>
        <v/>
      </c>
    </row>
    <row r="1123" spans="18:28" ht="14.5" customHeight="1">
      <c r="R1123">
        <v>1120</v>
      </c>
      <c r="S1123" s="4">
        <v>22110</v>
      </c>
      <c r="T1123" s="3" t="s">
        <v>2348</v>
      </c>
      <c r="U1123" s="3" t="s">
        <v>642</v>
      </c>
      <c r="V1123" s="3" t="s">
        <v>300</v>
      </c>
      <c r="W1123" s="3" t="s">
        <v>2345</v>
      </c>
      <c r="X1123" s="3" t="str">
        <f t="shared" si="110"/>
        <v>ตะปอนขลุงจันทบุรี</v>
      </c>
      <c r="Y1123" s="3" t="s">
        <v>2201</v>
      </c>
      <c r="Z1123" s="3" t="str">
        <f t="shared" si="111"/>
        <v/>
      </c>
      <c r="AA1123" s="3" t="e">
        <f t="shared" si="112"/>
        <v>#NUM!</v>
      </c>
      <c r="AB1123" s="3" t="str">
        <f t="shared" si="113"/>
        <v/>
      </c>
    </row>
    <row r="1124" spans="18:28" ht="14.5" customHeight="1">
      <c r="R1124">
        <v>1121</v>
      </c>
      <c r="S1124" s="4">
        <v>22110</v>
      </c>
      <c r="T1124" s="3" t="s">
        <v>724</v>
      </c>
      <c r="U1124" s="3" t="s">
        <v>642</v>
      </c>
      <c r="V1124" s="3" t="s">
        <v>300</v>
      </c>
      <c r="W1124" s="3" t="s">
        <v>2345</v>
      </c>
      <c r="X1124" s="3" t="str">
        <f t="shared" si="110"/>
        <v>บางชันขลุงจันทบุรี</v>
      </c>
      <c r="Y1124" s="3" t="s">
        <v>2201</v>
      </c>
      <c r="Z1124" s="3" t="str">
        <f t="shared" si="111"/>
        <v/>
      </c>
      <c r="AA1124" s="3" t="e">
        <f t="shared" si="112"/>
        <v>#NUM!</v>
      </c>
      <c r="AB1124" s="3" t="str">
        <f t="shared" si="113"/>
        <v/>
      </c>
    </row>
    <row r="1125" spans="18:28" ht="14.5" customHeight="1">
      <c r="R1125">
        <v>1122</v>
      </c>
      <c r="S1125" s="4">
        <v>22110</v>
      </c>
      <c r="T1125" s="3" t="s">
        <v>2349</v>
      </c>
      <c r="U1125" s="3" t="s">
        <v>642</v>
      </c>
      <c r="V1125" s="3" t="s">
        <v>300</v>
      </c>
      <c r="W1125" s="3" t="s">
        <v>2345</v>
      </c>
      <c r="X1125" s="3" t="str">
        <f t="shared" si="110"/>
        <v>วันยาวขลุงจันทบุรี</v>
      </c>
      <c r="Y1125" s="3" t="s">
        <v>2201</v>
      </c>
      <c r="Z1125" s="3" t="str">
        <f t="shared" si="111"/>
        <v/>
      </c>
      <c r="AA1125" s="3" t="e">
        <f t="shared" si="112"/>
        <v>#NUM!</v>
      </c>
      <c r="AB1125" s="3" t="str">
        <f t="shared" si="113"/>
        <v/>
      </c>
    </row>
    <row r="1126" spans="18:28" ht="14.5" customHeight="1">
      <c r="R1126">
        <v>1123</v>
      </c>
      <c r="S1126" s="4">
        <v>22110</v>
      </c>
      <c r="T1126" s="3" t="s">
        <v>2350</v>
      </c>
      <c r="U1126" s="3" t="s">
        <v>642</v>
      </c>
      <c r="V1126" s="3" t="s">
        <v>300</v>
      </c>
      <c r="W1126" s="3" t="s">
        <v>2345</v>
      </c>
      <c r="X1126" s="3" t="str">
        <f t="shared" si="110"/>
        <v>ซึ้งขลุงจันทบุรี</v>
      </c>
      <c r="Y1126" s="3" t="s">
        <v>2201</v>
      </c>
      <c r="Z1126" s="3" t="str">
        <f t="shared" si="111"/>
        <v/>
      </c>
      <c r="AA1126" s="3" t="e">
        <f t="shared" si="112"/>
        <v>#NUM!</v>
      </c>
      <c r="AB1126" s="3" t="str">
        <f t="shared" si="113"/>
        <v/>
      </c>
    </row>
    <row r="1127" spans="18:28" ht="14.5" customHeight="1">
      <c r="R1127">
        <v>1124</v>
      </c>
      <c r="S1127" s="4">
        <v>22110</v>
      </c>
      <c r="T1127" s="3" t="s">
        <v>2351</v>
      </c>
      <c r="U1127" s="3" t="s">
        <v>642</v>
      </c>
      <c r="V1127" s="3" t="s">
        <v>300</v>
      </c>
      <c r="W1127" s="3" t="s">
        <v>2345</v>
      </c>
      <c r="X1127" s="3" t="str">
        <f t="shared" si="110"/>
        <v>มาบไพขลุงจันทบุรี</v>
      </c>
      <c r="Y1127" s="3" t="s">
        <v>2201</v>
      </c>
      <c r="Z1127" s="3" t="str">
        <f t="shared" si="111"/>
        <v/>
      </c>
      <c r="AA1127" s="3" t="e">
        <f t="shared" si="112"/>
        <v>#NUM!</v>
      </c>
      <c r="AB1127" s="3" t="str">
        <f t="shared" si="113"/>
        <v/>
      </c>
    </row>
    <row r="1128" spans="18:28" ht="14.5" customHeight="1">
      <c r="R1128">
        <v>1125</v>
      </c>
      <c r="S1128" s="4">
        <v>22110</v>
      </c>
      <c r="T1128" s="3" t="s">
        <v>2352</v>
      </c>
      <c r="U1128" s="3" t="s">
        <v>642</v>
      </c>
      <c r="V1128" s="3" t="s">
        <v>300</v>
      </c>
      <c r="W1128" s="3" t="s">
        <v>2345</v>
      </c>
      <c r="X1128" s="3" t="str">
        <f t="shared" si="110"/>
        <v>วังสรรพรสขลุงจันทบุรี</v>
      </c>
      <c r="Y1128" s="3" t="s">
        <v>2201</v>
      </c>
      <c r="Z1128" s="3" t="str">
        <f t="shared" si="111"/>
        <v/>
      </c>
      <c r="AA1128" s="3" t="e">
        <f t="shared" si="112"/>
        <v>#NUM!</v>
      </c>
      <c r="AB1128" s="3" t="str">
        <f t="shared" si="113"/>
        <v/>
      </c>
    </row>
    <row r="1129" spans="18:28" ht="14.5" customHeight="1">
      <c r="R1129">
        <v>1126</v>
      </c>
      <c r="S1129" s="4">
        <v>22110</v>
      </c>
      <c r="T1129" s="3" t="s">
        <v>2353</v>
      </c>
      <c r="U1129" s="3" t="s">
        <v>642</v>
      </c>
      <c r="V1129" s="3" t="s">
        <v>300</v>
      </c>
      <c r="W1129" s="3" t="s">
        <v>2345</v>
      </c>
      <c r="X1129" s="3" t="str">
        <f t="shared" si="110"/>
        <v>ตรอกนองขลุงจันทบุรี</v>
      </c>
      <c r="Y1129" s="3" t="s">
        <v>2201</v>
      </c>
      <c r="Z1129" s="3" t="str">
        <f t="shared" si="111"/>
        <v/>
      </c>
      <c r="AA1129" s="3" t="e">
        <f t="shared" si="112"/>
        <v>#NUM!</v>
      </c>
      <c r="AB1129" s="3" t="str">
        <f t="shared" si="113"/>
        <v/>
      </c>
    </row>
    <row r="1130" spans="18:28" ht="14.5" customHeight="1">
      <c r="R1130">
        <v>1127</v>
      </c>
      <c r="S1130" s="4">
        <v>22110</v>
      </c>
      <c r="T1130" s="3" t="s">
        <v>2354</v>
      </c>
      <c r="U1130" s="3" t="s">
        <v>642</v>
      </c>
      <c r="V1130" s="3" t="s">
        <v>300</v>
      </c>
      <c r="W1130" s="3" t="s">
        <v>2345</v>
      </c>
      <c r="X1130" s="3" t="str">
        <f t="shared" si="110"/>
        <v>ตกพรมขลุงจันทบุรี</v>
      </c>
      <c r="Y1130" s="3" t="s">
        <v>2201</v>
      </c>
      <c r="Z1130" s="3" t="str">
        <f t="shared" si="111"/>
        <v/>
      </c>
      <c r="AA1130" s="3" t="e">
        <f t="shared" si="112"/>
        <v>#NUM!</v>
      </c>
      <c r="AB1130" s="3" t="str">
        <f t="shared" si="113"/>
        <v/>
      </c>
    </row>
    <row r="1131" spans="18:28" ht="14.5" customHeight="1">
      <c r="R1131">
        <v>1128</v>
      </c>
      <c r="S1131" s="4">
        <v>22150</v>
      </c>
      <c r="T1131" s="3" t="s">
        <v>2355</v>
      </c>
      <c r="U1131" s="3" t="s">
        <v>642</v>
      </c>
      <c r="V1131" s="3" t="s">
        <v>300</v>
      </c>
      <c r="W1131" s="3" t="s">
        <v>2345</v>
      </c>
      <c r="X1131" s="3" t="str">
        <f t="shared" si="110"/>
        <v>บ่อเวฬุขลุงจันทบุรี</v>
      </c>
      <c r="Y1131" s="3" t="s">
        <v>2201</v>
      </c>
      <c r="Z1131" s="3" t="str">
        <f t="shared" si="111"/>
        <v/>
      </c>
      <c r="AA1131" s="3" t="e">
        <f t="shared" si="112"/>
        <v>#NUM!</v>
      </c>
      <c r="AB1131" s="3" t="str">
        <f t="shared" si="113"/>
        <v/>
      </c>
    </row>
    <row r="1132" spans="18:28" ht="14.5" customHeight="1">
      <c r="R1132">
        <v>1129</v>
      </c>
      <c r="S1132" s="4">
        <v>22120</v>
      </c>
      <c r="T1132" s="3" t="s">
        <v>646</v>
      </c>
      <c r="U1132" s="3" t="s">
        <v>646</v>
      </c>
      <c r="V1132" s="3" t="s">
        <v>300</v>
      </c>
      <c r="W1132" s="3" t="s">
        <v>2356</v>
      </c>
      <c r="X1132" s="3" t="str">
        <f t="shared" si="110"/>
        <v>ท่าใหม่ท่าใหม่จันทบุรี</v>
      </c>
      <c r="Y1132" s="3" t="s">
        <v>2201</v>
      </c>
      <c r="Z1132" s="3" t="str">
        <f t="shared" si="111"/>
        <v/>
      </c>
      <c r="AA1132" s="3" t="e">
        <f t="shared" si="112"/>
        <v>#NUM!</v>
      </c>
      <c r="AB1132" s="3" t="str">
        <f t="shared" si="113"/>
        <v/>
      </c>
    </row>
    <row r="1133" spans="18:28" ht="14.5" customHeight="1">
      <c r="R1133">
        <v>1130</v>
      </c>
      <c r="S1133" s="4">
        <v>22120</v>
      </c>
      <c r="T1133" s="3" t="s">
        <v>2357</v>
      </c>
      <c r="U1133" s="3" t="s">
        <v>646</v>
      </c>
      <c r="V1133" s="3" t="s">
        <v>300</v>
      </c>
      <c r="W1133" s="3" t="s">
        <v>2356</v>
      </c>
      <c r="X1133" s="3" t="str">
        <f t="shared" si="110"/>
        <v>ยายร้าท่าใหม่จันทบุรี</v>
      </c>
      <c r="Y1133" s="3" t="s">
        <v>2201</v>
      </c>
      <c r="Z1133" s="3" t="str">
        <f t="shared" si="111"/>
        <v/>
      </c>
      <c r="AA1133" s="3" t="e">
        <f t="shared" si="112"/>
        <v>#NUM!</v>
      </c>
      <c r="AB1133" s="3" t="str">
        <f t="shared" si="113"/>
        <v/>
      </c>
    </row>
    <row r="1134" spans="18:28" ht="14.5" customHeight="1">
      <c r="R1134">
        <v>1131</v>
      </c>
      <c r="S1134" s="4">
        <v>22120</v>
      </c>
      <c r="T1134" s="3" t="s">
        <v>2358</v>
      </c>
      <c r="U1134" s="3" t="s">
        <v>646</v>
      </c>
      <c r="V1134" s="3" t="s">
        <v>300</v>
      </c>
      <c r="W1134" s="3" t="s">
        <v>2356</v>
      </c>
      <c r="X1134" s="3" t="str">
        <f t="shared" si="110"/>
        <v>สีพยาท่าใหม่จันทบุรี</v>
      </c>
      <c r="Y1134" s="3" t="s">
        <v>2201</v>
      </c>
      <c r="Z1134" s="3" t="str">
        <f t="shared" si="111"/>
        <v/>
      </c>
      <c r="AA1134" s="3" t="e">
        <f t="shared" si="112"/>
        <v>#NUM!</v>
      </c>
      <c r="AB1134" s="3" t="str">
        <f t="shared" si="113"/>
        <v/>
      </c>
    </row>
    <row r="1135" spans="18:28" ht="14.5" customHeight="1">
      <c r="R1135">
        <v>1132</v>
      </c>
      <c r="S1135" s="4">
        <v>22120</v>
      </c>
      <c r="T1135" s="3" t="s">
        <v>2359</v>
      </c>
      <c r="U1135" s="3" t="s">
        <v>646</v>
      </c>
      <c r="V1135" s="3" t="s">
        <v>300</v>
      </c>
      <c r="W1135" s="3" t="s">
        <v>2356</v>
      </c>
      <c r="X1135" s="3" t="str">
        <f t="shared" si="110"/>
        <v>บ่อพุท่าใหม่จันทบุรี</v>
      </c>
      <c r="Y1135" s="3" t="s">
        <v>2201</v>
      </c>
      <c r="Z1135" s="3" t="str">
        <f t="shared" si="111"/>
        <v/>
      </c>
      <c r="AA1135" s="3" t="e">
        <f t="shared" si="112"/>
        <v>#NUM!</v>
      </c>
      <c r="AB1135" s="3" t="str">
        <f t="shared" si="113"/>
        <v/>
      </c>
    </row>
    <row r="1136" spans="18:28" ht="14.5" customHeight="1">
      <c r="R1136">
        <v>1133</v>
      </c>
      <c r="S1136" s="4">
        <v>22120</v>
      </c>
      <c r="T1136" s="3" t="s">
        <v>2360</v>
      </c>
      <c r="U1136" s="3" t="s">
        <v>646</v>
      </c>
      <c r="V1136" s="3" t="s">
        <v>300</v>
      </c>
      <c r="W1136" s="3" t="s">
        <v>2356</v>
      </c>
      <c r="X1136" s="3" t="str">
        <f t="shared" si="110"/>
        <v>พลอยแหวนท่าใหม่จันทบุรี</v>
      </c>
      <c r="Y1136" s="3" t="s">
        <v>2201</v>
      </c>
      <c r="Z1136" s="3" t="str">
        <f t="shared" si="111"/>
        <v/>
      </c>
      <c r="AA1136" s="3" t="e">
        <f t="shared" si="112"/>
        <v>#NUM!</v>
      </c>
      <c r="AB1136" s="3" t="str">
        <f t="shared" si="113"/>
        <v/>
      </c>
    </row>
    <row r="1137" spans="18:28" ht="14.5" customHeight="1">
      <c r="R1137">
        <v>1134</v>
      </c>
      <c r="S1137" s="4">
        <v>22120</v>
      </c>
      <c r="T1137" s="3" t="s">
        <v>2361</v>
      </c>
      <c r="U1137" s="3" t="s">
        <v>646</v>
      </c>
      <c r="V1137" s="3" t="s">
        <v>300</v>
      </c>
      <c r="W1137" s="3" t="s">
        <v>2356</v>
      </c>
      <c r="X1137" s="3" t="str">
        <f t="shared" si="110"/>
        <v>เขาวัวท่าใหม่จันทบุรี</v>
      </c>
      <c r="Y1137" s="3" t="s">
        <v>2201</v>
      </c>
      <c r="Z1137" s="3" t="str">
        <f t="shared" si="111"/>
        <v/>
      </c>
      <c r="AA1137" s="3" t="e">
        <f t="shared" si="112"/>
        <v>#NUM!</v>
      </c>
      <c r="AB1137" s="3" t="str">
        <f t="shared" si="113"/>
        <v/>
      </c>
    </row>
    <row r="1138" spans="18:28" ht="14.5" customHeight="1">
      <c r="R1138">
        <v>1135</v>
      </c>
      <c r="S1138" s="4">
        <v>22120</v>
      </c>
      <c r="T1138" s="3" t="s">
        <v>2362</v>
      </c>
      <c r="U1138" s="3" t="s">
        <v>646</v>
      </c>
      <c r="V1138" s="3" t="s">
        <v>300</v>
      </c>
      <c r="W1138" s="3" t="s">
        <v>2356</v>
      </c>
      <c r="X1138" s="3" t="str">
        <f t="shared" si="110"/>
        <v>เขาบายศรีท่าใหม่จันทบุรี</v>
      </c>
      <c r="Y1138" s="3" t="s">
        <v>2201</v>
      </c>
      <c r="Z1138" s="3" t="str">
        <f t="shared" si="111"/>
        <v/>
      </c>
      <c r="AA1138" s="3" t="e">
        <f t="shared" si="112"/>
        <v>#NUM!</v>
      </c>
      <c r="AB1138" s="3" t="str">
        <f t="shared" si="113"/>
        <v/>
      </c>
    </row>
    <row r="1139" spans="18:28" ht="14.5" customHeight="1">
      <c r="R1139">
        <v>1136</v>
      </c>
      <c r="S1139" s="4">
        <v>22120</v>
      </c>
      <c r="T1139" s="3" t="s">
        <v>1933</v>
      </c>
      <c r="U1139" s="3" t="s">
        <v>646</v>
      </c>
      <c r="V1139" s="3" t="s">
        <v>300</v>
      </c>
      <c r="W1139" s="3" t="s">
        <v>2356</v>
      </c>
      <c r="X1139" s="3" t="str">
        <f t="shared" si="110"/>
        <v>สองพี่น้องท่าใหม่จันทบุรี</v>
      </c>
      <c r="Y1139" s="3" t="s">
        <v>2201</v>
      </c>
      <c r="Z1139" s="3" t="str">
        <f t="shared" si="111"/>
        <v/>
      </c>
      <c r="AA1139" s="3" t="e">
        <f t="shared" si="112"/>
        <v>#NUM!</v>
      </c>
      <c r="AB1139" s="3" t="str">
        <f t="shared" si="113"/>
        <v/>
      </c>
    </row>
    <row r="1140" spans="18:28" ht="14.5" customHeight="1">
      <c r="R1140">
        <v>1137</v>
      </c>
      <c r="S1140" s="4">
        <v>22170</v>
      </c>
      <c r="T1140" s="3" t="s">
        <v>2363</v>
      </c>
      <c r="U1140" s="3" t="s">
        <v>646</v>
      </c>
      <c r="V1140" s="3" t="s">
        <v>300</v>
      </c>
      <c r="W1140" s="3" t="s">
        <v>2356</v>
      </c>
      <c r="X1140" s="3" t="str">
        <f t="shared" si="110"/>
        <v>ทุ่งเบญจาท่าใหม่จันทบุรี</v>
      </c>
      <c r="Y1140" s="3" t="s">
        <v>2201</v>
      </c>
      <c r="Z1140" s="3" t="str">
        <f t="shared" si="111"/>
        <v/>
      </c>
      <c r="AA1140" s="3" t="e">
        <f t="shared" si="112"/>
        <v>#NUM!</v>
      </c>
      <c r="AB1140" s="3" t="str">
        <f t="shared" si="113"/>
        <v/>
      </c>
    </row>
    <row r="1141" spans="18:28" ht="14.5" customHeight="1">
      <c r="R1141">
        <v>1138</v>
      </c>
      <c r="S1141" s="4">
        <v>22170</v>
      </c>
      <c r="T1141" s="3" t="s">
        <v>2364</v>
      </c>
      <c r="U1141" s="3" t="s">
        <v>646</v>
      </c>
      <c r="V1141" s="3" t="s">
        <v>300</v>
      </c>
      <c r="W1141" s="3" t="s">
        <v>2356</v>
      </c>
      <c r="X1141" s="3" t="str">
        <f t="shared" si="110"/>
        <v>รำพันท่าใหม่จันทบุรี</v>
      </c>
      <c r="Y1141" s="3" t="s">
        <v>2201</v>
      </c>
      <c r="Z1141" s="3" t="str">
        <f t="shared" si="111"/>
        <v/>
      </c>
      <c r="AA1141" s="3" t="e">
        <f t="shared" si="112"/>
        <v>#NUM!</v>
      </c>
      <c r="AB1141" s="3" t="str">
        <f t="shared" si="113"/>
        <v/>
      </c>
    </row>
    <row r="1142" spans="18:28" ht="14.5" customHeight="1">
      <c r="R1142">
        <v>1139</v>
      </c>
      <c r="S1142" s="4">
        <v>22170</v>
      </c>
      <c r="T1142" s="3" t="s">
        <v>2365</v>
      </c>
      <c r="U1142" s="3" t="s">
        <v>646</v>
      </c>
      <c r="V1142" s="3" t="s">
        <v>300</v>
      </c>
      <c r="W1142" s="3" t="s">
        <v>2356</v>
      </c>
      <c r="X1142" s="3" t="str">
        <f t="shared" si="110"/>
        <v>โขมงท่าใหม่จันทบุรี</v>
      </c>
      <c r="Y1142" s="3" t="s">
        <v>2201</v>
      </c>
      <c r="Z1142" s="3" t="str">
        <f t="shared" si="111"/>
        <v/>
      </c>
      <c r="AA1142" s="3" t="e">
        <f t="shared" si="112"/>
        <v>#NUM!</v>
      </c>
      <c r="AB1142" s="3" t="str">
        <f t="shared" si="113"/>
        <v/>
      </c>
    </row>
    <row r="1143" spans="18:28" ht="14.5" customHeight="1">
      <c r="R1143">
        <v>1140</v>
      </c>
      <c r="S1143" s="4">
        <v>22120</v>
      </c>
      <c r="T1143" s="3" t="s">
        <v>2366</v>
      </c>
      <c r="U1143" s="3" t="s">
        <v>646</v>
      </c>
      <c r="V1143" s="3" t="s">
        <v>300</v>
      </c>
      <c r="W1143" s="3" t="s">
        <v>2356</v>
      </c>
      <c r="X1143" s="3" t="str">
        <f t="shared" si="110"/>
        <v>ตะกาดเง้าท่าใหม่จันทบุรี</v>
      </c>
      <c r="Y1143" s="3" t="s">
        <v>2201</v>
      </c>
      <c r="Z1143" s="3" t="str">
        <f t="shared" si="111"/>
        <v/>
      </c>
      <c r="AA1143" s="3" t="e">
        <f t="shared" si="112"/>
        <v>#NUM!</v>
      </c>
      <c r="AB1143" s="3" t="str">
        <f t="shared" si="113"/>
        <v/>
      </c>
    </row>
    <row r="1144" spans="18:28" ht="14.5" customHeight="1">
      <c r="R1144">
        <v>1141</v>
      </c>
      <c r="S1144" s="4">
        <v>22120</v>
      </c>
      <c r="T1144" s="3" t="s">
        <v>2367</v>
      </c>
      <c r="U1144" s="3" t="s">
        <v>646</v>
      </c>
      <c r="V1144" s="3" t="s">
        <v>300</v>
      </c>
      <c r="W1144" s="3" t="s">
        <v>2356</v>
      </c>
      <c r="X1144" s="3" t="str">
        <f t="shared" si="110"/>
        <v>คลองขุดท่าใหม่จันทบุรี</v>
      </c>
      <c r="Y1144" s="3" t="s">
        <v>2201</v>
      </c>
      <c r="Z1144" s="3" t="str">
        <f t="shared" si="111"/>
        <v/>
      </c>
      <c r="AA1144" s="3" t="e">
        <f t="shared" si="112"/>
        <v>#NUM!</v>
      </c>
      <c r="AB1144" s="3" t="str">
        <f t="shared" si="113"/>
        <v/>
      </c>
    </row>
    <row r="1145" spans="18:28" ht="14.5" customHeight="1">
      <c r="R1145">
        <v>1142</v>
      </c>
      <c r="S1145" s="4">
        <v>22170</v>
      </c>
      <c r="T1145" s="3" t="s">
        <v>1969</v>
      </c>
      <c r="U1145" s="3" t="s">
        <v>646</v>
      </c>
      <c r="V1145" s="3" t="s">
        <v>300</v>
      </c>
      <c r="W1145" s="3" t="s">
        <v>2356</v>
      </c>
      <c r="X1145" s="3" t="str">
        <f t="shared" si="110"/>
        <v>เขาแก้วท่าใหม่จันทบุรี</v>
      </c>
      <c r="Y1145" s="3" t="s">
        <v>2201</v>
      </c>
      <c r="Z1145" s="3" t="str">
        <f t="shared" si="111"/>
        <v/>
      </c>
      <c r="AA1145" s="3" t="e">
        <f t="shared" si="112"/>
        <v>#NUM!</v>
      </c>
      <c r="AB1145" s="3" t="str">
        <f t="shared" si="113"/>
        <v/>
      </c>
    </row>
    <row r="1146" spans="18:28" ht="14.5" customHeight="1">
      <c r="R1146">
        <v>1143</v>
      </c>
      <c r="S1146" s="4">
        <v>22140</v>
      </c>
      <c r="T1146" s="3" t="s">
        <v>2368</v>
      </c>
      <c r="U1146" s="3" t="s">
        <v>650</v>
      </c>
      <c r="V1146" s="3" t="s">
        <v>300</v>
      </c>
      <c r="W1146" s="3" t="s">
        <v>2369</v>
      </c>
      <c r="X1146" s="3" t="str">
        <f t="shared" si="110"/>
        <v>ทับไทรโป่งน้ำร้อนจันทบุรี</v>
      </c>
      <c r="Y1146" s="3" t="s">
        <v>2201</v>
      </c>
      <c r="Z1146" s="3" t="str">
        <f t="shared" si="111"/>
        <v/>
      </c>
      <c r="AA1146" s="3" t="e">
        <f t="shared" si="112"/>
        <v>#NUM!</v>
      </c>
      <c r="AB1146" s="3" t="str">
        <f t="shared" si="113"/>
        <v/>
      </c>
    </row>
    <row r="1147" spans="18:28" ht="14.5" customHeight="1">
      <c r="R1147">
        <v>1144</v>
      </c>
      <c r="S1147" s="4">
        <v>22140</v>
      </c>
      <c r="T1147" s="3" t="s">
        <v>650</v>
      </c>
      <c r="U1147" s="3" t="s">
        <v>650</v>
      </c>
      <c r="V1147" s="3" t="s">
        <v>300</v>
      </c>
      <c r="W1147" s="3" t="s">
        <v>2369</v>
      </c>
      <c r="X1147" s="3" t="str">
        <f t="shared" si="110"/>
        <v>โป่งน้ำร้อนโป่งน้ำร้อนจันทบุรี</v>
      </c>
      <c r="Y1147" s="3" t="s">
        <v>2201</v>
      </c>
      <c r="Z1147" s="3" t="str">
        <f t="shared" si="111"/>
        <v/>
      </c>
      <c r="AA1147" s="3" t="e">
        <f t="shared" si="112"/>
        <v>#NUM!</v>
      </c>
      <c r="AB1147" s="3" t="str">
        <f t="shared" si="113"/>
        <v/>
      </c>
    </row>
    <row r="1148" spans="18:28" ht="14.5" customHeight="1">
      <c r="R1148">
        <v>1145</v>
      </c>
      <c r="S1148" s="4">
        <v>22140</v>
      </c>
      <c r="T1148" s="3" t="s">
        <v>2370</v>
      </c>
      <c r="U1148" s="3" t="s">
        <v>650</v>
      </c>
      <c r="V1148" s="3" t="s">
        <v>300</v>
      </c>
      <c r="W1148" s="3" t="s">
        <v>2369</v>
      </c>
      <c r="X1148" s="3" t="str">
        <f t="shared" si="110"/>
        <v>หนองตาคงโป่งน้ำร้อนจันทบุรี</v>
      </c>
      <c r="Y1148" s="3" t="s">
        <v>2201</v>
      </c>
      <c r="Z1148" s="3" t="str">
        <f t="shared" si="111"/>
        <v/>
      </c>
      <c r="AA1148" s="3" t="e">
        <f t="shared" si="112"/>
        <v>#NUM!</v>
      </c>
      <c r="AB1148" s="3" t="str">
        <f t="shared" si="113"/>
        <v/>
      </c>
    </row>
    <row r="1149" spans="18:28" ht="14.5" customHeight="1">
      <c r="R1149">
        <v>1146</v>
      </c>
      <c r="S1149" s="4">
        <v>22140</v>
      </c>
      <c r="T1149" s="3" t="s">
        <v>2371</v>
      </c>
      <c r="U1149" s="3" t="s">
        <v>650</v>
      </c>
      <c r="V1149" s="3" t="s">
        <v>300</v>
      </c>
      <c r="W1149" s="3" t="s">
        <v>2369</v>
      </c>
      <c r="X1149" s="3" t="str">
        <f t="shared" si="110"/>
        <v>เทพนิมิตโป่งน้ำร้อนจันทบุรี</v>
      </c>
      <c r="Y1149" s="3" t="s">
        <v>2201</v>
      </c>
      <c r="Z1149" s="3" t="str">
        <f t="shared" si="111"/>
        <v/>
      </c>
      <c r="AA1149" s="3" t="e">
        <f t="shared" si="112"/>
        <v>#NUM!</v>
      </c>
      <c r="AB1149" s="3" t="str">
        <f t="shared" si="113"/>
        <v/>
      </c>
    </row>
    <row r="1150" spans="18:28" ht="14.5" customHeight="1">
      <c r="R1150">
        <v>1147</v>
      </c>
      <c r="S1150" s="4">
        <v>22140</v>
      </c>
      <c r="T1150" s="3" t="s">
        <v>891</v>
      </c>
      <c r="U1150" s="3" t="s">
        <v>650</v>
      </c>
      <c r="V1150" s="3" t="s">
        <v>300</v>
      </c>
      <c r="W1150" s="3" t="s">
        <v>2369</v>
      </c>
      <c r="X1150" s="3" t="str">
        <f t="shared" si="110"/>
        <v>คลองใหญ่โป่งน้ำร้อนจันทบุรี</v>
      </c>
      <c r="Y1150" s="3" t="s">
        <v>2201</v>
      </c>
      <c r="Z1150" s="3" t="str">
        <f t="shared" si="111"/>
        <v/>
      </c>
      <c r="AA1150" s="3" t="e">
        <f t="shared" si="112"/>
        <v>#NUM!</v>
      </c>
      <c r="AB1150" s="3" t="str">
        <f t="shared" si="113"/>
        <v/>
      </c>
    </row>
    <row r="1151" spans="18:28" ht="14.5" customHeight="1">
      <c r="R1151">
        <v>1148</v>
      </c>
      <c r="S1151" s="4">
        <v>22150</v>
      </c>
      <c r="T1151" s="3" t="s">
        <v>652</v>
      </c>
      <c r="U1151" s="3" t="s">
        <v>652</v>
      </c>
      <c r="V1151" s="3" t="s">
        <v>300</v>
      </c>
      <c r="W1151" s="3" t="s">
        <v>2372</v>
      </c>
      <c r="X1151" s="3" t="str">
        <f t="shared" si="110"/>
        <v>มะขามมะขามจันทบุรี</v>
      </c>
      <c r="Y1151" s="3" t="s">
        <v>2201</v>
      </c>
      <c r="Z1151" s="3" t="str">
        <f t="shared" si="111"/>
        <v/>
      </c>
      <c r="AA1151" s="3" t="e">
        <f t="shared" si="112"/>
        <v>#NUM!</v>
      </c>
      <c r="AB1151" s="3" t="str">
        <f t="shared" si="113"/>
        <v/>
      </c>
    </row>
    <row r="1152" spans="18:28" ht="14.5" customHeight="1">
      <c r="R1152">
        <v>1149</v>
      </c>
      <c r="S1152" s="4">
        <v>22150</v>
      </c>
      <c r="T1152" s="3" t="s">
        <v>1128</v>
      </c>
      <c r="U1152" s="3" t="s">
        <v>652</v>
      </c>
      <c r="V1152" s="3" t="s">
        <v>300</v>
      </c>
      <c r="W1152" s="3" t="s">
        <v>2372</v>
      </c>
      <c r="X1152" s="3" t="str">
        <f t="shared" si="110"/>
        <v>ท่าหลวงมะขามจันทบุรี</v>
      </c>
      <c r="Y1152" s="3" t="s">
        <v>2201</v>
      </c>
      <c r="Z1152" s="3" t="str">
        <f t="shared" si="111"/>
        <v/>
      </c>
      <c r="AA1152" s="3" t="e">
        <f t="shared" si="112"/>
        <v>#NUM!</v>
      </c>
      <c r="AB1152" s="3" t="str">
        <f t="shared" si="113"/>
        <v/>
      </c>
    </row>
    <row r="1153" spans="18:28" ht="14.5" customHeight="1">
      <c r="R1153">
        <v>1150</v>
      </c>
      <c r="S1153" s="4">
        <v>22150</v>
      </c>
      <c r="T1153" s="3" t="s">
        <v>2373</v>
      </c>
      <c r="U1153" s="3" t="s">
        <v>652</v>
      </c>
      <c r="V1153" s="3" t="s">
        <v>300</v>
      </c>
      <c r="W1153" s="3" t="s">
        <v>2372</v>
      </c>
      <c r="X1153" s="3" t="str">
        <f t="shared" si="110"/>
        <v>ปัถวีมะขามจันทบุรี</v>
      </c>
      <c r="Y1153" s="3" t="s">
        <v>2201</v>
      </c>
      <c r="Z1153" s="3" t="str">
        <f t="shared" si="111"/>
        <v/>
      </c>
      <c r="AA1153" s="3" t="e">
        <f t="shared" si="112"/>
        <v>#NUM!</v>
      </c>
      <c r="AB1153" s="3" t="str">
        <f t="shared" si="113"/>
        <v/>
      </c>
    </row>
    <row r="1154" spans="18:28" ht="14.5" customHeight="1">
      <c r="R1154">
        <v>1151</v>
      </c>
      <c r="S1154" s="4">
        <v>22150</v>
      </c>
      <c r="T1154" s="3" t="s">
        <v>2374</v>
      </c>
      <c r="U1154" s="3" t="s">
        <v>652</v>
      </c>
      <c r="V1154" s="3" t="s">
        <v>300</v>
      </c>
      <c r="W1154" s="3" t="s">
        <v>2372</v>
      </c>
      <c r="X1154" s="3" t="str">
        <f t="shared" si="110"/>
        <v>วังแซ้มมะขามจันทบุรี</v>
      </c>
      <c r="Y1154" s="3" t="s">
        <v>2201</v>
      </c>
      <c r="Z1154" s="3" t="str">
        <f t="shared" si="111"/>
        <v/>
      </c>
      <c r="AA1154" s="3" t="e">
        <f t="shared" si="112"/>
        <v>#NUM!</v>
      </c>
      <c r="AB1154" s="3" t="str">
        <f t="shared" si="113"/>
        <v/>
      </c>
    </row>
    <row r="1155" spans="18:28" ht="14.5" customHeight="1">
      <c r="R1155">
        <v>1152</v>
      </c>
      <c r="S1155" s="4">
        <v>22150</v>
      </c>
      <c r="T1155" s="3" t="s">
        <v>2375</v>
      </c>
      <c r="U1155" s="3" t="s">
        <v>652</v>
      </c>
      <c r="V1155" s="3" t="s">
        <v>300</v>
      </c>
      <c r="W1155" s="3" t="s">
        <v>2372</v>
      </c>
      <c r="X1155" s="3" t="str">
        <f t="shared" si="110"/>
        <v>ฉมันมะขามจันทบุรี</v>
      </c>
      <c r="Y1155" s="3" t="s">
        <v>2201</v>
      </c>
      <c r="Z1155" s="3" t="str">
        <f t="shared" si="111"/>
        <v/>
      </c>
      <c r="AA1155" s="3" t="e">
        <f t="shared" si="112"/>
        <v>#NUM!</v>
      </c>
      <c r="AB1155" s="3" t="str">
        <f t="shared" si="113"/>
        <v/>
      </c>
    </row>
    <row r="1156" spans="18:28" ht="14.5" customHeight="1">
      <c r="R1156">
        <v>1153</v>
      </c>
      <c r="S1156" s="4">
        <v>22150</v>
      </c>
      <c r="T1156" s="3" t="s">
        <v>2376</v>
      </c>
      <c r="U1156" s="3" t="s">
        <v>652</v>
      </c>
      <c r="V1156" s="3" t="s">
        <v>300</v>
      </c>
      <c r="W1156" s="3" t="s">
        <v>2372</v>
      </c>
      <c r="X1156" s="3" t="str">
        <f t="shared" si="110"/>
        <v>อ่างคีรีมะขามจันทบุรี</v>
      </c>
      <c r="Y1156" s="3" t="s">
        <v>2201</v>
      </c>
      <c r="Z1156" s="3" t="str">
        <f t="shared" si="111"/>
        <v/>
      </c>
      <c r="AA1156" s="3" t="e">
        <f t="shared" si="112"/>
        <v>#NUM!</v>
      </c>
      <c r="AB1156" s="3" t="str">
        <f t="shared" si="113"/>
        <v/>
      </c>
    </row>
    <row r="1157" spans="18:28" ht="14.5" customHeight="1">
      <c r="R1157">
        <v>1154</v>
      </c>
      <c r="S1157" s="4">
        <v>22130</v>
      </c>
      <c r="T1157" s="3" t="s">
        <v>2377</v>
      </c>
      <c r="U1157" s="3" t="s">
        <v>658</v>
      </c>
      <c r="V1157" s="3" t="s">
        <v>300</v>
      </c>
      <c r="W1157" s="3" t="s">
        <v>2378</v>
      </c>
      <c r="X1157" s="3" t="str">
        <f t="shared" ref="X1157:X1220" si="114">T1157&amp;U1157&amp;V1157</f>
        <v>ปากน้ำแหลมสิงห์แหลมสิงห์จันทบุรี</v>
      </c>
      <c r="Y1157" s="3" t="s">
        <v>2201</v>
      </c>
      <c r="Z1157" s="3" t="str">
        <f t="shared" ref="Z1157:Z1220" si="115">IF($Z$1=$W1157,$R1157,"")</f>
        <v/>
      </c>
      <c r="AA1157" s="3" t="e">
        <f t="shared" ref="AA1157:AA1220" si="116">SMALL($Z$4:$Z$7439,R1157)</f>
        <v>#NUM!</v>
      </c>
      <c r="AB1157" s="3" t="str">
        <f t="shared" ref="AB1157:AB1220" si="117">IFERROR(INDEX($T$4:$T$7439,$AA1157,1),"")</f>
        <v/>
      </c>
    </row>
    <row r="1158" spans="18:28" ht="14.5" customHeight="1">
      <c r="R1158">
        <v>1155</v>
      </c>
      <c r="S1158" s="4">
        <v>22130</v>
      </c>
      <c r="T1158" s="3" t="s">
        <v>2379</v>
      </c>
      <c r="U1158" s="3" t="s">
        <v>658</v>
      </c>
      <c r="V1158" s="3" t="s">
        <v>300</v>
      </c>
      <c r="W1158" s="3" t="s">
        <v>2378</v>
      </c>
      <c r="X1158" s="3" t="str">
        <f t="shared" si="114"/>
        <v>เกาะเปริดแหลมสิงห์จันทบุรี</v>
      </c>
      <c r="Y1158" s="3" t="s">
        <v>2201</v>
      </c>
      <c r="Z1158" s="3" t="str">
        <f t="shared" si="115"/>
        <v/>
      </c>
      <c r="AA1158" s="3" t="e">
        <f t="shared" si="116"/>
        <v>#NUM!</v>
      </c>
      <c r="AB1158" s="3" t="str">
        <f t="shared" si="117"/>
        <v/>
      </c>
    </row>
    <row r="1159" spans="18:28" ht="14.5" customHeight="1">
      <c r="R1159">
        <v>1156</v>
      </c>
      <c r="S1159" s="4">
        <v>22130</v>
      </c>
      <c r="T1159" s="3" t="s">
        <v>2380</v>
      </c>
      <c r="U1159" s="3" t="s">
        <v>658</v>
      </c>
      <c r="V1159" s="3" t="s">
        <v>300</v>
      </c>
      <c r="W1159" s="3" t="s">
        <v>2378</v>
      </c>
      <c r="X1159" s="3" t="str">
        <f t="shared" si="114"/>
        <v>หนองชิ่มแหลมสิงห์จันทบุรี</v>
      </c>
      <c r="Y1159" s="3" t="s">
        <v>2201</v>
      </c>
      <c r="Z1159" s="3" t="str">
        <f t="shared" si="115"/>
        <v/>
      </c>
      <c r="AA1159" s="3" t="e">
        <f t="shared" si="116"/>
        <v>#NUM!</v>
      </c>
      <c r="AB1159" s="3" t="str">
        <f t="shared" si="117"/>
        <v/>
      </c>
    </row>
    <row r="1160" spans="18:28" ht="14.5" customHeight="1">
      <c r="R1160">
        <v>1157</v>
      </c>
      <c r="S1160" s="4">
        <v>22190</v>
      </c>
      <c r="T1160" s="3" t="s">
        <v>2381</v>
      </c>
      <c r="U1160" s="3" t="s">
        <v>658</v>
      </c>
      <c r="V1160" s="3" t="s">
        <v>300</v>
      </c>
      <c r="W1160" s="3" t="s">
        <v>2378</v>
      </c>
      <c r="X1160" s="3" t="str">
        <f t="shared" si="114"/>
        <v>พลิ้วแหลมสิงห์จันทบุรี</v>
      </c>
      <c r="Y1160" s="3" t="s">
        <v>2201</v>
      </c>
      <c r="Z1160" s="3" t="str">
        <f t="shared" si="115"/>
        <v/>
      </c>
      <c r="AA1160" s="3" t="e">
        <f t="shared" si="116"/>
        <v>#NUM!</v>
      </c>
      <c r="AB1160" s="3" t="str">
        <f t="shared" si="117"/>
        <v/>
      </c>
    </row>
    <row r="1161" spans="18:28" ht="14.5" customHeight="1">
      <c r="R1161">
        <v>1158</v>
      </c>
      <c r="S1161" s="4">
        <v>22190</v>
      </c>
      <c r="T1161" s="3" t="s">
        <v>2382</v>
      </c>
      <c r="U1161" s="3" t="s">
        <v>658</v>
      </c>
      <c r="V1161" s="3" t="s">
        <v>300</v>
      </c>
      <c r="W1161" s="3" t="s">
        <v>2378</v>
      </c>
      <c r="X1161" s="3" t="str">
        <f t="shared" si="114"/>
        <v>คลองน้ำเค็มแหลมสิงห์จันทบุรี</v>
      </c>
      <c r="Y1161" s="3" t="s">
        <v>2201</v>
      </c>
      <c r="Z1161" s="3" t="str">
        <f t="shared" si="115"/>
        <v/>
      </c>
      <c r="AA1161" s="3" t="e">
        <f t="shared" si="116"/>
        <v>#NUM!</v>
      </c>
      <c r="AB1161" s="3" t="str">
        <f t="shared" si="117"/>
        <v/>
      </c>
    </row>
    <row r="1162" spans="18:28" ht="14.5" customHeight="1">
      <c r="R1162">
        <v>1159</v>
      </c>
      <c r="S1162" s="4">
        <v>22190</v>
      </c>
      <c r="T1162" s="3" t="s">
        <v>2383</v>
      </c>
      <c r="U1162" s="3" t="s">
        <v>658</v>
      </c>
      <c r="V1162" s="3" t="s">
        <v>300</v>
      </c>
      <c r="W1162" s="3" t="s">
        <v>2378</v>
      </c>
      <c r="X1162" s="3" t="str">
        <f t="shared" si="114"/>
        <v>บางสระเก้าแหลมสิงห์จันทบุรี</v>
      </c>
      <c r="Y1162" s="3" t="s">
        <v>2201</v>
      </c>
      <c r="Z1162" s="3" t="str">
        <f t="shared" si="115"/>
        <v/>
      </c>
      <c r="AA1162" s="3" t="e">
        <f t="shared" si="116"/>
        <v>#NUM!</v>
      </c>
      <c r="AB1162" s="3" t="str">
        <f t="shared" si="117"/>
        <v/>
      </c>
    </row>
    <row r="1163" spans="18:28" ht="14.5" customHeight="1">
      <c r="R1163">
        <v>1160</v>
      </c>
      <c r="S1163" s="4">
        <v>22120</v>
      </c>
      <c r="T1163" s="3" t="s">
        <v>2384</v>
      </c>
      <c r="U1163" s="3" t="s">
        <v>658</v>
      </c>
      <c r="V1163" s="3" t="s">
        <v>300</v>
      </c>
      <c r="W1163" s="3" t="s">
        <v>2378</v>
      </c>
      <c r="X1163" s="3" t="str">
        <f t="shared" si="114"/>
        <v>บางกะไชยแหลมสิงห์จันทบุรี</v>
      </c>
      <c r="Y1163" s="3" t="s">
        <v>2201</v>
      </c>
      <c r="Z1163" s="3" t="str">
        <f t="shared" si="115"/>
        <v/>
      </c>
      <c r="AA1163" s="3" t="e">
        <f t="shared" si="116"/>
        <v>#NUM!</v>
      </c>
      <c r="AB1163" s="3" t="str">
        <f t="shared" si="117"/>
        <v/>
      </c>
    </row>
    <row r="1164" spans="18:28" ht="14.5" customHeight="1">
      <c r="R1164">
        <v>1161</v>
      </c>
      <c r="S1164" s="4">
        <v>22180</v>
      </c>
      <c r="T1164" s="3" t="s">
        <v>2385</v>
      </c>
      <c r="U1164" s="3" t="s">
        <v>655</v>
      </c>
      <c r="V1164" s="3" t="s">
        <v>300</v>
      </c>
      <c r="W1164" s="3" t="s">
        <v>2386</v>
      </c>
      <c r="X1164" s="3" t="str">
        <f t="shared" si="114"/>
        <v>ปะตงสอยดาวจันทบุรี</v>
      </c>
      <c r="Y1164" s="3" t="s">
        <v>2201</v>
      </c>
      <c r="Z1164" s="3" t="str">
        <f t="shared" si="115"/>
        <v/>
      </c>
      <c r="AA1164" s="3" t="e">
        <f t="shared" si="116"/>
        <v>#NUM!</v>
      </c>
      <c r="AB1164" s="3" t="str">
        <f t="shared" si="117"/>
        <v/>
      </c>
    </row>
    <row r="1165" spans="18:28" ht="14.5" customHeight="1">
      <c r="R1165">
        <v>1162</v>
      </c>
      <c r="S1165" s="4">
        <v>22180</v>
      </c>
      <c r="T1165" s="3" t="s">
        <v>2387</v>
      </c>
      <c r="U1165" s="3" t="s">
        <v>655</v>
      </c>
      <c r="V1165" s="3" t="s">
        <v>300</v>
      </c>
      <c r="W1165" s="3" t="s">
        <v>2386</v>
      </c>
      <c r="X1165" s="3" t="str">
        <f t="shared" si="114"/>
        <v>ทุ่งขนานสอยดาวจันทบุรี</v>
      </c>
      <c r="Y1165" s="3" t="s">
        <v>2201</v>
      </c>
      <c r="Z1165" s="3" t="str">
        <f t="shared" si="115"/>
        <v/>
      </c>
      <c r="AA1165" s="3" t="e">
        <f t="shared" si="116"/>
        <v>#NUM!</v>
      </c>
      <c r="AB1165" s="3" t="str">
        <f t="shared" si="117"/>
        <v/>
      </c>
    </row>
    <row r="1166" spans="18:28" ht="14.5" customHeight="1">
      <c r="R1166">
        <v>1163</v>
      </c>
      <c r="S1166" s="4">
        <v>22180</v>
      </c>
      <c r="T1166" s="3" t="s">
        <v>709</v>
      </c>
      <c r="U1166" s="3" t="s">
        <v>655</v>
      </c>
      <c r="V1166" s="3" t="s">
        <v>300</v>
      </c>
      <c r="W1166" s="3" t="s">
        <v>2386</v>
      </c>
      <c r="X1166" s="3" t="str">
        <f t="shared" si="114"/>
        <v>ทับช้างสอยดาวจันทบุรี</v>
      </c>
      <c r="Y1166" s="3" t="s">
        <v>2201</v>
      </c>
      <c r="Z1166" s="3" t="str">
        <f t="shared" si="115"/>
        <v/>
      </c>
      <c r="AA1166" s="3" t="e">
        <f t="shared" si="116"/>
        <v>#NUM!</v>
      </c>
      <c r="AB1166" s="3" t="str">
        <f t="shared" si="117"/>
        <v/>
      </c>
    </row>
    <row r="1167" spans="18:28" ht="14.5" customHeight="1">
      <c r="R1167">
        <v>1164</v>
      </c>
      <c r="S1167" s="4">
        <v>22180</v>
      </c>
      <c r="T1167" s="3" t="s">
        <v>2388</v>
      </c>
      <c r="U1167" s="3" t="s">
        <v>655</v>
      </c>
      <c r="V1167" s="3" t="s">
        <v>300</v>
      </c>
      <c r="W1167" s="3" t="s">
        <v>2386</v>
      </c>
      <c r="X1167" s="3" t="str">
        <f t="shared" si="114"/>
        <v>ทรายขาวสอยดาวจันทบุรี</v>
      </c>
      <c r="Y1167" s="3" t="s">
        <v>2201</v>
      </c>
      <c r="Z1167" s="3" t="str">
        <f t="shared" si="115"/>
        <v/>
      </c>
      <c r="AA1167" s="3" t="e">
        <f t="shared" si="116"/>
        <v>#NUM!</v>
      </c>
      <c r="AB1167" s="3" t="str">
        <f t="shared" si="117"/>
        <v/>
      </c>
    </row>
    <row r="1168" spans="18:28" ht="14.5" customHeight="1">
      <c r="R1168">
        <v>1165</v>
      </c>
      <c r="S1168" s="4">
        <v>22180</v>
      </c>
      <c r="T1168" s="3" t="s">
        <v>2389</v>
      </c>
      <c r="U1168" s="3" t="s">
        <v>655</v>
      </c>
      <c r="V1168" s="3" t="s">
        <v>300</v>
      </c>
      <c r="W1168" s="3" t="s">
        <v>2386</v>
      </c>
      <c r="X1168" s="3" t="str">
        <f t="shared" si="114"/>
        <v>สะตอนสอยดาวจันทบุรี</v>
      </c>
      <c r="Y1168" s="3" t="s">
        <v>2201</v>
      </c>
      <c r="Z1168" s="3" t="str">
        <f t="shared" si="115"/>
        <v/>
      </c>
      <c r="AA1168" s="3" t="e">
        <f t="shared" si="116"/>
        <v>#NUM!</v>
      </c>
      <c r="AB1168" s="3" t="str">
        <f t="shared" si="117"/>
        <v/>
      </c>
    </row>
    <row r="1169" spans="18:28" ht="14.5" customHeight="1">
      <c r="R1169">
        <v>1166</v>
      </c>
      <c r="S1169" s="4">
        <v>22160</v>
      </c>
      <c r="T1169" s="3" t="s">
        <v>641</v>
      </c>
      <c r="U1169" s="3" t="s">
        <v>641</v>
      </c>
      <c r="V1169" s="3" t="s">
        <v>300</v>
      </c>
      <c r="W1169" s="3" t="s">
        <v>2390</v>
      </c>
      <c r="X1169" s="3" t="str">
        <f t="shared" si="114"/>
        <v>แก่งหางแมวแก่งหางแมวจันทบุรี</v>
      </c>
      <c r="Y1169" s="3" t="s">
        <v>2201</v>
      </c>
      <c r="Z1169" s="3" t="str">
        <f t="shared" si="115"/>
        <v/>
      </c>
      <c r="AA1169" s="3" t="e">
        <f t="shared" si="116"/>
        <v>#NUM!</v>
      </c>
      <c r="AB1169" s="3" t="str">
        <f t="shared" si="117"/>
        <v/>
      </c>
    </row>
    <row r="1170" spans="18:28" ht="14.5" customHeight="1">
      <c r="R1170">
        <v>1167</v>
      </c>
      <c r="S1170" s="4">
        <v>22160</v>
      </c>
      <c r="T1170" s="3" t="s">
        <v>2391</v>
      </c>
      <c r="U1170" s="3" t="s">
        <v>641</v>
      </c>
      <c r="V1170" s="3" t="s">
        <v>300</v>
      </c>
      <c r="W1170" s="3" t="s">
        <v>2390</v>
      </c>
      <c r="X1170" s="3" t="str">
        <f t="shared" si="114"/>
        <v>ขุนซ่องแก่งหางแมวจันทบุรี</v>
      </c>
      <c r="Y1170" s="3" t="s">
        <v>2201</v>
      </c>
      <c r="Z1170" s="3" t="str">
        <f t="shared" si="115"/>
        <v/>
      </c>
      <c r="AA1170" s="3" t="e">
        <f t="shared" si="116"/>
        <v>#NUM!</v>
      </c>
      <c r="AB1170" s="3" t="str">
        <f t="shared" si="117"/>
        <v/>
      </c>
    </row>
    <row r="1171" spans="18:28" ht="14.5" customHeight="1">
      <c r="R1171">
        <v>1168</v>
      </c>
      <c r="S1171" s="4">
        <v>22160</v>
      </c>
      <c r="T1171" s="3" t="s">
        <v>2392</v>
      </c>
      <c r="U1171" s="3" t="s">
        <v>641</v>
      </c>
      <c r="V1171" s="3" t="s">
        <v>300</v>
      </c>
      <c r="W1171" s="3" t="s">
        <v>2390</v>
      </c>
      <c r="X1171" s="3" t="str">
        <f t="shared" si="114"/>
        <v>สามพี่น้องแก่งหางแมวจันทบุรี</v>
      </c>
      <c r="Y1171" s="3" t="s">
        <v>2201</v>
      </c>
      <c r="Z1171" s="3" t="str">
        <f t="shared" si="115"/>
        <v/>
      </c>
      <c r="AA1171" s="3" t="e">
        <f t="shared" si="116"/>
        <v>#NUM!</v>
      </c>
      <c r="AB1171" s="3" t="str">
        <f t="shared" si="117"/>
        <v/>
      </c>
    </row>
    <row r="1172" spans="18:28" ht="14.5" customHeight="1">
      <c r="R1172">
        <v>1169</v>
      </c>
      <c r="S1172" s="4">
        <v>22160</v>
      </c>
      <c r="T1172" s="3" t="s">
        <v>2393</v>
      </c>
      <c r="U1172" s="3" t="s">
        <v>641</v>
      </c>
      <c r="V1172" s="3" t="s">
        <v>300</v>
      </c>
      <c r="W1172" s="3" t="s">
        <v>2390</v>
      </c>
      <c r="X1172" s="3" t="str">
        <f t="shared" si="114"/>
        <v>พวาแก่งหางแมวจันทบุรี</v>
      </c>
      <c r="Y1172" s="3" t="s">
        <v>2201</v>
      </c>
      <c r="Z1172" s="3" t="str">
        <f t="shared" si="115"/>
        <v/>
      </c>
      <c r="AA1172" s="3" t="e">
        <f t="shared" si="116"/>
        <v>#NUM!</v>
      </c>
      <c r="AB1172" s="3" t="str">
        <f t="shared" si="117"/>
        <v/>
      </c>
    </row>
    <row r="1173" spans="18:28" ht="14.5" customHeight="1">
      <c r="R1173">
        <v>1170</v>
      </c>
      <c r="S1173" s="4">
        <v>22160</v>
      </c>
      <c r="T1173" s="3" t="s">
        <v>2394</v>
      </c>
      <c r="U1173" s="3" t="s">
        <v>641</v>
      </c>
      <c r="V1173" s="3" t="s">
        <v>300</v>
      </c>
      <c r="W1173" s="3" t="s">
        <v>2390</v>
      </c>
      <c r="X1173" s="3" t="str">
        <f t="shared" si="114"/>
        <v>เขาวงกตแก่งหางแมวจันทบุรี</v>
      </c>
      <c r="Y1173" s="3" t="s">
        <v>2201</v>
      </c>
      <c r="Z1173" s="3" t="str">
        <f t="shared" si="115"/>
        <v/>
      </c>
      <c r="AA1173" s="3" t="e">
        <f t="shared" si="116"/>
        <v>#NUM!</v>
      </c>
      <c r="AB1173" s="3" t="str">
        <f t="shared" si="117"/>
        <v/>
      </c>
    </row>
    <row r="1174" spans="18:28" ht="14.5" customHeight="1">
      <c r="R1174">
        <v>1171</v>
      </c>
      <c r="S1174" s="4">
        <v>22160</v>
      </c>
      <c r="T1174" s="3" t="s">
        <v>648</v>
      </c>
      <c r="U1174" s="3" t="s">
        <v>648</v>
      </c>
      <c r="V1174" s="3" t="s">
        <v>300</v>
      </c>
      <c r="W1174" s="3" t="s">
        <v>2395</v>
      </c>
      <c r="X1174" s="3" t="str">
        <f t="shared" si="114"/>
        <v>นายายอามนายายอามจันทบุรี</v>
      </c>
      <c r="Y1174" s="3" t="s">
        <v>2201</v>
      </c>
      <c r="Z1174" s="3" t="str">
        <f t="shared" si="115"/>
        <v/>
      </c>
      <c r="AA1174" s="3" t="e">
        <f t="shared" si="116"/>
        <v>#NUM!</v>
      </c>
      <c r="AB1174" s="3" t="str">
        <f t="shared" si="117"/>
        <v/>
      </c>
    </row>
    <row r="1175" spans="18:28" ht="14.5" customHeight="1">
      <c r="R1175">
        <v>1172</v>
      </c>
      <c r="S1175" s="4">
        <v>22170</v>
      </c>
      <c r="T1175" s="3" t="s">
        <v>2396</v>
      </c>
      <c r="U1175" s="3" t="s">
        <v>648</v>
      </c>
      <c r="V1175" s="3" t="s">
        <v>300</v>
      </c>
      <c r="W1175" s="3" t="s">
        <v>2395</v>
      </c>
      <c r="X1175" s="3" t="str">
        <f t="shared" si="114"/>
        <v>วังโตนดนายายอามจันทบุรี</v>
      </c>
      <c r="Y1175" s="3" t="s">
        <v>2201</v>
      </c>
      <c r="Z1175" s="3" t="str">
        <f t="shared" si="115"/>
        <v/>
      </c>
      <c r="AA1175" s="3" t="e">
        <f t="shared" si="116"/>
        <v>#NUM!</v>
      </c>
      <c r="AB1175" s="3" t="str">
        <f t="shared" si="117"/>
        <v/>
      </c>
    </row>
    <row r="1176" spans="18:28" ht="14.5" customHeight="1">
      <c r="R1176">
        <v>1173</v>
      </c>
      <c r="S1176" s="4">
        <v>22170</v>
      </c>
      <c r="T1176" s="3" t="s">
        <v>2397</v>
      </c>
      <c r="U1176" s="3" t="s">
        <v>648</v>
      </c>
      <c r="V1176" s="3" t="s">
        <v>300</v>
      </c>
      <c r="W1176" s="3" t="s">
        <v>2395</v>
      </c>
      <c r="X1176" s="3" t="str">
        <f t="shared" si="114"/>
        <v>กระแจะนายายอามจันทบุรี</v>
      </c>
      <c r="Y1176" s="3" t="s">
        <v>2201</v>
      </c>
      <c r="Z1176" s="3" t="str">
        <f t="shared" si="115"/>
        <v/>
      </c>
      <c r="AA1176" s="3" t="e">
        <f t="shared" si="116"/>
        <v>#NUM!</v>
      </c>
      <c r="AB1176" s="3" t="str">
        <f t="shared" si="117"/>
        <v/>
      </c>
    </row>
    <row r="1177" spans="18:28" ht="14.5" customHeight="1">
      <c r="R1177">
        <v>1174</v>
      </c>
      <c r="S1177" s="4">
        <v>22170</v>
      </c>
      <c r="T1177" s="3" t="s">
        <v>2398</v>
      </c>
      <c r="U1177" s="3" t="s">
        <v>648</v>
      </c>
      <c r="V1177" s="3" t="s">
        <v>300</v>
      </c>
      <c r="W1177" s="3" t="s">
        <v>2395</v>
      </c>
      <c r="X1177" s="3" t="str">
        <f t="shared" si="114"/>
        <v>สนามไชยนายายอามจันทบุรี</v>
      </c>
      <c r="Y1177" s="3" t="s">
        <v>2201</v>
      </c>
      <c r="Z1177" s="3" t="str">
        <f t="shared" si="115"/>
        <v/>
      </c>
      <c r="AA1177" s="3" t="e">
        <f t="shared" si="116"/>
        <v>#NUM!</v>
      </c>
      <c r="AB1177" s="3" t="str">
        <f t="shared" si="117"/>
        <v/>
      </c>
    </row>
    <row r="1178" spans="18:28" ht="14.5" customHeight="1">
      <c r="R1178">
        <v>1175</v>
      </c>
      <c r="S1178" s="4">
        <v>22160</v>
      </c>
      <c r="T1178" s="3" t="s">
        <v>2399</v>
      </c>
      <c r="U1178" s="3" t="s">
        <v>648</v>
      </c>
      <c r="V1178" s="3" t="s">
        <v>300</v>
      </c>
      <c r="W1178" s="3" t="s">
        <v>2395</v>
      </c>
      <c r="X1178" s="3" t="str">
        <f t="shared" si="114"/>
        <v>ช้างข้ามนายายอามจันทบุรี</v>
      </c>
      <c r="Y1178" s="3" t="s">
        <v>2201</v>
      </c>
      <c r="Z1178" s="3" t="str">
        <f t="shared" si="115"/>
        <v/>
      </c>
      <c r="AA1178" s="3" t="e">
        <f t="shared" si="116"/>
        <v>#NUM!</v>
      </c>
      <c r="AB1178" s="3" t="str">
        <f t="shared" si="117"/>
        <v/>
      </c>
    </row>
    <row r="1179" spans="18:28" ht="14.5" customHeight="1">
      <c r="R1179">
        <v>1176</v>
      </c>
      <c r="S1179" s="4">
        <v>22170</v>
      </c>
      <c r="T1179" s="3" t="s">
        <v>412</v>
      </c>
      <c r="U1179" s="3" t="s">
        <v>648</v>
      </c>
      <c r="V1179" s="3" t="s">
        <v>300</v>
      </c>
      <c r="W1179" s="3" t="s">
        <v>2395</v>
      </c>
      <c r="X1179" s="3" t="str">
        <f t="shared" si="114"/>
        <v>วังใหม่นายายอามจันทบุรี</v>
      </c>
      <c r="Y1179" s="3" t="s">
        <v>2201</v>
      </c>
      <c r="Z1179" s="3" t="str">
        <f t="shared" si="115"/>
        <v/>
      </c>
      <c r="AA1179" s="3" t="e">
        <f t="shared" si="116"/>
        <v>#NUM!</v>
      </c>
      <c r="AB1179" s="3" t="str">
        <f t="shared" si="117"/>
        <v/>
      </c>
    </row>
    <row r="1180" spans="18:28" ht="14.5" customHeight="1">
      <c r="R1180">
        <v>1177</v>
      </c>
      <c r="S1180" s="4">
        <v>22210</v>
      </c>
      <c r="T1180" s="3" t="s">
        <v>2400</v>
      </c>
      <c r="U1180" s="3" t="s">
        <v>644</v>
      </c>
      <c r="V1180" s="3" t="s">
        <v>300</v>
      </c>
      <c r="W1180" s="3" t="s">
        <v>2401</v>
      </c>
      <c r="X1180" s="3" t="str">
        <f t="shared" si="114"/>
        <v>ชากไทยเขาคิชฌกูฏจันทบุรี</v>
      </c>
      <c r="Y1180" s="3" t="s">
        <v>2201</v>
      </c>
      <c r="Z1180" s="3" t="str">
        <f t="shared" si="115"/>
        <v/>
      </c>
      <c r="AA1180" s="3" t="e">
        <f t="shared" si="116"/>
        <v>#NUM!</v>
      </c>
      <c r="AB1180" s="3" t="str">
        <f t="shared" si="117"/>
        <v/>
      </c>
    </row>
    <row r="1181" spans="18:28" ht="14.5" customHeight="1">
      <c r="R1181">
        <v>1178</v>
      </c>
      <c r="S1181" s="4">
        <v>22210</v>
      </c>
      <c r="T1181" s="3" t="s">
        <v>2402</v>
      </c>
      <c r="U1181" s="3" t="s">
        <v>644</v>
      </c>
      <c r="V1181" s="3" t="s">
        <v>300</v>
      </c>
      <c r="W1181" s="3" t="s">
        <v>2401</v>
      </c>
      <c r="X1181" s="3" t="str">
        <f t="shared" si="114"/>
        <v>พลวงเขาคิชฌกูฏจันทบุรี</v>
      </c>
      <c r="Y1181" s="3" t="s">
        <v>2201</v>
      </c>
      <c r="Z1181" s="3" t="str">
        <f t="shared" si="115"/>
        <v/>
      </c>
      <c r="AA1181" s="3" t="e">
        <f t="shared" si="116"/>
        <v>#NUM!</v>
      </c>
      <c r="AB1181" s="3" t="str">
        <f t="shared" si="117"/>
        <v/>
      </c>
    </row>
    <row r="1182" spans="18:28" ht="14.5" customHeight="1">
      <c r="R1182">
        <v>1179</v>
      </c>
      <c r="S1182" s="4">
        <v>22210</v>
      </c>
      <c r="T1182" s="3" t="s">
        <v>2403</v>
      </c>
      <c r="U1182" s="3" t="s">
        <v>644</v>
      </c>
      <c r="V1182" s="3" t="s">
        <v>300</v>
      </c>
      <c r="W1182" s="3" t="s">
        <v>2401</v>
      </c>
      <c r="X1182" s="3" t="str">
        <f t="shared" si="114"/>
        <v>ตะเคียนทองเขาคิชฌกูฏจันทบุรี</v>
      </c>
      <c r="Y1182" s="3" t="s">
        <v>2201</v>
      </c>
      <c r="Z1182" s="3" t="str">
        <f t="shared" si="115"/>
        <v/>
      </c>
      <c r="AA1182" s="3" t="e">
        <f t="shared" si="116"/>
        <v>#NUM!</v>
      </c>
      <c r="AB1182" s="3" t="str">
        <f t="shared" si="117"/>
        <v/>
      </c>
    </row>
    <row r="1183" spans="18:28" ht="14.5" customHeight="1">
      <c r="R1183">
        <v>1180</v>
      </c>
      <c r="S1183" s="4">
        <v>22210</v>
      </c>
      <c r="T1183" s="3" t="s">
        <v>2227</v>
      </c>
      <c r="U1183" s="3" t="s">
        <v>644</v>
      </c>
      <c r="V1183" s="3" t="s">
        <v>300</v>
      </c>
      <c r="W1183" s="3" t="s">
        <v>2401</v>
      </c>
      <c r="X1183" s="3" t="str">
        <f t="shared" si="114"/>
        <v>คลองพลูเขาคิชฌกูฏจันทบุรี</v>
      </c>
      <c r="Y1183" s="3" t="s">
        <v>2201</v>
      </c>
      <c r="Z1183" s="3" t="str">
        <f t="shared" si="115"/>
        <v/>
      </c>
      <c r="AA1183" s="3" t="e">
        <f t="shared" si="116"/>
        <v>#NUM!</v>
      </c>
      <c r="AB1183" s="3" t="str">
        <f t="shared" si="117"/>
        <v/>
      </c>
    </row>
    <row r="1184" spans="18:28" ht="14.5" customHeight="1">
      <c r="R1184">
        <v>1181</v>
      </c>
      <c r="S1184" s="4">
        <v>22210</v>
      </c>
      <c r="T1184" s="3" t="s">
        <v>2404</v>
      </c>
      <c r="U1184" s="3" t="s">
        <v>644</v>
      </c>
      <c r="V1184" s="3" t="s">
        <v>300</v>
      </c>
      <c r="W1184" s="3" t="s">
        <v>2401</v>
      </c>
      <c r="X1184" s="3" t="str">
        <f t="shared" si="114"/>
        <v>จันทเขลมเขาคิชฌกูฏจันทบุรี</v>
      </c>
      <c r="Y1184" s="3" t="s">
        <v>2201</v>
      </c>
      <c r="Z1184" s="3" t="str">
        <f t="shared" si="115"/>
        <v/>
      </c>
      <c r="AA1184" s="3" t="e">
        <f t="shared" si="116"/>
        <v>#NUM!</v>
      </c>
      <c r="AB1184" s="3" t="str">
        <f t="shared" si="117"/>
        <v/>
      </c>
    </row>
    <row r="1185" spans="18:28" ht="14.5" customHeight="1">
      <c r="R1185">
        <v>1182</v>
      </c>
      <c r="S1185" s="4">
        <v>23000</v>
      </c>
      <c r="T1185" s="3" t="s">
        <v>2267</v>
      </c>
      <c r="U1185" s="3" t="s">
        <v>895</v>
      </c>
      <c r="V1185" s="3" t="s">
        <v>344</v>
      </c>
      <c r="W1185" s="3" t="s">
        <v>2405</v>
      </c>
      <c r="X1185" s="3" t="str">
        <f t="shared" si="114"/>
        <v>บางพระเมืองตราดตราด</v>
      </c>
      <c r="Y1185" s="3" t="s">
        <v>2201</v>
      </c>
      <c r="Z1185" s="3" t="str">
        <f t="shared" si="115"/>
        <v/>
      </c>
      <c r="AA1185" s="3" t="e">
        <f t="shared" si="116"/>
        <v>#NUM!</v>
      </c>
      <c r="AB1185" s="3" t="str">
        <f t="shared" si="117"/>
        <v/>
      </c>
    </row>
    <row r="1186" spans="18:28" ht="14.5" customHeight="1">
      <c r="R1186">
        <v>1183</v>
      </c>
      <c r="S1186" s="4">
        <v>23000</v>
      </c>
      <c r="T1186" s="3" t="s">
        <v>2406</v>
      </c>
      <c r="U1186" s="3" t="s">
        <v>895</v>
      </c>
      <c r="V1186" s="3" t="s">
        <v>344</v>
      </c>
      <c r="W1186" s="3" t="s">
        <v>2405</v>
      </c>
      <c r="X1186" s="3" t="str">
        <f t="shared" si="114"/>
        <v>หนองเสม็ดเมืองตราดตราด</v>
      </c>
      <c r="Y1186" s="3" t="s">
        <v>2201</v>
      </c>
      <c r="Z1186" s="3" t="str">
        <f t="shared" si="115"/>
        <v/>
      </c>
      <c r="AA1186" s="3" t="e">
        <f t="shared" si="116"/>
        <v>#NUM!</v>
      </c>
      <c r="AB1186" s="3" t="str">
        <f t="shared" si="117"/>
        <v/>
      </c>
    </row>
    <row r="1187" spans="18:28" ht="14.5" customHeight="1">
      <c r="R1187">
        <v>1184</v>
      </c>
      <c r="S1187" s="4">
        <v>23000</v>
      </c>
      <c r="T1187" s="3" t="s">
        <v>2407</v>
      </c>
      <c r="U1187" s="3" t="s">
        <v>895</v>
      </c>
      <c r="V1187" s="3" t="s">
        <v>344</v>
      </c>
      <c r="W1187" s="3" t="s">
        <v>2405</v>
      </c>
      <c r="X1187" s="3" t="str">
        <f t="shared" si="114"/>
        <v>หนองโสนเมืองตราดตราด</v>
      </c>
      <c r="Y1187" s="3" t="s">
        <v>2201</v>
      </c>
      <c r="Z1187" s="3" t="str">
        <f t="shared" si="115"/>
        <v/>
      </c>
      <c r="AA1187" s="3" t="e">
        <f t="shared" si="116"/>
        <v>#NUM!</v>
      </c>
      <c r="AB1187" s="3" t="str">
        <f t="shared" si="117"/>
        <v/>
      </c>
    </row>
    <row r="1188" spans="18:28" ht="14.5" customHeight="1">
      <c r="R1188">
        <v>1185</v>
      </c>
      <c r="S1188" s="4">
        <v>23000</v>
      </c>
      <c r="T1188" s="3" t="s">
        <v>2408</v>
      </c>
      <c r="U1188" s="3" t="s">
        <v>895</v>
      </c>
      <c r="V1188" s="3" t="s">
        <v>344</v>
      </c>
      <c r="W1188" s="3" t="s">
        <v>2405</v>
      </c>
      <c r="X1188" s="3" t="str">
        <f t="shared" si="114"/>
        <v>หนองคันทรงเมืองตราดตราด</v>
      </c>
      <c r="Y1188" s="3" t="s">
        <v>2201</v>
      </c>
      <c r="Z1188" s="3" t="str">
        <f t="shared" si="115"/>
        <v/>
      </c>
      <c r="AA1188" s="3" t="e">
        <f t="shared" si="116"/>
        <v>#NUM!</v>
      </c>
      <c r="AB1188" s="3" t="str">
        <f t="shared" si="117"/>
        <v/>
      </c>
    </row>
    <row r="1189" spans="18:28" ht="14.5" customHeight="1">
      <c r="R1189">
        <v>1186</v>
      </c>
      <c r="S1189" s="4">
        <v>23000</v>
      </c>
      <c r="T1189" s="3" t="s">
        <v>2409</v>
      </c>
      <c r="U1189" s="3" t="s">
        <v>895</v>
      </c>
      <c r="V1189" s="3" t="s">
        <v>344</v>
      </c>
      <c r="W1189" s="3" t="s">
        <v>2405</v>
      </c>
      <c r="X1189" s="3" t="str">
        <f t="shared" si="114"/>
        <v>ห้วงน้ำขาวเมืองตราดตราด</v>
      </c>
      <c r="Y1189" s="3" t="s">
        <v>2201</v>
      </c>
      <c r="Z1189" s="3" t="str">
        <f t="shared" si="115"/>
        <v/>
      </c>
      <c r="AA1189" s="3" t="e">
        <f t="shared" si="116"/>
        <v>#NUM!</v>
      </c>
      <c r="AB1189" s="3" t="str">
        <f t="shared" si="117"/>
        <v/>
      </c>
    </row>
    <row r="1190" spans="18:28" ht="14.5" customHeight="1">
      <c r="R1190">
        <v>1187</v>
      </c>
      <c r="S1190" s="4">
        <v>23000</v>
      </c>
      <c r="T1190" s="3" t="s">
        <v>2410</v>
      </c>
      <c r="U1190" s="3" t="s">
        <v>895</v>
      </c>
      <c r="V1190" s="3" t="s">
        <v>344</v>
      </c>
      <c r="W1190" s="3" t="s">
        <v>2405</v>
      </c>
      <c r="X1190" s="3" t="str">
        <f t="shared" si="114"/>
        <v>อ่าวใหญ่เมืองตราดตราด</v>
      </c>
      <c r="Y1190" s="3" t="s">
        <v>2201</v>
      </c>
      <c r="Z1190" s="3" t="str">
        <f t="shared" si="115"/>
        <v/>
      </c>
      <c r="AA1190" s="3" t="e">
        <f t="shared" si="116"/>
        <v>#NUM!</v>
      </c>
      <c r="AB1190" s="3" t="str">
        <f t="shared" si="117"/>
        <v/>
      </c>
    </row>
    <row r="1191" spans="18:28" ht="14.5" customHeight="1">
      <c r="R1191">
        <v>1188</v>
      </c>
      <c r="S1191" s="4">
        <v>23000</v>
      </c>
      <c r="T1191" s="3" t="s">
        <v>2411</v>
      </c>
      <c r="U1191" s="3" t="s">
        <v>895</v>
      </c>
      <c r="V1191" s="3" t="s">
        <v>344</v>
      </c>
      <c r="W1191" s="3" t="s">
        <v>2405</v>
      </c>
      <c r="X1191" s="3" t="str">
        <f t="shared" si="114"/>
        <v>วังกระแจะเมืองตราดตราด</v>
      </c>
      <c r="Y1191" s="3" t="s">
        <v>2201</v>
      </c>
      <c r="Z1191" s="3" t="str">
        <f t="shared" si="115"/>
        <v/>
      </c>
      <c r="AA1191" s="3" t="e">
        <f t="shared" si="116"/>
        <v>#NUM!</v>
      </c>
      <c r="AB1191" s="3" t="str">
        <f t="shared" si="117"/>
        <v/>
      </c>
    </row>
    <row r="1192" spans="18:28" ht="14.5" customHeight="1">
      <c r="R1192">
        <v>1189</v>
      </c>
      <c r="S1192" s="4">
        <v>23000</v>
      </c>
      <c r="T1192" s="3" t="s">
        <v>2412</v>
      </c>
      <c r="U1192" s="3" t="s">
        <v>895</v>
      </c>
      <c r="V1192" s="3" t="s">
        <v>344</v>
      </c>
      <c r="W1192" s="3" t="s">
        <v>2405</v>
      </c>
      <c r="X1192" s="3" t="str">
        <f t="shared" si="114"/>
        <v>ห้วยแร้งเมืองตราดตราด</v>
      </c>
      <c r="Y1192" s="3" t="s">
        <v>2201</v>
      </c>
      <c r="Z1192" s="3" t="str">
        <f t="shared" si="115"/>
        <v/>
      </c>
      <c r="AA1192" s="3" t="e">
        <f t="shared" si="116"/>
        <v>#NUM!</v>
      </c>
      <c r="AB1192" s="3" t="str">
        <f t="shared" si="117"/>
        <v/>
      </c>
    </row>
    <row r="1193" spans="18:28" ht="14.5" customHeight="1">
      <c r="R1193">
        <v>1190</v>
      </c>
      <c r="S1193" s="4">
        <v>23000</v>
      </c>
      <c r="T1193" s="3" t="s">
        <v>2413</v>
      </c>
      <c r="U1193" s="3" t="s">
        <v>895</v>
      </c>
      <c r="V1193" s="3" t="s">
        <v>344</v>
      </c>
      <c r="W1193" s="3" t="s">
        <v>2405</v>
      </c>
      <c r="X1193" s="3" t="str">
        <f t="shared" si="114"/>
        <v>เนินทรายเมืองตราดตราด</v>
      </c>
      <c r="Y1193" s="3" t="s">
        <v>2201</v>
      </c>
      <c r="Z1193" s="3" t="str">
        <f t="shared" si="115"/>
        <v/>
      </c>
      <c r="AA1193" s="3" t="e">
        <f t="shared" si="116"/>
        <v>#NUM!</v>
      </c>
      <c r="AB1193" s="3" t="str">
        <f t="shared" si="117"/>
        <v/>
      </c>
    </row>
    <row r="1194" spans="18:28" ht="14.5" customHeight="1">
      <c r="R1194">
        <v>1191</v>
      </c>
      <c r="S1194" s="4">
        <v>23000</v>
      </c>
      <c r="T1194" s="3" t="s">
        <v>2414</v>
      </c>
      <c r="U1194" s="3" t="s">
        <v>895</v>
      </c>
      <c r="V1194" s="3" t="s">
        <v>344</v>
      </c>
      <c r="W1194" s="3" t="s">
        <v>2405</v>
      </c>
      <c r="X1194" s="3" t="str">
        <f t="shared" si="114"/>
        <v>ท่าพริกเมืองตราดตราด</v>
      </c>
      <c r="Y1194" s="3" t="s">
        <v>2201</v>
      </c>
      <c r="Z1194" s="3" t="str">
        <f t="shared" si="115"/>
        <v/>
      </c>
      <c r="AA1194" s="3" t="e">
        <f t="shared" si="116"/>
        <v>#NUM!</v>
      </c>
      <c r="AB1194" s="3" t="str">
        <f t="shared" si="117"/>
        <v/>
      </c>
    </row>
    <row r="1195" spans="18:28" ht="14.5" customHeight="1">
      <c r="R1195">
        <v>1192</v>
      </c>
      <c r="S1195" s="4">
        <v>23000</v>
      </c>
      <c r="T1195" s="3" t="s">
        <v>2415</v>
      </c>
      <c r="U1195" s="3" t="s">
        <v>895</v>
      </c>
      <c r="V1195" s="3" t="s">
        <v>344</v>
      </c>
      <c r="W1195" s="3" t="s">
        <v>2405</v>
      </c>
      <c r="X1195" s="3" t="str">
        <f t="shared" si="114"/>
        <v>ท่ากุ่มเมืองตราดตราด</v>
      </c>
      <c r="Y1195" s="3" t="s">
        <v>2201</v>
      </c>
      <c r="Z1195" s="3" t="str">
        <f t="shared" si="115"/>
        <v/>
      </c>
      <c r="AA1195" s="3" t="e">
        <f t="shared" si="116"/>
        <v>#NUM!</v>
      </c>
      <c r="AB1195" s="3" t="str">
        <f t="shared" si="117"/>
        <v/>
      </c>
    </row>
    <row r="1196" spans="18:28" ht="14.5" customHeight="1">
      <c r="R1196">
        <v>1193</v>
      </c>
      <c r="S1196" s="4">
        <v>23000</v>
      </c>
      <c r="T1196" s="3" t="s">
        <v>2416</v>
      </c>
      <c r="U1196" s="3" t="s">
        <v>895</v>
      </c>
      <c r="V1196" s="3" t="s">
        <v>344</v>
      </c>
      <c r="W1196" s="3" t="s">
        <v>2405</v>
      </c>
      <c r="X1196" s="3" t="str">
        <f t="shared" si="114"/>
        <v>ตะกางเมืองตราดตราด</v>
      </c>
      <c r="Y1196" s="3" t="s">
        <v>2201</v>
      </c>
      <c r="Z1196" s="3" t="str">
        <f t="shared" si="115"/>
        <v/>
      </c>
      <c r="AA1196" s="3" t="e">
        <f t="shared" si="116"/>
        <v>#NUM!</v>
      </c>
      <c r="AB1196" s="3" t="str">
        <f t="shared" si="117"/>
        <v/>
      </c>
    </row>
    <row r="1197" spans="18:28" ht="14.5" customHeight="1">
      <c r="R1197">
        <v>1194</v>
      </c>
      <c r="S1197" s="4">
        <v>23000</v>
      </c>
      <c r="T1197" s="3" t="s">
        <v>2417</v>
      </c>
      <c r="U1197" s="3" t="s">
        <v>895</v>
      </c>
      <c r="V1197" s="3" t="s">
        <v>344</v>
      </c>
      <c r="W1197" s="3" t="s">
        <v>2405</v>
      </c>
      <c r="X1197" s="3" t="str">
        <f t="shared" si="114"/>
        <v>ชำรากเมืองตราดตราด</v>
      </c>
      <c r="Y1197" s="3" t="s">
        <v>2201</v>
      </c>
      <c r="Z1197" s="3" t="str">
        <f t="shared" si="115"/>
        <v/>
      </c>
      <c r="AA1197" s="3" t="e">
        <f t="shared" si="116"/>
        <v>#NUM!</v>
      </c>
      <c r="AB1197" s="3" t="str">
        <f t="shared" si="117"/>
        <v/>
      </c>
    </row>
    <row r="1198" spans="18:28" ht="14.5" customHeight="1">
      <c r="R1198">
        <v>1195</v>
      </c>
      <c r="S1198" s="4">
        <v>23000</v>
      </c>
      <c r="T1198" s="3" t="s">
        <v>2418</v>
      </c>
      <c r="U1198" s="3" t="s">
        <v>895</v>
      </c>
      <c r="V1198" s="3" t="s">
        <v>344</v>
      </c>
      <c r="W1198" s="3" t="s">
        <v>2405</v>
      </c>
      <c r="X1198" s="3" t="str">
        <f t="shared" si="114"/>
        <v>แหลมกลัดเมืองตราดตราด</v>
      </c>
      <c r="Y1198" s="3" t="s">
        <v>2201</v>
      </c>
      <c r="Z1198" s="3" t="str">
        <f t="shared" si="115"/>
        <v/>
      </c>
      <c r="AA1198" s="3" t="e">
        <f t="shared" si="116"/>
        <v>#NUM!</v>
      </c>
      <c r="AB1198" s="3" t="str">
        <f t="shared" si="117"/>
        <v/>
      </c>
    </row>
    <row r="1199" spans="18:28" ht="14.5" customHeight="1">
      <c r="R1199">
        <v>1196</v>
      </c>
      <c r="S1199" s="4">
        <v>23110</v>
      </c>
      <c r="T1199" s="3" t="s">
        <v>891</v>
      </c>
      <c r="U1199" s="3" t="s">
        <v>891</v>
      </c>
      <c r="V1199" s="3" t="s">
        <v>344</v>
      </c>
      <c r="W1199" s="3" t="s">
        <v>2419</v>
      </c>
      <c r="X1199" s="3" t="str">
        <f t="shared" si="114"/>
        <v>คลองใหญ่คลองใหญ่ตราด</v>
      </c>
      <c r="Y1199" s="3" t="s">
        <v>2201</v>
      </c>
      <c r="Z1199" s="3" t="str">
        <f t="shared" si="115"/>
        <v/>
      </c>
      <c r="AA1199" s="3" t="e">
        <f t="shared" si="116"/>
        <v>#NUM!</v>
      </c>
      <c r="AB1199" s="3" t="str">
        <f t="shared" si="117"/>
        <v/>
      </c>
    </row>
    <row r="1200" spans="18:28" ht="14.5" customHeight="1">
      <c r="R1200">
        <v>1197</v>
      </c>
      <c r="S1200" s="4">
        <v>23110</v>
      </c>
      <c r="T1200" s="3" t="s">
        <v>2420</v>
      </c>
      <c r="U1200" s="3" t="s">
        <v>891</v>
      </c>
      <c r="V1200" s="3" t="s">
        <v>344</v>
      </c>
      <c r="W1200" s="3" t="s">
        <v>2419</v>
      </c>
      <c r="X1200" s="3" t="str">
        <f t="shared" si="114"/>
        <v>ไม้รูดคลองใหญ่ตราด</v>
      </c>
      <c r="Y1200" s="3" t="s">
        <v>2201</v>
      </c>
      <c r="Z1200" s="3" t="str">
        <f t="shared" si="115"/>
        <v/>
      </c>
      <c r="AA1200" s="3" t="e">
        <f t="shared" si="116"/>
        <v>#NUM!</v>
      </c>
      <c r="AB1200" s="3" t="str">
        <f t="shared" si="117"/>
        <v/>
      </c>
    </row>
    <row r="1201" spans="18:28" ht="14.5" customHeight="1">
      <c r="R1201">
        <v>1198</v>
      </c>
      <c r="S1201" s="4">
        <v>23110</v>
      </c>
      <c r="T1201" s="3" t="s">
        <v>2421</v>
      </c>
      <c r="U1201" s="3" t="s">
        <v>891</v>
      </c>
      <c r="V1201" s="3" t="s">
        <v>344</v>
      </c>
      <c r="W1201" s="3" t="s">
        <v>2419</v>
      </c>
      <c r="X1201" s="3" t="str">
        <f t="shared" si="114"/>
        <v>หาดเล็กคลองใหญ่ตราด</v>
      </c>
      <c r="Y1201" s="3" t="s">
        <v>2201</v>
      </c>
      <c r="Z1201" s="3" t="str">
        <f t="shared" si="115"/>
        <v/>
      </c>
      <c r="AA1201" s="3" t="e">
        <f t="shared" si="116"/>
        <v>#NUM!</v>
      </c>
      <c r="AB1201" s="3" t="str">
        <f t="shared" si="117"/>
        <v/>
      </c>
    </row>
    <row r="1202" spans="18:28" ht="14.5" customHeight="1">
      <c r="R1202">
        <v>1199</v>
      </c>
      <c r="S1202" s="4">
        <v>23130</v>
      </c>
      <c r="T1202" s="3" t="s">
        <v>889</v>
      </c>
      <c r="U1202" s="3" t="s">
        <v>889</v>
      </c>
      <c r="V1202" s="3" t="s">
        <v>344</v>
      </c>
      <c r="W1202" s="3" t="s">
        <v>2422</v>
      </c>
      <c r="X1202" s="3" t="str">
        <f t="shared" si="114"/>
        <v>เขาสมิงเขาสมิงตราด</v>
      </c>
      <c r="Y1202" s="3" t="s">
        <v>2201</v>
      </c>
      <c r="Z1202" s="3" t="str">
        <f t="shared" si="115"/>
        <v/>
      </c>
      <c r="AA1202" s="3" t="e">
        <f t="shared" si="116"/>
        <v>#NUM!</v>
      </c>
      <c r="AB1202" s="3" t="str">
        <f t="shared" si="117"/>
        <v/>
      </c>
    </row>
    <row r="1203" spans="18:28" ht="14.5" customHeight="1">
      <c r="R1203">
        <v>1200</v>
      </c>
      <c r="S1203" s="4">
        <v>23150</v>
      </c>
      <c r="T1203" s="3" t="s">
        <v>2423</v>
      </c>
      <c r="U1203" s="3" t="s">
        <v>889</v>
      </c>
      <c r="V1203" s="3" t="s">
        <v>344</v>
      </c>
      <c r="W1203" s="3" t="s">
        <v>2422</v>
      </c>
      <c r="X1203" s="3" t="str">
        <f t="shared" si="114"/>
        <v>แสนตุ้งเขาสมิงตราด</v>
      </c>
      <c r="Y1203" s="3" t="s">
        <v>2201</v>
      </c>
      <c r="Z1203" s="3" t="str">
        <f t="shared" si="115"/>
        <v/>
      </c>
      <c r="AA1203" s="3" t="e">
        <f t="shared" si="116"/>
        <v>#NUM!</v>
      </c>
      <c r="AB1203" s="3" t="str">
        <f t="shared" si="117"/>
        <v/>
      </c>
    </row>
    <row r="1204" spans="18:28" ht="14.5" customHeight="1">
      <c r="R1204">
        <v>1201</v>
      </c>
      <c r="S1204" s="4">
        <v>23130</v>
      </c>
      <c r="T1204" s="3" t="s">
        <v>2012</v>
      </c>
      <c r="U1204" s="3" t="s">
        <v>889</v>
      </c>
      <c r="V1204" s="3" t="s">
        <v>344</v>
      </c>
      <c r="W1204" s="3" t="s">
        <v>2422</v>
      </c>
      <c r="X1204" s="3" t="str">
        <f t="shared" si="114"/>
        <v>วังตะเคียนเขาสมิงตราด</v>
      </c>
      <c r="Y1204" s="3" t="s">
        <v>2201</v>
      </c>
      <c r="Z1204" s="3" t="str">
        <f t="shared" si="115"/>
        <v/>
      </c>
      <c r="AA1204" s="3" t="e">
        <f t="shared" si="116"/>
        <v>#NUM!</v>
      </c>
      <c r="AB1204" s="3" t="str">
        <f t="shared" si="117"/>
        <v/>
      </c>
    </row>
    <row r="1205" spans="18:28" ht="14.5" customHeight="1">
      <c r="R1205">
        <v>1202</v>
      </c>
      <c r="S1205" s="4">
        <v>23150</v>
      </c>
      <c r="T1205" s="3" t="s">
        <v>2424</v>
      </c>
      <c r="U1205" s="3" t="s">
        <v>889</v>
      </c>
      <c r="V1205" s="3" t="s">
        <v>344</v>
      </c>
      <c r="W1205" s="3" t="s">
        <v>2422</v>
      </c>
      <c r="X1205" s="3" t="str">
        <f t="shared" si="114"/>
        <v>ท่าโสมเขาสมิงตราด</v>
      </c>
      <c r="Y1205" s="3" t="s">
        <v>2201</v>
      </c>
      <c r="Z1205" s="3" t="str">
        <f t="shared" si="115"/>
        <v/>
      </c>
      <c r="AA1205" s="3" t="e">
        <f t="shared" si="116"/>
        <v>#NUM!</v>
      </c>
      <c r="AB1205" s="3" t="str">
        <f t="shared" si="117"/>
        <v/>
      </c>
    </row>
    <row r="1206" spans="18:28" ht="14.5" customHeight="1">
      <c r="R1206">
        <v>1203</v>
      </c>
      <c r="S1206" s="4">
        <v>23150</v>
      </c>
      <c r="T1206" s="3" t="s">
        <v>2425</v>
      </c>
      <c r="U1206" s="3" t="s">
        <v>889</v>
      </c>
      <c r="V1206" s="3" t="s">
        <v>344</v>
      </c>
      <c r="W1206" s="3" t="s">
        <v>2422</v>
      </c>
      <c r="X1206" s="3" t="str">
        <f t="shared" si="114"/>
        <v>สะตอเขาสมิงตราด</v>
      </c>
      <c r="Y1206" s="3" t="s">
        <v>2201</v>
      </c>
      <c r="Z1206" s="3" t="str">
        <f t="shared" si="115"/>
        <v/>
      </c>
      <c r="AA1206" s="3" t="e">
        <f t="shared" si="116"/>
        <v>#NUM!</v>
      </c>
      <c r="AB1206" s="3" t="str">
        <f t="shared" si="117"/>
        <v/>
      </c>
    </row>
    <row r="1207" spans="18:28" ht="14.5" customHeight="1">
      <c r="R1207">
        <v>1204</v>
      </c>
      <c r="S1207" s="4">
        <v>23150</v>
      </c>
      <c r="T1207" s="3" t="s">
        <v>2426</v>
      </c>
      <c r="U1207" s="3" t="s">
        <v>889</v>
      </c>
      <c r="V1207" s="3" t="s">
        <v>344</v>
      </c>
      <c r="W1207" s="3" t="s">
        <v>2422</v>
      </c>
      <c r="X1207" s="3" t="str">
        <f t="shared" si="114"/>
        <v>ประณีตเขาสมิงตราด</v>
      </c>
      <c r="Y1207" s="3" t="s">
        <v>2201</v>
      </c>
      <c r="Z1207" s="3" t="str">
        <f t="shared" si="115"/>
        <v/>
      </c>
      <c r="AA1207" s="3" t="e">
        <f t="shared" si="116"/>
        <v>#NUM!</v>
      </c>
      <c r="AB1207" s="3" t="str">
        <f t="shared" si="117"/>
        <v/>
      </c>
    </row>
    <row r="1208" spans="18:28" ht="14.5" customHeight="1">
      <c r="R1208">
        <v>1205</v>
      </c>
      <c r="S1208" s="4">
        <v>23150</v>
      </c>
      <c r="T1208" s="3" t="s">
        <v>2371</v>
      </c>
      <c r="U1208" s="3" t="s">
        <v>889</v>
      </c>
      <c r="V1208" s="3" t="s">
        <v>344</v>
      </c>
      <c r="W1208" s="3" t="s">
        <v>2422</v>
      </c>
      <c r="X1208" s="3" t="str">
        <f t="shared" si="114"/>
        <v>เทพนิมิตเขาสมิงตราด</v>
      </c>
      <c r="Y1208" s="3" t="s">
        <v>2201</v>
      </c>
      <c r="Z1208" s="3" t="str">
        <f t="shared" si="115"/>
        <v/>
      </c>
      <c r="AA1208" s="3" t="e">
        <f t="shared" si="116"/>
        <v>#NUM!</v>
      </c>
      <c r="AB1208" s="3" t="str">
        <f t="shared" si="117"/>
        <v/>
      </c>
    </row>
    <row r="1209" spans="18:28" ht="14.5" customHeight="1">
      <c r="R1209">
        <v>1206</v>
      </c>
      <c r="S1209" s="4">
        <v>23130</v>
      </c>
      <c r="T1209" s="3" t="s">
        <v>2427</v>
      </c>
      <c r="U1209" s="3" t="s">
        <v>889</v>
      </c>
      <c r="V1209" s="3" t="s">
        <v>344</v>
      </c>
      <c r="W1209" s="3" t="s">
        <v>2422</v>
      </c>
      <c r="X1209" s="3" t="str">
        <f t="shared" si="114"/>
        <v>ทุ่งนนทรีเขาสมิงตราด</v>
      </c>
      <c r="Y1209" s="3" t="s">
        <v>2201</v>
      </c>
      <c r="Z1209" s="3" t="str">
        <f t="shared" si="115"/>
        <v/>
      </c>
      <c r="AA1209" s="3" t="e">
        <f t="shared" si="116"/>
        <v>#NUM!</v>
      </c>
      <c r="AB1209" s="3" t="str">
        <f t="shared" si="117"/>
        <v/>
      </c>
    </row>
    <row r="1210" spans="18:28" ht="14.5" customHeight="1">
      <c r="R1210">
        <v>1207</v>
      </c>
      <c r="S1210" s="4">
        <v>23140</v>
      </c>
      <c r="T1210" s="3" t="s">
        <v>498</v>
      </c>
      <c r="U1210" s="3" t="s">
        <v>893</v>
      </c>
      <c r="V1210" s="3" t="s">
        <v>344</v>
      </c>
      <c r="W1210" s="3" t="s">
        <v>2428</v>
      </c>
      <c r="X1210" s="3" t="str">
        <f t="shared" si="114"/>
        <v>บ่อพลอยบ่อไร่ตราด</v>
      </c>
      <c r="Y1210" s="3" t="s">
        <v>2201</v>
      </c>
      <c r="Z1210" s="3" t="str">
        <f t="shared" si="115"/>
        <v/>
      </c>
      <c r="AA1210" s="3" t="e">
        <f t="shared" si="116"/>
        <v>#NUM!</v>
      </c>
      <c r="AB1210" s="3" t="str">
        <f t="shared" si="117"/>
        <v/>
      </c>
    </row>
    <row r="1211" spans="18:28" ht="14.5" customHeight="1">
      <c r="R1211">
        <v>1208</v>
      </c>
      <c r="S1211" s="4">
        <v>23140</v>
      </c>
      <c r="T1211" s="3" t="s">
        <v>2429</v>
      </c>
      <c r="U1211" s="3" t="s">
        <v>893</v>
      </c>
      <c r="V1211" s="3" t="s">
        <v>344</v>
      </c>
      <c r="W1211" s="3" t="s">
        <v>2428</v>
      </c>
      <c r="X1211" s="3" t="str">
        <f t="shared" si="114"/>
        <v>ช้างทูนบ่อไร่ตราด</v>
      </c>
      <c r="Y1211" s="3" t="s">
        <v>2201</v>
      </c>
      <c r="Z1211" s="3" t="str">
        <f t="shared" si="115"/>
        <v/>
      </c>
      <c r="AA1211" s="3" t="e">
        <f t="shared" si="116"/>
        <v>#NUM!</v>
      </c>
      <c r="AB1211" s="3" t="str">
        <f t="shared" si="117"/>
        <v/>
      </c>
    </row>
    <row r="1212" spans="18:28" ht="14.5" customHeight="1">
      <c r="R1212">
        <v>1209</v>
      </c>
      <c r="S1212" s="4">
        <v>23140</v>
      </c>
      <c r="T1212" s="3" t="s">
        <v>2430</v>
      </c>
      <c r="U1212" s="3" t="s">
        <v>893</v>
      </c>
      <c r="V1212" s="3" t="s">
        <v>344</v>
      </c>
      <c r="W1212" s="3" t="s">
        <v>2428</v>
      </c>
      <c r="X1212" s="3" t="str">
        <f t="shared" si="114"/>
        <v>ด่านชุมพลบ่อไร่ตราด</v>
      </c>
      <c r="Y1212" s="3" t="s">
        <v>2201</v>
      </c>
      <c r="Z1212" s="3" t="str">
        <f t="shared" si="115"/>
        <v/>
      </c>
      <c r="AA1212" s="3" t="e">
        <f t="shared" si="116"/>
        <v>#NUM!</v>
      </c>
      <c r="AB1212" s="3" t="str">
        <f t="shared" si="117"/>
        <v/>
      </c>
    </row>
    <row r="1213" spans="18:28" ht="14.5" customHeight="1">
      <c r="R1213">
        <v>1210</v>
      </c>
      <c r="S1213" s="4">
        <v>23140</v>
      </c>
      <c r="T1213" s="3" t="s">
        <v>634</v>
      </c>
      <c r="U1213" s="3" t="s">
        <v>893</v>
      </c>
      <c r="V1213" s="3" t="s">
        <v>344</v>
      </c>
      <c r="W1213" s="3" t="s">
        <v>2428</v>
      </c>
      <c r="X1213" s="3" t="str">
        <f t="shared" si="114"/>
        <v>หนองบอนบ่อไร่ตราด</v>
      </c>
      <c r="Y1213" s="3" t="s">
        <v>2201</v>
      </c>
      <c r="Z1213" s="3" t="str">
        <f t="shared" si="115"/>
        <v/>
      </c>
      <c r="AA1213" s="3" t="e">
        <f t="shared" si="116"/>
        <v>#NUM!</v>
      </c>
      <c r="AB1213" s="3" t="str">
        <f t="shared" si="117"/>
        <v/>
      </c>
    </row>
    <row r="1214" spans="18:28" ht="14.5" customHeight="1">
      <c r="R1214">
        <v>1211</v>
      </c>
      <c r="S1214" s="4">
        <v>23140</v>
      </c>
      <c r="T1214" s="3" t="s">
        <v>2431</v>
      </c>
      <c r="U1214" s="3" t="s">
        <v>893</v>
      </c>
      <c r="V1214" s="3" t="s">
        <v>344</v>
      </c>
      <c r="W1214" s="3" t="s">
        <v>2428</v>
      </c>
      <c r="X1214" s="3" t="str">
        <f t="shared" si="114"/>
        <v>นนทรีย์บ่อไร่ตราด</v>
      </c>
      <c r="Y1214" s="3" t="s">
        <v>2201</v>
      </c>
      <c r="Z1214" s="3" t="str">
        <f t="shared" si="115"/>
        <v/>
      </c>
      <c r="AA1214" s="3" t="e">
        <f t="shared" si="116"/>
        <v>#NUM!</v>
      </c>
      <c r="AB1214" s="3" t="str">
        <f t="shared" si="117"/>
        <v/>
      </c>
    </row>
    <row r="1215" spans="18:28" ht="14.5" customHeight="1">
      <c r="R1215">
        <v>1212</v>
      </c>
      <c r="S1215" s="4">
        <v>23120</v>
      </c>
      <c r="T1215" s="3" t="s">
        <v>899</v>
      </c>
      <c r="U1215" s="3" t="s">
        <v>899</v>
      </c>
      <c r="V1215" s="3" t="s">
        <v>344</v>
      </c>
      <c r="W1215" s="3" t="s">
        <v>2432</v>
      </c>
      <c r="X1215" s="3" t="str">
        <f t="shared" si="114"/>
        <v>แหลมงอบแหลมงอบตราด</v>
      </c>
      <c r="Y1215" s="3" t="s">
        <v>2201</v>
      </c>
      <c r="Z1215" s="3" t="str">
        <f t="shared" si="115"/>
        <v/>
      </c>
      <c r="AA1215" s="3" t="e">
        <f t="shared" si="116"/>
        <v>#NUM!</v>
      </c>
      <c r="AB1215" s="3" t="str">
        <f t="shared" si="117"/>
        <v/>
      </c>
    </row>
    <row r="1216" spans="18:28" ht="14.5" customHeight="1">
      <c r="R1216">
        <v>1213</v>
      </c>
      <c r="S1216" s="4">
        <v>23120</v>
      </c>
      <c r="T1216" s="3" t="s">
        <v>2433</v>
      </c>
      <c r="U1216" s="3" t="s">
        <v>899</v>
      </c>
      <c r="V1216" s="3" t="s">
        <v>344</v>
      </c>
      <c r="W1216" s="3" t="s">
        <v>2432</v>
      </c>
      <c r="X1216" s="3" t="str">
        <f t="shared" si="114"/>
        <v>น้ำเชี่ยวแหลมงอบตราด</v>
      </c>
      <c r="Y1216" s="3" t="s">
        <v>2201</v>
      </c>
      <c r="Z1216" s="3" t="str">
        <f t="shared" si="115"/>
        <v/>
      </c>
      <c r="AA1216" s="3" t="e">
        <f t="shared" si="116"/>
        <v>#NUM!</v>
      </c>
      <c r="AB1216" s="3" t="str">
        <f t="shared" si="117"/>
        <v/>
      </c>
    </row>
    <row r="1217" spans="18:28" ht="14.5" customHeight="1">
      <c r="R1217">
        <v>1214</v>
      </c>
      <c r="S1217" s="4">
        <v>23120</v>
      </c>
      <c r="T1217" s="3" t="s">
        <v>2434</v>
      </c>
      <c r="U1217" s="3" t="s">
        <v>899</v>
      </c>
      <c r="V1217" s="3" t="s">
        <v>344</v>
      </c>
      <c r="W1217" s="3" t="s">
        <v>2432</v>
      </c>
      <c r="X1217" s="3" t="str">
        <f t="shared" si="114"/>
        <v>บางปิดแหลมงอบตราด</v>
      </c>
      <c r="Y1217" s="3" t="s">
        <v>2201</v>
      </c>
      <c r="Z1217" s="3" t="str">
        <f t="shared" si="115"/>
        <v/>
      </c>
      <c r="AA1217" s="3" t="e">
        <f t="shared" si="116"/>
        <v>#NUM!</v>
      </c>
      <c r="AB1217" s="3" t="str">
        <f t="shared" si="117"/>
        <v/>
      </c>
    </row>
    <row r="1218" spans="18:28" ht="14.5" customHeight="1">
      <c r="R1218">
        <v>1215</v>
      </c>
      <c r="S1218" s="4">
        <v>23120</v>
      </c>
      <c r="T1218" s="3" t="s">
        <v>891</v>
      </c>
      <c r="U1218" s="3" t="s">
        <v>899</v>
      </c>
      <c r="V1218" s="3" t="s">
        <v>344</v>
      </c>
      <c r="W1218" s="3" t="s">
        <v>2432</v>
      </c>
      <c r="X1218" s="3" t="str">
        <f t="shared" si="114"/>
        <v>คลองใหญ่แหลมงอบตราด</v>
      </c>
      <c r="Y1218" s="3" t="s">
        <v>2201</v>
      </c>
      <c r="Z1218" s="3" t="str">
        <f t="shared" si="115"/>
        <v/>
      </c>
      <c r="AA1218" s="3" t="e">
        <f t="shared" si="116"/>
        <v>#NUM!</v>
      </c>
      <c r="AB1218" s="3" t="str">
        <f t="shared" si="117"/>
        <v/>
      </c>
    </row>
    <row r="1219" spans="18:28" ht="14.5" customHeight="1">
      <c r="R1219">
        <v>1216</v>
      </c>
      <c r="S1219" s="4">
        <v>23120</v>
      </c>
      <c r="T1219" s="3" t="s">
        <v>2435</v>
      </c>
      <c r="U1219" s="3" t="s">
        <v>885</v>
      </c>
      <c r="V1219" s="3" t="s">
        <v>344</v>
      </c>
      <c r="W1219" s="3" t="s">
        <v>2436</v>
      </c>
      <c r="X1219" s="3" t="str">
        <f t="shared" si="114"/>
        <v>เกาะหมากเกาะกูดตราด</v>
      </c>
      <c r="Y1219" s="3" t="s">
        <v>2201</v>
      </c>
      <c r="Z1219" s="3" t="str">
        <f t="shared" si="115"/>
        <v/>
      </c>
      <c r="AA1219" s="3" t="e">
        <f t="shared" si="116"/>
        <v>#NUM!</v>
      </c>
      <c r="AB1219" s="3" t="str">
        <f t="shared" si="117"/>
        <v/>
      </c>
    </row>
    <row r="1220" spans="18:28" ht="14.5" customHeight="1">
      <c r="R1220">
        <v>1217</v>
      </c>
      <c r="S1220" s="4">
        <v>23000</v>
      </c>
      <c r="T1220" s="3" t="s">
        <v>885</v>
      </c>
      <c r="U1220" s="3" t="s">
        <v>885</v>
      </c>
      <c r="V1220" s="3" t="s">
        <v>344</v>
      </c>
      <c r="W1220" s="3" t="s">
        <v>2436</v>
      </c>
      <c r="X1220" s="3" t="str">
        <f t="shared" si="114"/>
        <v>เกาะกูดเกาะกูดตราด</v>
      </c>
      <c r="Y1220" s="3" t="s">
        <v>2201</v>
      </c>
      <c r="Z1220" s="3" t="str">
        <f t="shared" si="115"/>
        <v/>
      </c>
      <c r="AA1220" s="3" t="e">
        <f t="shared" si="116"/>
        <v>#NUM!</v>
      </c>
      <c r="AB1220" s="3" t="str">
        <f t="shared" si="117"/>
        <v/>
      </c>
    </row>
    <row r="1221" spans="18:28" ht="14.5" customHeight="1">
      <c r="R1221">
        <v>1218</v>
      </c>
      <c r="S1221" s="4">
        <v>23170</v>
      </c>
      <c r="T1221" s="3" t="s">
        <v>887</v>
      </c>
      <c r="U1221" s="3" t="s">
        <v>887</v>
      </c>
      <c r="V1221" s="3" t="s">
        <v>344</v>
      </c>
      <c r="W1221" s="3" t="s">
        <v>2437</v>
      </c>
      <c r="X1221" s="3" t="str">
        <f t="shared" ref="X1221:X1284" si="118">T1221&amp;U1221&amp;V1221</f>
        <v>เกาะช้างเกาะช้างตราด</v>
      </c>
      <c r="Y1221" s="3" t="s">
        <v>2201</v>
      </c>
      <c r="Z1221" s="3" t="str">
        <f t="shared" ref="Z1221:Z1284" si="119">IF($Z$1=$W1221,$R1221,"")</f>
        <v/>
      </c>
      <c r="AA1221" s="3" t="e">
        <f t="shared" ref="AA1221:AA1284" si="120">SMALL($Z$4:$Z$7439,R1221)</f>
        <v>#NUM!</v>
      </c>
      <c r="AB1221" s="3" t="str">
        <f t="shared" ref="AB1221:AB1284" si="121">IFERROR(INDEX($T$4:$T$7439,$AA1221,1),"")</f>
        <v/>
      </c>
    </row>
    <row r="1222" spans="18:28" ht="14.5" customHeight="1">
      <c r="R1222">
        <v>1219</v>
      </c>
      <c r="S1222" s="4">
        <v>23170</v>
      </c>
      <c r="T1222" s="3" t="s">
        <v>2438</v>
      </c>
      <c r="U1222" s="3" t="s">
        <v>887</v>
      </c>
      <c r="V1222" s="3" t="s">
        <v>344</v>
      </c>
      <c r="W1222" s="3" t="s">
        <v>2437</v>
      </c>
      <c r="X1222" s="3" t="str">
        <f t="shared" si="118"/>
        <v>เกาะช้างใต้เกาะช้างตราด</v>
      </c>
      <c r="Y1222" s="3" t="s">
        <v>2201</v>
      </c>
      <c r="Z1222" s="3" t="str">
        <f t="shared" si="119"/>
        <v/>
      </c>
      <c r="AA1222" s="3" t="e">
        <f t="shared" si="120"/>
        <v>#NUM!</v>
      </c>
      <c r="AB1222" s="3" t="str">
        <f t="shared" si="121"/>
        <v/>
      </c>
    </row>
    <row r="1223" spans="18:28" ht="14.5" customHeight="1">
      <c r="R1223">
        <v>1220</v>
      </c>
      <c r="S1223" s="4">
        <v>24000</v>
      </c>
      <c r="T1223" s="3" t="s">
        <v>2439</v>
      </c>
      <c r="U1223" s="3" t="s">
        <v>677</v>
      </c>
      <c r="V1223" s="3" t="s">
        <v>305</v>
      </c>
      <c r="W1223" s="3" t="s">
        <v>2440</v>
      </c>
      <c r="X1223" s="3" t="str">
        <f t="shared" si="118"/>
        <v>หน้าเมืองเมืองฉะเชิงเทราฉะเชิงเทรา</v>
      </c>
      <c r="Y1223" s="3" t="s">
        <v>2201</v>
      </c>
      <c r="Z1223" s="3" t="str">
        <f t="shared" si="119"/>
        <v/>
      </c>
      <c r="AA1223" s="3" t="e">
        <f t="shared" si="120"/>
        <v>#NUM!</v>
      </c>
      <c r="AB1223" s="3" t="str">
        <f t="shared" si="121"/>
        <v/>
      </c>
    </row>
    <row r="1224" spans="18:28" ht="14.5" customHeight="1">
      <c r="R1224">
        <v>1221</v>
      </c>
      <c r="S1224" s="4">
        <v>24000</v>
      </c>
      <c r="T1224" s="3" t="s">
        <v>2441</v>
      </c>
      <c r="U1224" s="3" t="s">
        <v>677</v>
      </c>
      <c r="V1224" s="3" t="s">
        <v>305</v>
      </c>
      <c r="W1224" s="3" t="s">
        <v>2440</v>
      </c>
      <c r="X1224" s="3" t="str">
        <f t="shared" si="118"/>
        <v>ท่าไข่เมืองฉะเชิงเทราฉะเชิงเทรา</v>
      </c>
      <c r="Y1224" s="3" t="s">
        <v>2201</v>
      </c>
      <c r="Z1224" s="3" t="str">
        <f t="shared" si="119"/>
        <v/>
      </c>
      <c r="AA1224" s="3" t="e">
        <f t="shared" si="120"/>
        <v>#NUM!</v>
      </c>
      <c r="AB1224" s="3" t="str">
        <f t="shared" si="121"/>
        <v/>
      </c>
    </row>
    <row r="1225" spans="18:28" ht="14.5" customHeight="1">
      <c r="R1225">
        <v>1222</v>
      </c>
      <c r="S1225" s="4">
        <v>24000</v>
      </c>
      <c r="T1225" s="3" t="s">
        <v>907</v>
      </c>
      <c r="U1225" s="3" t="s">
        <v>677</v>
      </c>
      <c r="V1225" s="3" t="s">
        <v>305</v>
      </c>
      <c r="W1225" s="3" t="s">
        <v>2440</v>
      </c>
      <c r="X1225" s="3" t="str">
        <f t="shared" si="118"/>
        <v>บ้านใหม่เมืองฉะเชิงเทราฉะเชิงเทรา</v>
      </c>
      <c r="Y1225" s="3" t="s">
        <v>2201</v>
      </c>
      <c r="Z1225" s="3" t="str">
        <f t="shared" si="119"/>
        <v/>
      </c>
      <c r="AA1225" s="3" t="e">
        <f t="shared" si="120"/>
        <v>#NUM!</v>
      </c>
      <c r="AB1225" s="3" t="str">
        <f t="shared" si="121"/>
        <v/>
      </c>
    </row>
    <row r="1226" spans="18:28" ht="14.5" customHeight="1">
      <c r="R1226">
        <v>1223</v>
      </c>
      <c r="S1226" s="4">
        <v>24000</v>
      </c>
      <c r="T1226" s="3" t="s">
        <v>2442</v>
      </c>
      <c r="U1226" s="3" t="s">
        <v>677</v>
      </c>
      <c r="V1226" s="3" t="s">
        <v>305</v>
      </c>
      <c r="W1226" s="3" t="s">
        <v>2440</v>
      </c>
      <c r="X1226" s="3" t="str">
        <f t="shared" si="118"/>
        <v>คลองนาเมืองฉะเชิงเทราฉะเชิงเทรา</v>
      </c>
      <c r="Y1226" s="3" t="s">
        <v>2201</v>
      </c>
      <c r="Z1226" s="3" t="str">
        <f t="shared" si="119"/>
        <v/>
      </c>
      <c r="AA1226" s="3" t="e">
        <f t="shared" si="120"/>
        <v>#NUM!</v>
      </c>
      <c r="AB1226" s="3" t="str">
        <f t="shared" si="121"/>
        <v/>
      </c>
    </row>
    <row r="1227" spans="18:28" ht="14.5" customHeight="1">
      <c r="R1227">
        <v>1224</v>
      </c>
      <c r="S1227" s="4">
        <v>24000</v>
      </c>
      <c r="T1227" s="3" t="s">
        <v>2443</v>
      </c>
      <c r="U1227" s="3" t="s">
        <v>677</v>
      </c>
      <c r="V1227" s="3" t="s">
        <v>305</v>
      </c>
      <c r="W1227" s="3" t="s">
        <v>2440</v>
      </c>
      <c r="X1227" s="3" t="str">
        <f t="shared" si="118"/>
        <v>บางตีนเป็ดเมืองฉะเชิงเทราฉะเชิงเทรา</v>
      </c>
      <c r="Y1227" s="3" t="s">
        <v>2201</v>
      </c>
      <c r="Z1227" s="3" t="str">
        <f t="shared" si="119"/>
        <v/>
      </c>
      <c r="AA1227" s="3" t="e">
        <f t="shared" si="120"/>
        <v>#NUM!</v>
      </c>
      <c r="AB1227" s="3" t="str">
        <f t="shared" si="121"/>
        <v/>
      </c>
    </row>
    <row r="1228" spans="18:28" ht="14.5" customHeight="1">
      <c r="R1228">
        <v>1225</v>
      </c>
      <c r="S1228" s="4">
        <v>24000</v>
      </c>
      <c r="T1228" s="3" t="s">
        <v>686</v>
      </c>
      <c r="U1228" s="3" t="s">
        <v>677</v>
      </c>
      <c r="V1228" s="3" t="s">
        <v>305</v>
      </c>
      <c r="W1228" s="3" t="s">
        <v>2440</v>
      </c>
      <c r="X1228" s="3" t="str">
        <f t="shared" si="118"/>
        <v>บางไผ่เมืองฉะเชิงเทราฉะเชิงเทรา</v>
      </c>
      <c r="Y1228" s="3" t="s">
        <v>2201</v>
      </c>
      <c r="Z1228" s="3" t="str">
        <f t="shared" si="119"/>
        <v/>
      </c>
      <c r="AA1228" s="3" t="e">
        <f t="shared" si="120"/>
        <v>#NUM!</v>
      </c>
      <c r="AB1228" s="3" t="str">
        <f t="shared" si="121"/>
        <v/>
      </c>
    </row>
    <row r="1229" spans="18:28" ht="14.5" customHeight="1">
      <c r="R1229">
        <v>1226</v>
      </c>
      <c r="S1229" s="4">
        <v>24000</v>
      </c>
      <c r="T1229" s="3" t="s">
        <v>2444</v>
      </c>
      <c r="U1229" s="3" t="s">
        <v>677</v>
      </c>
      <c r="V1229" s="3" t="s">
        <v>305</v>
      </c>
      <c r="W1229" s="3" t="s">
        <v>2440</v>
      </c>
      <c r="X1229" s="3" t="str">
        <f t="shared" si="118"/>
        <v>คลองจุกกระเฌอเมืองฉะเชิงเทราฉะเชิงเทรา</v>
      </c>
      <c r="Y1229" s="3" t="s">
        <v>2201</v>
      </c>
      <c r="Z1229" s="3" t="str">
        <f t="shared" si="119"/>
        <v/>
      </c>
      <c r="AA1229" s="3" t="e">
        <f t="shared" si="120"/>
        <v>#NUM!</v>
      </c>
      <c r="AB1229" s="3" t="str">
        <f t="shared" si="121"/>
        <v/>
      </c>
    </row>
    <row r="1230" spans="18:28" ht="14.5" customHeight="1">
      <c r="R1230">
        <v>1227</v>
      </c>
      <c r="S1230" s="4">
        <v>24000</v>
      </c>
      <c r="T1230" s="3" t="s">
        <v>799</v>
      </c>
      <c r="U1230" s="3" t="s">
        <v>677</v>
      </c>
      <c r="V1230" s="3" t="s">
        <v>305</v>
      </c>
      <c r="W1230" s="3" t="s">
        <v>2440</v>
      </c>
      <c r="X1230" s="3" t="str">
        <f t="shared" si="118"/>
        <v>บางแก้วเมืองฉะเชิงเทราฉะเชิงเทรา</v>
      </c>
      <c r="Y1230" s="3" t="s">
        <v>2201</v>
      </c>
      <c r="Z1230" s="3" t="str">
        <f t="shared" si="119"/>
        <v/>
      </c>
      <c r="AA1230" s="3" t="e">
        <f t="shared" si="120"/>
        <v>#NUM!</v>
      </c>
      <c r="AB1230" s="3" t="str">
        <f t="shared" si="121"/>
        <v/>
      </c>
    </row>
    <row r="1231" spans="18:28" ht="14.5" customHeight="1">
      <c r="R1231">
        <v>1228</v>
      </c>
      <c r="S1231" s="4">
        <v>24000</v>
      </c>
      <c r="T1231" s="3" t="s">
        <v>2445</v>
      </c>
      <c r="U1231" s="3" t="s">
        <v>677</v>
      </c>
      <c r="V1231" s="3" t="s">
        <v>305</v>
      </c>
      <c r="W1231" s="3" t="s">
        <v>2440</v>
      </c>
      <c r="X1231" s="3" t="str">
        <f t="shared" si="118"/>
        <v>บางขวัญเมืองฉะเชิงเทราฉะเชิงเทรา</v>
      </c>
      <c r="Y1231" s="3" t="s">
        <v>2201</v>
      </c>
      <c r="Z1231" s="3" t="str">
        <f t="shared" si="119"/>
        <v/>
      </c>
      <c r="AA1231" s="3" t="e">
        <f t="shared" si="120"/>
        <v>#NUM!</v>
      </c>
      <c r="AB1231" s="3" t="str">
        <f t="shared" si="121"/>
        <v/>
      </c>
    </row>
    <row r="1232" spans="18:28" ht="14.5" customHeight="1">
      <c r="R1232">
        <v>1229</v>
      </c>
      <c r="S1232" s="4">
        <v>24000</v>
      </c>
      <c r="T1232" s="3" t="s">
        <v>2446</v>
      </c>
      <c r="U1232" s="3" t="s">
        <v>677</v>
      </c>
      <c r="V1232" s="3" t="s">
        <v>305</v>
      </c>
      <c r="W1232" s="3" t="s">
        <v>2440</v>
      </c>
      <c r="X1232" s="3" t="str">
        <f t="shared" si="118"/>
        <v>คลองนครเนื่องเขตเมืองฉะเชิงเทราฉะเชิงเทรา</v>
      </c>
      <c r="Y1232" s="3" t="s">
        <v>2201</v>
      </c>
      <c r="Z1232" s="3" t="str">
        <f t="shared" si="119"/>
        <v/>
      </c>
      <c r="AA1232" s="3" t="e">
        <f t="shared" si="120"/>
        <v>#NUM!</v>
      </c>
      <c r="AB1232" s="3" t="str">
        <f t="shared" si="121"/>
        <v/>
      </c>
    </row>
    <row r="1233" spans="18:28" ht="14.5" customHeight="1">
      <c r="R1233">
        <v>1230</v>
      </c>
      <c r="S1233" s="4">
        <v>24000</v>
      </c>
      <c r="T1233" s="3" t="s">
        <v>2012</v>
      </c>
      <c r="U1233" s="3" t="s">
        <v>677</v>
      </c>
      <c r="V1233" s="3" t="s">
        <v>305</v>
      </c>
      <c r="W1233" s="3" t="s">
        <v>2440</v>
      </c>
      <c r="X1233" s="3" t="str">
        <f t="shared" si="118"/>
        <v>วังตะเคียนเมืองฉะเชิงเทราฉะเชิงเทรา</v>
      </c>
      <c r="Y1233" s="3" t="s">
        <v>2201</v>
      </c>
      <c r="Z1233" s="3" t="str">
        <f t="shared" si="119"/>
        <v/>
      </c>
      <c r="AA1233" s="3" t="e">
        <f t="shared" si="120"/>
        <v>#NUM!</v>
      </c>
      <c r="AB1233" s="3" t="str">
        <f t="shared" si="121"/>
        <v/>
      </c>
    </row>
    <row r="1234" spans="18:28" ht="14.5" customHeight="1">
      <c r="R1234">
        <v>1231</v>
      </c>
      <c r="S1234" s="4">
        <v>24000</v>
      </c>
      <c r="T1234" s="3" t="s">
        <v>2447</v>
      </c>
      <c r="U1234" s="3" t="s">
        <v>677</v>
      </c>
      <c r="V1234" s="3" t="s">
        <v>305</v>
      </c>
      <c r="W1234" s="3" t="s">
        <v>2440</v>
      </c>
      <c r="X1234" s="3" t="str">
        <f t="shared" si="118"/>
        <v>โสธรเมืองฉะเชิงเทราฉะเชิงเทรา</v>
      </c>
      <c r="Y1234" s="3" t="s">
        <v>2201</v>
      </c>
      <c r="Z1234" s="3" t="str">
        <f t="shared" si="119"/>
        <v/>
      </c>
      <c r="AA1234" s="3" t="e">
        <f t="shared" si="120"/>
        <v>#NUM!</v>
      </c>
      <c r="AB1234" s="3" t="str">
        <f t="shared" si="121"/>
        <v/>
      </c>
    </row>
    <row r="1235" spans="18:28" ht="14.5" customHeight="1">
      <c r="R1235">
        <v>1232</v>
      </c>
      <c r="S1235" s="4">
        <v>24000</v>
      </c>
      <c r="T1235" s="3" t="s">
        <v>2267</v>
      </c>
      <c r="U1235" s="3" t="s">
        <v>677</v>
      </c>
      <c r="V1235" s="3" t="s">
        <v>305</v>
      </c>
      <c r="W1235" s="3" t="s">
        <v>2440</v>
      </c>
      <c r="X1235" s="3" t="str">
        <f t="shared" si="118"/>
        <v>บางพระเมืองฉะเชิงเทราฉะเชิงเทรา</v>
      </c>
      <c r="Y1235" s="3" t="s">
        <v>2201</v>
      </c>
      <c r="Z1235" s="3" t="str">
        <f t="shared" si="119"/>
        <v/>
      </c>
      <c r="AA1235" s="3" t="e">
        <f t="shared" si="120"/>
        <v>#NUM!</v>
      </c>
      <c r="AB1235" s="3" t="str">
        <f t="shared" si="121"/>
        <v/>
      </c>
    </row>
    <row r="1236" spans="18:28" ht="14.5" customHeight="1">
      <c r="R1236">
        <v>1233</v>
      </c>
      <c r="S1236" s="4">
        <v>24000</v>
      </c>
      <c r="T1236" s="3" t="s">
        <v>2448</v>
      </c>
      <c r="U1236" s="3" t="s">
        <v>677</v>
      </c>
      <c r="V1236" s="3" t="s">
        <v>305</v>
      </c>
      <c r="W1236" s="3" t="s">
        <v>2440</v>
      </c>
      <c r="X1236" s="3" t="str">
        <f t="shared" si="118"/>
        <v>บางกะไหเมืองฉะเชิงเทราฉะเชิงเทรา</v>
      </c>
      <c r="Y1236" s="3" t="s">
        <v>2201</v>
      </c>
      <c r="Z1236" s="3" t="str">
        <f t="shared" si="119"/>
        <v/>
      </c>
      <c r="AA1236" s="3" t="e">
        <f t="shared" si="120"/>
        <v>#NUM!</v>
      </c>
      <c r="AB1236" s="3" t="str">
        <f t="shared" si="121"/>
        <v/>
      </c>
    </row>
    <row r="1237" spans="18:28" ht="14.5" customHeight="1">
      <c r="R1237">
        <v>1234</v>
      </c>
      <c r="S1237" s="4">
        <v>24000</v>
      </c>
      <c r="T1237" s="3" t="s">
        <v>2449</v>
      </c>
      <c r="U1237" s="3" t="s">
        <v>677</v>
      </c>
      <c r="V1237" s="3" t="s">
        <v>305</v>
      </c>
      <c r="W1237" s="3" t="s">
        <v>2440</v>
      </c>
      <c r="X1237" s="3" t="str">
        <f t="shared" si="118"/>
        <v>หนามแดงเมืองฉะเชิงเทราฉะเชิงเทรา</v>
      </c>
      <c r="Y1237" s="3" t="s">
        <v>2201</v>
      </c>
      <c r="Z1237" s="3" t="str">
        <f t="shared" si="119"/>
        <v/>
      </c>
      <c r="AA1237" s="3" t="e">
        <f t="shared" si="120"/>
        <v>#NUM!</v>
      </c>
      <c r="AB1237" s="3" t="str">
        <f t="shared" si="121"/>
        <v/>
      </c>
    </row>
    <row r="1238" spans="18:28" ht="14.5" customHeight="1">
      <c r="R1238">
        <v>1235</v>
      </c>
      <c r="S1238" s="4">
        <v>24000</v>
      </c>
      <c r="T1238" s="3" t="s">
        <v>2450</v>
      </c>
      <c r="U1238" s="3" t="s">
        <v>677</v>
      </c>
      <c r="V1238" s="3" t="s">
        <v>305</v>
      </c>
      <c r="W1238" s="3" t="s">
        <v>2440</v>
      </c>
      <c r="X1238" s="3" t="str">
        <f t="shared" si="118"/>
        <v>คลองเปรงเมืองฉะเชิงเทราฉะเชิงเทรา</v>
      </c>
      <c r="Y1238" s="3" t="s">
        <v>2201</v>
      </c>
      <c r="Z1238" s="3" t="str">
        <f t="shared" si="119"/>
        <v/>
      </c>
      <c r="AA1238" s="3" t="e">
        <f t="shared" si="120"/>
        <v>#NUM!</v>
      </c>
      <c r="AB1238" s="3" t="str">
        <f t="shared" si="121"/>
        <v/>
      </c>
    </row>
    <row r="1239" spans="18:28" ht="14.5" customHeight="1">
      <c r="R1239">
        <v>1236</v>
      </c>
      <c r="S1239" s="4">
        <v>24000</v>
      </c>
      <c r="T1239" s="3" t="s">
        <v>2451</v>
      </c>
      <c r="U1239" s="3" t="s">
        <v>677</v>
      </c>
      <c r="V1239" s="3" t="s">
        <v>305</v>
      </c>
      <c r="W1239" s="3" t="s">
        <v>2440</v>
      </c>
      <c r="X1239" s="3" t="str">
        <f t="shared" si="118"/>
        <v>คลองอุดมชลจรเมืองฉะเชิงเทราฉะเชิงเทรา</v>
      </c>
      <c r="Y1239" s="3" t="s">
        <v>2201</v>
      </c>
      <c r="Z1239" s="3" t="str">
        <f t="shared" si="119"/>
        <v/>
      </c>
      <c r="AA1239" s="3" t="e">
        <f t="shared" si="120"/>
        <v>#NUM!</v>
      </c>
      <c r="AB1239" s="3" t="str">
        <f t="shared" si="121"/>
        <v/>
      </c>
    </row>
    <row r="1240" spans="18:28" ht="14.5" customHeight="1">
      <c r="R1240">
        <v>1237</v>
      </c>
      <c r="S1240" s="4">
        <v>24000</v>
      </c>
      <c r="T1240" s="3" t="s">
        <v>2452</v>
      </c>
      <c r="U1240" s="3" t="s">
        <v>677</v>
      </c>
      <c r="V1240" s="3" t="s">
        <v>305</v>
      </c>
      <c r="W1240" s="3" t="s">
        <v>2440</v>
      </c>
      <c r="X1240" s="3" t="str">
        <f t="shared" si="118"/>
        <v>คลองหลวงแพ่งเมืองฉะเชิงเทราฉะเชิงเทรา</v>
      </c>
      <c r="Y1240" s="3" t="s">
        <v>2201</v>
      </c>
      <c r="Z1240" s="3" t="str">
        <f t="shared" si="119"/>
        <v/>
      </c>
      <c r="AA1240" s="3" t="e">
        <f t="shared" si="120"/>
        <v>#NUM!</v>
      </c>
      <c r="AB1240" s="3" t="str">
        <f t="shared" si="121"/>
        <v/>
      </c>
    </row>
    <row r="1241" spans="18:28" ht="14.5" customHeight="1">
      <c r="R1241">
        <v>1238</v>
      </c>
      <c r="S1241" s="4">
        <v>24000</v>
      </c>
      <c r="T1241" s="3" t="s">
        <v>1065</v>
      </c>
      <c r="U1241" s="3" t="s">
        <v>677</v>
      </c>
      <c r="V1241" s="3" t="s">
        <v>305</v>
      </c>
      <c r="W1241" s="3" t="s">
        <v>2440</v>
      </c>
      <c r="X1241" s="3" t="str">
        <f t="shared" si="118"/>
        <v>บางเตยเมืองฉะเชิงเทราฉะเชิงเทรา</v>
      </c>
      <c r="Y1241" s="3" t="s">
        <v>2201</v>
      </c>
      <c r="Z1241" s="3" t="str">
        <f t="shared" si="119"/>
        <v/>
      </c>
      <c r="AA1241" s="3" t="e">
        <f t="shared" si="120"/>
        <v>#NUM!</v>
      </c>
      <c r="AB1241" s="3" t="str">
        <f t="shared" si="121"/>
        <v/>
      </c>
    </row>
    <row r="1242" spans="18:28" ht="14.5" customHeight="1">
      <c r="R1242">
        <v>1239</v>
      </c>
      <c r="S1242" s="4">
        <v>24110</v>
      </c>
      <c r="T1242" s="3" t="s">
        <v>664</v>
      </c>
      <c r="U1242" s="3" t="s">
        <v>664</v>
      </c>
      <c r="V1242" s="3" t="s">
        <v>305</v>
      </c>
      <c r="W1242" s="3" t="s">
        <v>2453</v>
      </c>
      <c r="X1242" s="3" t="str">
        <f t="shared" si="118"/>
        <v>บางคล้าบางคล้าฉะเชิงเทรา</v>
      </c>
      <c r="Y1242" s="3" t="s">
        <v>2201</v>
      </c>
      <c r="Z1242" s="3" t="str">
        <f t="shared" si="119"/>
        <v/>
      </c>
      <c r="AA1242" s="3" t="e">
        <f t="shared" si="120"/>
        <v>#NUM!</v>
      </c>
      <c r="AB1242" s="3" t="str">
        <f t="shared" si="121"/>
        <v/>
      </c>
    </row>
    <row r="1243" spans="18:28" ht="14.5" customHeight="1">
      <c r="R1243">
        <v>1240</v>
      </c>
      <c r="S1243" s="4">
        <v>24110</v>
      </c>
      <c r="T1243" s="3" t="s">
        <v>2454</v>
      </c>
      <c r="U1243" s="3" t="s">
        <v>664</v>
      </c>
      <c r="V1243" s="3" t="s">
        <v>305</v>
      </c>
      <c r="W1243" s="3" t="s">
        <v>2453</v>
      </c>
      <c r="X1243" s="3" t="str">
        <f t="shared" si="118"/>
        <v>บางสวนบางคล้าฉะเชิงเทรา</v>
      </c>
      <c r="Y1243" s="3" t="s">
        <v>2201</v>
      </c>
      <c r="Z1243" s="3" t="str">
        <f t="shared" si="119"/>
        <v/>
      </c>
      <c r="AA1243" s="3" t="e">
        <f t="shared" si="120"/>
        <v>#NUM!</v>
      </c>
      <c r="AB1243" s="3" t="str">
        <f t="shared" si="121"/>
        <v/>
      </c>
    </row>
    <row r="1244" spans="18:28" ht="14.5" customHeight="1">
      <c r="R1244">
        <v>1241</v>
      </c>
      <c r="S1244" s="4">
        <v>24110</v>
      </c>
      <c r="T1244" s="3" t="s">
        <v>2455</v>
      </c>
      <c r="U1244" s="3" t="s">
        <v>664</v>
      </c>
      <c r="V1244" s="3" t="s">
        <v>305</v>
      </c>
      <c r="W1244" s="3" t="s">
        <v>2453</v>
      </c>
      <c r="X1244" s="3" t="str">
        <f t="shared" si="118"/>
        <v>บางกระเจ็ดบางคล้าฉะเชิงเทรา</v>
      </c>
      <c r="Y1244" s="3" t="s">
        <v>2201</v>
      </c>
      <c r="Z1244" s="3" t="str">
        <f t="shared" si="119"/>
        <v/>
      </c>
      <c r="AA1244" s="3" t="e">
        <f t="shared" si="120"/>
        <v>#NUM!</v>
      </c>
      <c r="AB1244" s="3" t="str">
        <f t="shared" si="121"/>
        <v/>
      </c>
    </row>
    <row r="1245" spans="18:28" ht="14.5" customHeight="1">
      <c r="R1245">
        <v>1242</v>
      </c>
      <c r="S1245" s="4">
        <v>24110</v>
      </c>
      <c r="T1245" s="3" t="s">
        <v>751</v>
      </c>
      <c r="U1245" s="3" t="s">
        <v>664</v>
      </c>
      <c r="V1245" s="3" t="s">
        <v>305</v>
      </c>
      <c r="W1245" s="3" t="s">
        <v>2453</v>
      </c>
      <c r="X1245" s="3" t="str">
        <f t="shared" si="118"/>
        <v>ปากน้ำบางคล้าฉะเชิงเทรา</v>
      </c>
      <c r="Y1245" s="3" t="s">
        <v>2201</v>
      </c>
      <c r="Z1245" s="3" t="str">
        <f t="shared" si="119"/>
        <v/>
      </c>
      <c r="AA1245" s="3" t="e">
        <f t="shared" si="120"/>
        <v>#NUM!</v>
      </c>
      <c r="AB1245" s="3" t="str">
        <f t="shared" si="121"/>
        <v/>
      </c>
    </row>
    <row r="1246" spans="18:28" ht="14.5" customHeight="1">
      <c r="R1246">
        <v>1243</v>
      </c>
      <c r="S1246" s="4">
        <v>24110</v>
      </c>
      <c r="T1246" s="3" t="s">
        <v>2456</v>
      </c>
      <c r="U1246" s="3" t="s">
        <v>664</v>
      </c>
      <c r="V1246" s="3" t="s">
        <v>305</v>
      </c>
      <c r="W1246" s="3" t="s">
        <v>2453</v>
      </c>
      <c r="X1246" s="3" t="str">
        <f t="shared" si="118"/>
        <v>ท่าทองหลางบางคล้าฉะเชิงเทรา</v>
      </c>
      <c r="Y1246" s="3" t="s">
        <v>2201</v>
      </c>
      <c r="Z1246" s="3" t="str">
        <f t="shared" si="119"/>
        <v/>
      </c>
      <c r="AA1246" s="3" t="e">
        <f t="shared" si="120"/>
        <v>#NUM!</v>
      </c>
      <c r="AB1246" s="3" t="str">
        <f t="shared" si="121"/>
        <v/>
      </c>
    </row>
    <row r="1247" spans="18:28" ht="14.5" customHeight="1">
      <c r="R1247">
        <v>1244</v>
      </c>
      <c r="S1247" s="4">
        <v>24110</v>
      </c>
      <c r="T1247" s="3" t="s">
        <v>2457</v>
      </c>
      <c r="U1247" s="3" t="s">
        <v>664</v>
      </c>
      <c r="V1247" s="3" t="s">
        <v>305</v>
      </c>
      <c r="W1247" s="3" t="s">
        <v>2453</v>
      </c>
      <c r="X1247" s="3" t="str">
        <f t="shared" si="118"/>
        <v>สาวชะโงกบางคล้าฉะเชิงเทรา</v>
      </c>
      <c r="Y1247" s="3" t="s">
        <v>2201</v>
      </c>
      <c r="Z1247" s="3" t="str">
        <f t="shared" si="119"/>
        <v/>
      </c>
      <c r="AA1247" s="3" t="e">
        <f t="shared" si="120"/>
        <v>#NUM!</v>
      </c>
      <c r="AB1247" s="3" t="str">
        <f t="shared" si="121"/>
        <v/>
      </c>
    </row>
    <row r="1248" spans="18:28" ht="14.5" customHeight="1">
      <c r="R1248">
        <v>1245</v>
      </c>
      <c r="S1248" s="4">
        <v>24110</v>
      </c>
      <c r="T1248" s="3" t="s">
        <v>2458</v>
      </c>
      <c r="U1248" s="3" t="s">
        <v>664</v>
      </c>
      <c r="V1248" s="3" t="s">
        <v>305</v>
      </c>
      <c r="W1248" s="3" t="s">
        <v>2453</v>
      </c>
      <c r="X1248" s="3" t="str">
        <f t="shared" si="118"/>
        <v>เสม็ดเหนือบางคล้าฉะเชิงเทรา</v>
      </c>
      <c r="Y1248" s="3" t="s">
        <v>2201</v>
      </c>
      <c r="Z1248" s="3" t="str">
        <f t="shared" si="119"/>
        <v/>
      </c>
      <c r="AA1248" s="3" t="e">
        <f t="shared" si="120"/>
        <v>#NUM!</v>
      </c>
      <c r="AB1248" s="3" t="str">
        <f t="shared" si="121"/>
        <v/>
      </c>
    </row>
    <row r="1249" spans="18:28" ht="14.5" customHeight="1">
      <c r="R1249">
        <v>1246</v>
      </c>
      <c r="S1249" s="4">
        <v>24110</v>
      </c>
      <c r="T1249" s="3" t="s">
        <v>2459</v>
      </c>
      <c r="U1249" s="3" t="s">
        <v>664</v>
      </c>
      <c r="V1249" s="3" t="s">
        <v>305</v>
      </c>
      <c r="W1249" s="3" t="s">
        <v>2453</v>
      </c>
      <c r="X1249" s="3" t="str">
        <f t="shared" si="118"/>
        <v>เสม็ดใต้บางคล้าฉะเชิงเทรา</v>
      </c>
      <c r="Y1249" s="3" t="s">
        <v>2201</v>
      </c>
      <c r="Z1249" s="3" t="str">
        <f t="shared" si="119"/>
        <v/>
      </c>
      <c r="AA1249" s="3" t="e">
        <f t="shared" si="120"/>
        <v>#NUM!</v>
      </c>
      <c r="AB1249" s="3" t="str">
        <f t="shared" si="121"/>
        <v/>
      </c>
    </row>
    <row r="1250" spans="18:28" ht="14.5" customHeight="1">
      <c r="R1250">
        <v>1247</v>
      </c>
      <c r="S1250" s="4">
        <v>24110</v>
      </c>
      <c r="T1250" s="3" t="s">
        <v>1077</v>
      </c>
      <c r="U1250" s="3" t="s">
        <v>664</v>
      </c>
      <c r="V1250" s="3" t="s">
        <v>305</v>
      </c>
      <c r="W1250" s="3" t="s">
        <v>2453</v>
      </c>
      <c r="X1250" s="3" t="str">
        <f t="shared" si="118"/>
        <v>หัวไทรบางคล้าฉะเชิงเทรา</v>
      </c>
      <c r="Y1250" s="3" t="s">
        <v>2201</v>
      </c>
      <c r="Z1250" s="3" t="str">
        <f t="shared" si="119"/>
        <v/>
      </c>
      <c r="AA1250" s="3" t="e">
        <f t="shared" si="120"/>
        <v>#NUM!</v>
      </c>
      <c r="AB1250" s="3" t="str">
        <f t="shared" si="121"/>
        <v/>
      </c>
    </row>
    <row r="1251" spans="18:28" ht="14.5" customHeight="1">
      <c r="R1251">
        <v>1248</v>
      </c>
      <c r="S1251" s="4">
        <v>24150</v>
      </c>
      <c r="T1251" s="3" t="s">
        <v>666</v>
      </c>
      <c r="U1251" s="3" t="s">
        <v>666</v>
      </c>
      <c r="V1251" s="3" t="s">
        <v>305</v>
      </c>
      <c r="W1251" s="3" t="s">
        <v>2460</v>
      </c>
      <c r="X1251" s="3" t="str">
        <f t="shared" si="118"/>
        <v>บางน้ำเปรี้ยวบางน้ำเปรี้ยวฉะเชิงเทรา</v>
      </c>
      <c r="Y1251" s="3" t="s">
        <v>2201</v>
      </c>
      <c r="Z1251" s="3" t="str">
        <f t="shared" si="119"/>
        <v/>
      </c>
      <c r="AA1251" s="3" t="e">
        <f t="shared" si="120"/>
        <v>#NUM!</v>
      </c>
      <c r="AB1251" s="3" t="str">
        <f t="shared" si="121"/>
        <v/>
      </c>
    </row>
    <row r="1252" spans="18:28" ht="14.5" customHeight="1">
      <c r="R1252">
        <v>1249</v>
      </c>
      <c r="S1252" s="4">
        <v>24150</v>
      </c>
      <c r="T1252" s="3" t="s">
        <v>2461</v>
      </c>
      <c r="U1252" s="3" t="s">
        <v>666</v>
      </c>
      <c r="V1252" s="3" t="s">
        <v>305</v>
      </c>
      <c r="W1252" s="3" t="s">
        <v>2460</v>
      </c>
      <c r="X1252" s="3" t="str">
        <f t="shared" si="118"/>
        <v>บางขนากบางน้ำเปรี้ยวฉะเชิงเทรา</v>
      </c>
      <c r="Y1252" s="3" t="s">
        <v>2201</v>
      </c>
      <c r="Z1252" s="3" t="str">
        <f t="shared" si="119"/>
        <v/>
      </c>
      <c r="AA1252" s="3" t="e">
        <f t="shared" si="120"/>
        <v>#NUM!</v>
      </c>
      <c r="AB1252" s="3" t="str">
        <f t="shared" si="121"/>
        <v/>
      </c>
    </row>
    <row r="1253" spans="18:28" ht="14.5" customHeight="1">
      <c r="R1253">
        <v>1250</v>
      </c>
      <c r="S1253" s="4">
        <v>24150</v>
      </c>
      <c r="T1253" s="3" t="s">
        <v>2462</v>
      </c>
      <c r="U1253" s="3" t="s">
        <v>666</v>
      </c>
      <c r="V1253" s="3" t="s">
        <v>305</v>
      </c>
      <c r="W1253" s="3" t="s">
        <v>2460</v>
      </c>
      <c r="X1253" s="3" t="str">
        <f t="shared" si="118"/>
        <v>สิงโตทองบางน้ำเปรี้ยวฉะเชิงเทรา</v>
      </c>
      <c r="Y1253" s="3" t="s">
        <v>2201</v>
      </c>
      <c r="Z1253" s="3" t="str">
        <f t="shared" si="119"/>
        <v/>
      </c>
      <c r="AA1253" s="3" t="e">
        <f t="shared" si="120"/>
        <v>#NUM!</v>
      </c>
      <c r="AB1253" s="3" t="str">
        <f t="shared" si="121"/>
        <v/>
      </c>
    </row>
    <row r="1254" spans="18:28" ht="14.5" customHeight="1">
      <c r="R1254">
        <v>1251</v>
      </c>
      <c r="S1254" s="4">
        <v>24150</v>
      </c>
      <c r="T1254" s="3" t="s">
        <v>2463</v>
      </c>
      <c r="U1254" s="3" t="s">
        <v>666</v>
      </c>
      <c r="V1254" s="3" t="s">
        <v>305</v>
      </c>
      <c r="W1254" s="3" t="s">
        <v>2460</v>
      </c>
      <c r="X1254" s="3" t="str">
        <f t="shared" si="118"/>
        <v>หมอนทองบางน้ำเปรี้ยวฉะเชิงเทรา</v>
      </c>
      <c r="Y1254" s="3" t="s">
        <v>2201</v>
      </c>
      <c r="Z1254" s="3" t="str">
        <f t="shared" si="119"/>
        <v/>
      </c>
      <c r="AA1254" s="3" t="e">
        <f t="shared" si="120"/>
        <v>#NUM!</v>
      </c>
      <c r="AB1254" s="3" t="str">
        <f t="shared" si="121"/>
        <v/>
      </c>
    </row>
    <row r="1255" spans="18:28" ht="14.5" customHeight="1">
      <c r="R1255">
        <v>1252</v>
      </c>
      <c r="S1255" s="4">
        <v>24170</v>
      </c>
      <c r="T1255" s="3" t="s">
        <v>1017</v>
      </c>
      <c r="U1255" s="3" t="s">
        <v>666</v>
      </c>
      <c r="V1255" s="3" t="s">
        <v>305</v>
      </c>
      <c r="W1255" s="3" t="s">
        <v>2460</v>
      </c>
      <c r="X1255" s="3" t="str">
        <f t="shared" si="118"/>
        <v>บึงน้ำรักษ์บางน้ำเปรี้ยวฉะเชิงเทรา</v>
      </c>
      <c r="Y1255" s="3" t="s">
        <v>2201</v>
      </c>
      <c r="Z1255" s="3" t="str">
        <f t="shared" si="119"/>
        <v/>
      </c>
      <c r="AA1255" s="3" t="e">
        <f t="shared" si="120"/>
        <v>#NUM!</v>
      </c>
      <c r="AB1255" s="3" t="str">
        <f t="shared" si="121"/>
        <v/>
      </c>
    </row>
    <row r="1256" spans="18:28" ht="14.5" customHeight="1">
      <c r="R1256">
        <v>1253</v>
      </c>
      <c r="S1256" s="4">
        <v>24170</v>
      </c>
      <c r="T1256" s="3" t="s">
        <v>2464</v>
      </c>
      <c r="U1256" s="3" t="s">
        <v>666</v>
      </c>
      <c r="V1256" s="3" t="s">
        <v>305</v>
      </c>
      <c r="W1256" s="3" t="s">
        <v>2460</v>
      </c>
      <c r="X1256" s="3" t="str">
        <f t="shared" si="118"/>
        <v>ดอนเกาะกาบางน้ำเปรี้ยวฉะเชิงเทรา</v>
      </c>
      <c r="Y1256" s="3" t="s">
        <v>2201</v>
      </c>
      <c r="Z1256" s="3" t="str">
        <f t="shared" si="119"/>
        <v/>
      </c>
      <c r="AA1256" s="3" t="e">
        <f t="shared" si="120"/>
        <v>#NUM!</v>
      </c>
      <c r="AB1256" s="3" t="str">
        <f t="shared" si="121"/>
        <v/>
      </c>
    </row>
    <row r="1257" spans="18:28" ht="14.5" customHeight="1">
      <c r="R1257">
        <v>1254</v>
      </c>
      <c r="S1257" s="4">
        <v>24150</v>
      </c>
      <c r="T1257" s="3" t="s">
        <v>2465</v>
      </c>
      <c r="U1257" s="3" t="s">
        <v>666</v>
      </c>
      <c r="V1257" s="3" t="s">
        <v>305</v>
      </c>
      <c r="W1257" s="3" t="s">
        <v>2460</v>
      </c>
      <c r="X1257" s="3" t="str">
        <f t="shared" si="118"/>
        <v>โยธะกาบางน้ำเปรี้ยวฉะเชิงเทรา</v>
      </c>
      <c r="Y1257" s="3" t="s">
        <v>2201</v>
      </c>
      <c r="Z1257" s="3" t="str">
        <f t="shared" si="119"/>
        <v/>
      </c>
      <c r="AA1257" s="3" t="e">
        <f t="shared" si="120"/>
        <v>#NUM!</v>
      </c>
      <c r="AB1257" s="3" t="str">
        <f t="shared" si="121"/>
        <v/>
      </c>
    </row>
    <row r="1258" spans="18:28" ht="14.5" customHeight="1">
      <c r="R1258">
        <v>1255</v>
      </c>
      <c r="S1258" s="4">
        <v>24170</v>
      </c>
      <c r="T1258" s="3" t="s">
        <v>2466</v>
      </c>
      <c r="U1258" s="3" t="s">
        <v>666</v>
      </c>
      <c r="V1258" s="3" t="s">
        <v>305</v>
      </c>
      <c r="W1258" s="3" t="s">
        <v>2460</v>
      </c>
      <c r="X1258" s="3" t="str">
        <f t="shared" si="118"/>
        <v>ดอนฉิมพลีบางน้ำเปรี้ยวฉะเชิงเทรา</v>
      </c>
      <c r="Y1258" s="3" t="s">
        <v>2201</v>
      </c>
      <c r="Z1258" s="3" t="str">
        <f t="shared" si="119"/>
        <v/>
      </c>
      <c r="AA1258" s="3" t="e">
        <f t="shared" si="120"/>
        <v>#NUM!</v>
      </c>
      <c r="AB1258" s="3" t="str">
        <f t="shared" si="121"/>
        <v/>
      </c>
    </row>
    <row r="1259" spans="18:28" ht="14.5" customHeight="1">
      <c r="R1259">
        <v>1256</v>
      </c>
      <c r="S1259" s="4">
        <v>24000</v>
      </c>
      <c r="T1259" s="3" t="s">
        <v>1467</v>
      </c>
      <c r="U1259" s="3" t="s">
        <v>666</v>
      </c>
      <c r="V1259" s="3" t="s">
        <v>305</v>
      </c>
      <c r="W1259" s="3" t="s">
        <v>2460</v>
      </c>
      <c r="X1259" s="3" t="str">
        <f t="shared" si="118"/>
        <v>ศาลาแดงบางน้ำเปรี้ยวฉะเชิงเทรา</v>
      </c>
      <c r="Y1259" s="3" t="s">
        <v>2201</v>
      </c>
      <c r="Z1259" s="3" t="str">
        <f t="shared" si="119"/>
        <v/>
      </c>
      <c r="AA1259" s="3" t="e">
        <f t="shared" si="120"/>
        <v>#NUM!</v>
      </c>
      <c r="AB1259" s="3" t="str">
        <f t="shared" si="121"/>
        <v/>
      </c>
    </row>
    <row r="1260" spans="18:28" ht="14.5" customHeight="1">
      <c r="R1260">
        <v>1257</v>
      </c>
      <c r="S1260" s="4">
        <v>24150</v>
      </c>
      <c r="T1260" s="3" t="s">
        <v>2467</v>
      </c>
      <c r="U1260" s="3" t="s">
        <v>666</v>
      </c>
      <c r="V1260" s="3" t="s">
        <v>305</v>
      </c>
      <c r="W1260" s="3" t="s">
        <v>2460</v>
      </c>
      <c r="X1260" s="3" t="str">
        <f t="shared" si="118"/>
        <v>โพรงอากาศบางน้ำเปรี้ยวฉะเชิงเทรา</v>
      </c>
      <c r="Y1260" s="3" t="s">
        <v>2201</v>
      </c>
      <c r="Z1260" s="3" t="str">
        <f t="shared" si="119"/>
        <v/>
      </c>
      <c r="AA1260" s="3" t="e">
        <f t="shared" si="120"/>
        <v>#NUM!</v>
      </c>
      <c r="AB1260" s="3" t="str">
        <f t="shared" si="121"/>
        <v/>
      </c>
    </row>
    <row r="1261" spans="18:28" ht="14.5" customHeight="1">
      <c r="R1261">
        <v>1258</v>
      </c>
      <c r="S1261" s="4">
        <v>24130</v>
      </c>
      <c r="T1261" s="3" t="s">
        <v>668</v>
      </c>
      <c r="U1261" s="3" t="s">
        <v>668</v>
      </c>
      <c r="V1261" s="3" t="s">
        <v>305</v>
      </c>
      <c r="W1261" s="3" t="s">
        <v>2468</v>
      </c>
      <c r="X1261" s="3" t="str">
        <f t="shared" si="118"/>
        <v>บางปะกงบางปะกงฉะเชิงเทรา</v>
      </c>
      <c r="Y1261" s="3" t="s">
        <v>2201</v>
      </c>
      <c r="Z1261" s="3" t="str">
        <f t="shared" si="119"/>
        <v/>
      </c>
      <c r="AA1261" s="3" t="e">
        <f t="shared" si="120"/>
        <v>#NUM!</v>
      </c>
      <c r="AB1261" s="3" t="str">
        <f t="shared" si="121"/>
        <v/>
      </c>
    </row>
    <row r="1262" spans="18:28" ht="14.5" customHeight="1">
      <c r="R1262">
        <v>1259</v>
      </c>
      <c r="S1262" s="4">
        <v>24130</v>
      </c>
      <c r="T1262" s="3" t="s">
        <v>2469</v>
      </c>
      <c r="U1262" s="3" t="s">
        <v>668</v>
      </c>
      <c r="V1262" s="3" t="s">
        <v>305</v>
      </c>
      <c r="W1262" s="3" t="s">
        <v>2468</v>
      </c>
      <c r="X1262" s="3" t="str">
        <f t="shared" si="118"/>
        <v>ท่าสะอ้านบางปะกงฉะเชิงเทรา</v>
      </c>
      <c r="Y1262" s="3" t="s">
        <v>2201</v>
      </c>
      <c r="Z1262" s="3" t="str">
        <f t="shared" si="119"/>
        <v/>
      </c>
      <c r="AA1262" s="3" t="e">
        <f t="shared" si="120"/>
        <v>#NUM!</v>
      </c>
      <c r="AB1262" s="3" t="str">
        <f t="shared" si="121"/>
        <v/>
      </c>
    </row>
    <row r="1263" spans="18:28" ht="14.5" customHeight="1">
      <c r="R1263">
        <v>1260</v>
      </c>
      <c r="S1263" s="4">
        <v>24180</v>
      </c>
      <c r="T1263" s="3" t="s">
        <v>2470</v>
      </c>
      <c r="U1263" s="3" t="s">
        <v>668</v>
      </c>
      <c r="V1263" s="3" t="s">
        <v>305</v>
      </c>
      <c r="W1263" s="3" t="s">
        <v>2468</v>
      </c>
      <c r="X1263" s="3" t="str">
        <f t="shared" si="118"/>
        <v>บางวัวบางปะกงฉะเชิงเทรา</v>
      </c>
      <c r="Y1263" s="3" t="s">
        <v>2201</v>
      </c>
      <c r="Z1263" s="3" t="str">
        <f t="shared" si="119"/>
        <v/>
      </c>
      <c r="AA1263" s="3" t="e">
        <f t="shared" si="120"/>
        <v>#NUM!</v>
      </c>
      <c r="AB1263" s="3" t="str">
        <f t="shared" si="121"/>
        <v/>
      </c>
    </row>
    <row r="1264" spans="18:28" ht="14.5" customHeight="1">
      <c r="R1264">
        <v>1261</v>
      </c>
      <c r="S1264" s="4">
        <v>24180</v>
      </c>
      <c r="T1264" s="3" t="s">
        <v>2471</v>
      </c>
      <c r="U1264" s="3" t="s">
        <v>668</v>
      </c>
      <c r="V1264" s="3" t="s">
        <v>305</v>
      </c>
      <c r="W1264" s="3" t="s">
        <v>2468</v>
      </c>
      <c r="X1264" s="3" t="str">
        <f t="shared" si="118"/>
        <v>บางสมัครบางปะกงฉะเชิงเทรา</v>
      </c>
      <c r="Y1264" s="3" t="s">
        <v>2201</v>
      </c>
      <c r="Z1264" s="3" t="str">
        <f t="shared" si="119"/>
        <v/>
      </c>
      <c r="AA1264" s="3" t="e">
        <f t="shared" si="120"/>
        <v>#NUM!</v>
      </c>
      <c r="AB1264" s="3" t="str">
        <f t="shared" si="121"/>
        <v/>
      </c>
    </row>
    <row r="1265" spans="18:28" ht="14.5" customHeight="1">
      <c r="R1265">
        <v>1262</v>
      </c>
      <c r="S1265" s="4">
        <v>24130</v>
      </c>
      <c r="T1265" s="3" t="s">
        <v>2472</v>
      </c>
      <c r="U1265" s="3" t="s">
        <v>668</v>
      </c>
      <c r="V1265" s="3" t="s">
        <v>305</v>
      </c>
      <c r="W1265" s="3" t="s">
        <v>2468</v>
      </c>
      <c r="X1265" s="3" t="str">
        <f t="shared" si="118"/>
        <v>บางผึ้งบางปะกงฉะเชิงเทรา</v>
      </c>
      <c r="Y1265" s="3" t="s">
        <v>2201</v>
      </c>
      <c r="Z1265" s="3" t="str">
        <f t="shared" si="119"/>
        <v/>
      </c>
      <c r="AA1265" s="3" t="e">
        <f t="shared" si="120"/>
        <v>#NUM!</v>
      </c>
      <c r="AB1265" s="3" t="str">
        <f t="shared" si="121"/>
        <v/>
      </c>
    </row>
    <row r="1266" spans="18:28" ht="14.5" customHeight="1">
      <c r="R1266">
        <v>1263</v>
      </c>
      <c r="S1266" s="4">
        <v>24180</v>
      </c>
      <c r="T1266" s="3" t="s">
        <v>2473</v>
      </c>
      <c r="U1266" s="3" t="s">
        <v>668</v>
      </c>
      <c r="V1266" s="3" t="s">
        <v>305</v>
      </c>
      <c r="W1266" s="3" t="s">
        <v>2468</v>
      </c>
      <c r="X1266" s="3" t="str">
        <f t="shared" si="118"/>
        <v>บางเกลือบางปะกงฉะเชิงเทรา</v>
      </c>
      <c r="Y1266" s="3" t="s">
        <v>2201</v>
      </c>
      <c r="Z1266" s="3" t="str">
        <f t="shared" si="119"/>
        <v/>
      </c>
      <c r="AA1266" s="3" t="e">
        <f t="shared" si="120"/>
        <v>#NUM!</v>
      </c>
      <c r="AB1266" s="3" t="str">
        <f t="shared" si="121"/>
        <v/>
      </c>
    </row>
    <row r="1267" spans="18:28" ht="14.5" customHeight="1">
      <c r="R1267">
        <v>1264</v>
      </c>
      <c r="S1267" s="4">
        <v>24130</v>
      </c>
      <c r="T1267" s="3" t="s">
        <v>2474</v>
      </c>
      <c r="U1267" s="3" t="s">
        <v>668</v>
      </c>
      <c r="V1267" s="3" t="s">
        <v>305</v>
      </c>
      <c r="W1267" s="3" t="s">
        <v>2468</v>
      </c>
      <c r="X1267" s="3" t="str">
        <f t="shared" si="118"/>
        <v>สองคลองบางปะกงฉะเชิงเทรา</v>
      </c>
      <c r="Y1267" s="3" t="s">
        <v>2201</v>
      </c>
      <c r="Z1267" s="3" t="str">
        <f t="shared" si="119"/>
        <v/>
      </c>
      <c r="AA1267" s="3" t="e">
        <f t="shared" si="120"/>
        <v>#NUM!</v>
      </c>
      <c r="AB1267" s="3" t="str">
        <f t="shared" si="121"/>
        <v/>
      </c>
    </row>
    <row r="1268" spans="18:28" ht="14.5" customHeight="1">
      <c r="R1268">
        <v>1265</v>
      </c>
      <c r="S1268" s="4">
        <v>24130</v>
      </c>
      <c r="T1268" s="3" t="s">
        <v>349</v>
      </c>
      <c r="U1268" s="3" t="s">
        <v>668</v>
      </c>
      <c r="V1268" s="3" t="s">
        <v>305</v>
      </c>
      <c r="W1268" s="3" t="s">
        <v>2468</v>
      </c>
      <c r="X1268" s="3" t="str">
        <f t="shared" si="118"/>
        <v>หนองจอกบางปะกงฉะเชิงเทรา</v>
      </c>
      <c r="Y1268" s="3" t="s">
        <v>2201</v>
      </c>
      <c r="Z1268" s="3" t="str">
        <f t="shared" si="119"/>
        <v/>
      </c>
      <c r="AA1268" s="3" t="e">
        <f t="shared" si="120"/>
        <v>#NUM!</v>
      </c>
      <c r="AB1268" s="3" t="str">
        <f t="shared" si="121"/>
        <v/>
      </c>
    </row>
    <row r="1269" spans="18:28" ht="14.5" customHeight="1">
      <c r="R1269">
        <v>1266</v>
      </c>
      <c r="S1269" s="4">
        <v>24180</v>
      </c>
      <c r="T1269" s="3" t="s">
        <v>2475</v>
      </c>
      <c r="U1269" s="3" t="s">
        <v>668</v>
      </c>
      <c r="V1269" s="3" t="s">
        <v>305</v>
      </c>
      <c r="W1269" s="3" t="s">
        <v>2468</v>
      </c>
      <c r="X1269" s="3" t="str">
        <f t="shared" si="118"/>
        <v>พิมพาบางปะกงฉะเชิงเทรา</v>
      </c>
      <c r="Y1269" s="3" t="s">
        <v>2201</v>
      </c>
      <c r="Z1269" s="3" t="str">
        <f t="shared" si="119"/>
        <v/>
      </c>
      <c r="AA1269" s="3" t="e">
        <f t="shared" si="120"/>
        <v>#NUM!</v>
      </c>
      <c r="AB1269" s="3" t="str">
        <f t="shared" si="121"/>
        <v/>
      </c>
    </row>
    <row r="1270" spans="18:28" ht="14.5" customHeight="1">
      <c r="R1270">
        <v>1267</v>
      </c>
      <c r="S1270" s="4">
        <v>24130</v>
      </c>
      <c r="T1270" s="3" t="s">
        <v>560</v>
      </c>
      <c r="U1270" s="3" t="s">
        <v>668</v>
      </c>
      <c r="V1270" s="3" t="s">
        <v>305</v>
      </c>
      <c r="W1270" s="3" t="s">
        <v>2468</v>
      </c>
      <c r="X1270" s="3" t="str">
        <f t="shared" si="118"/>
        <v>ท่าข้ามบางปะกงฉะเชิงเทรา</v>
      </c>
      <c r="Y1270" s="3" t="s">
        <v>2201</v>
      </c>
      <c r="Z1270" s="3" t="str">
        <f t="shared" si="119"/>
        <v/>
      </c>
      <c r="AA1270" s="3" t="e">
        <f t="shared" si="120"/>
        <v>#NUM!</v>
      </c>
      <c r="AB1270" s="3" t="str">
        <f t="shared" si="121"/>
        <v/>
      </c>
    </row>
    <row r="1271" spans="18:28" ht="14.5" customHeight="1">
      <c r="R1271">
        <v>1268</v>
      </c>
      <c r="S1271" s="4">
        <v>24180</v>
      </c>
      <c r="T1271" s="3" t="s">
        <v>2476</v>
      </c>
      <c r="U1271" s="3" t="s">
        <v>668</v>
      </c>
      <c r="V1271" s="3" t="s">
        <v>305</v>
      </c>
      <c r="W1271" s="3" t="s">
        <v>2468</v>
      </c>
      <c r="X1271" s="3" t="str">
        <f t="shared" si="118"/>
        <v>หอมศีลบางปะกงฉะเชิงเทรา</v>
      </c>
      <c r="Y1271" s="3" t="s">
        <v>2201</v>
      </c>
      <c r="Z1271" s="3" t="str">
        <f t="shared" si="119"/>
        <v/>
      </c>
      <c r="AA1271" s="3" t="e">
        <f t="shared" si="120"/>
        <v>#NUM!</v>
      </c>
      <c r="AB1271" s="3" t="str">
        <f t="shared" si="121"/>
        <v/>
      </c>
    </row>
    <row r="1272" spans="18:28" ht="14.5" customHeight="1">
      <c r="R1272">
        <v>1269</v>
      </c>
      <c r="S1272" s="4">
        <v>24130</v>
      </c>
      <c r="T1272" s="3" t="s">
        <v>2124</v>
      </c>
      <c r="U1272" s="3" t="s">
        <v>668</v>
      </c>
      <c r="V1272" s="3" t="s">
        <v>305</v>
      </c>
      <c r="W1272" s="3" t="s">
        <v>2468</v>
      </c>
      <c r="X1272" s="3" t="str">
        <f t="shared" si="118"/>
        <v>เขาดินบางปะกงฉะเชิงเทรา</v>
      </c>
      <c r="Y1272" s="3" t="s">
        <v>2201</v>
      </c>
      <c r="Z1272" s="3" t="str">
        <f t="shared" si="119"/>
        <v/>
      </c>
      <c r="AA1272" s="3" t="e">
        <f t="shared" si="120"/>
        <v>#NUM!</v>
      </c>
      <c r="AB1272" s="3" t="str">
        <f t="shared" si="121"/>
        <v/>
      </c>
    </row>
    <row r="1273" spans="18:28" ht="14.5" customHeight="1">
      <c r="R1273">
        <v>1270</v>
      </c>
      <c r="S1273" s="4">
        <v>24140</v>
      </c>
      <c r="T1273" s="3" t="s">
        <v>670</v>
      </c>
      <c r="U1273" s="3" t="s">
        <v>670</v>
      </c>
      <c r="V1273" s="3" t="s">
        <v>305</v>
      </c>
      <c r="W1273" s="3" t="s">
        <v>2477</v>
      </c>
      <c r="X1273" s="3" t="str">
        <f t="shared" si="118"/>
        <v>บ้านโพธิ์บ้านโพธิ์ฉะเชิงเทรา</v>
      </c>
      <c r="Y1273" s="3" t="s">
        <v>2201</v>
      </c>
      <c r="Z1273" s="3" t="str">
        <f t="shared" si="119"/>
        <v/>
      </c>
      <c r="AA1273" s="3" t="e">
        <f t="shared" si="120"/>
        <v>#NUM!</v>
      </c>
      <c r="AB1273" s="3" t="str">
        <f t="shared" si="121"/>
        <v/>
      </c>
    </row>
    <row r="1274" spans="18:28" ht="14.5" customHeight="1">
      <c r="R1274">
        <v>1271</v>
      </c>
      <c r="S1274" s="4">
        <v>24140</v>
      </c>
      <c r="T1274" s="3" t="s">
        <v>2478</v>
      </c>
      <c r="U1274" s="3" t="s">
        <v>670</v>
      </c>
      <c r="V1274" s="3" t="s">
        <v>305</v>
      </c>
      <c r="W1274" s="3" t="s">
        <v>2477</v>
      </c>
      <c r="X1274" s="3" t="str">
        <f t="shared" si="118"/>
        <v>เกาะไร่บ้านโพธิ์ฉะเชิงเทรา</v>
      </c>
      <c r="Y1274" s="3" t="s">
        <v>2201</v>
      </c>
      <c r="Z1274" s="3" t="str">
        <f t="shared" si="119"/>
        <v/>
      </c>
      <c r="AA1274" s="3" t="e">
        <f t="shared" si="120"/>
        <v>#NUM!</v>
      </c>
      <c r="AB1274" s="3" t="str">
        <f t="shared" si="121"/>
        <v/>
      </c>
    </row>
    <row r="1275" spans="18:28" ht="14.5" customHeight="1">
      <c r="R1275">
        <v>1272</v>
      </c>
      <c r="S1275" s="4">
        <v>24140</v>
      </c>
      <c r="T1275" s="3" t="s">
        <v>2367</v>
      </c>
      <c r="U1275" s="3" t="s">
        <v>670</v>
      </c>
      <c r="V1275" s="3" t="s">
        <v>305</v>
      </c>
      <c r="W1275" s="3" t="s">
        <v>2477</v>
      </c>
      <c r="X1275" s="3" t="str">
        <f t="shared" si="118"/>
        <v>คลองขุดบ้านโพธิ์ฉะเชิงเทรา</v>
      </c>
      <c r="Y1275" s="3" t="s">
        <v>2201</v>
      </c>
      <c r="Z1275" s="3" t="str">
        <f t="shared" si="119"/>
        <v/>
      </c>
      <c r="AA1275" s="3" t="e">
        <f t="shared" si="120"/>
        <v>#NUM!</v>
      </c>
      <c r="AB1275" s="3" t="str">
        <f t="shared" si="121"/>
        <v/>
      </c>
    </row>
    <row r="1276" spans="18:28" ht="14.5" customHeight="1">
      <c r="R1276">
        <v>1273</v>
      </c>
      <c r="S1276" s="4">
        <v>24140</v>
      </c>
      <c r="T1276" s="3" t="s">
        <v>2479</v>
      </c>
      <c r="U1276" s="3" t="s">
        <v>670</v>
      </c>
      <c r="V1276" s="3" t="s">
        <v>305</v>
      </c>
      <c r="W1276" s="3" t="s">
        <v>2477</v>
      </c>
      <c r="X1276" s="3" t="str">
        <f t="shared" si="118"/>
        <v>คลองบ้านโพธิ์บ้านโพธิ์ฉะเชิงเทรา</v>
      </c>
      <c r="Y1276" s="3" t="s">
        <v>2201</v>
      </c>
      <c r="Z1276" s="3" t="str">
        <f t="shared" si="119"/>
        <v/>
      </c>
      <c r="AA1276" s="3" t="e">
        <f t="shared" si="120"/>
        <v>#NUM!</v>
      </c>
      <c r="AB1276" s="3" t="str">
        <f t="shared" si="121"/>
        <v/>
      </c>
    </row>
    <row r="1277" spans="18:28" ht="14.5" customHeight="1">
      <c r="R1277">
        <v>1274</v>
      </c>
      <c r="S1277" s="4">
        <v>24140</v>
      </c>
      <c r="T1277" s="3" t="s">
        <v>2480</v>
      </c>
      <c r="U1277" s="3" t="s">
        <v>670</v>
      </c>
      <c r="V1277" s="3" t="s">
        <v>305</v>
      </c>
      <c r="W1277" s="3" t="s">
        <v>2477</v>
      </c>
      <c r="X1277" s="3" t="str">
        <f t="shared" si="118"/>
        <v>คลองประเวศบ้านโพธิ์ฉะเชิงเทรา</v>
      </c>
      <c r="Y1277" s="3" t="s">
        <v>2201</v>
      </c>
      <c r="Z1277" s="3" t="str">
        <f t="shared" si="119"/>
        <v/>
      </c>
      <c r="AA1277" s="3" t="e">
        <f t="shared" si="120"/>
        <v>#NUM!</v>
      </c>
      <c r="AB1277" s="3" t="str">
        <f t="shared" si="121"/>
        <v/>
      </c>
    </row>
    <row r="1278" spans="18:28" ht="14.5" customHeight="1">
      <c r="R1278">
        <v>1275</v>
      </c>
      <c r="S1278" s="4">
        <v>24140</v>
      </c>
      <c r="T1278" s="3" t="s">
        <v>2481</v>
      </c>
      <c r="U1278" s="3" t="s">
        <v>670</v>
      </c>
      <c r="V1278" s="3" t="s">
        <v>305</v>
      </c>
      <c r="W1278" s="3" t="s">
        <v>2477</v>
      </c>
      <c r="X1278" s="3" t="str">
        <f t="shared" si="118"/>
        <v>ดอนทรายบ้านโพธิ์ฉะเชิงเทรา</v>
      </c>
      <c r="Y1278" s="3" t="s">
        <v>2201</v>
      </c>
      <c r="Z1278" s="3" t="str">
        <f t="shared" si="119"/>
        <v/>
      </c>
      <c r="AA1278" s="3" t="e">
        <f t="shared" si="120"/>
        <v>#NUM!</v>
      </c>
      <c r="AB1278" s="3" t="str">
        <f t="shared" si="121"/>
        <v/>
      </c>
    </row>
    <row r="1279" spans="18:28" ht="14.5" customHeight="1">
      <c r="R1279">
        <v>1276</v>
      </c>
      <c r="S1279" s="4">
        <v>24140</v>
      </c>
      <c r="T1279" s="3" t="s">
        <v>2482</v>
      </c>
      <c r="U1279" s="3" t="s">
        <v>670</v>
      </c>
      <c r="V1279" s="3" t="s">
        <v>305</v>
      </c>
      <c r="W1279" s="3" t="s">
        <v>2477</v>
      </c>
      <c r="X1279" s="3" t="str">
        <f t="shared" si="118"/>
        <v>เทพราชบ้านโพธิ์ฉะเชิงเทรา</v>
      </c>
      <c r="Y1279" s="3" t="s">
        <v>2201</v>
      </c>
      <c r="Z1279" s="3" t="str">
        <f t="shared" si="119"/>
        <v/>
      </c>
      <c r="AA1279" s="3" t="e">
        <f t="shared" si="120"/>
        <v>#NUM!</v>
      </c>
      <c r="AB1279" s="3" t="str">
        <f t="shared" si="121"/>
        <v/>
      </c>
    </row>
    <row r="1280" spans="18:28" ht="14.5" customHeight="1">
      <c r="R1280">
        <v>1277</v>
      </c>
      <c r="S1280" s="4">
        <v>24140</v>
      </c>
      <c r="T1280" s="3" t="s">
        <v>2483</v>
      </c>
      <c r="U1280" s="3" t="s">
        <v>670</v>
      </c>
      <c r="V1280" s="3" t="s">
        <v>305</v>
      </c>
      <c r="W1280" s="3" t="s">
        <v>2477</v>
      </c>
      <c r="X1280" s="3" t="str">
        <f t="shared" si="118"/>
        <v>ท่าพลับบ้านโพธิ์ฉะเชิงเทรา</v>
      </c>
      <c r="Y1280" s="3" t="s">
        <v>2201</v>
      </c>
      <c r="Z1280" s="3" t="str">
        <f t="shared" si="119"/>
        <v/>
      </c>
      <c r="AA1280" s="3" t="e">
        <f t="shared" si="120"/>
        <v>#NUM!</v>
      </c>
      <c r="AB1280" s="3" t="str">
        <f t="shared" si="121"/>
        <v/>
      </c>
    </row>
    <row r="1281" spans="18:28" ht="14.5" customHeight="1">
      <c r="R1281">
        <v>1278</v>
      </c>
      <c r="S1281" s="4">
        <v>24140</v>
      </c>
      <c r="T1281" s="3" t="s">
        <v>2484</v>
      </c>
      <c r="U1281" s="3" t="s">
        <v>670</v>
      </c>
      <c r="V1281" s="3" t="s">
        <v>305</v>
      </c>
      <c r="W1281" s="3" t="s">
        <v>2477</v>
      </c>
      <c r="X1281" s="3" t="str">
        <f t="shared" si="118"/>
        <v>หนองตีนนกบ้านโพธิ์ฉะเชิงเทรา</v>
      </c>
      <c r="Y1281" s="3" t="s">
        <v>2201</v>
      </c>
      <c r="Z1281" s="3" t="str">
        <f t="shared" si="119"/>
        <v/>
      </c>
      <c r="AA1281" s="3" t="e">
        <f t="shared" si="120"/>
        <v>#NUM!</v>
      </c>
      <c r="AB1281" s="3" t="str">
        <f t="shared" si="121"/>
        <v/>
      </c>
    </row>
    <row r="1282" spans="18:28" ht="14.5" customHeight="1">
      <c r="R1282">
        <v>1279</v>
      </c>
      <c r="S1282" s="4">
        <v>24140</v>
      </c>
      <c r="T1282" s="3" t="s">
        <v>1107</v>
      </c>
      <c r="U1282" s="3" t="s">
        <v>670</v>
      </c>
      <c r="V1282" s="3" t="s">
        <v>305</v>
      </c>
      <c r="W1282" s="3" t="s">
        <v>2477</v>
      </c>
      <c r="X1282" s="3" t="str">
        <f t="shared" si="118"/>
        <v>หนองบัวบ้านโพธิ์ฉะเชิงเทรา</v>
      </c>
      <c r="Y1282" s="3" t="s">
        <v>2201</v>
      </c>
      <c r="Z1282" s="3" t="str">
        <f t="shared" si="119"/>
        <v/>
      </c>
      <c r="AA1282" s="3" t="e">
        <f t="shared" si="120"/>
        <v>#NUM!</v>
      </c>
      <c r="AB1282" s="3" t="str">
        <f t="shared" si="121"/>
        <v/>
      </c>
    </row>
    <row r="1283" spans="18:28" ht="14.5" customHeight="1">
      <c r="R1283">
        <v>1280</v>
      </c>
      <c r="S1283" s="4">
        <v>24140</v>
      </c>
      <c r="T1283" s="3" t="s">
        <v>2485</v>
      </c>
      <c r="U1283" s="3" t="s">
        <v>670</v>
      </c>
      <c r="V1283" s="3" t="s">
        <v>305</v>
      </c>
      <c r="W1283" s="3" t="s">
        <v>2477</v>
      </c>
      <c r="X1283" s="3" t="str">
        <f t="shared" si="118"/>
        <v>บางซ่อนบ้านโพธิ์ฉะเชิงเทรา</v>
      </c>
      <c r="Y1283" s="3" t="s">
        <v>2201</v>
      </c>
      <c r="Z1283" s="3" t="str">
        <f t="shared" si="119"/>
        <v/>
      </c>
      <c r="AA1283" s="3" t="e">
        <f t="shared" si="120"/>
        <v>#NUM!</v>
      </c>
      <c r="AB1283" s="3" t="str">
        <f t="shared" si="121"/>
        <v/>
      </c>
    </row>
    <row r="1284" spans="18:28" ht="14.5" customHeight="1">
      <c r="R1284">
        <v>1281</v>
      </c>
      <c r="S1284" s="4">
        <v>24140</v>
      </c>
      <c r="T1284" s="3" t="s">
        <v>2486</v>
      </c>
      <c r="U1284" s="3" t="s">
        <v>670</v>
      </c>
      <c r="V1284" s="3" t="s">
        <v>305</v>
      </c>
      <c r="W1284" s="3" t="s">
        <v>2477</v>
      </c>
      <c r="X1284" s="3" t="str">
        <f t="shared" si="118"/>
        <v>บางกรูดบ้านโพธิ์ฉะเชิงเทรา</v>
      </c>
      <c r="Y1284" s="3" t="s">
        <v>2201</v>
      </c>
      <c r="Z1284" s="3" t="str">
        <f t="shared" si="119"/>
        <v/>
      </c>
      <c r="AA1284" s="3" t="e">
        <f t="shared" si="120"/>
        <v>#NUM!</v>
      </c>
      <c r="AB1284" s="3" t="str">
        <f t="shared" si="121"/>
        <v/>
      </c>
    </row>
    <row r="1285" spans="18:28" ht="14.5" customHeight="1">
      <c r="R1285">
        <v>1282</v>
      </c>
      <c r="S1285" s="4">
        <v>24140</v>
      </c>
      <c r="T1285" s="3" t="s">
        <v>2487</v>
      </c>
      <c r="U1285" s="3" t="s">
        <v>670</v>
      </c>
      <c r="V1285" s="3" t="s">
        <v>305</v>
      </c>
      <c r="W1285" s="3" t="s">
        <v>2477</v>
      </c>
      <c r="X1285" s="3" t="str">
        <f t="shared" ref="X1285:X1348" si="122">T1285&amp;U1285&amp;V1285</f>
        <v>แหลมประดู่บ้านโพธิ์ฉะเชิงเทรา</v>
      </c>
      <c r="Y1285" s="3" t="s">
        <v>2201</v>
      </c>
      <c r="Z1285" s="3" t="str">
        <f t="shared" ref="Z1285:Z1348" si="123">IF($Z$1=$W1285,$R1285,"")</f>
        <v/>
      </c>
      <c r="AA1285" s="3" t="e">
        <f t="shared" ref="AA1285:AA1348" si="124">SMALL($Z$4:$Z$7439,R1285)</f>
        <v>#NUM!</v>
      </c>
      <c r="AB1285" s="3" t="str">
        <f t="shared" ref="AB1285:AB1348" si="125">IFERROR(INDEX($T$4:$T$7439,$AA1285,1),"")</f>
        <v/>
      </c>
    </row>
    <row r="1286" spans="18:28" ht="14.5" customHeight="1">
      <c r="R1286">
        <v>1283</v>
      </c>
      <c r="S1286" s="4">
        <v>24140</v>
      </c>
      <c r="T1286" s="3" t="s">
        <v>2488</v>
      </c>
      <c r="U1286" s="3" t="s">
        <v>670</v>
      </c>
      <c r="V1286" s="3" t="s">
        <v>305</v>
      </c>
      <c r="W1286" s="3" t="s">
        <v>2477</v>
      </c>
      <c r="X1286" s="3" t="str">
        <f t="shared" si="122"/>
        <v>ลาดขวางบ้านโพธิ์ฉะเชิงเทรา</v>
      </c>
      <c r="Y1286" s="3" t="s">
        <v>2201</v>
      </c>
      <c r="Z1286" s="3" t="str">
        <f t="shared" si="123"/>
        <v/>
      </c>
      <c r="AA1286" s="3" t="e">
        <f t="shared" si="124"/>
        <v>#NUM!</v>
      </c>
      <c r="AB1286" s="3" t="str">
        <f t="shared" si="125"/>
        <v/>
      </c>
    </row>
    <row r="1287" spans="18:28" ht="14.5" customHeight="1">
      <c r="R1287">
        <v>1284</v>
      </c>
      <c r="S1287" s="4">
        <v>24140</v>
      </c>
      <c r="T1287" s="3" t="s">
        <v>2489</v>
      </c>
      <c r="U1287" s="3" t="s">
        <v>670</v>
      </c>
      <c r="V1287" s="3" t="s">
        <v>305</v>
      </c>
      <c r="W1287" s="3" t="s">
        <v>2477</v>
      </c>
      <c r="X1287" s="3" t="str">
        <f t="shared" si="122"/>
        <v>สนามจันทร์บ้านโพธิ์ฉะเชิงเทรา</v>
      </c>
      <c r="Y1287" s="3" t="s">
        <v>2201</v>
      </c>
      <c r="Z1287" s="3" t="str">
        <f t="shared" si="123"/>
        <v/>
      </c>
      <c r="AA1287" s="3" t="e">
        <f t="shared" si="124"/>
        <v>#NUM!</v>
      </c>
      <c r="AB1287" s="3" t="str">
        <f t="shared" si="125"/>
        <v/>
      </c>
    </row>
    <row r="1288" spans="18:28" ht="14.5" customHeight="1">
      <c r="R1288">
        <v>1285</v>
      </c>
      <c r="S1288" s="4">
        <v>24140</v>
      </c>
      <c r="T1288" s="3" t="s">
        <v>2490</v>
      </c>
      <c r="U1288" s="3" t="s">
        <v>670</v>
      </c>
      <c r="V1288" s="3" t="s">
        <v>305</v>
      </c>
      <c r="W1288" s="3" t="s">
        <v>2477</v>
      </c>
      <c r="X1288" s="3" t="str">
        <f t="shared" si="122"/>
        <v>แสนภูดาษบ้านโพธิ์ฉะเชิงเทรา</v>
      </c>
      <c r="Y1288" s="3" t="s">
        <v>2201</v>
      </c>
      <c r="Z1288" s="3" t="str">
        <f t="shared" si="123"/>
        <v/>
      </c>
      <c r="AA1288" s="3" t="e">
        <f t="shared" si="124"/>
        <v>#NUM!</v>
      </c>
      <c r="AB1288" s="3" t="str">
        <f t="shared" si="125"/>
        <v/>
      </c>
    </row>
    <row r="1289" spans="18:28" ht="14.5" customHeight="1">
      <c r="R1289">
        <v>1286</v>
      </c>
      <c r="S1289" s="4">
        <v>24140</v>
      </c>
      <c r="T1289" s="3" t="s">
        <v>2491</v>
      </c>
      <c r="U1289" s="3" t="s">
        <v>670</v>
      </c>
      <c r="V1289" s="3" t="s">
        <v>305</v>
      </c>
      <c r="W1289" s="3" t="s">
        <v>2477</v>
      </c>
      <c r="X1289" s="3" t="str">
        <f t="shared" si="122"/>
        <v>สิบเอ็ดศอกบ้านโพธิ์ฉะเชิงเทรา</v>
      </c>
      <c r="Y1289" s="3" t="s">
        <v>2201</v>
      </c>
      <c r="Z1289" s="3" t="str">
        <f t="shared" si="123"/>
        <v/>
      </c>
      <c r="AA1289" s="3" t="e">
        <f t="shared" si="124"/>
        <v>#NUM!</v>
      </c>
      <c r="AB1289" s="3" t="str">
        <f t="shared" si="125"/>
        <v/>
      </c>
    </row>
    <row r="1290" spans="18:28" ht="14.5" customHeight="1">
      <c r="R1290">
        <v>1287</v>
      </c>
      <c r="S1290" s="4">
        <v>24120</v>
      </c>
      <c r="T1290" s="3" t="s">
        <v>2492</v>
      </c>
      <c r="U1290" s="3" t="s">
        <v>674</v>
      </c>
      <c r="V1290" s="3" t="s">
        <v>305</v>
      </c>
      <c r="W1290" s="3" t="s">
        <v>2493</v>
      </c>
      <c r="X1290" s="3" t="str">
        <f t="shared" si="122"/>
        <v>เกาะขนุนพนมสารคามฉะเชิงเทรา</v>
      </c>
      <c r="Y1290" s="3" t="s">
        <v>2201</v>
      </c>
      <c r="Z1290" s="3" t="str">
        <f t="shared" si="123"/>
        <v/>
      </c>
      <c r="AA1290" s="3" t="e">
        <f t="shared" si="124"/>
        <v>#NUM!</v>
      </c>
      <c r="AB1290" s="3" t="str">
        <f t="shared" si="125"/>
        <v/>
      </c>
    </row>
    <row r="1291" spans="18:28" ht="14.5" customHeight="1">
      <c r="R1291">
        <v>1288</v>
      </c>
      <c r="S1291" s="4">
        <v>24120</v>
      </c>
      <c r="T1291" s="3" t="s">
        <v>2494</v>
      </c>
      <c r="U1291" s="3" t="s">
        <v>674</v>
      </c>
      <c r="V1291" s="3" t="s">
        <v>305</v>
      </c>
      <c r="W1291" s="3" t="s">
        <v>2493</v>
      </c>
      <c r="X1291" s="3" t="str">
        <f t="shared" si="122"/>
        <v>บ้านซ่องพนมสารคามฉะเชิงเทรา</v>
      </c>
      <c r="Y1291" s="3" t="s">
        <v>2201</v>
      </c>
      <c r="Z1291" s="3" t="str">
        <f t="shared" si="123"/>
        <v/>
      </c>
      <c r="AA1291" s="3" t="e">
        <f t="shared" si="124"/>
        <v>#NUM!</v>
      </c>
      <c r="AB1291" s="3" t="str">
        <f t="shared" si="125"/>
        <v/>
      </c>
    </row>
    <row r="1292" spans="18:28" ht="14.5" customHeight="1">
      <c r="R1292">
        <v>1289</v>
      </c>
      <c r="S1292" s="4">
        <v>24120</v>
      </c>
      <c r="T1292" s="3" t="s">
        <v>674</v>
      </c>
      <c r="U1292" s="3" t="s">
        <v>674</v>
      </c>
      <c r="V1292" s="3" t="s">
        <v>305</v>
      </c>
      <c r="W1292" s="3" t="s">
        <v>2493</v>
      </c>
      <c r="X1292" s="3" t="str">
        <f t="shared" si="122"/>
        <v>พนมสารคามพนมสารคามฉะเชิงเทรา</v>
      </c>
      <c r="Y1292" s="3" t="s">
        <v>2201</v>
      </c>
      <c r="Z1292" s="3" t="str">
        <f t="shared" si="123"/>
        <v/>
      </c>
      <c r="AA1292" s="3" t="e">
        <f t="shared" si="124"/>
        <v>#NUM!</v>
      </c>
      <c r="AB1292" s="3" t="str">
        <f t="shared" si="125"/>
        <v/>
      </c>
    </row>
    <row r="1293" spans="18:28" ht="14.5" customHeight="1">
      <c r="R1293">
        <v>1290</v>
      </c>
      <c r="S1293" s="4">
        <v>24120</v>
      </c>
      <c r="T1293" s="3" t="s">
        <v>2181</v>
      </c>
      <c r="U1293" s="3" t="s">
        <v>674</v>
      </c>
      <c r="V1293" s="3" t="s">
        <v>305</v>
      </c>
      <c r="W1293" s="3" t="s">
        <v>2493</v>
      </c>
      <c r="X1293" s="3" t="str">
        <f t="shared" si="122"/>
        <v>เมืองเก่าพนมสารคามฉะเชิงเทรา</v>
      </c>
      <c r="Y1293" s="3" t="s">
        <v>2201</v>
      </c>
      <c r="Z1293" s="3" t="str">
        <f t="shared" si="123"/>
        <v/>
      </c>
      <c r="AA1293" s="3" t="e">
        <f t="shared" si="124"/>
        <v>#NUM!</v>
      </c>
      <c r="AB1293" s="3" t="str">
        <f t="shared" si="125"/>
        <v/>
      </c>
    </row>
    <row r="1294" spans="18:28" ht="14.5" customHeight="1">
      <c r="R1294">
        <v>1291</v>
      </c>
      <c r="S1294" s="4">
        <v>24120</v>
      </c>
      <c r="T1294" s="3" t="s">
        <v>2035</v>
      </c>
      <c r="U1294" s="3" t="s">
        <v>674</v>
      </c>
      <c r="V1294" s="3" t="s">
        <v>305</v>
      </c>
      <c r="W1294" s="3" t="s">
        <v>2493</v>
      </c>
      <c r="X1294" s="3" t="str">
        <f t="shared" si="122"/>
        <v>หนองยาวพนมสารคามฉะเชิงเทรา</v>
      </c>
      <c r="Y1294" s="3" t="s">
        <v>2201</v>
      </c>
      <c r="Z1294" s="3" t="str">
        <f t="shared" si="123"/>
        <v/>
      </c>
      <c r="AA1294" s="3" t="e">
        <f t="shared" si="124"/>
        <v>#NUM!</v>
      </c>
      <c r="AB1294" s="3" t="str">
        <f t="shared" si="125"/>
        <v/>
      </c>
    </row>
    <row r="1295" spans="18:28" ht="14.5" customHeight="1">
      <c r="R1295">
        <v>1292</v>
      </c>
      <c r="S1295" s="4">
        <v>24120</v>
      </c>
      <c r="T1295" s="3" t="s">
        <v>2495</v>
      </c>
      <c r="U1295" s="3" t="s">
        <v>674</v>
      </c>
      <c r="V1295" s="3" t="s">
        <v>305</v>
      </c>
      <c r="W1295" s="3" t="s">
        <v>2493</v>
      </c>
      <c r="X1295" s="3" t="str">
        <f t="shared" si="122"/>
        <v>ท่าถ่านพนมสารคามฉะเชิงเทรา</v>
      </c>
      <c r="Y1295" s="3" t="s">
        <v>2201</v>
      </c>
      <c r="Z1295" s="3" t="str">
        <f t="shared" si="123"/>
        <v/>
      </c>
      <c r="AA1295" s="3" t="e">
        <f t="shared" si="124"/>
        <v>#NUM!</v>
      </c>
      <c r="AB1295" s="3" t="str">
        <f t="shared" si="125"/>
        <v/>
      </c>
    </row>
    <row r="1296" spans="18:28" ht="14.5" customHeight="1">
      <c r="R1296">
        <v>1293</v>
      </c>
      <c r="S1296" s="4">
        <v>24120</v>
      </c>
      <c r="T1296" s="3" t="s">
        <v>2496</v>
      </c>
      <c r="U1296" s="3" t="s">
        <v>674</v>
      </c>
      <c r="V1296" s="3" t="s">
        <v>305</v>
      </c>
      <c r="W1296" s="3" t="s">
        <v>2493</v>
      </c>
      <c r="X1296" s="3" t="str">
        <f t="shared" si="122"/>
        <v>หนองแหนพนมสารคามฉะเชิงเทรา</v>
      </c>
      <c r="Y1296" s="3" t="s">
        <v>2201</v>
      </c>
      <c r="Z1296" s="3" t="str">
        <f t="shared" si="123"/>
        <v/>
      </c>
      <c r="AA1296" s="3" t="e">
        <f t="shared" si="124"/>
        <v>#NUM!</v>
      </c>
      <c r="AB1296" s="3" t="str">
        <f t="shared" si="125"/>
        <v/>
      </c>
    </row>
    <row r="1297" spans="18:28" ht="14.5" customHeight="1">
      <c r="R1297">
        <v>1294</v>
      </c>
      <c r="S1297" s="4">
        <v>24120</v>
      </c>
      <c r="T1297" s="3" t="s">
        <v>2497</v>
      </c>
      <c r="U1297" s="3" t="s">
        <v>674</v>
      </c>
      <c r="V1297" s="3" t="s">
        <v>305</v>
      </c>
      <c r="W1297" s="3" t="s">
        <v>2493</v>
      </c>
      <c r="X1297" s="3" t="str">
        <f t="shared" si="122"/>
        <v>เขาหินซ้อนพนมสารคามฉะเชิงเทรา</v>
      </c>
      <c r="Y1297" s="3" t="s">
        <v>2201</v>
      </c>
      <c r="Z1297" s="3" t="str">
        <f t="shared" si="123"/>
        <v/>
      </c>
      <c r="AA1297" s="3" t="e">
        <f t="shared" si="124"/>
        <v>#NUM!</v>
      </c>
      <c r="AB1297" s="3" t="str">
        <f t="shared" si="125"/>
        <v/>
      </c>
    </row>
    <row r="1298" spans="18:28" ht="14.5" customHeight="1">
      <c r="R1298">
        <v>1295</v>
      </c>
      <c r="S1298" s="4">
        <v>24120</v>
      </c>
      <c r="T1298" s="3" t="s">
        <v>2498</v>
      </c>
      <c r="U1298" s="3" t="s">
        <v>679</v>
      </c>
      <c r="V1298" s="3" t="s">
        <v>305</v>
      </c>
      <c r="W1298" s="3" t="s">
        <v>2499</v>
      </c>
      <c r="X1298" s="3" t="str">
        <f t="shared" si="122"/>
        <v>บางคาราชสาส์นฉะเชิงเทรา</v>
      </c>
      <c r="Y1298" s="3" t="s">
        <v>2201</v>
      </c>
      <c r="Z1298" s="3" t="str">
        <f t="shared" si="123"/>
        <v/>
      </c>
      <c r="AA1298" s="3" t="e">
        <f t="shared" si="124"/>
        <v>#NUM!</v>
      </c>
      <c r="AB1298" s="3" t="str">
        <f t="shared" si="125"/>
        <v/>
      </c>
    </row>
    <row r="1299" spans="18:28" ht="14.5" customHeight="1">
      <c r="R1299">
        <v>1296</v>
      </c>
      <c r="S1299" s="4">
        <v>24120</v>
      </c>
      <c r="T1299" s="3" t="s">
        <v>2500</v>
      </c>
      <c r="U1299" s="3" t="s">
        <v>679</v>
      </c>
      <c r="V1299" s="3" t="s">
        <v>305</v>
      </c>
      <c r="W1299" s="3" t="s">
        <v>2499</v>
      </c>
      <c r="X1299" s="3" t="str">
        <f t="shared" si="122"/>
        <v>เมืองใหม่ราชสาส์นฉะเชิงเทรา</v>
      </c>
      <c r="Y1299" s="3" t="s">
        <v>2201</v>
      </c>
      <c r="Z1299" s="3" t="str">
        <f t="shared" si="123"/>
        <v/>
      </c>
      <c r="AA1299" s="3" t="e">
        <f t="shared" si="124"/>
        <v>#NUM!</v>
      </c>
      <c r="AB1299" s="3" t="str">
        <f t="shared" si="125"/>
        <v/>
      </c>
    </row>
    <row r="1300" spans="18:28" ht="14.5" customHeight="1">
      <c r="R1300">
        <v>1297</v>
      </c>
      <c r="S1300" s="4">
        <v>24120</v>
      </c>
      <c r="T1300" s="3" t="s">
        <v>2501</v>
      </c>
      <c r="U1300" s="3" t="s">
        <v>679</v>
      </c>
      <c r="V1300" s="3" t="s">
        <v>305</v>
      </c>
      <c r="W1300" s="3" t="s">
        <v>2499</v>
      </c>
      <c r="X1300" s="3" t="str">
        <f t="shared" si="122"/>
        <v>ดงน้อยราชสาส์นฉะเชิงเทรา</v>
      </c>
      <c r="Y1300" s="3" t="s">
        <v>2201</v>
      </c>
      <c r="Z1300" s="3" t="str">
        <f t="shared" si="123"/>
        <v/>
      </c>
      <c r="AA1300" s="3" t="e">
        <f t="shared" si="124"/>
        <v>#NUM!</v>
      </c>
      <c r="AB1300" s="3" t="str">
        <f t="shared" si="125"/>
        <v/>
      </c>
    </row>
    <row r="1301" spans="18:28" ht="14.5" customHeight="1">
      <c r="R1301">
        <v>1298</v>
      </c>
      <c r="S1301" s="4">
        <v>24160</v>
      </c>
      <c r="T1301" s="3" t="s">
        <v>2502</v>
      </c>
      <c r="U1301" s="3" t="s">
        <v>681</v>
      </c>
      <c r="V1301" s="3" t="s">
        <v>305</v>
      </c>
      <c r="W1301" s="3" t="s">
        <v>2503</v>
      </c>
      <c r="X1301" s="3" t="str">
        <f t="shared" si="122"/>
        <v>คู้ยายหมีสนามชัยเขตฉะเชิงเทรา</v>
      </c>
      <c r="Y1301" s="3" t="s">
        <v>2201</v>
      </c>
      <c r="Z1301" s="3" t="str">
        <f t="shared" si="123"/>
        <v/>
      </c>
      <c r="AA1301" s="3" t="e">
        <f t="shared" si="124"/>
        <v>#NUM!</v>
      </c>
      <c r="AB1301" s="3" t="str">
        <f t="shared" si="125"/>
        <v/>
      </c>
    </row>
    <row r="1302" spans="18:28" ht="14.5" customHeight="1">
      <c r="R1302">
        <v>1299</v>
      </c>
      <c r="S1302" s="4">
        <v>24160</v>
      </c>
      <c r="T1302" s="3" t="s">
        <v>2504</v>
      </c>
      <c r="U1302" s="3" t="s">
        <v>681</v>
      </c>
      <c r="V1302" s="3" t="s">
        <v>305</v>
      </c>
      <c r="W1302" s="3" t="s">
        <v>2503</v>
      </c>
      <c r="X1302" s="3" t="str">
        <f t="shared" si="122"/>
        <v>ท่ากระดานสนามชัยเขตฉะเชิงเทรา</v>
      </c>
      <c r="Y1302" s="3" t="s">
        <v>2201</v>
      </c>
      <c r="Z1302" s="3" t="str">
        <f t="shared" si="123"/>
        <v/>
      </c>
      <c r="AA1302" s="3" t="e">
        <f t="shared" si="124"/>
        <v>#NUM!</v>
      </c>
      <c r="AB1302" s="3" t="str">
        <f t="shared" si="125"/>
        <v/>
      </c>
    </row>
    <row r="1303" spans="18:28" ht="14.5" customHeight="1">
      <c r="R1303">
        <v>1300</v>
      </c>
      <c r="S1303" s="4">
        <v>24160</v>
      </c>
      <c r="T1303" s="3" t="s">
        <v>2505</v>
      </c>
      <c r="U1303" s="3" t="s">
        <v>681</v>
      </c>
      <c r="V1303" s="3" t="s">
        <v>305</v>
      </c>
      <c r="W1303" s="3" t="s">
        <v>2503</v>
      </c>
      <c r="X1303" s="3" t="str">
        <f t="shared" si="122"/>
        <v>ทุ่งพระยาสนามชัยเขตฉะเชิงเทรา</v>
      </c>
      <c r="Y1303" s="3" t="s">
        <v>2201</v>
      </c>
      <c r="Z1303" s="3" t="str">
        <f t="shared" si="123"/>
        <v/>
      </c>
      <c r="AA1303" s="3" t="e">
        <f t="shared" si="124"/>
        <v>#NUM!</v>
      </c>
      <c r="AB1303" s="3" t="str">
        <f t="shared" si="125"/>
        <v/>
      </c>
    </row>
    <row r="1304" spans="18:28" ht="14.5" customHeight="1">
      <c r="R1304">
        <v>1301</v>
      </c>
      <c r="S1304" s="4">
        <v>24160</v>
      </c>
      <c r="T1304" s="3" t="s">
        <v>2506</v>
      </c>
      <c r="U1304" s="3" t="s">
        <v>681</v>
      </c>
      <c r="V1304" s="3" t="s">
        <v>305</v>
      </c>
      <c r="W1304" s="3" t="s">
        <v>2503</v>
      </c>
      <c r="X1304" s="3" t="str">
        <f t="shared" si="122"/>
        <v>ลาดกระทิงสนามชัยเขตฉะเชิงเทรา</v>
      </c>
      <c r="Y1304" s="3" t="s">
        <v>2201</v>
      </c>
      <c r="Z1304" s="3" t="str">
        <f t="shared" si="123"/>
        <v/>
      </c>
      <c r="AA1304" s="3" t="e">
        <f t="shared" si="124"/>
        <v>#NUM!</v>
      </c>
      <c r="AB1304" s="3" t="str">
        <f t="shared" si="125"/>
        <v/>
      </c>
    </row>
    <row r="1305" spans="18:28" ht="14.5" customHeight="1">
      <c r="R1305">
        <v>1302</v>
      </c>
      <c r="S1305" s="4">
        <v>24190</v>
      </c>
      <c r="T1305" s="3" t="s">
        <v>672</v>
      </c>
      <c r="U1305" s="3" t="s">
        <v>672</v>
      </c>
      <c r="V1305" s="3" t="s">
        <v>305</v>
      </c>
      <c r="W1305" s="3" t="s">
        <v>2507</v>
      </c>
      <c r="X1305" s="3" t="str">
        <f t="shared" si="122"/>
        <v>แปลงยาวแปลงยาวฉะเชิงเทรา</v>
      </c>
      <c r="Y1305" s="3" t="s">
        <v>2201</v>
      </c>
      <c r="Z1305" s="3" t="str">
        <f t="shared" si="123"/>
        <v/>
      </c>
      <c r="AA1305" s="3" t="e">
        <f t="shared" si="124"/>
        <v>#NUM!</v>
      </c>
      <c r="AB1305" s="3" t="str">
        <f t="shared" si="125"/>
        <v/>
      </c>
    </row>
    <row r="1306" spans="18:28" ht="14.5" customHeight="1">
      <c r="R1306">
        <v>1303</v>
      </c>
      <c r="S1306" s="4">
        <v>24190</v>
      </c>
      <c r="T1306" s="3" t="s">
        <v>2508</v>
      </c>
      <c r="U1306" s="3" t="s">
        <v>672</v>
      </c>
      <c r="V1306" s="3" t="s">
        <v>305</v>
      </c>
      <c r="W1306" s="3" t="s">
        <v>2507</v>
      </c>
      <c r="X1306" s="3" t="str">
        <f t="shared" si="122"/>
        <v>วังเย็นแปลงยาวฉะเชิงเทรา</v>
      </c>
      <c r="Y1306" s="3" t="s">
        <v>2201</v>
      </c>
      <c r="Z1306" s="3" t="str">
        <f t="shared" si="123"/>
        <v/>
      </c>
      <c r="AA1306" s="3" t="e">
        <f t="shared" si="124"/>
        <v>#NUM!</v>
      </c>
      <c r="AB1306" s="3" t="str">
        <f t="shared" si="125"/>
        <v/>
      </c>
    </row>
    <row r="1307" spans="18:28" ht="14.5" customHeight="1">
      <c r="R1307">
        <v>1304</v>
      </c>
      <c r="S1307" s="4">
        <v>24190</v>
      </c>
      <c r="T1307" s="3" t="s">
        <v>1746</v>
      </c>
      <c r="U1307" s="3" t="s">
        <v>672</v>
      </c>
      <c r="V1307" s="3" t="s">
        <v>305</v>
      </c>
      <c r="W1307" s="3" t="s">
        <v>2507</v>
      </c>
      <c r="X1307" s="3" t="str">
        <f t="shared" si="122"/>
        <v>หัวสำโรงแปลงยาวฉะเชิงเทรา</v>
      </c>
      <c r="Y1307" s="3" t="s">
        <v>2201</v>
      </c>
      <c r="Z1307" s="3" t="str">
        <f t="shared" si="123"/>
        <v/>
      </c>
      <c r="AA1307" s="3" t="e">
        <f t="shared" si="124"/>
        <v>#NUM!</v>
      </c>
      <c r="AB1307" s="3" t="str">
        <f t="shared" si="125"/>
        <v/>
      </c>
    </row>
    <row r="1308" spans="18:28" ht="14.5" customHeight="1">
      <c r="R1308">
        <v>1305</v>
      </c>
      <c r="S1308" s="4">
        <v>24190</v>
      </c>
      <c r="T1308" s="3" t="s">
        <v>2509</v>
      </c>
      <c r="U1308" s="3" t="s">
        <v>672</v>
      </c>
      <c r="V1308" s="3" t="s">
        <v>305</v>
      </c>
      <c r="W1308" s="3" t="s">
        <v>2507</v>
      </c>
      <c r="X1308" s="3" t="str">
        <f t="shared" si="122"/>
        <v>หนองไม้แก่นแปลงยาวฉะเชิงเทรา</v>
      </c>
      <c r="Y1308" s="3" t="s">
        <v>2201</v>
      </c>
      <c r="Z1308" s="3" t="str">
        <f t="shared" si="123"/>
        <v/>
      </c>
      <c r="AA1308" s="3" t="e">
        <f t="shared" si="124"/>
        <v>#NUM!</v>
      </c>
      <c r="AB1308" s="3" t="str">
        <f t="shared" si="125"/>
        <v/>
      </c>
    </row>
    <row r="1309" spans="18:28" ht="14.5" customHeight="1">
      <c r="R1309">
        <v>1306</v>
      </c>
      <c r="S1309" s="4">
        <v>24160</v>
      </c>
      <c r="T1309" s="3" t="s">
        <v>661</v>
      </c>
      <c r="U1309" s="3" t="s">
        <v>661</v>
      </c>
      <c r="V1309" s="3" t="s">
        <v>305</v>
      </c>
      <c r="W1309" s="3" t="s">
        <v>2510</v>
      </c>
      <c r="X1309" s="3" t="str">
        <f t="shared" si="122"/>
        <v>ท่าตะเกียบท่าตะเกียบฉะเชิงเทรา</v>
      </c>
      <c r="Y1309" s="3" t="s">
        <v>2201</v>
      </c>
      <c r="Z1309" s="3" t="str">
        <f t="shared" si="123"/>
        <v/>
      </c>
      <c r="AA1309" s="3" t="e">
        <f t="shared" si="124"/>
        <v>#NUM!</v>
      </c>
      <c r="AB1309" s="3" t="str">
        <f t="shared" si="125"/>
        <v/>
      </c>
    </row>
    <row r="1310" spans="18:28" ht="14.5" customHeight="1">
      <c r="R1310">
        <v>1307</v>
      </c>
      <c r="S1310" s="4">
        <v>24160</v>
      </c>
      <c r="T1310" s="3" t="s">
        <v>2511</v>
      </c>
      <c r="U1310" s="3" t="s">
        <v>661</v>
      </c>
      <c r="V1310" s="3" t="s">
        <v>305</v>
      </c>
      <c r="W1310" s="3" t="s">
        <v>2510</v>
      </c>
      <c r="X1310" s="3" t="str">
        <f t="shared" si="122"/>
        <v>คลองตะเกราท่าตะเกียบฉะเชิงเทรา</v>
      </c>
      <c r="Y1310" s="3" t="s">
        <v>2201</v>
      </c>
      <c r="Z1310" s="3" t="str">
        <f t="shared" si="123"/>
        <v/>
      </c>
      <c r="AA1310" s="3" t="e">
        <f t="shared" si="124"/>
        <v>#NUM!</v>
      </c>
      <c r="AB1310" s="3" t="str">
        <f t="shared" si="125"/>
        <v/>
      </c>
    </row>
    <row r="1311" spans="18:28" ht="14.5" customHeight="1">
      <c r="R1311">
        <v>1308</v>
      </c>
      <c r="S1311" s="4">
        <v>24000</v>
      </c>
      <c r="T1311" s="3" t="s">
        <v>2512</v>
      </c>
      <c r="U1311" s="3" t="s">
        <v>659</v>
      </c>
      <c r="V1311" s="3" t="s">
        <v>305</v>
      </c>
      <c r="W1311" s="3" t="s">
        <v>2513</v>
      </c>
      <c r="X1311" s="3" t="str">
        <f t="shared" si="122"/>
        <v>ก้อนแก้วคลองเขื่อนฉะเชิงเทรา</v>
      </c>
      <c r="Y1311" s="3" t="s">
        <v>2201</v>
      </c>
      <c r="Z1311" s="3" t="str">
        <f t="shared" si="123"/>
        <v/>
      </c>
      <c r="AA1311" s="3" t="e">
        <f t="shared" si="124"/>
        <v>#NUM!</v>
      </c>
      <c r="AB1311" s="3" t="str">
        <f t="shared" si="125"/>
        <v/>
      </c>
    </row>
    <row r="1312" spans="18:28" ht="14.5" customHeight="1">
      <c r="R1312">
        <v>1309</v>
      </c>
      <c r="S1312" s="4">
        <v>24000</v>
      </c>
      <c r="T1312" s="3" t="s">
        <v>659</v>
      </c>
      <c r="U1312" s="3" t="s">
        <v>659</v>
      </c>
      <c r="V1312" s="3" t="s">
        <v>305</v>
      </c>
      <c r="W1312" s="3" t="s">
        <v>2513</v>
      </c>
      <c r="X1312" s="3" t="str">
        <f t="shared" si="122"/>
        <v>คลองเขื่อนคลองเขื่อนฉะเชิงเทรา</v>
      </c>
      <c r="Y1312" s="3" t="s">
        <v>2201</v>
      </c>
      <c r="Z1312" s="3" t="str">
        <f t="shared" si="123"/>
        <v/>
      </c>
      <c r="AA1312" s="3" t="e">
        <f t="shared" si="124"/>
        <v>#NUM!</v>
      </c>
      <c r="AB1312" s="3" t="str">
        <f t="shared" si="125"/>
        <v/>
      </c>
    </row>
    <row r="1313" spans="18:28" ht="14.5" customHeight="1">
      <c r="R1313">
        <v>1310</v>
      </c>
      <c r="S1313" s="4">
        <v>24000</v>
      </c>
      <c r="T1313" s="3" t="s">
        <v>2514</v>
      </c>
      <c r="U1313" s="3" t="s">
        <v>659</v>
      </c>
      <c r="V1313" s="3" t="s">
        <v>305</v>
      </c>
      <c r="W1313" s="3" t="s">
        <v>2513</v>
      </c>
      <c r="X1313" s="3" t="str">
        <f t="shared" si="122"/>
        <v>บางเล่าคลองเขื่อนฉะเชิงเทรา</v>
      </c>
      <c r="Y1313" s="3" t="s">
        <v>2201</v>
      </c>
      <c r="Z1313" s="3" t="str">
        <f t="shared" si="123"/>
        <v/>
      </c>
      <c r="AA1313" s="3" t="e">
        <f t="shared" si="124"/>
        <v>#NUM!</v>
      </c>
      <c r="AB1313" s="3" t="str">
        <f t="shared" si="125"/>
        <v/>
      </c>
    </row>
    <row r="1314" spans="18:28" ht="14.5" customHeight="1">
      <c r="R1314">
        <v>1311</v>
      </c>
      <c r="S1314" s="4">
        <v>24000</v>
      </c>
      <c r="T1314" s="3" t="s">
        <v>2515</v>
      </c>
      <c r="U1314" s="3" t="s">
        <v>659</v>
      </c>
      <c r="V1314" s="3" t="s">
        <v>305</v>
      </c>
      <c r="W1314" s="3" t="s">
        <v>2513</v>
      </c>
      <c r="X1314" s="3" t="str">
        <f t="shared" si="122"/>
        <v>บางโรงคลองเขื่อนฉะเชิงเทรา</v>
      </c>
      <c r="Y1314" s="3" t="s">
        <v>2201</v>
      </c>
      <c r="Z1314" s="3" t="str">
        <f t="shared" si="123"/>
        <v/>
      </c>
      <c r="AA1314" s="3" t="e">
        <f t="shared" si="124"/>
        <v>#NUM!</v>
      </c>
      <c r="AB1314" s="3" t="str">
        <f t="shared" si="125"/>
        <v/>
      </c>
    </row>
    <row r="1315" spans="18:28" ht="14.5" customHeight="1">
      <c r="R1315">
        <v>1312</v>
      </c>
      <c r="S1315" s="4">
        <v>24110</v>
      </c>
      <c r="T1315" s="3" t="s">
        <v>941</v>
      </c>
      <c r="U1315" s="3" t="s">
        <v>659</v>
      </c>
      <c r="V1315" s="3" t="s">
        <v>305</v>
      </c>
      <c r="W1315" s="3" t="s">
        <v>2513</v>
      </c>
      <c r="X1315" s="3" t="str">
        <f t="shared" si="122"/>
        <v>บางตลาดคลองเขื่อนฉะเชิงเทรา</v>
      </c>
      <c r="Y1315" s="3" t="s">
        <v>2201</v>
      </c>
      <c r="Z1315" s="3" t="str">
        <f t="shared" si="123"/>
        <v/>
      </c>
      <c r="AA1315" s="3" t="e">
        <f t="shared" si="124"/>
        <v>#NUM!</v>
      </c>
      <c r="AB1315" s="3" t="str">
        <f t="shared" si="125"/>
        <v/>
      </c>
    </row>
    <row r="1316" spans="18:28" ht="14.5" customHeight="1">
      <c r="R1316">
        <v>1313</v>
      </c>
      <c r="S1316" s="4">
        <v>25000</v>
      </c>
      <c r="T1316" s="3" t="s">
        <v>2439</v>
      </c>
      <c r="U1316" s="3" t="s">
        <v>1257</v>
      </c>
      <c r="V1316" s="3" t="s">
        <v>398</v>
      </c>
      <c r="W1316" s="3" t="s">
        <v>2516</v>
      </c>
      <c r="X1316" s="3" t="str">
        <f t="shared" si="122"/>
        <v>หน้าเมืองเมืองปราจีนบุรีปราจีนบุรี</v>
      </c>
      <c r="Y1316" s="3" t="s">
        <v>2201</v>
      </c>
      <c r="Z1316" s="3" t="str">
        <f t="shared" si="123"/>
        <v/>
      </c>
      <c r="AA1316" s="3" t="e">
        <f t="shared" si="124"/>
        <v>#NUM!</v>
      </c>
      <c r="AB1316" s="3" t="str">
        <f t="shared" si="125"/>
        <v/>
      </c>
    </row>
    <row r="1317" spans="18:28" ht="14.5" customHeight="1">
      <c r="R1317">
        <v>1314</v>
      </c>
      <c r="S1317" s="4">
        <v>25000</v>
      </c>
      <c r="T1317" s="3" t="s">
        <v>2517</v>
      </c>
      <c r="U1317" s="3" t="s">
        <v>1257</v>
      </c>
      <c r="V1317" s="3" t="s">
        <v>398</v>
      </c>
      <c r="W1317" s="3" t="s">
        <v>2516</v>
      </c>
      <c r="X1317" s="3" t="str">
        <f t="shared" si="122"/>
        <v>รอบเมืองเมืองปราจีนบุรีปราจีนบุรี</v>
      </c>
      <c r="Y1317" s="3" t="s">
        <v>2201</v>
      </c>
      <c r="Z1317" s="3" t="str">
        <f t="shared" si="123"/>
        <v/>
      </c>
      <c r="AA1317" s="3" t="e">
        <f t="shared" si="124"/>
        <v>#NUM!</v>
      </c>
      <c r="AB1317" s="3" t="str">
        <f t="shared" si="125"/>
        <v/>
      </c>
    </row>
    <row r="1318" spans="18:28" ht="14.5" customHeight="1">
      <c r="R1318">
        <v>1315</v>
      </c>
      <c r="S1318" s="4">
        <v>25000</v>
      </c>
      <c r="T1318" s="3" t="s">
        <v>1397</v>
      </c>
      <c r="U1318" s="3" t="s">
        <v>1257</v>
      </c>
      <c r="V1318" s="3" t="s">
        <v>398</v>
      </c>
      <c r="W1318" s="3" t="s">
        <v>2516</v>
      </c>
      <c r="X1318" s="3" t="str">
        <f t="shared" si="122"/>
        <v>วัดโบสถ์เมืองปราจีนบุรีปราจีนบุรี</v>
      </c>
      <c r="Y1318" s="3" t="s">
        <v>2201</v>
      </c>
      <c r="Z1318" s="3" t="str">
        <f t="shared" si="123"/>
        <v/>
      </c>
      <c r="AA1318" s="3" t="e">
        <f t="shared" si="124"/>
        <v>#NUM!</v>
      </c>
      <c r="AB1318" s="3" t="str">
        <f t="shared" si="125"/>
        <v/>
      </c>
    </row>
    <row r="1319" spans="18:28" ht="14.5" customHeight="1">
      <c r="R1319">
        <v>1316</v>
      </c>
      <c r="S1319" s="4">
        <v>25000</v>
      </c>
      <c r="T1319" s="3" t="s">
        <v>2518</v>
      </c>
      <c r="U1319" s="3" t="s">
        <v>1257</v>
      </c>
      <c r="V1319" s="3" t="s">
        <v>398</v>
      </c>
      <c r="W1319" s="3" t="s">
        <v>2516</v>
      </c>
      <c r="X1319" s="3" t="str">
        <f t="shared" si="122"/>
        <v>บางเดชะเมืองปราจีนบุรีปราจีนบุรี</v>
      </c>
      <c r="Y1319" s="3" t="s">
        <v>2201</v>
      </c>
      <c r="Z1319" s="3" t="str">
        <f t="shared" si="123"/>
        <v/>
      </c>
      <c r="AA1319" s="3" t="e">
        <f t="shared" si="124"/>
        <v>#NUM!</v>
      </c>
      <c r="AB1319" s="3" t="str">
        <f t="shared" si="125"/>
        <v/>
      </c>
    </row>
    <row r="1320" spans="18:28" ht="14.5" customHeight="1">
      <c r="R1320">
        <v>1317</v>
      </c>
      <c r="S1320" s="4">
        <v>25000</v>
      </c>
      <c r="T1320" s="3" t="s">
        <v>1912</v>
      </c>
      <c r="U1320" s="3" t="s">
        <v>1257</v>
      </c>
      <c r="V1320" s="3" t="s">
        <v>398</v>
      </c>
      <c r="W1320" s="3" t="s">
        <v>2516</v>
      </c>
      <c r="X1320" s="3" t="str">
        <f t="shared" si="122"/>
        <v>ท่างามเมืองปราจีนบุรีปราจีนบุรี</v>
      </c>
      <c r="Y1320" s="3" t="s">
        <v>2201</v>
      </c>
      <c r="Z1320" s="3" t="str">
        <f t="shared" si="123"/>
        <v/>
      </c>
      <c r="AA1320" s="3" t="e">
        <f t="shared" si="124"/>
        <v>#NUM!</v>
      </c>
      <c r="AB1320" s="3" t="str">
        <f t="shared" si="125"/>
        <v/>
      </c>
    </row>
    <row r="1321" spans="18:28" ht="14.5" customHeight="1">
      <c r="R1321">
        <v>1318</v>
      </c>
      <c r="S1321" s="4">
        <v>25000</v>
      </c>
      <c r="T1321" s="3" t="s">
        <v>2519</v>
      </c>
      <c r="U1321" s="3" t="s">
        <v>1257</v>
      </c>
      <c r="V1321" s="3" t="s">
        <v>398</v>
      </c>
      <c r="W1321" s="3" t="s">
        <v>2516</v>
      </c>
      <c r="X1321" s="3" t="str">
        <f t="shared" si="122"/>
        <v>บางบริบูรณ์เมืองปราจีนบุรีปราจีนบุรี</v>
      </c>
      <c r="Y1321" s="3" t="s">
        <v>2201</v>
      </c>
      <c r="Z1321" s="3" t="str">
        <f t="shared" si="123"/>
        <v/>
      </c>
      <c r="AA1321" s="3" t="e">
        <f t="shared" si="124"/>
        <v>#NUM!</v>
      </c>
      <c r="AB1321" s="3" t="str">
        <f t="shared" si="125"/>
        <v/>
      </c>
    </row>
    <row r="1322" spans="18:28" ht="14.5" customHeight="1">
      <c r="R1322">
        <v>1319</v>
      </c>
      <c r="S1322" s="4">
        <v>25000</v>
      </c>
      <c r="T1322" s="3" t="s">
        <v>2520</v>
      </c>
      <c r="U1322" s="3" t="s">
        <v>1257</v>
      </c>
      <c r="V1322" s="3" t="s">
        <v>398</v>
      </c>
      <c r="W1322" s="3" t="s">
        <v>2516</v>
      </c>
      <c r="X1322" s="3" t="str">
        <f t="shared" si="122"/>
        <v>ดงพระรามเมืองปราจีนบุรีปราจีนบุรี</v>
      </c>
      <c r="Y1322" s="3" t="s">
        <v>2201</v>
      </c>
      <c r="Z1322" s="3" t="str">
        <f t="shared" si="123"/>
        <v/>
      </c>
      <c r="AA1322" s="3" t="e">
        <f t="shared" si="124"/>
        <v>#NUM!</v>
      </c>
      <c r="AB1322" s="3" t="str">
        <f t="shared" si="125"/>
        <v/>
      </c>
    </row>
    <row r="1323" spans="18:28" ht="14.5" customHeight="1">
      <c r="R1323">
        <v>1320</v>
      </c>
      <c r="S1323" s="4">
        <v>25230</v>
      </c>
      <c r="T1323" s="3" t="s">
        <v>2521</v>
      </c>
      <c r="U1323" s="3" t="s">
        <v>1257</v>
      </c>
      <c r="V1323" s="3" t="s">
        <v>398</v>
      </c>
      <c r="W1323" s="3" t="s">
        <v>2516</v>
      </c>
      <c r="X1323" s="3" t="str">
        <f t="shared" si="122"/>
        <v>บ้านพระเมืองปราจีนบุรีปราจีนบุรี</v>
      </c>
      <c r="Y1323" s="3" t="s">
        <v>2201</v>
      </c>
      <c r="Z1323" s="3" t="str">
        <f t="shared" si="123"/>
        <v/>
      </c>
      <c r="AA1323" s="3" t="e">
        <f t="shared" si="124"/>
        <v>#NUM!</v>
      </c>
      <c r="AB1323" s="3" t="str">
        <f t="shared" si="125"/>
        <v/>
      </c>
    </row>
    <row r="1324" spans="18:28" ht="14.5" customHeight="1">
      <c r="R1324">
        <v>1321</v>
      </c>
      <c r="S1324" s="4">
        <v>25230</v>
      </c>
      <c r="T1324" s="3" t="s">
        <v>2522</v>
      </c>
      <c r="U1324" s="3" t="s">
        <v>1257</v>
      </c>
      <c r="V1324" s="3" t="s">
        <v>398</v>
      </c>
      <c r="W1324" s="3" t="s">
        <v>2516</v>
      </c>
      <c r="X1324" s="3" t="str">
        <f t="shared" si="122"/>
        <v>โคกไม้ลายเมืองปราจีนบุรีปราจีนบุรี</v>
      </c>
      <c r="Y1324" s="3" t="s">
        <v>2201</v>
      </c>
      <c r="Z1324" s="3" t="str">
        <f t="shared" si="123"/>
        <v/>
      </c>
      <c r="AA1324" s="3" t="e">
        <f t="shared" si="124"/>
        <v>#NUM!</v>
      </c>
      <c r="AB1324" s="3" t="str">
        <f t="shared" si="125"/>
        <v/>
      </c>
    </row>
    <row r="1325" spans="18:28" ht="14.5" customHeight="1">
      <c r="R1325">
        <v>1322</v>
      </c>
      <c r="S1325" s="4">
        <v>25230</v>
      </c>
      <c r="T1325" s="3" t="s">
        <v>2523</v>
      </c>
      <c r="U1325" s="3" t="s">
        <v>1257</v>
      </c>
      <c r="V1325" s="3" t="s">
        <v>398</v>
      </c>
      <c r="W1325" s="3" t="s">
        <v>2516</v>
      </c>
      <c r="X1325" s="3" t="str">
        <f t="shared" si="122"/>
        <v>ไม้เค็ดเมืองปราจีนบุรีปราจีนบุรี</v>
      </c>
      <c r="Y1325" s="3" t="s">
        <v>2201</v>
      </c>
      <c r="Z1325" s="3" t="str">
        <f t="shared" si="123"/>
        <v/>
      </c>
      <c r="AA1325" s="3" t="e">
        <f t="shared" si="124"/>
        <v>#NUM!</v>
      </c>
      <c r="AB1325" s="3" t="str">
        <f t="shared" si="125"/>
        <v/>
      </c>
    </row>
    <row r="1326" spans="18:28" ht="14.5" customHeight="1">
      <c r="R1326">
        <v>1323</v>
      </c>
      <c r="S1326" s="4">
        <v>25000</v>
      </c>
      <c r="T1326" s="3" t="s">
        <v>2524</v>
      </c>
      <c r="U1326" s="3" t="s">
        <v>1257</v>
      </c>
      <c r="V1326" s="3" t="s">
        <v>398</v>
      </c>
      <c r="W1326" s="3" t="s">
        <v>2516</v>
      </c>
      <c r="X1326" s="3" t="str">
        <f t="shared" si="122"/>
        <v>ดงขี้เหล็กเมืองปราจีนบุรีปราจีนบุรี</v>
      </c>
      <c r="Y1326" s="3" t="s">
        <v>2201</v>
      </c>
      <c r="Z1326" s="3" t="str">
        <f t="shared" si="123"/>
        <v/>
      </c>
      <c r="AA1326" s="3" t="e">
        <f t="shared" si="124"/>
        <v>#NUM!</v>
      </c>
      <c r="AB1326" s="3" t="str">
        <f t="shared" si="125"/>
        <v/>
      </c>
    </row>
    <row r="1327" spans="18:28" ht="14.5" customHeight="1">
      <c r="R1327">
        <v>1324</v>
      </c>
      <c r="S1327" s="4">
        <v>25230</v>
      </c>
      <c r="T1327" s="3" t="s">
        <v>2525</v>
      </c>
      <c r="U1327" s="3" t="s">
        <v>1257</v>
      </c>
      <c r="V1327" s="3" t="s">
        <v>398</v>
      </c>
      <c r="W1327" s="3" t="s">
        <v>2516</v>
      </c>
      <c r="X1327" s="3" t="str">
        <f t="shared" si="122"/>
        <v>เนินหอมเมืองปราจีนบุรีปราจีนบุรี</v>
      </c>
      <c r="Y1327" s="3" t="s">
        <v>2201</v>
      </c>
      <c r="Z1327" s="3" t="str">
        <f t="shared" si="123"/>
        <v/>
      </c>
      <c r="AA1327" s="3" t="e">
        <f t="shared" si="124"/>
        <v>#NUM!</v>
      </c>
      <c r="AB1327" s="3" t="str">
        <f t="shared" si="125"/>
        <v/>
      </c>
    </row>
    <row r="1328" spans="18:28" ht="14.5" customHeight="1">
      <c r="R1328">
        <v>1325</v>
      </c>
      <c r="S1328" s="4">
        <v>25000</v>
      </c>
      <c r="T1328" s="3" t="s">
        <v>2526</v>
      </c>
      <c r="U1328" s="3" t="s">
        <v>1257</v>
      </c>
      <c r="V1328" s="3" t="s">
        <v>398</v>
      </c>
      <c r="W1328" s="3" t="s">
        <v>2516</v>
      </c>
      <c r="X1328" s="3" t="str">
        <f t="shared" si="122"/>
        <v>โนนห้อมเมืองปราจีนบุรีปราจีนบุรี</v>
      </c>
      <c r="Y1328" s="3" t="s">
        <v>2201</v>
      </c>
      <c r="Z1328" s="3" t="str">
        <f t="shared" si="123"/>
        <v/>
      </c>
      <c r="AA1328" s="3" t="e">
        <f t="shared" si="124"/>
        <v>#NUM!</v>
      </c>
      <c r="AB1328" s="3" t="str">
        <f t="shared" si="125"/>
        <v/>
      </c>
    </row>
    <row r="1329" spans="18:28" ht="14.5" customHeight="1">
      <c r="R1329">
        <v>1326</v>
      </c>
      <c r="S1329" s="4">
        <v>25110</v>
      </c>
      <c r="T1329" s="3" t="s">
        <v>2527</v>
      </c>
      <c r="U1329" s="3" t="s">
        <v>1250</v>
      </c>
      <c r="V1329" s="3" t="s">
        <v>398</v>
      </c>
      <c r="W1329" s="3" t="s">
        <v>2528</v>
      </c>
      <c r="X1329" s="3" t="str">
        <f t="shared" si="122"/>
        <v>กบินทร์กบินทร์บุรีปราจีนบุรี</v>
      </c>
      <c r="Y1329" s="3" t="s">
        <v>2201</v>
      </c>
      <c r="Z1329" s="3" t="str">
        <f t="shared" si="123"/>
        <v/>
      </c>
      <c r="AA1329" s="3" t="e">
        <f t="shared" si="124"/>
        <v>#NUM!</v>
      </c>
      <c r="AB1329" s="3" t="str">
        <f t="shared" si="125"/>
        <v/>
      </c>
    </row>
    <row r="1330" spans="18:28" ht="14.5" customHeight="1">
      <c r="R1330">
        <v>1327</v>
      </c>
      <c r="S1330" s="4">
        <v>25240</v>
      </c>
      <c r="T1330" s="3" t="s">
        <v>2181</v>
      </c>
      <c r="U1330" s="3" t="s">
        <v>1250</v>
      </c>
      <c r="V1330" s="3" t="s">
        <v>398</v>
      </c>
      <c r="W1330" s="3" t="s">
        <v>2528</v>
      </c>
      <c r="X1330" s="3" t="str">
        <f t="shared" si="122"/>
        <v>เมืองเก่ากบินทร์บุรีปราจีนบุรี</v>
      </c>
      <c r="Y1330" s="3" t="s">
        <v>2201</v>
      </c>
      <c r="Z1330" s="3" t="str">
        <f t="shared" si="123"/>
        <v/>
      </c>
      <c r="AA1330" s="3" t="e">
        <f t="shared" si="124"/>
        <v>#NUM!</v>
      </c>
      <c r="AB1330" s="3" t="str">
        <f t="shared" si="125"/>
        <v/>
      </c>
    </row>
    <row r="1331" spans="18:28" ht="14.5" customHeight="1">
      <c r="R1331">
        <v>1328</v>
      </c>
      <c r="S1331" s="4">
        <v>25110</v>
      </c>
      <c r="T1331" s="3" t="s">
        <v>2529</v>
      </c>
      <c r="U1331" s="3" t="s">
        <v>1250</v>
      </c>
      <c r="V1331" s="3" t="s">
        <v>398</v>
      </c>
      <c r="W1331" s="3" t="s">
        <v>2528</v>
      </c>
      <c r="X1331" s="3" t="str">
        <f t="shared" si="122"/>
        <v>วังดาลกบินทร์บุรีปราจีนบุรี</v>
      </c>
      <c r="Y1331" s="3" t="s">
        <v>2201</v>
      </c>
      <c r="Z1331" s="3" t="str">
        <f t="shared" si="123"/>
        <v/>
      </c>
      <c r="AA1331" s="3" t="e">
        <f t="shared" si="124"/>
        <v>#NUM!</v>
      </c>
      <c r="AB1331" s="3" t="str">
        <f t="shared" si="125"/>
        <v/>
      </c>
    </row>
    <row r="1332" spans="18:28" ht="14.5" customHeight="1">
      <c r="R1332">
        <v>1329</v>
      </c>
      <c r="S1332" s="4">
        <v>25110</v>
      </c>
      <c r="T1332" s="3" t="s">
        <v>2530</v>
      </c>
      <c r="U1332" s="3" t="s">
        <v>1250</v>
      </c>
      <c r="V1332" s="3" t="s">
        <v>398</v>
      </c>
      <c r="W1332" s="3" t="s">
        <v>2528</v>
      </c>
      <c r="X1332" s="3" t="str">
        <f t="shared" si="122"/>
        <v>นนทรีกบินทร์บุรีปราจีนบุรี</v>
      </c>
      <c r="Y1332" s="3" t="s">
        <v>2201</v>
      </c>
      <c r="Z1332" s="3" t="str">
        <f t="shared" si="123"/>
        <v/>
      </c>
      <c r="AA1332" s="3" t="e">
        <f t="shared" si="124"/>
        <v>#NUM!</v>
      </c>
      <c r="AB1332" s="3" t="str">
        <f t="shared" si="125"/>
        <v/>
      </c>
    </row>
    <row r="1333" spans="18:28" ht="14.5" customHeight="1">
      <c r="R1333">
        <v>1330</v>
      </c>
      <c r="S1333" s="4">
        <v>25110</v>
      </c>
      <c r="T1333" s="3" t="s">
        <v>2531</v>
      </c>
      <c r="U1333" s="3" t="s">
        <v>1250</v>
      </c>
      <c r="V1333" s="3" t="s">
        <v>398</v>
      </c>
      <c r="W1333" s="3" t="s">
        <v>2528</v>
      </c>
      <c r="X1333" s="3" t="str">
        <f t="shared" si="122"/>
        <v>ย่านรีกบินทร์บุรีปราจีนบุรี</v>
      </c>
      <c r="Y1333" s="3" t="s">
        <v>2201</v>
      </c>
      <c r="Z1333" s="3" t="str">
        <f t="shared" si="123"/>
        <v/>
      </c>
      <c r="AA1333" s="3" t="e">
        <f t="shared" si="124"/>
        <v>#NUM!</v>
      </c>
      <c r="AB1333" s="3" t="str">
        <f t="shared" si="125"/>
        <v/>
      </c>
    </row>
    <row r="1334" spans="18:28" ht="14.5" customHeight="1">
      <c r="R1334">
        <v>1331</v>
      </c>
      <c r="S1334" s="4">
        <v>25110</v>
      </c>
      <c r="T1334" s="3" t="s">
        <v>2012</v>
      </c>
      <c r="U1334" s="3" t="s">
        <v>1250</v>
      </c>
      <c r="V1334" s="3" t="s">
        <v>398</v>
      </c>
      <c r="W1334" s="3" t="s">
        <v>2528</v>
      </c>
      <c r="X1334" s="3" t="str">
        <f t="shared" si="122"/>
        <v>วังตะเคียนกบินทร์บุรีปราจีนบุรี</v>
      </c>
      <c r="Y1334" s="3" t="s">
        <v>2201</v>
      </c>
      <c r="Z1334" s="3" t="str">
        <f t="shared" si="123"/>
        <v/>
      </c>
      <c r="AA1334" s="3" t="e">
        <f t="shared" si="124"/>
        <v>#NUM!</v>
      </c>
      <c r="AB1334" s="3" t="str">
        <f t="shared" si="125"/>
        <v/>
      </c>
    </row>
    <row r="1335" spans="18:28" ht="14.5" customHeight="1">
      <c r="R1335">
        <v>1332</v>
      </c>
      <c r="S1335" s="4">
        <v>25110</v>
      </c>
      <c r="T1335" s="3" t="s">
        <v>2532</v>
      </c>
      <c r="U1335" s="3" t="s">
        <v>1250</v>
      </c>
      <c r="V1335" s="3" t="s">
        <v>398</v>
      </c>
      <c r="W1335" s="3" t="s">
        <v>2528</v>
      </c>
      <c r="X1335" s="3" t="str">
        <f t="shared" si="122"/>
        <v>หาดนางแก้วกบินทร์บุรีปราจีนบุรี</v>
      </c>
      <c r="Y1335" s="3" t="s">
        <v>2201</v>
      </c>
      <c r="Z1335" s="3" t="str">
        <f t="shared" si="123"/>
        <v/>
      </c>
      <c r="AA1335" s="3" t="e">
        <f t="shared" si="124"/>
        <v>#NUM!</v>
      </c>
      <c r="AB1335" s="3" t="str">
        <f t="shared" si="125"/>
        <v/>
      </c>
    </row>
    <row r="1336" spans="18:28" ht="14.5" customHeight="1">
      <c r="R1336">
        <v>1333</v>
      </c>
      <c r="S1336" s="4">
        <v>25110</v>
      </c>
      <c r="T1336" s="3" t="s">
        <v>2533</v>
      </c>
      <c r="U1336" s="3" t="s">
        <v>1250</v>
      </c>
      <c r="V1336" s="3" t="s">
        <v>398</v>
      </c>
      <c r="W1336" s="3" t="s">
        <v>2528</v>
      </c>
      <c r="X1336" s="3" t="str">
        <f t="shared" si="122"/>
        <v>ลาดตะเคียนกบินทร์บุรีปราจีนบุรี</v>
      </c>
      <c r="Y1336" s="3" t="s">
        <v>2201</v>
      </c>
      <c r="Z1336" s="3" t="str">
        <f t="shared" si="123"/>
        <v/>
      </c>
      <c r="AA1336" s="3" t="e">
        <f t="shared" si="124"/>
        <v>#NUM!</v>
      </c>
      <c r="AB1336" s="3" t="str">
        <f t="shared" si="125"/>
        <v/>
      </c>
    </row>
    <row r="1337" spans="18:28" ht="14.5" customHeight="1">
      <c r="R1337">
        <v>1334</v>
      </c>
      <c r="S1337" s="4">
        <v>25110</v>
      </c>
      <c r="T1337" s="3" t="s">
        <v>919</v>
      </c>
      <c r="U1337" s="3" t="s">
        <v>1250</v>
      </c>
      <c r="V1337" s="3" t="s">
        <v>398</v>
      </c>
      <c r="W1337" s="3" t="s">
        <v>2528</v>
      </c>
      <c r="X1337" s="3" t="str">
        <f t="shared" si="122"/>
        <v>บ้านนากบินทร์บุรีปราจีนบุรี</v>
      </c>
      <c r="Y1337" s="3" t="s">
        <v>2201</v>
      </c>
      <c r="Z1337" s="3" t="str">
        <f t="shared" si="123"/>
        <v/>
      </c>
      <c r="AA1337" s="3" t="e">
        <f t="shared" si="124"/>
        <v>#NUM!</v>
      </c>
      <c r="AB1337" s="3" t="str">
        <f t="shared" si="125"/>
        <v/>
      </c>
    </row>
    <row r="1338" spans="18:28" ht="14.5" customHeight="1">
      <c r="R1338">
        <v>1335</v>
      </c>
      <c r="S1338" s="4">
        <v>25110</v>
      </c>
      <c r="T1338" s="3" t="s">
        <v>687</v>
      </c>
      <c r="U1338" s="3" t="s">
        <v>1250</v>
      </c>
      <c r="V1338" s="3" t="s">
        <v>398</v>
      </c>
      <c r="W1338" s="3" t="s">
        <v>2528</v>
      </c>
      <c r="X1338" s="3" t="str">
        <f t="shared" si="122"/>
        <v>บ่อทองกบินทร์บุรีปราจีนบุรี</v>
      </c>
      <c r="Y1338" s="3" t="s">
        <v>2201</v>
      </c>
      <c r="Z1338" s="3" t="str">
        <f t="shared" si="123"/>
        <v/>
      </c>
      <c r="AA1338" s="3" t="e">
        <f t="shared" si="124"/>
        <v>#NUM!</v>
      </c>
      <c r="AB1338" s="3" t="str">
        <f t="shared" si="125"/>
        <v/>
      </c>
    </row>
    <row r="1339" spans="18:28" ht="14.5" customHeight="1">
      <c r="R1339">
        <v>1336</v>
      </c>
      <c r="S1339" s="4">
        <v>25110</v>
      </c>
      <c r="T1339" s="3" t="s">
        <v>1222</v>
      </c>
      <c r="U1339" s="3" t="s">
        <v>1250</v>
      </c>
      <c r="V1339" s="3" t="s">
        <v>398</v>
      </c>
      <c r="W1339" s="3" t="s">
        <v>2528</v>
      </c>
      <c r="X1339" s="3" t="str">
        <f t="shared" si="122"/>
        <v>หนองกี่กบินทร์บุรีปราจีนบุรี</v>
      </c>
      <c r="Y1339" s="3" t="s">
        <v>2201</v>
      </c>
      <c r="Z1339" s="3" t="str">
        <f t="shared" si="123"/>
        <v/>
      </c>
      <c r="AA1339" s="3" t="e">
        <f t="shared" si="124"/>
        <v>#NUM!</v>
      </c>
      <c r="AB1339" s="3" t="str">
        <f t="shared" si="125"/>
        <v/>
      </c>
    </row>
    <row r="1340" spans="18:28" ht="14.5" customHeight="1">
      <c r="R1340">
        <v>1337</v>
      </c>
      <c r="S1340" s="4">
        <v>25110</v>
      </c>
      <c r="T1340" s="3" t="s">
        <v>2534</v>
      </c>
      <c r="U1340" s="3" t="s">
        <v>1250</v>
      </c>
      <c r="V1340" s="3" t="s">
        <v>398</v>
      </c>
      <c r="W1340" s="3" t="s">
        <v>2528</v>
      </c>
      <c r="X1340" s="3" t="str">
        <f t="shared" si="122"/>
        <v>นาแขมกบินทร์บุรีปราจีนบุรี</v>
      </c>
      <c r="Y1340" s="3" t="s">
        <v>2201</v>
      </c>
      <c r="Z1340" s="3" t="str">
        <f t="shared" si="123"/>
        <v/>
      </c>
      <c r="AA1340" s="3" t="e">
        <f t="shared" si="124"/>
        <v>#NUM!</v>
      </c>
      <c r="AB1340" s="3" t="str">
        <f t="shared" si="125"/>
        <v/>
      </c>
    </row>
    <row r="1341" spans="18:28" ht="14.5" customHeight="1">
      <c r="R1341">
        <v>1338</v>
      </c>
      <c r="S1341" s="4">
        <v>25110</v>
      </c>
      <c r="T1341" s="3" t="s">
        <v>2233</v>
      </c>
      <c r="U1341" s="3" t="s">
        <v>1250</v>
      </c>
      <c r="V1341" s="3" t="s">
        <v>398</v>
      </c>
      <c r="W1341" s="3" t="s">
        <v>2528</v>
      </c>
      <c r="X1341" s="3" t="str">
        <f t="shared" si="122"/>
        <v>เขาไม้แก้วกบินทร์บุรีปราจีนบุรี</v>
      </c>
      <c r="Y1341" s="3" t="s">
        <v>2201</v>
      </c>
      <c r="Z1341" s="3" t="str">
        <f t="shared" si="123"/>
        <v/>
      </c>
      <c r="AA1341" s="3" t="e">
        <f t="shared" si="124"/>
        <v>#NUM!</v>
      </c>
      <c r="AB1341" s="3" t="str">
        <f t="shared" si="125"/>
        <v/>
      </c>
    </row>
    <row r="1342" spans="18:28" ht="14.5" customHeight="1">
      <c r="R1342">
        <v>1339</v>
      </c>
      <c r="S1342" s="4">
        <v>25110</v>
      </c>
      <c r="T1342" s="3" t="s">
        <v>2535</v>
      </c>
      <c r="U1342" s="3" t="s">
        <v>1250</v>
      </c>
      <c r="V1342" s="3" t="s">
        <v>398</v>
      </c>
      <c r="W1342" s="3" t="s">
        <v>2528</v>
      </c>
      <c r="X1342" s="3" t="str">
        <f t="shared" si="122"/>
        <v>วังท่าช้างกบินทร์บุรีปราจีนบุรี</v>
      </c>
      <c r="Y1342" s="3" t="s">
        <v>2201</v>
      </c>
      <c r="Z1342" s="3" t="str">
        <f t="shared" si="123"/>
        <v/>
      </c>
      <c r="AA1342" s="3" t="e">
        <f t="shared" si="124"/>
        <v>#NUM!</v>
      </c>
      <c r="AB1342" s="3" t="str">
        <f t="shared" si="125"/>
        <v/>
      </c>
    </row>
    <row r="1343" spans="18:28" ht="14.5" customHeight="1">
      <c r="R1343">
        <v>1340</v>
      </c>
      <c r="S1343" s="4">
        <v>25220</v>
      </c>
      <c r="T1343" s="3" t="s">
        <v>1252</v>
      </c>
      <c r="U1343" s="3" t="s">
        <v>1252</v>
      </c>
      <c r="V1343" s="3" t="s">
        <v>398</v>
      </c>
      <c r="W1343" s="3" t="s">
        <v>2536</v>
      </c>
      <c r="X1343" s="3" t="str">
        <f t="shared" si="122"/>
        <v>นาดีนาดีปราจีนบุรี</v>
      </c>
      <c r="Y1343" s="3" t="s">
        <v>2201</v>
      </c>
      <c r="Z1343" s="3" t="str">
        <f t="shared" si="123"/>
        <v/>
      </c>
      <c r="AA1343" s="3" t="e">
        <f t="shared" si="124"/>
        <v>#NUM!</v>
      </c>
      <c r="AB1343" s="3" t="str">
        <f t="shared" si="125"/>
        <v/>
      </c>
    </row>
    <row r="1344" spans="18:28" ht="14.5" customHeight="1">
      <c r="R1344">
        <v>1341</v>
      </c>
      <c r="S1344" s="4">
        <v>25220</v>
      </c>
      <c r="T1344" s="3" t="s">
        <v>2537</v>
      </c>
      <c r="U1344" s="3" t="s">
        <v>1252</v>
      </c>
      <c r="V1344" s="3" t="s">
        <v>398</v>
      </c>
      <c r="W1344" s="3" t="s">
        <v>2536</v>
      </c>
      <c r="X1344" s="3" t="str">
        <f t="shared" si="122"/>
        <v>สำพันตานาดีปราจีนบุรี</v>
      </c>
      <c r="Y1344" s="3" t="s">
        <v>2201</v>
      </c>
      <c r="Z1344" s="3" t="str">
        <f t="shared" si="123"/>
        <v/>
      </c>
      <c r="AA1344" s="3" t="e">
        <f t="shared" si="124"/>
        <v>#NUM!</v>
      </c>
      <c r="AB1344" s="3" t="str">
        <f t="shared" si="125"/>
        <v/>
      </c>
    </row>
    <row r="1345" spans="18:28" ht="14.5" customHeight="1">
      <c r="R1345">
        <v>1342</v>
      </c>
      <c r="S1345" s="4">
        <v>25220</v>
      </c>
      <c r="T1345" s="3" t="s">
        <v>2014</v>
      </c>
      <c r="U1345" s="3" t="s">
        <v>1252</v>
      </c>
      <c r="V1345" s="3" t="s">
        <v>398</v>
      </c>
      <c r="W1345" s="3" t="s">
        <v>2536</v>
      </c>
      <c r="X1345" s="3" t="str">
        <f t="shared" si="122"/>
        <v>สะพานหินนาดีปราจีนบุรี</v>
      </c>
      <c r="Y1345" s="3" t="s">
        <v>2201</v>
      </c>
      <c r="Z1345" s="3" t="str">
        <f t="shared" si="123"/>
        <v/>
      </c>
      <c r="AA1345" s="3" t="e">
        <f t="shared" si="124"/>
        <v>#NUM!</v>
      </c>
      <c r="AB1345" s="3" t="str">
        <f t="shared" si="125"/>
        <v/>
      </c>
    </row>
    <row r="1346" spans="18:28" ht="14.5" customHeight="1">
      <c r="R1346">
        <v>1343</v>
      </c>
      <c r="S1346" s="4">
        <v>25220</v>
      </c>
      <c r="T1346" s="3" t="s">
        <v>2538</v>
      </c>
      <c r="U1346" s="3" t="s">
        <v>1252</v>
      </c>
      <c r="V1346" s="3" t="s">
        <v>398</v>
      </c>
      <c r="W1346" s="3" t="s">
        <v>2536</v>
      </c>
      <c r="X1346" s="3" t="str">
        <f t="shared" si="122"/>
        <v>ทุ่งโพธิ์นาดีปราจีนบุรี</v>
      </c>
      <c r="Y1346" s="3" t="s">
        <v>2201</v>
      </c>
      <c r="Z1346" s="3" t="str">
        <f t="shared" si="123"/>
        <v/>
      </c>
      <c r="AA1346" s="3" t="e">
        <f t="shared" si="124"/>
        <v>#NUM!</v>
      </c>
      <c r="AB1346" s="3" t="str">
        <f t="shared" si="125"/>
        <v/>
      </c>
    </row>
    <row r="1347" spans="18:28" ht="14.5" customHeight="1">
      <c r="R1347">
        <v>1344</v>
      </c>
      <c r="S1347" s="4">
        <v>25220</v>
      </c>
      <c r="T1347" s="3" t="s">
        <v>2539</v>
      </c>
      <c r="U1347" s="3" t="s">
        <v>1252</v>
      </c>
      <c r="V1347" s="3" t="s">
        <v>398</v>
      </c>
      <c r="W1347" s="3" t="s">
        <v>2536</v>
      </c>
      <c r="X1347" s="3" t="str">
        <f t="shared" si="122"/>
        <v>แก่งดินสอนาดีปราจีนบุรี</v>
      </c>
      <c r="Y1347" s="3" t="s">
        <v>2201</v>
      </c>
      <c r="Z1347" s="3" t="str">
        <f t="shared" si="123"/>
        <v/>
      </c>
      <c r="AA1347" s="3" t="e">
        <f t="shared" si="124"/>
        <v>#NUM!</v>
      </c>
      <c r="AB1347" s="3" t="str">
        <f t="shared" si="125"/>
        <v/>
      </c>
    </row>
    <row r="1348" spans="18:28" ht="14.5" customHeight="1">
      <c r="R1348">
        <v>1345</v>
      </c>
      <c r="S1348" s="4">
        <v>25220</v>
      </c>
      <c r="T1348" s="3" t="s">
        <v>2540</v>
      </c>
      <c r="U1348" s="3" t="s">
        <v>1252</v>
      </c>
      <c r="V1348" s="3" t="s">
        <v>398</v>
      </c>
      <c r="W1348" s="3" t="s">
        <v>2536</v>
      </c>
      <c r="X1348" s="3" t="str">
        <f t="shared" si="122"/>
        <v>บุพราหมณ์นาดีปราจีนบุรี</v>
      </c>
      <c r="Y1348" s="3" t="s">
        <v>2201</v>
      </c>
      <c r="Z1348" s="3" t="str">
        <f t="shared" si="123"/>
        <v/>
      </c>
      <c r="AA1348" s="3" t="e">
        <f t="shared" si="124"/>
        <v>#NUM!</v>
      </c>
      <c r="AB1348" s="3" t="str">
        <f t="shared" si="125"/>
        <v/>
      </c>
    </row>
    <row r="1349" spans="18:28" ht="14.5" customHeight="1">
      <c r="R1349">
        <v>1346</v>
      </c>
      <c r="S1349" s="4">
        <v>25150</v>
      </c>
      <c r="T1349" s="3" t="s">
        <v>1254</v>
      </c>
      <c r="U1349" s="3" t="s">
        <v>1254</v>
      </c>
      <c r="V1349" s="3" t="s">
        <v>398</v>
      </c>
      <c r="W1349" s="3" t="s">
        <v>2541</v>
      </c>
      <c r="X1349" s="3" t="str">
        <f t="shared" ref="X1349:X1412" si="126">T1349&amp;U1349&amp;V1349</f>
        <v>บ้านสร้างบ้านสร้างปราจีนบุรี</v>
      </c>
      <c r="Y1349" s="3" t="s">
        <v>2201</v>
      </c>
      <c r="Z1349" s="3" t="str">
        <f t="shared" ref="Z1349:Z1412" si="127">IF($Z$1=$W1349,$R1349,"")</f>
        <v/>
      </c>
      <c r="AA1349" s="3" t="e">
        <f t="shared" ref="AA1349:AA1412" si="128">SMALL($Z$4:$Z$7439,R1349)</f>
        <v>#NUM!</v>
      </c>
      <c r="AB1349" s="3" t="str">
        <f t="shared" ref="AB1349:AB1412" si="129">IFERROR(INDEX($T$4:$T$7439,$AA1349,1),"")</f>
        <v/>
      </c>
    </row>
    <row r="1350" spans="18:28" ht="14.5" customHeight="1">
      <c r="R1350">
        <v>1347</v>
      </c>
      <c r="S1350" s="4">
        <v>25150</v>
      </c>
      <c r="T1350" s="3" t="s">
        <v>2542</v>
      </c>
      <c r="U1350" s="3" t="s">
        <v>1254</v>
      </c>
      <c r="V1350" s="3" t="s">
        <v>398</v>
      </c>
      <c r="W1350" s="3" t="s">
        <v>2541</v>
      </c>
      <c r="X1350" s="3" t="str">
        <f t="shared" si="126"/>
        <v>บางกระเบาบ้านสร้างปราจีนบุรี</v>
      </c>
      <c r="Y1350" s="3" t="s">
        <v>2201</v>
      </c>
      <c r="Z1350" s="3" t="str">
        <f t="shared" si="127"/>
        <v/>
      </c>
      <c r="AA1350" s="3" t="e">
        <f t="shared" si="128"/>
        <v>#NUM!</v>
      </c>
      <c r="AB1350" s="3" t="str">
        <f t="shared" si="129"/>
        <v/>
      </c>
    </row>
    <row r="1351" spans="18:28" ht="14.5" customHeight="1">
      <c r="R1351">
        <v>1348</v>
      </c>
      <c r="S1351" s="4">
        <v>25150</v>
      </c>
      <c r="T1351" s="3" t="s">
        <v>1065</v>
      </c>
      <c r="U1351" s="3" t="s">
        <v>1254</v>
      </c>
      <c r="V1351" s="3" t="s">
        <v>398</v>
      </c>
      <c r="W1351" s="3" t="s">
        <v>2541</v>
      </c>
      <c r="X1351" s="3" t="str">
        <f t="shared" si="126"/>
        <v>บางเตยบ้านสร้างปราจีนบุรี</v>
      </c>
      <c r="Y1351" s="3" t="s">
        <v>2201</v>
      </c>
      <c r="Z1351" s="3" t="str">
        <f t="shared" si="127"/>
        <v/>
      </c>
      <c r="AA1351" s="3" t="e">
        <f t="shared" si="128"/>
        <v>#NUM!</v>
      </c>
      <c r="AB1351" s="3" t="str">
        <f t="shared" si="129"/>
        <v/>
      </c>
    </row>
    <row r="1352" spans="18:28" ht="14.5" customHeight="1">
      <c r="R1352">
        <v>1349</v>
      </c>
      <c r="S1352" s="4">
        <v>25150</v>
      </c>
      <c r="T1352" s="3" t="s">
        <v>2543</v>
      </c>
      <c r="U1352" s="3" t="s">
        <v>1254</v>
      </c>
      <c r="V1352" s="3" t="s">
        <v>398</v>
      </c>
      <c r="W1352" s="3" t="s">
        <v>2541</v>
      </c>
      <c r="X1352" s="3" t="str">
        <f t="shared" si="126"/>
        <v>บางยางบ้านสร้างปราจีนบุรี</v>
      </c>
      <c r="Y1352" s="3" t="s">
        <v>2201</v>
      </c>
      <c r="Z1352" s="3" t="str">
        <f t="shared" si="127"/>
        <v/>
      </c>
      <c r="AA1352" s="3" t="e">
        <f t="shared" si="128"/>
        <v>#NUM!</v>
      </c>
      <c r="AB1352" s="3" t="str">
        <f t="shared" si="129"/>
        <v/>
      </c>
    </row>
    <row r="1353" spans="18:28" ht="14.5" customHeight="1">
      <c r="R1353">
        <v>1350</v>
      </c>
      <c r="S1353" s="4">
        <v>25150</v>
      </c>
      <c r="T1353" s="3" t="s">
        <v>2544</v>
      </c>
      <c r="U1353" s="3" t="s">
        <v>1254</v>
      </c>
      <c r="V1353" s="3" t="s">
        <v>398</v>
      </c>
      <c r="W1353" s="3" t="s">
        <v>2541</v>
      </c>
      <c r="X1353" s="3" t="str">
        <f t="shared" si="126"/>
        <v>บางแตนบ้านสร้างปราจีนบุรี</v>
      </c>
      <c r="Y1353" s="3" t="s">
        <v>2201</v>
      </c>
      <c r="Z1353" s="3" t="str">
        <f t="shared" si="127"/>
        <v/>
      </c>
      <c r="AA1353" s="3" t="e">
        <f t="shared" si="128"/>
        <v>#NUM!</v>
      </c>
      <c r="AB1353" s="3" t="str">
        <f t="shared" si="129"/>
        <v/>
      </c>
    </row>
    <row r="1354" spans="18:28" ht="14.5" customHeight="1">
      <c r="R1354">
        <v>1351</v>
      </c>
      <c r="S1354" s="4">
        <v>25150</v>
      </c>
      <c r="T1354" s="3" t="s">
        <v>2545</v>
      </c>
      <c r="U1354" s="3" t="s">
        <v>1254</v>
      </c>
      <c r="V1354" s="3" t="s">
        <v>398</v>
      </c>
      <c r="W1354" s="3" t="s">
        <v>2541</v>
      </c>
      <c r="X1354" s="3" t="str">
        <f t="shared" si="126"/>
        <v>บางพลวงบ้านสร้างปราจีนบุรี</v>
      </c>
      <c r="Y1354" s="3" t="s">
        <v>2201</v>
      </c>
      <c r="Z1354" s="3" t="str">
        <f t="shared" si="127"/>
        <v/>
      </c>
      <c r="AA1354" s="3" t="e">
        <f t="shared" si="128"/>
        <v>#NUM!</v>
      </c>
      <c r="AB1354" s="3" t="str">
        <f t="shared" si="129"/>
        <v/>
      </c>
    </row>
    <row r="1355" spans="18:28" ht="14.5" customHeight="1">
      <c r="R1355">
        <v>1352</v>
      </c>
      <c r="S1355" s="4">
        <v>25150</v>
      </c>
      <c r="T1355" s="3" t="s">
        <v>2546</v>
      </c>
      <c r="U1355" s="3" t="s">
        <v>1254</v>
      </c>
      <c r="V1355" s="3" t="s">
        <v>398</v>
      </c>
      <c r="W1355" s="3" t="s">
        <v>2541</v>
      </c>
      <c r="X1355" s="3" t="str">
        <f t="shared" si="126"/>
        <v>บางปลาร้าบ้านสร้างปราจีนบุรี</v>
      </c>
      <c r="Y1355" s="3" t="s">
        <v>2201</v>
      </c>
      <c r="Z1355" s="3" t="str">
        <f t="shared" si="127"/>
        <v/>
      </c>
      <c r="AA1355" s="3" t="e">
        <f t="shared" si="128"/>
        <v>#NUM!</v>
      </c>
      <c r="AB1355" s="3" t="str">
        <f t="shared" si="129"/>
        <v/>
      </c>
    </row>
    <row r="1356" spans="18:28" ht="14.5" customHeight="1">
      <c r="R1356">
        <v>1353</v>
      </c>
      <c r="S1356" s="4">
        <v>25150</v>
      </c>
      <c r="T1356" s="3" t="s">
        <v>1777</v>
      </c>
      <c r="U1356" s="3" t="s">
        <v>1254</v>
      </c>
      <c r="V1356" s="3" t="s">
        <v>398</v>
      </c>
      <c r="W1356" s="3" t="s">
        <v>2541</v>
      </c>
      <c r="X1356" s="3" t="str">
        <f t="shared" si="126"/>
        <v>บางขามบ้านสร้างปราจีนบุรี</v>
      </c>
      <c r="Y1356" s="3" t="s">
        <v>2201</v>
      </c>
      <c r="Z1356" s="3" t="str">
        <f t="shared" si="127"/>
        <v/>
      </c>
      <c r="AA1356" s="3" t="e">
        <f t="shared" si="128"/>
        <v>#NUM!</v>
      </c>
      <c r="AB1356" s="3" t="str">
        <f t="shared" si="129"/>
        <v/>
      </c>
    </row>
    <row r="1357" spans="18:28" ht="14.5" customHeight="1">
      <c r="R1357">
        <v>1354</v>
      </c>
      <c r="S1357" s="4">
        <v>25150</v>
      </c>
      <c r="T1357" s="3" t="s">
        <v>2547</v>
      </c>
      <c r="U1357" s="3" t="s">
        <v>1254</v>
      </c>
      <c r="V1357" s="3" t="s">
        <v>398</v>
      </c>
      <c r="W1357" s="3" t="s">
        <v>2541</v>
      </c>
      <c r="X1357" s="3" t="str">
        <f t="shared" si="126"/>
        <v>กระทุ่มแพ้วบ้านสร้างปราจีนบุรี</v>
      </c>
      <c r="Y1357" s="3" t="s">
        <v>2201</v>
      </c>
      <c r="Z1357" s="3" t="str">
        <f t="shared" si="127"/>
        <v/>
      </c>
      <c r="AA1357" s="3" t="e">
        <f t="shared" si="128"/>
        <v>#NUM!</v>
      </c>
      <c r="AB1357" s="3" t="str">
        <f t="shared" si="129"/>
        <v/>
      </c>
    </row>
    <row r="1358" spans="18:28" ht="14.5" customHeight="1">
      <c r="R1358">
        <v>1355</v>
      </c>
      <c r="S1358" s="4">
        <v>25130</v>
      </c>
      <c r="T1358" s="3" t="s">
        <v>1256</v>
      </c>
      <c r="U1358" s="3" t="s">
        <v>1256</v>
      </c>
      <c r="V1358" s="3" t="s">
        <v>398</v>
      </c>
      <c r="W1358" s="3" t="s">
        <v>2548</v>
      </c>
      <c r="X1358" s="3" t="str">
        <f t="shared" si="126"/>
        <v>ประจันตคามประจันตคามปราจีนบุรี</v>
      </c>
      <c r="Y1358" s="3" t="s">
        <v>2201</v>
      </c>
      <c r="Z1358" s="3" t="str">
        <f t="shared" si="127"/>
        <v/>
      </c>
      <c r="AA1358" s="3" t="e">
        <f t="shared" si="128"/>
        <v>#NUM!</v>
      </c>
      <c r="AB1358" s="3" t="str">
        <f t="shared" si="129"/>
        <v/>
      </c>
    </row>
    <row r="1359" spans="18:28" ht="14.5" customHeight="1">
      <c r="R1359">
        <v>1356</v>
      </c>
      <c r="S1359" s="4">
        <v>25130</v>
      </c>
      <c r="T1359" s="3" t="s">
        <v>2244</v>
      </c>
      <c r="U1359" s="3" t="s">
        <v>1256</v>
      </c>
      <c r="V1359" s="3" t="s">
        <v>398</v>
      </c>
      <c r="W1359" s="3" t="s">
        <v>2548</v>
      </c>
      <c r="X1359" s="3" t="str">
        <f t="shared" si="126"/>
        <v>เกาะลอยประจันตคามปราจีนบุรี</v>
      </c>
      <c r="Y1359" s="3" t="s">
        <v>2201</v>
      </c>
      <c r="Z1359" s="3" t="str">
        <f t="shared" si="127"/>
        <v/>
      </c>
      <c r="AA1359" s="3" t="e">
        <f t="shared" si="128"/>
        <v>#NUM!</v>
      </c>
      <c r="AB1359" s="3" t="str">
        <f t="shared" si="129"/>
        <v/>
      </c>
    </row>
    <row r="1360" spans="18:28" ht="14.5" customHeight="1">
      <c r="R1360">
        <v>1357</v>
      </c>
      <c r="S1360" s="4">
        <v>25130</v>
      </c>
      <c r="T1360" s="3" t="s">
        <v>2549</v>
      </c>
      <c r="U1360" s="3" t="s">
        <v>1256</v>
      </c>
      <c r="V1360" s="3" t="s">
        <v>398</v>
      </c>
      <c r="W1360" s="3" t="s">
        <v>2548</v>
      </c>
      <c r="X1360" s="3" t="str">
        <f t="shared" si="126"/>
        <v>บ้านหอยประจันตคามปราจีนบุรี</v>
      </c>
      <c r="Y1360" s="3" t="s">
        <v>2201</v>
      </c>
      <c r="Z1360" s="3" t="str">
        <f t="shared" si="127"/>
        <v/>
      </c>
      <c r="AA1360" s="3" t="e">
        <f t="shared" si="128"/>
        <v>#NUM!</v>
      </c>
      <c r="AB1360" s="3" t="str">
        <f t="shared" si="129"/>
        <v/>
      </c>
    </row>
    <row r="1361" spans="18:28" ht="14.5" customHeight="1">
      <c r="R1361">
        <v>1358</v>
      </c>
      <c r="S1361" s="4">
        <v>25130</v>
      </c>
      <c r="T1361" s="3" t="s">
        <v>2092</v>
      </c>
      <c r="U1361" s="3" t="s">
        <v>1256</v>
      </c>
      <c r="V1361" s="3" t="s">
        <v>398</v>
      </c>
      <c r="W1361" s="3" t="s">
        <v>2548</v>
      </c>
      <c r="X1361" s="3" t="str">
        <f t="shared" si="126"/>
        <v>หนองแสงประจันตคามปราจีนบุรี</v>
      </c>
      <c r="Y1361" s="3" t="s">
        <v>2201</v>
      </c>
      <c r="Z1361" s="3" t="str">
        <f t="shared" si="127"/>
        <v/>
      </c>
      <c r="AA1361" s="3" t="e">
        <f t="shared" si="128"/>
        <v>#NUM!</v>
      </c>
      <c r="AB1361" s="3" t="str">
        <f t="shared" si="129"/>
        <v/>
      </c>
    </row>
    <row r="1362" spans="18:28" ht="14.5" customHeight="1">
      <c r="R1362">
        <v>1359</v>
      </c>
      <c r="S1362" s="4">
        <v>25130</v>
      </c>
      <c r="T1362" s="3" t="s">
        <v>2550</v>
      </c>
      <c r="U1362" s="3" t="s">
        <v>1256</v>
      </c>
      <c r="V1362" s="3" t="s">
        <v>398</v>
      </c>
      <c r="W1362" s="3" t="s">
        <v>2548</v>
      </c>
      <c r="X1362" s="3" t="str">
        <f t="shared" si="126"/>
        <v>ดงบังประจันตคามปราจีนบุรี</v>
      </c>
      <c r="Y1362" s="3" t="s">
        <v>2201</v>
      </c>
      <c r="Z1362" s="3" t="str">
        <f t="shared" si="127"/>
        <v/>
      </c>
      <c r="AA1362" s="3" t="e">
        <f t="shared" si="128"/>
        <v>#NUM!</v>
      </c>
      <c r="AB1362" s="3" t="str">
        <f t="shared" si="129"/>
        <v/>
      </c>
    </row>
    <row r="1363" spans="18:28" ht="14.5" customHeight="1">
      <c r="R1363">
        <v>1360</v>
      </c>
      <c r="S1363" s="4">
        <v>25130</v>
      </c>
      <c r="T1363" s="3" t="s">
        <v>2551</v>
      </c>
      <c r="U1363" s="3" t="s">
        <v>1256</v>
      </c>
      <c r="V1363" s="3" t="s">
        <v>398</v>
      </c>
      <c r="W1363" s="3" t="s">
        <v>2548</v>
      </c>
      <c r="X1363" s="3" t="str">
        <f t="shared" si="126"/>
        <v>คำโตนดประจันตคามปราจีนบุรี</v>
      </c>
      <c r="Y1363" s="3" t="s">
        <v>2201</v>
      </c>
      <c r="Z1363" s="3" t="str">
        <f t="shared" si="127"/>
        <v/>
      </c>
      <c r="AA1363" s="3" t="e">
        <f t="shared" si="128"/>
        <v>#NUM!</v>
      </c>
      <c r="AB1363" s="3" t="str">
        <f t="shared" si="129"/>
        <v/>
      </c>
    </row>
    <row r="1364" spans="18:28" ht="14.5" customHeight="1">
      <c r="R1364">
        <v>1361</v>
      </c>
      <c r="S1364" s="4">
        <v>25130</v>
      </c>
      <c r="T1364" s="3" t="s">
        <v>2552</v>
      </c>
      <c r="U1364" s="3" t="s">
        <v>1256</v>
      </c>
      <c r="V1364" s="3" t="s">
        <v>398</v>
      </c>
      <c r="W1364" s="3" t="s">
        <v>2548</v>
      </c>
      <c r="X1364" s="3" t="str">
        <f t="shared" si="126"/>
        <v>บุฝ้ายประจันตคามปราจีนบุรี</v>
      </c>
      <c r="Y1364" s="3" t="s">
        <v>2201</v>
      </c>
      <c r="Z1364" s="3" t="str">
        <f t="shared" si="127"/>
        <v/>
      </c>
      <c r="AA1364" s="3" t="e">
        <f t="shared" si="128"/>
        <v>#NUM!</v>
      </c>
      <c r="AB1364" s="3" t="str">
        <f t="shared" si="129"/>
        <v/>
      </c>
    </row>
    <row r="1365" spans="18:28" ht="14.5" customHeight="1">
      <c r="R1365">
        <v>1362</v>
      </c>
      <c r="S1365" s="4">
        <v>25130</v>
      </c>
      <c r="T1365" s="3" t="s">
        <v>2553</v>
      </c>
      <c r="U1365" s="3" t="s">
        <v>1256</v>
      </c>
      <c r="V1365" s="3" t="s">
        <v>398</v>
      </c>
      <c r="W1365" s="3" t="s">
        <v>2548</v>
      </c>
      <c r="X1365" s="3" t="str">
        <f t="shared" si="126"/>
        <v>หนองแก้วประจันตคามปราจีนบุรี</v>
      </c>
      <c r="Y1365" s="3" t="s">
        <v>2201</v>
      </c>
      <c r="Z1365" s="3" t="str">
        <f t="shared" si="127"/>
        <v/>
      </c>
      <c r="AA1365" s="3" t="e">
        <f t="shared" si="128"/>
        <v>#NUM!</v>
      </c>
      <c r="AB1365" s="3" t="str">
        <f t="shared" si="129"/>
        <v/>
      </c>
    </row>
    <row r="1366" spans="18:28" ht="14.5" customHeight="1">
      <c r="R1366">
        <v>1363</v>
      </c>
      <c r="S1366" s="4">
        <v>25130</v>
      </c>
      <c r="T1366" s="3" t="s">
        <v>2554</v>
      </c>
      <c r="U1366" s="3" t="s">
        <v>1256</v>
      </c>
      <c r="V1366" s="3" t="s">
        <v>398</v>
      </c>
      <c r="W1366" s="3" t="s">
        <v>2548</v>
      </c>
      <c r="X1366" s="3" t="str">
        <f t="shared" si="126"/>
        <v>โพธิ์งามประจันตคามปราจีนบุรี</v>
      </c>
      <c r="Y1366" s="3" t="s">
        <v>2201</v>
      </c>
      <c r="Z1366" s="3" t="str">
        <f t="shared" si="127"/>
        <v/>
      </c>
      <c r="AA1366" s="3" t="e">
        <f t="shared" si="128"/>
        <v>#NUM!</v>
      </c>
      <c r="AB1366" s="3" t="str">
        <f t="shared" si="129"/>
        <v/>
      </c>
    </row>
    <row r="1367" spans="18:28" ht="14.5" customHeight="1">
      <c r="R1367">
        <v>1364</v>
      </c>
      <c r="S1367" s="4">
        <v>25140</v>
      </c>
      <c r="T1367" s="3" t="s">
        <v>1259</v>
      </c>
      <c r="U1367" s="3" t="s">
        <v>1259</v>
      </c>
      <c r="V1367" s="3" t="s">
        <v>398</v>
      </c>
      <c r="W1367" s="3" t="s">
        <v>2555</v>
      </c>
      <c r="X1367" s="3" t="str">
        <f t="shared" si="126"/>
        <v>ศรีมหาโพธิศรีมหาโพธิปราจีนบุรี</v>
      </c>
      <c r="Y1367" s="3" t="s">
        <v>2201</v>
      </c>
      <c r="Z1367" s="3" t="str">
        <f t="shared" si="127"/>
        <v/>
      </c>
      <c r="AA1367" s="3" t="e">
        <f t="shared" si="128"/>
        <v>#NUM!</v>
      </c>
      <c r="AB1367" s="3" t="str">
        <f t="shared" si="129"/>
        <v/>
      </c>
    </row>
    <row r="1368" spans="18:28" ht="14.5" customHeight="1">
      <c r="R1368">
        <v>1365</v>
      </c>
      <c r="S1368" s="4">
        <v>25140</v>
      </c>
      <c r="T1368" s="3" t="s">
        <v>2556</v>
      </c>
      <c r="U1368" s="3" t="s">
        <v>1259</v>
      </c>
      <c r="V1368" s="3" t="s">
        <v>398</v>
      </c>
      <c r="W1368" s="3" t="s">
        <v>2555</v>
      </c>
      <c r="X1368" s="3" t="str">
        <f t="shared" si="126"/>
        <v>สัมพันธ์ศรีมหาโพธิปราจีนบุรี</v>
      </c>
      <c r="Y1368" s="3" t="s">
        <v>2201</v>
      </c>
      <c r="Z1368" s="3" t="str">
        <f t="shared" si="127"/>
        <v/>
      </c>
      <c r="AA1368" s="3" t="e">
        <f t="shared" si="128"/>
        <v>#NUM!</v>
      </c>
      <c r="AB1368" s="3" t="str">
        <f t="shared" si="129"/>
        <v/>
      </c>
    </row>
    <row r="1369" spans="18:28" ht="14.5" customHeight="1">
      <c r="R1369">
        <v>1366</v>
      </c>
      <c r="S1369" s="4">
        <v>25140</v>
      </c>
      <c r="T1369" s="3" t="s">
        <v>2557</v>
      </c>
      <c r="U1369" s="3" t="s">
        <v>1259</v>
      </c>
      <c r="V1369" s="3" t="s">
        <v>398</v>
      </c>
      <c r="W1369" s="3" t="s">
        <v>2555</v>
      </c>
      <c r="X1369" s="3" t="str">
        <f t="shared" si="126"/>
        <v>บ้านทามศรีมหาโพธิปราจีนบุรี</v>
      </c>
      <c r="Y1369" s="3" t="s">
        <v>2201</v>
      </c>
      <c r="Z1369" s="3" t="str">
        <f t="shared" si="127"/>
        <v/>
      </c>
      <c r="AA1369" s="3" t="e">
        <f t="shared" si="128"/>
        <v>#NUM!</v>
      </c>
      <c r="AB1369" s="3" t="str">
        <f t="shared" si="129"/>
        <v/>
      </c>
    </row>
    <row r="1370" spans="18:28" ht="14.5" customHeight="1">
      <c r="R1370">
        <v>1367</v>
      </c>
      <c r="S1370" s="4">
        <v>25140</v>
      </c>
      <c r="T1370" s="3" t="s">
        <v>1986</v>
      </c>
      <c r="U1370" s="3" t="s">
        <v>1259</v>
      </c>
      <c r="V1370" s="3" t="s">
        <v>398</v>
      </c>
      <c r="W1370" s="3" t="s">
        <v>2555</v>
      </c>
      <c r="X1370" s="3" t="str">
        <f t="shared" si="126"/>
        <v>ท่าตูมศรีมหาโพธิปราจีนบุรี</v>
      </c>
      <c r="Y1370" s="3" t="s">
        <v>2201</v>
      </c>
      <c r="Z1370" s="3" t="str">
        <f t="shared" si="127"/>
        <v/>
      </c>
      <c r="AA1370" s="3" t="e">
        <f t="shared" si="128"/>
        <v>#NUM!</v>
      </c>
      <c r="AB1370" s="3" t="str">
        <f t="shared" si="129"/>
        <v/>
      </c>
    </row>
    <row r="1371" spans="18:28" ht="14.5" customHeight="1">
      <c r="R1371">
        <v>1368</v>
      </c>
      <c r="S1371" s="4">
        <v>25140</v>
      </c>
      <c r="T1371" s="3" t="s">
        <v>2558</v>
      </c>
      <c r="U1371" s="3" t="s">
        <v>1259</v>
      </c>
      <c r="V1371" s="3" t="s">
        <v>398</v>
      </c>
      <c r="W1371" s="3" t="s">
        <v>2555</v>
      </c>
      <c r="X1371" s="3" t="str">
        <f t="shared" si="126"/>
        <v>บางกุ้งศรีมหาโพธิปราจีนบุรี</v>
      </c>
      <c r="Y1371" s="3" t="s">
        <v>2201</v>
      </c>
      <c r="Z1371" s="3" t="str">
        <f t="shared" si="127"/>
        <v/>
      </c>
      <c r="AA1371" s="3" t="e">
        <f t="shared" si="128"/>
        <v>#NUM!</v>
      </c>
      <c r="AB1371" s="3" t="str">
        <f t="shared" si="129"/>
        <v/>
      </c>
    </row>
    <row r="1372" spans="18:28" ht="14.5" customHeight="1">
      <c r="R1372">
        <v>1369</v>
      </c>
      <c r="S1372" s="4">
        <v>25140</v>
      </c>
      <c r="T1372" s="3" t="s">
        <v>2559</v>
      </c>
      <c r="U1372" s="3" t="s">
        <v>1259</v>
      </c>
      <c r="V1372" s="3" t="s">
        <v>398</v>
      </c>
      <c r="W1372" s="3" t="s">
        <v>2555</v>
      </c>
      <c r="X1372" s="3" t="str">
        <f t="shared" si="126"/>
        <v>ดงกระทงยามศรีมหาโพธิปราจีนบุรี</v>
      </c>
      <c r="Y1372" s="3" t="s">
        <v>2201</v>
      </c>
      <c r="Z1372" s="3" t="str">
        <f t="shared" si="127"/>
        <v/>
      </c>
      <c r="AA1372" s="3" t="e">
        <f t="shared" si="128"/>
        <v>#NUM!</v>
      </c>
      <c r="AB1372" s="3" t="str">
        <f t="shared" si="129"/>
        <v/>
      </c>
    </row>
    <row r="1373" spans="18:28" ht="14.5" customHeight="1">
      <c r="R1373">
        <v>1370</v>
      </c>
      <c r="S1373" s="4">
        <v>25140</v>
      </c>
      <c r="T1373" s="3" t="s">
        <v>2560</v>
      </c>
      <c r="U1373" s="3" t="s">
        <v>1259</v>
      </c>
      <c r="V1373" s="3" t="s">
        <v>398</v>
      </c>
      <c r="W1373" s="3" t="s">
        <v>2555</v>
      </c>
      <c r="X1373" s="3" t="str">
        <f t="shared" si="126"/>
        <v>หนองโพรงศรีมหาโพธิปราจีนบุรี</v>
      </c>
      <c r="Y1373" s="3" t="s">
        <v>2201</v>
      </c>
      <c r="Z1373" s="3" t="str">
        <f t="shared" si="127"/>
        <v/>
      </c>
      <c r="AA1373" s="3" t="e">
        <f t="shared" si="128"/>
        <v>#NUM!</v>
      </c>
      <c r="AB1373" s="3" t="str">
        <f t="shared" si="129"/>
        <v/>
      </c>
    </row>
    <row r="1374" spans="18:28" ht="14.5" customHeight="1">
      <c r="R1374">
        <v>1371</v>
      </c>
      <c r="S1374" s="4">
        <v>25140</v>
      </c>
      <c r="T1374" s="3" t="s">
        <v>2561</v>
      </c>
      <c r="U1374" s="3" t="s">
        <v>1259</v>
      </c>
      <c r="V1374" s="3" t="s">
        <v>398</v>
      </c>
      <c r="W1374" s="3" t="s">
        <v>2555</v>
      </c>
      <c r="X1374" s="3" t="str">
        <f t="shared" si="126"/>
        <v>หัวหว้าศรีมหาโพธิปราจีนบุรี</v>
      </c>
      <c r="Y1374" s="3" t="s">
        <v>2201</v>
      </c>
      <c r="Z1374" s="3" t="str">
        <f t="shared" si="127"/>
        <v/>
      </c>
      <c r="AA1374" s="3" t="e">
        <f t="shared" si="128"/>
        <v>#NUM!</v>
      </c>
      <c r="AB1374" s="3" t="str">
        <f t="shared" si="129"/>
        <v/>
      </c>
    </row>
    <row r="1375" spans="18:28" ht="14.5" customHeight="1">
      <c r="R1375">
        <v>1372</v>
      </c>
      <c r="S1375" s="4">
        <v>25140</v>
      </c>
      <c r="T1375" s="3" t="s">
        <v>2562</v>
      </c>
      <c r="U1375" s="3" t="s">
        <v>1259</v>
      </c>
      <c r="V1375" s="3" t="s">
        <v>398</v>
      </c>
      <c r="W1375" s="3" t="s">
        <v>2555</v>
      </c>
      <c r="X1375" s="3" t="str">
        <f t="shared" si="126"/>
        <v>หาดยางศรีมหาโพธิปราจีนบุรี</v>
      </c>
      <c r="Y1375" s="3" t="s">
        <v>2201</v>
      </c>
      <c r="Z1375" s="3" t="str">
        <f t="shared" si="127"/>
        <v/>
      </c>
      <c r="AA1375" s="3" t="e">
        <f t="shared" si="128"/>
        <v>#NUM!</v>
      </c>
      <c r="AB1375" s="3" t="str">
        <f t="shared" si="129"/>
        <v/>
      </c>
    </row>
    <row r="1376" spans="18:28" ht="14.5" customHeight="1">
      <c r="R1376">
        <v>1373</v>
      </c>
      <c r="S1376" s="4">
        <v>25140</v>
      </c>
      <c r="T1376" s="3" t="s">
        <v>2563</v>
      </c>
      <c r="U1376" s="3" t="s">
        <v>1259</v>
      </c>
      <c r="V1376" s="3" t="s">
        <v>398</v>
      </c>
      <c r="W1376" s="3" t="s">
        <v>2555</v>
      </c>
      <c r="X1376" s="3" t="str">
        <f t="shared" si="126"/>
        <v>กรอกสมบูรณ์ศรีมหาโพธิปราจีนบุรี</v>
      </c>
      <c r="Y1376" s="3" t="s">
        <v>2201</v>
      </c>
      <c r="Z1376" s="3" t="str">
        <f t="shared" si="127"/>
        <v/>
      </c>
      <c r="AA1376" s="3" t="e">
        <f t="shared" si="128"/>
        <v>#NUM!</v>
      </c>
      <c r="AB1376" s="3" t="str">
        <f t="shared" si="129"/>
        <v/>
      </c>
    </row>
    <row r="1377" spans="18:28" ht="14.5" customHeight="1">
      <c r="R1377">
        <v>1374</v>
      </c>
      <c r="S1377" s="4">
        <v>25190</v>
      </c>
      <c r="T1377" s="3" t="s">
        <v>2564</v>
      </c>
      <c r="U1377" s="3" t="s">
        <v>1260</v>
      </c>
      <c r="V1377" s="3" t="s">
        <v>398</v>
      </c>
      <c r="W1377" s="3" t="s">
        <v>2565</v>
      </c>
      <c r="X1377" s="3" t="str">
        <f t="shared" si="126"/>
        <v>โคกปีบศรีมโหสถปราจีนบุรี</v>
      </c>
      <c r="Y1377" s="3" t="s">
        <v>2201</v>
      </c>
      <c r="Z1377" s="3" t="str">
        <f t="shared" si="127"/>
        <v/>
      </c>
      <c r="AA1377" s="3" t="e">
        <f t="shared" si="128"/>
        <v>#NUM!</v>
      </c>
      <c r="AB1377" s="3" t="str">
        <f t="shared" si="129"/>
        <v/>
      </c>
    </row>
    <row r="1378" spans="18:28" ht="14.5" customHeight="1">
      <c r="R1378">
        <v>1375</v>
      </c>
      <c r="S1378" s="4">
        <v>25190</v>
      </c>
      <c r="T1378" s="3" t="s">
        <v>2566</v>
      </c>
      <c r="U1378" s="3" t="s">
        <v>1260</v>
      </c>
      <c r="V1378" s="3" t="s">
        <v>398</v>
      </c>
      <c r="W1378" s="3" t="s">
        <v>2565</v>
      </c>
      <c r="X1378" s="3" t="str">
        <f t="shared" si="126"/>
        <v>โคกไทยศรีมโหสถปราจีนบุรี</v>
      </c>
      <c r="Y1378" s="3" t="s">
        <v>2201</v>
      </c>
      <c r="Z1378" s="3" t="str">
        <f t="shared" si="127"/>
        <v/>
      </c>
      <c r="AA1378" s="3" t="e">
        <f t="shared" si="128"/>
        <v>#NUM!</v>
      </c>
      <c r="AB1378" s="3" t="str">
        <f t="shared" si="129"/>
        <v/>
      </c>
    </row>
    <row r="1379" spans="18:28" ht="14.5" customHeight="1">
      <c r="R1379">
        <v>1376</v>
      </c>
      <c r="S1379" s="4">
        <v>25190</v>
      </c>
      <c r="T1379" s="3" t="s">
        <v>2567</v>
      </c>
      <c r="U1379" s="3" t="s">
        <v>1260</v>
      </c>
      <c r="V1379" s="3" t="s">
        <v>398</v>
      </c>
      <c r="W1379" s="3" t="s">
        <v>2565</v>
      </c>
      <c r="X1379" s="3" t="str">
        <f t="shared" si="126"/>
        <v>คู้ลำพันศรีมโหสถปราจีนบุรี</v>
      </c>
      <c r="Y1379" s="3" t="s">
        <v>2201</v>
      </c>
      <c r="Z1379" s="3" t="str">
        <f t="shared" si="127"/>
        <v/>
      </c>
      <c r="AA1379" s="3" t="e">
        <f t="shared" si="128"/>
        <v>#NUM!</v>
      </c>
      <c r="AB1379" s="3" t="str">
        <f t="shared" si="129"/>
        <v/>
      </c>
    </row>
    <row r="1380" spans="18:28" ht="14.5" customHeight="1">
      <c r="R1380">
        <v>1377</v>
      </c>
      <c r="S1380" s="4">
        <v>25190</v>
      </c>
      <c r="T1380" s="3" t="s">
        <v>2568</v>
      </c>
      <c r="U1380" s="3" t="s">
        <v>1260</v>
      </c>
      <c r="V1380" s="3" t="s">
        <v>398</v>
      </c>
      <c r="W1380" s="3" t="s">
        <v>2565</v>
      </c>
      <c r="X1380" s="3" t="str">
        <f t="shared" si="126"/>
        <v>ไผ่ชะเลือดศรีมโหสถปราจีนบุรี</v>
      </c>
      <c r="Y1380" s="3" t="s">
        <v>2201</v>
      </c>
      <c r="Z1380" s="3" t="str">
        <f t="shared" si="127"/>
        <v/>
      </c>
      <c r="AA1380" s="3" t="e">
        <f t="shared" si="128"/>
        <v>#NUM!</v>
      </c>
      <c r="AB1380" s="3" t="str">
        <f t="shared" si="129"/>
        <v/>
      </c>
    </row>
    <row r="1381" spans="18:28" ht="14.5" customHeight="1">
      <c r="R1381">
        <v>1378</v>
      </c>
      <c r="S1381" s="4">
        <v>26000</v>
      </c>
      <c r="T1381" s="3" t="s">
        <v>352</v>
      </c>
      <c r="U1381" s="3" t="s">
        <v>923</v>
      </c>
      <c r="V1381" s="3" t="s">
        <v>352</v>
      </c>
      <c r="W1381" s="3" t="s">
        <v>2569</v>
      </c>
      <c r="X1381" s="3" t="str">
        <f t="shared" si="126"/>
        <v>นครนายกเมืองนครนายกนครนายก</v>
      </c>
      <c r="Y1381" s="3" t="s">
        <v>251</v>
      </c>
      <c r="Z1381" s="3" t="str">
        <f t="shared" si="127"/>
        <v/>
      </c>
      <c r="AA1381" s="3" t="e">
        <f t="shared" si="128"/>
        <v>#NUM!</v>
      </c>
      <c r="AB1381" s="3" t="str">
        <f t="shared" si="129"/>
        <v/>
      </c>
    </row>
    <row r="1382" spans="18:28" ht="14.5" customHeight="1">
      <c r="R1382">
        <v>1379</v>
      </c>
      <c r="S1382" s="4">
        <v>26000</v>
      </c>
      <c r="T1382" s="3" t="s">
        <v>1146</v>
      </c>
      <c r="U1382" s="3" t="s">
        <v>923</v>
      </c>
      <c r="V1382" s="3" t="s">
        <v>352</v>
      </c>
      <c r="W1382" s="3" t="s">
        <v>2569</v>
      </c>
      <c r="X1382" s="3" t="str">
        <f t="shared" si="126"/>
        <v>ท่าช้างเมืองนครนายกนครนายก</v>
      </c>
      <c r="Y1382" s="3" t="s">
        <v>251</v>
      </c>
      <c r="Z1382" s="3" t="str">
        <f t="shared" si="127"/>
        <v/>
      </c>
      <c r="AA1382" s="3" t="e">
        <f t="shared" si="128"/>
        <v>#NUM!</v>
      </c>
      <c r="AB1382" s="3" t="str">
        <f t="shared" si="129"/>
        <v/>
      </c>
    </row>
    <row r="1383" spans="18:28" ht="14.5" customHeight="1">
      <c r="R1383">
        <v>1380</v>
      </c>
      <c r="S1383" s="4">
        <v>26000</v>
      </c>
      <c r="T1383" s="3" t="s">
        <v>1319</v>
      </c>
      <c r="U1383" s="3" t="s">
        <v>923</v>
      </c>
      <c r="V1383" s="3" t="s">
        <v>352</v>
      </c>
      <c r="W1383" s="3" t="s">
        <v>2569</v>
      </c>
      <c r="X1383" s="3" t="str">
        <f t="shared" si="126"/>
        <v>บ้านใหญ่เมืองนครนายกนครนายก</v>
      </c>
      <c r="Y1383" s="3" t="s">
        <v>251</v>
      </c>
      <c r="Z1383" s="3" t="str">
        <f t="shared" si="127"/>
        <v/>
      </c>
      <c r="AA1383" s="3" t="e">
        <f t="shared" si="128"/>
        <v>#NUM!</v>
      </c>
      <c r="AB1383" s="3" t="str">
        <f t="shared" si="129"/>
        <v/>
      </c>
    </row>
    <row r="1384" spans="18:28" ht="14.5" customHeight="1">
      <c r="R1384">
        <v>1381</v>
      </c>
      <c r="S1384" s="4">
        <v>26000</v>
      </c>
      <c r="T1384" s="3" t="s">
        <v>2570</v>
      </c>
      <c r="U1384" s="3" t="s">
        <v>923</v>
      </c>
      <c r="V1384" s="3" t="s">
        <v>352</v>
      </c>
      <c r="W1384" s="3" t="s">
        <v>2569</v>
      </c>
      <c r="X1384" s="3" t="str">
        <f t="shared" si="126"/>
        <v>วังกระโจมเมืองนครนายกนครนายก</v>
      </c>
      <c r="Y1384" s="3" t="s">
        <v>251</v>
      </c>
      <c r="Z1384" s="3" t="str">
        <f t="shared" si="127"/>
        <v/>
      </c>
      <c r="AA1384" s="3" t="e">
        <f t="shared" si="128"/>
        <v>#NUM!</v>
      </c>
      <c r="AB1384" s="3" t="str">
        <f t="shared" si="129"/>
        <v/>
      </c>
    </row>
    <row r="1385" spans="18:28" ht="14.5" customHeight="1">
      <c r="R1385">
        <v>1382</v>
      </c>
      <c r="S1385" s="4">
        <v>26000</v>
      </c>
      <c r="T1385" s="3" t="s">
        <v>866</v>
      </c>
      <c r="U1385" s="3" t="s">
        <v>923</v>
      </c>
      <c r="V1385" s="3" t="s">
        <v>352</v>
      </c>
      <c r="W1385" s="3" t="s">
        <v>2569</v>
      </c>
      <c r="X1385" s="3" t="str">
        <f t="shared" si="126"/>
        <v>ท่าทรายเมืองนครนายกนครนายก</v>
      </c>
      <c r="Y1385" s="3" t="s">
        <v>251</v>
      </c>
      <c r="Z1385" s="3" t="str">
        <f t="shared" si="127"/>
        <v/>
      </c>
      <c r="AA1385" s="3" t="e">
        <f t="shared" si="128"/>
        <v>#NUM!</v>
      </c>
      <c r="AB1385" s="3" t="str">
        <f t="shared" si="129"/>
        <v/>
      </c>
    </row>
    <row r="1386" spans="18:28" ht="14.5" customHeight="1">
      <c r="R1386">
        <v>1383</v>
      </c>
      <c r="S1386" s="4">
        <v>26000</v>
      </c>
      <c r="T1386" s="3" t="s">
        <v>2571</v>
      </c>
      <c r="U1386" s="3" t="s">
        <v>923</v>
      </c>
      <c r="V1386" s="3" t="s">
        <v>352</v>
      </c>
      <c r="W1386" s="3" t="s">
        <v>2569</v>
      </c>
      <c r="X1386" s="3" t="str">
        <f t="shared" si="126"/>
        <v>ดอนยอเมืองนครนายกนครนายก</v>
      </c>
      <c r="Y1386" s="3" t="s">
        <v>251</v>
      </c>
      <c r="Z1386" s="3" t="str">
        <f t="shared" si="127"/>
        <v/>
      </c>
      <c r="AA1386" s="3" t="e">
        <f t="shared" si="128"/>
        <v>#NUM!</v>
      </c>
      <c r="AB1386" s="3" t="str">
        <f t="shared" si="129"/>
        <v/>
      </c>
    </row>
    <row r="1387" spans="18:28" ht="14.5" customHeight="1">
      <c r="R1387">
        <v>1384</v>
      </c>
      <c r="S1387" s="4">
        <v>26000</v>
      </c>
      <c r="T1387" s="3" t="s">
        <v>2572</v>
      </c>
      <c r="U1387" s="3" t="s">
        <v>923</v>
      </c>
      <c r="V1387" s="3" t="s">
        <v>352</v>
      </c>
      <c r="W1387" s="3" t="s">
        <v>2569</v>
      </c>
      <c r="X1387" s="3" t="str">
        <f t="shared" si="126"/>
        <v>ศรีจุฬาเมืองนครนายกนครนายก</v>
      </c>
      <c r="Y1387" s="3" t="s">
        <v>251</v>
      </c>
      <c r="Z1387" s="3" t="str">
        <f t="shared" si="127"/>
        <v/>
      </c>
      <c r="AA1387" s="3" t="e">
        <f t="shared" si="128"/>
        <v>#NUM!</v>
      </c>
      <c r="AB1387" s="3" t="str">
        <f t="shared" si="129"/>
        <v/>
      </c>
    </row>
    <row r="1388" spans="18:28" ht="14.5" customHeight="1">
      <c r="R1388">
        <v>1385</v>
      </c>
      <c r="S1388" s="4">
        <v>26000</v>
      </c>
      <c r="T1388" s="3" t="s">
        <v>2573</v>
      </c>
      <c r="U1388" s="3" t="s">
        <v>923</v>
      </c>
      <c r="V1388" s="3" t="s">
        <v>352</v>
      </c>
      <c r="W1388" s="3" t="s">
        <v>2569</v>
      </c>
      <c r="X1388" s="3" t="str">
        <f t="shared" si="126"/>
        <v>ดงละครเมืองนครนายกนครนายก</v>
      </c>
      <c r="Y1388" s="3" t="s">
        <v>251</v>
      </c>
      <c r="Z1388" s="3" t="str">
        <f t="shared" si="127"/>
        <v/>
      </c>
      <c r="AA1388" s="3" t="e">
        <f t="shared" si="128"/>
        <v>#NUM!</v>
      </c>
      <c r="AB1388" s="3" t="str">
        <f t="shared" si="129"/>
        <v/>
      </c>
    </row>
    <row r="1389" spans="18:28" ht="14.5" customHeight="1">
      <c r="R1389">
        <v>1386</v>
      </c>
      <c r="S1389" s="4">
        <v>26000</v>
      </c>
      <c r="T1389" s="3" t="s">
        <v>2574</v>
      </c>
      <c r="U1389" s="3" t="s">
        <v>923</v>
      </c>
      <c r="V1389" s="3" t="s">
        <v>352</v>
      </c>
      <c r="W1389" s="3" t="s">
        <v>2569</v>
      </c>
      <c r="X1389" s="3" t="str">
        <f t="shared" si="126"/>
        <v>ศรีนาวาเมืองนครนายกนครนายก</v>
      </c>
      <c r="Y1389" s="3" t="s">
        <v>251</v>
      </c>
      <c r="Z1389" s="3" t="str">
        <f t="shared" si="127"/>
        <v/>
      </c>
      <c r="AA1389" s="3" t="e">
        <f t="shared" si="128"/>
        <v>#NUM!</v>
      </c>
      <c r="AB1389" s="3" t="str">
        <f t="shared" si="129"/>
        <v/>
      </c>
    </row>
    <row r="1390" spans="18:28" ht="14.5" customHeight="1">
      <c r="R1390">
        <v>1387</v>
      </c>
      <c r="S1390" s="4">
        <v>26000</v>
      </c>
      <c r="T1390" s="3" t="s">
        <v>2575</v>
      </c>
      <c r="U1390" s="3" t="s">
        <v>923</v>
      </c>
      <c r="V1390" s="3" t="s">
        <v>352</v>
      </c>
      <c r="W1390" s="3" t="s">
        <v>2569</v>
      </c>
      <c r="X1390" s="3" t="str">
        <f t="shared" si="126"/>
        <v>สาริกาเมืองนครนายกนครนายก</v>
      </c>
      <c r="Y1390" s="3" t="s">
        <v>251</v>
      </c>
      <c r="Z1390" s="3" t="str">
        <f t="shared" si="127"/>
        <v/>
      </c>
      <c r="AA1390" s="3" t="e">
        <f t="shared" si="128"/>
        <v>#NUM!</v>
      </c>
      <c r="AB1390" s="3" t="str">
        <f t="shared" si="129"/>
        <v/>
      </c>
    </row>
    <row r="1391" spans="18:28" ht="14.5" customHeight="1">
      <c r="R1391">
        <v>1388</v>
      </c>
      <c r="S1391" s="4">
        <v>26000</v>
      </c>
      <c r="T1391" s="3" t="s">
        <v>2576</v>
      </c>
      <c r="U1391" s="3" t="s">
        <v>923</v>
      </c>
      <c r="V1391" s="3" t="s">
        <v>352</v>
      </c>
      <c r="W1391" s="3" t="s">
        <v>2569</v>
      </c>
      <c r="X1391" s="3" t="str">
        <f t="shared" si="126"/>
        <v>หินตั้งเมืองนครนายกนครนายก</v>
      </c>
      <c r="Y1391" s="3" t="s">
        <v>251</v>
      </c>
      <c r="Z1391" s="3" t="str">
        <f t="shared" si="127"/>
        <v/>
      </c>
      <c r="AA1391" s="3" t="e">
        <f t="shared" si="128"/>
        <v>#NUM!</v>
      </c>
      <c r="AB1391" s="3" t="str">
        <f t="shared" si="129"/>
        <v/>
      </c>
    </row>
    <row r="1392" spans="18:28" ht="14.5" customHeight="1">
      <c r="R1392">
        <v>1389</v>
      </c>
      <c r="S1392" s="4">
        <v>26000</v>
      </c>
      <c r="T1392" s="3" t="s">
        <v>2577</v>
      </c>
      <c r="U1392" s="3" t="s">
        <v>923</v>
      </c>
      <c r="V1392" s="3" t="s">
        <v>352</v>
      </c>
      <c r="W1392" s="3" t="s">
        <v>2569</v>
      </c>
      <c r="X1392" s="3" t="str">
        <f t="shared" si="126"/>
        <v>เขาพระเมืองนครนายกนครนายก</v>
      </c>
      <c r="Y1392" s="3" t="s">
        <v>251</v>
      </c>
      <c r="Z1392" s="3" t="str">
        <f t="shared" si="127"/>
        <v/>
      </c>
      <c r="AA1392" s="3" t="e">
        <f t="shared" si="128"/>
        <v>#NUM!</v>
      </c>
      <c r="AB1392" s="3" t="str">
        <f t="shared" si="129"/>
        <v/>
      </c>
    </row>
    <row r="1393" spans="18:28" ht="14.5" customHeight="1">
      <c r="R1393">
        <v>1390</v>
      </c>
      <c r="S1393" s="4">
        <v>26000</v>
      </c>
      <c r="T1393" s="3" t="s">
        <v>2578</v>
      </c>
      <c r="U1393" s="3" t="s">
        <v>923</v>
      </c>
      <c r="V1393" s="3" t="s">
        <v>352</v>
      </c>
      <c r="W1393" s="3" t="s">
        <v>2569</v>
      </c>
      <c r="X1393" s="3" t="str">
        <f t="shared" si="126"/>
        <v>พรหมณีเมืองนครนายกนครนายก</v>
      </c>
      <c r="Y1393" s="3" t="s">
        <v>251</v>
      </c>
      <c r="Z1393" s="3" t="str">
        <f t="shared" si="127"/>
        <v/>
      </c>
      <c r="AA1393" s="3" t="e">
        <f t="shared" si="128"/>
        <v>#NUM!</v>
      </c>
      <c r="AB1393" s="3" t="str">
        <f t="shared" si="129"/>
        <v/>
      </c>
    </row>
    <row r="1394" spans="18:28" ht="14.5" customHeight="1">
      <c r="R1394">
        <v>1391</v>
      </c>
      <c r="S1394" s="4">
        <v>26130</v>
      </c>
      <c r="T1394" s="3" t="s">
        <v>2579</v>
      </c>
      <c r="U1394" s="3" t="s">
        <v>921</v>
      </c>
      <c r="V1394" s="3" t="s">
        <v>352</v>
      </c>
      <c r="W1394" s="3" t="s">
        <v>2580</v>
      </c>
      <c r="X1394" s="3" t="str">
        <f t="shared" si="126"/>
        <v>เกาะหวายปากพลีนครนายก</v>
      </c>
      <c r="Y1394" s="3" t="s">
        <v>251</v>
      </c>
      <c r="Z1394" s="3" t="str">
        <f t="shared" si="127"/>
        <v/>
      </c>
      <c r="AA1394" s="3" t="e">
        <f t="shared" si="128"/>
        <v>#NUM!</v>
      </c>
      <c r="AB1394" s="3" t="str">
        <f t="shared" si="129"/>
        <v/>
      </c>
    </row>
    <row r="1395" spans="18:28" ht="14.5" customHeight="1">
      <c r="R1395">
        <v>1392</v>
      </c>
      <c r="S1395" s="4">
        <v>26130</v>
      </c>
      <c r="T1395" s="3" t="s">
        <v>2581</v>
      </c>
      <c r="U1395" s="3" t="s">
        <v>921</v>
      </c>
      <c r="V1395" s="3" t="s">
        <v>352</v>
      </c>
      <c r="W1395" s="3" t="s">
        <v>2580</v>
      </c>
      <c r="X1395" s="3" t="str">
        <f t="shared" si="126"/>
        <v>เกาะโพธิ์ปากพลีนครนายก</v>
      </c>
      <c r="Y1395" s="3" t="s">
        <v>251</v>
      </c>
      <c r="Z1395" s="3" t="str">
        <f t="shared" si="127"/>
        <v/>
      </c>
      <c r="AA1395" s="3" t="e">
        <f t="shared" si="128"/>
        <v>#NUM!</v>
      </c>
      <c r="AB1395" s="3" t="str">
        <f t="shared" si="129"/>
        <v/>
      </c>
    </row>
    <row r="1396" spans="18:28" ht="14.5" customHeight="1">
      <c r="R1396">
        <v>1393</v>
      </c>
      <c r="S1396" s="4">
        <v>26130</v>
      </c>
      <c r="T1396" s="3" t="s">
        <v>921</v>
      </c>
      <c r="U1396" s="3" t="s">
        <v>921</v>
      </c>
      <c r="V1396" s="3" t="s">
        <v>352</v>
      </c>
      <c r="W1396" s="3" t="s">
        <v>2580</v>
      </c>
      <c r="X1396" s="3" t="str">
        <f t="shared" si="126"/>
        <v>ปากพลีปากพลีนครนายก</v>
      </c>
      <c r="Y1396" s="3" t="s">
        <v>251</v>
      </c>
      <c r="Z1396" s="3" t="str">
        <f t="shared" si="127"/>
        <v/>
      </c>
      <c r="AA1396" s="3" t="e">
        <f t="shared" si="128"/>
        <v>#NUM!</v>
      </c>
      <c r="AB1396" s="3" t="str">
        <f t="shared" si="129"/>
        <v/>
      </c>
    </row>
    <row r="1397" spans="18:28" ht="14.5" customHeight="1">
      <c r="R1397">
        <v>1394</v>
      </c>
      <c r="S1397" s="4">
        <v>26130</v>
      </c>
      <c r="T1397" s="3" t="s">
        <v>2582</v>
      </c>
      <c r="U1397" s="3" t="s">
        <v>921</v>
      </c>
      <c r="V1397" s="3" t="s">
        <v>352</v>
      </c>
      <c r="W1397" s="3" t="s">
        <v>2580</v>
      </c>
      <c r="X1397" s="3" t="str">
        <f t="shared" si="126"/>
        <v>โคกกรวดปากพลีนครนายก</v>
      </c>
      <c r="Y1397" s="3" t="s">
        <v>251</v>
      </c>
      <c r="Z1397" s="3" t="str">
        <f t="shared" si="127"/>
        <v/>
      </c>
      <c r="AA1397" s="3" t="e">
        <f t="shared" si="128"/>
        <v>#NUM!</v>
      </c>
      <c r="AB1397" s="3" t="str">
        <f t="shared" si="129"/>
        <v/>
      </c>
    </row>
    <row r="1398" spans="18:28" ht="14.5" customHeight="1">
      <c r="R1398">
        <v>1395</v>
      </c>
      <c r="S1398" s="4">
        <v>26130</v>
      </c>
      <c r="T1398" s="3" t="s">
        <v>1123</v>
      </c>
      <c r="U1398" s="3" t="s">
        <v>921</v>
      </c>
      <c r="V1398" s="3" t="s">
        <v>352</v>
      </c>
      <c r="W1398" s="3" t="s">
        <v>2580</v>
      </c>
      <c r="X1398" s="3" t="str">
        <f t="shared" si="126"/>
        <v>ท่าเรือปากพลีนครนายก</v>
      </c>
      <c r="Y1398" s="3" t="s">
        <v>251</v>
      </c>
      <c r="Z1398" s="3" t="str">
        <f t="shared" si="127"/>
        <v/>
      </c>
      <c r="AA1398" s="3" t="e">
        <f t="shared" si="128"/>
        <v>#NUM!</v>
      </c>
      <c r="AB1398" s="3" t="str">
        <f t="shared" si="129"/>
        <v/>
      </c>
    </row>
    <row r="1399" spans="18:28" ht="14.5" customHeight="1">
      <c r="R1399">
        <v>1396</v>
      </c>
      <c r="S1399" s="4">
        <v>26130</v>
      </c>
      <c r="T1399" s="3" t="s">
        <v>2092</v>
      </c>
      <c r="U1399" s="3" t="s">
        <v>921</v>
      </c>
      <c r="V1399" s="3" t="s">
        <v>352</v>
      </c>
      <c r="W1399" s="3" t="s">
        <v>2580</v>
      </c>
      <c r="X1399" s="3" t="str">
        <f t="shared" si="126"/>
        <v>หนองแสงปากพลีนครนายก</v>
      </c>
      <c r="Y1399" s="3" t="s">
        <v>251</v>
      </c>
      <c r="Z1399" s="3" t="str">
        <f t="shared" si="127"/>
        <v/>
      </c>
      <c r="AA1399" s="3" t="e">
        <f t="shared" si="128"/>
        <v>#NUM!</v>
      </c>
      <c r="AB1399" s="3" t="str">
        <f t="shared" si="129"/>
        <v/>
      </c>
    </row>
    <row r="1400" spans="18:28" ht="14.5" customHeight="1">
      <c r="R1400">
        <v>1397</v>
      </c>
      <c r="S1400" s="4">
        <v>26130</v>
      </c>
      <c r="T1400" s="3" t="s">
        <v>2583</v>
      </c>
      <c r="U1400" s="3" t="s">
        <v>921</v>
      </c>
      <c r="V1400" s="3" t="s">
        <v>352</v>
      </c>
      <c r="W1400" s="3" t="s">
        <v>2580</v>
      </c>
      <c r="X1400" s="3" t="str">
        <f t="shared" si="126"/>
        <v>นาหินลาดปากพลีนครนายก</v>
      </c>
      <c r="Y1400" s="3" t="s">
        <v>251</v>
      </c>
      <c r="Z1400" s="3" t="str">
        <f t="shared" si="127"/>
        <v/>
      </c>
      <c r="AA1400" s="3" t="e">
        <f t="shared" si="128"/>
        <v>#NUM!</v>
      </c>
      <c r="AB1400" s="3" t="str">
        <f t="shared" si="129"/>
        <v/>
      </c>
    </row>
    <row r="1401" spans="18:28" ht="14.5" customHeight="1">
      <c r="R1401">
        <v>1398</v>
      </c>
      <c r="S1401" s="4">
        <v>26110</v>
      </c>
      <c r="T1401" s="3" t="s">
        <v>919</v>
      </c>
      <c r="U1401" s="3" t="s">
        <v>919</v>
      </c>
      <c r="V1401" s="3" t="s">
        <v>352</v>
      </c>
      <c r="W1401" s="3" t="s">
        <v>2584</v>
      </c>
      <c r="X1401" s="3" t="str">
        <f t="shared" si="126"/>
        <v>บ้านนาบ้านนานครนายก</v>
      </c>
      <c r="Y1401" s="3" t="s">
        <v>251</v>
      </c>
      <c r="Z1401" s="3" t="str">
        <f t="shared" si="127"/>
        <v/>
      </c>
      <c r="AA1401" s="3" t="e">
        <f t="shared" si="128"/>
        <v>#NUM!</v>
      </c>
      <c r="AB1401" s="3" t="str">
        <f t="shared" si="129"/>
        <v/>
      </c>
    </row>
    <row r="1402" spans="18:28" ht="14.5" customHeight="1">
      <c r="R1402">
        <v>1399</v>
      </c>
      <c r="S1402" s="4">
        <v>26110</v>
      </c>
      <c r="T1402" s="3" t="s">
        <v>2585</v>
      </c>
      <c r="U1402" s="3" t="s">
        <v>919</v>
      </c>
      <c r="V1402" s="3" t="s">
        <v>352</v>
      </c>
      <c r="W1402" s="3" t="s">
        <v>2584</v>
      </c>
      <c r="X1402" s="3" t="str">
        <f t="shared" si="126"/>
        <v>บ้านพร้าวบ้านนานครนายก</v>
      </c>
      <c r="Y1402" s="3" t="s">
        <v>251</v>
      </c>
      <c r="Z1402" s="3" t="str">
        <f t="shared" si="127"/>
        <v/>
      </c>
      <c r="AA1402" s="3" t="e">
        <f t="shared" si="128"/>
        <v>#NUM!</v>
      </c>
      <c r="AB1402" s="3" t="str">
        <f t="shared" si="129"/>
        <v/>
      </c>
    </row>
    <row r="1403" spans="18:28" ht="14.5" customHeight="1">
      <c r="R1403">
        <v>1400</v>
      </c>
      <c r="S1403" s="4">
        <v>26110</v>
      </c>
      <c r="T1403" s="3" t="s">
        <v>2586</v>
      </c>
      <c r="U1403" s="3" t="s">
        <v>919</v>
      </c>
      <c r="V1403" s="3" t="s">
        <v>352</v>
      </c>
      <c r="W1403" s="3" t="s">
        <v>2584</v>
      </c>
      <c r="X1403" s="3" t="str">
        <f t="shared" si="126"/>
        <v>บ้านพริกบ้านนานครนายก</v>
      </c>
      <c r="Y1403" s="3" t="s">
        <v>251</v>
      </c>
      <c r="Z1403" s="3" t="str">
        <f t="shared" si="127"/>
        <v/>
      </c>
      <c r="AA1403" s="3" t="e">
        <f t="shared" si="128"/>
        <v>#NUM!</v>
      </c>
      <c r="AB1403" s="3" t="str">
        <f t="shared" si="129"/>
        <v/>
      </c>
    </row>
    <row r="1404" spans="18:28" ht="14.5" customHeight="1">
      <c r="R1404">
        <v>1401</v>
      </c>
      <c r="S1404" s="4">
        <v>26110</v>
      </c>
      <c r="T1404" s="3" t="s">
        <v>2587</v>
      </c>
      <c r="U1404" s="3" t="s">
        <v>919</v>
      </c>
      <c r="V1404" s="3" t="s">
        <v>352</v>
      </c>
      <c r="W1404" s="3" t="s">
        <v>2584</v>
      </c>
      <c r="X1404" s="3" t="str">
        <f t="shared" si="126"/>
        <v>อาษาบ้านนานครนายก</v>
      </c>
      <c r="Y1404" s="3" t="s">
        <v>251</v>
      </c>
      <c r="Z1404" s="3" t="str">
        <f t="shared" si="127"/>
        <v/>
      </c>
      <c r="AA1404" s="3" t="e">
        <f t="shared" si="128"/>
        <v>#NUM!</v>
      </c>
      <c r="AB1404" s="3" t="str">
        <f t="shared" si="129"/>
        <v/>
      </c>
    </row>
    <row r="1405" spans="18:28" ht="14.5" customHeight="1">
      <c r="R1405">
        <v>1402</v>
      </c>
      <c r="S1405" s="4">
        <v>26110</v>
      </c>
      <c r="T1405" s="3" t="s">
        <v>2588</v>
      </c>
      <c r="U1405" s="3" t="s">
        <v>919</v>
      </c>
      <c r="V1405" s="3" t="s">
        <v>352</v>
      </c>
      <c r="W1405" s="3" t="s">
        <v>2584</v>
      </c>
      <c r="X1405" s="3" t="str">
        <f t="shared" si="126"/>
        <v>ทองหลางบ้านนานครนายก</v>
      </c>
      <c r="Y1405" s="3" t="s">
        <v>251</v>
      </c>
      <c r="Z1405" s="3" t="str">
        <f t="shared" si="127"/>
        <v/>
      </c>
      <c r="AA1405" s="3" t="e">
        <f t="shared" si="128"/>
        <v>#NUM!</v>
      </c>
      <c r="AB1405" s="3" t="str">
        <f t="shared" si="129"/>
        <v/>
      </c>
    </row>
    <row r="1406" spans="18:28" ht="14.5" customHeight="1">
      <c r="R1406">
        <v>1403</v>
      </c>
      <c r="S1406" s="4">
        <v>26110</v>
      </c>
      <c r="T1406" s="3" t="s">
        <v>589</v>
      </c>
      <c r="U1406" s="3" t="s">
        <v>919</v>
      </c>
      <c r="V1406" s="3" t="s">
        <v>352</v>
      </c>
      <c r="W1406" s="3" t="s">
        <v>2584</v>
      </c>
      <c r="X1406" s="3" t="str">
        <f t="shared" si="126"/>
        <v>บางอ้อบ้านนานครนายก</v>
      </c>
      <c r="Y1406" s="3" t="s">
        <v>251</v>
      </c>
      <c r="Z1406" s="3" t="str">
        <f t="shared" si="127"/>
        <v/>
      </c>
      <c r="AA1406" s="3" t="e">
        <f t="shared" si="128"/>
        <v>#NUM!</v>
      </c>
      <c r="AB1406" s="3" t="str">
        <f t="shared" si="129"/>
        <v/>
      </c>
    </row>
    <row r="1407" spans="18:28" ht="14.5" customHeight="1">
      <c r="R1407">
        <v>1404</v>
      </c>
      <c r="S1407" s="4">
        <v>26110</v>
      </c>
      <c r="T1407" s="3" t="s">
        <v>2589</v>
      </c>
      <c r="U1407" s="3" t="s">
        <v>919</v>
      </c>
      <c r="V1407" s="3" t="s">
        <v>352</v>
      </c>
      <c r="W1407" s="3" t="s">
        <v>2584</v>
      </c>
      <c r="X1407" s="3" t="str">
        <f t="shared" si="126"/>
        <v>พิกุลออกบ้านนานครนายก</v>
      </c>
      <c r="Y1407" s="3" t="s">
        <v>251</v>
      </c>
      <c r="Z1407" s="3" t="str">
        <f t="shared" si="127"/>
        <v/>
      </c>
      <c r="AA1407" s="3" t="e">
        <f t="shared" si="128"/>
        <v>#NUM!</v>
      </c>
      <c r="AB1407" s="3" t="str">
        <f t="shared" si="129"/>
        <v/>
      </c>
    </row>
    <row r="1408" spans="18:28" ht="14.5" customHeight="1">
      <c r="R1408">
        <v>1405</v>
      </c>
      <c r="S1408" s="4">
        <v>26110</v>
      </c>
      <c r="T1408" s="3" t="s">
        <v>2590</v>
      </c>
      <c r="U1408" s="3" t="s">
        <v>919</v>
      </c>
      <c r="V1408" s="3" t="s">
        <v>352</v>
      </c>
      <c r="W1408" s="3" t="s">
        <v>2584</v>
      </c>
      <c r="X1408" s="3" t="str">
        <f t="shared" si="126"/>
        <v>ป่าขะบ้านนานครนายก</v>
      </c>
      <c r="Y1408" s="3" t="s">
        <v>251</v>
      </c>
      <c r="Z1408" s="3" t="str">
        <f t="shared" si="127"/>
        <v/>
      </c>
      <c r="AA1408" s="3" t="e">
        <f t="shared" si="128"/>
        <v>#NUM!</v>
      </c>
      <c r="AB1408" s="3" t="str">
        <f t="shared" si="129"/>
        <v/>
      </c>
    </row>
    <row r="1409" spans="18:28" ht="14.5" customHeight="1">
      <c r="R1409">
        <v>1406</v>
      </c>
      <c r="S1409" s="4">
        <v>26110</v>
      </c>
      <c r="T1409" s="3" t="s">
        <v>2591</v>
      </c>
      <c r="U1409" s="3" t="s">
        <v>919</v>
      </c>
      <c r="V1409" s="3" t="s">
        <v>352</v>
      </c>
      <c r="W1409" s="3" t="s">
        <v>2584</v>
      </c>
      <c r="X1409" s="3" t="str">
        <f t="shared" si="126"/>
        <v>เขาเพิ่มบ้านนานครนายก</v>
      </c>
      <c r="Y1409" s="3" t="s">
        <v>251</v>
      </c>
      <c r="Z1409" s="3" t="str">
        <f t="shared" si="127"/>
        <v/>
      </c>
      <c r="AA1409" s="3" t="e">
        <f t="shared" si="128"/>
        <v>#NUM!</v>
      </c>
      <c r="AB1409" s="3" t="str">
        <f t="shared" si="129"/>
        <v/>
      </c>
    </row>
    <row r="1410" spans="18:28" ht="14.5" customHeight="1">
      <c r="R1410">
        <v>1407</v>
      </c>
      <c r="S1410" s="4">
        <v>26110</v>
      </c>
      <c r="T1410" s="3" t="s">
        <v>2592</v>
      </c>
      <c r="U1410" s="3" t="s">
        <v>919</v>
      </c>
      <c r="V1410" s="3" t="s">
        <v>352</v>
      </c>
      <c r="W1410" s="3" t="s">
        <v>2584</v>
      </c>
      <c r="X1410" s="3" t="str">
        <f t="shared" si="126"/>
        <v>ศรีกะอางบ้านนานครนายก</v>
      </c>
      <c r="Y1410" s="3" t="s">
        <v>251</v>
      </c>
      <c r="Z1410" s="3" t="str">
        <f t="shared" si="127"/>
        <v/>
      </c>
      <c r="AA1410" s="3" t="e">
        <f t="shared" si="128"/>
        <v>#NUM!</v>
      </c>
      <c r="AB1410" s="3" t="str">
        <f t="shared" si="129"/>
        <v/>
      </c>
    </row>
    <row r="1411" spans="18:28" ht="14.5" customHeight="1">
      <c r="R1411">
        <v>1408</v>
      </c>
      <c r="S1411" s="4">
        <v>26120</v>
      </c>
      <c r="T1411" s="3" t="s">
        <v>2593</v>
      </c>
      <c r="U1411" s="3" t="s">
        <v>925</v>
      </c>
      <c r="V1411" s="3" t="s">
        <v>352</v>
      </c>
      <c r="W1411" s="3" t="s">
        <v>2594</v>
      </c>
      <c r="X1411" s="3" t="str">
        <f t="shared" si="126"/>
        <v>พระอาจารย์องครักษ์นครนายก</v>
      </c>
      <c r="Y1411" s="3" t="s">
        <v>251</v>
      </c>
      <c r="Z1411" s="3" t="str">
        <f t="shared" si="127"/>
        <v/>
      </c>
      <c r="AA1411" s="3" t="e">
        <f t="shared" si="128"/>
        <v>#NUM!</v>
      </c>
      <c r="AB1411" s="3" t="str">
        <f t="shared" si="129"/>
        <v/>
      </c>
    </row>
    <row r="1412" spans="18:28" ht="14.5" customHeight="1">
      <c r="R1412">
        <v>1409</v>
      </c>
      <c r="S1412" s="4">
        <v>26120</v>
      </c>
      <c r="T1412" s="3" t="s">
        <v>2595</v>
      </c>
      <c r="U1412" s="3" t="s">
        <v>925</v>
      </c>
      <c r="V1412" s="3" t="s">
        <v>352</v>
      </c>
      <c r="W1412" s="3" t="s">
        <v>2594</v>
      </c>
      <c r="X1412" s="3" t="str">
        <f t="shared" si="126"/>
        <v>บึงศาลองครักษ์นครนายก</v>
      </c>
      <c r="Y1412" s="3" t="s">
        <v>251</v>
      </c>
      <c r="Z1412" s="3" t="str">
        <f t="shared" si="127"/>
        <v/>
      </c>
      <c r="AA1412" s="3" t="e">
        <f t="shared" si="128"/>
        <v>#NUM!</v>
      </c>
      <c r="AB1412" s="3" t="str">
        <f t="shared" si="129"/>
        <v/>
      </c>
    </row>
    <row r="1413" spans="18:28" ht="14.5" customHeight="1">
      <c r="R1413">
        <v>1410</v>
      </c>
      <c r="S1413" s="4">
        <v>26120</v>
      </c>
      <c r="T1413" s="3" t="s">
        <v>2596</v>
      </c>
      <c r="U1413" s="3" t="s">
        <v>925</v>
      </c>
      <c r="V1413" s="3" t="s">
        <v>352</v>
      </c>
      <c r="W1413" s="3" t="s">
        <v>2594</v>
      </c>
      <c r="X1413" s="3" t="str">
        <f t="shared" ref="X1413:X1476" si="130">T1413&amp;U1413&amp;V1413</f>
        <v>ศีรษะกระบือองครักษ์นครนายก</v>
      </c>
      <c r="Y1413" s="3" t="s">
        <v>251</v>
      </c>
      <c r="Z1413" s="3" t="str">
        <f t="shared" ref="Z1413:Z1476" si="131">IF($Z$1=$W1413,$R1413,"")</f>
        <v/>
      </c>
      <c r="AA1413" s="3" t="e">
        <f t="shared" ref="AA1413:AA1476" si="132">SMALL($Z$4:$Z$7439,R1413)</f>
        <v>#NUM!</v>
      </c>
      <c r="AB1413" s="3" t="str">
        <f t="shared" ref="AB1413:AB1476" si="133">IFERROR(INDEX($T$4:$T$7439,$AA1413,1),"")</f>
        <v/>
      </c>
    </row>
    <row r="1414" spans="18:28" ht="14.5" customHeight="1">
      <c r="R1414">
        <v>1411</v>
      </c>
      <c r="S1414" s="4">
        <v>26120</v>
      </c>
      <c r="T1414" s="3" t="s">
        <v>2597</v>
      </c>
      <c r="U1414" s="3" t="s">
        <v>925</v>
      </c>
      <c r="V1414" s="3" t="s">
        <v>352</v>
      </c>
      <c r="W1414" s="3" t="s">
        <v>2594</v>
      </c>
      <c r="X1414" s="3" t="str">
        <f t="shared" si="130"/>
        <v>โพธิ์แทนองครักษ์นครนายก</v>
      </c>
      <c r="Y1414" s="3" t="s">
        <v>251</v>
      </c>
      <c r="Z1414" s="3" t="str">
        <f t="shared" si="131"/>
        <v/>
      </c>
      <c r="AA1414" s="3" t="e">
        <f t="shared" si="132"/>
        <v>#NUM!</v>
      </c>
      <c r="AB1414" s="3" t="str">
        <f t="shared" si="133"/>
        <v/>
      </c>
    </row>
    <row r="1415" spans="18:28" ht="14.5" customHeight="1">
      <c r="R1415">
        <v>1412</v>
      </c>
      <c r="S1415" s="4">
        <v>26120</v>
      </c>
      <c r="T1415" s="3" t="s">
        <v>2598</v>
      </c>
      <c r="U1415" s="3" t="s">
        <v>925</v>
      </c>
      <c r="V1415" s="3" t="s">
        <v>352</v>
      </c>
      <c r="W1415" s="3" t="s">
        <v>2594</v>
      </c>
      <c r="X1415" s="3" t="str">
        <f t="shared" si="130"/>
        <v>บางสมบูรณ์องครักษ์นครนายก</v>
      </c>
      <c r="Y1415" s="3" t="s">
        <v>251</v>
      </c>
      <c r="Z1415" s="3" t="str">
        <f t="shared" si="131"/>
        <v/>
      </c>
      <c r="AA1415" s="3" t="e">
        <f t="shared" si="132"/>
        <v>#NUM!</v>
      </c>
      <c r="AB1415" s="3" t="str">
        <f t="shared" si="133"/>
        <v/>
      </c>
    </row>
    <row r="1416" spans="18:28" ht="14.5" customHeight="1">
      <c r="R1416">
        <v>1413</v>
      </c>
      <c r="S1416" s="4">
        <v>26120</v>
      </c>
      <c r="T1416" s="3" t="s">
        <v>1515</v>
      </c>
      <c r="U1416" s="3" t="s">
        <v>925</v>
      </c>
      <c r="V1416" s="3" t="s">
        <v>352</v>
      </c>
      <c r="W1416" s="3" t="s">
        <v>2594</v>
      </c>
      <c r="X1416" s="3" t="str">
        <f t="shared" si="130"/>
        <v>ทรายมูลองครักษ์นครนายก</v>
      </c>
      <c r="Y1416" s="3" t="s">
        <v>251</v>
      </c>
      <c r="Z1416" s="3" t="str">
        <f t="shared" si="131"/>
        <v/>
      </c>
      <c r="AA1416" s="3" t="e">
        <f t="shared" si="132"/>
        <v>#NUM!</v>
      </c>
      <c r="AB1416" s="3" t="str">
        <f t="shared" si="133"/>
        <v/>
      </c>
    </row>
    <row r="1417" spans="18:28" ht="14.5" customHeight="1">
      <c r="R1417">
        <v>1414</v>
      </c>
      <c r="S1417" s="4">
        <v>26120</v>
      </c>
      <c r="T1417" s="3" t="s">
        <v>1509</v>
      </c>
      <c r="U1417" s="3" t="s">
        <v>925</v>
      </c>
      <c r="V1417" s="3" t="s">
        <v>352</v>
      </c>
      <c r="W1417" s="3" t="s">
        <v>2594</v>
      </c>
      <c r="X1417" s="3" t="str">
        <f t="shared" si="130"/>
        <v>บางปลากดองครักษ์นครนายก</v>
      </c>
      <c r="Y1417" s="3" t="s">
        <v>251</v>
      </c>
      <c r="Z1417" s="3" t="str">
        <f t="shared" si="131"/>
        <v/>
      </c>
      <c r="AA1417" s="3" t="e">
        <f t="shared" si="132"/>
        <v>#NUM!</v>
      </c>
      <c r="AB1417" s="3" t="str">
        <f t="shared" si="133"/>
        <v/>
      </c>
    </row>
    <row r="1418" spans="18:28" ht="14.5" customHeight="1">
      <c r="R1418">
        <v>1415</v>
      </c>
      <c r="S1418" s="4">
        <v>26120</v>
      </c>
      <c r="T1418" s="3" t="s">
        <v>2599</v>
      </c>
      <c r="U1418" s="3" t="s">
        <v>925</v>
      </c>
      <c r="V1418" s="3" t="s">
        <v>352</v>
      </c>
      <c r="W1418" s="3" t="s">
        <v>2594</v>
      </c>
      <c r="X1418" s="3" t="str">
        <f t="shared" si="130"/>
        <v>บางลูกเสือองครักษ์นครนายก</v>
      </c>
      <c r="Y1418" s="3" t="s">
        <v>251</v>
      </c>
      <c r="Z1418" s="3" t="str">
        <f t="shared" si="131"/>
        <v/>
      </c>
      <c r="AA1418" s="3" t="e">
        <f t="shared" si="132"/>
        <v>#NUM!</v>
      </c>
      <c r="AB1418" s="3" t="str">
        <f t="shared" si="133"/>
        <v/>
      </c>
    </row>
    <row r="1419" spans="18:28" ht="14.5" customHeight="1">
      <c r="R1419">
        <v>1416</v>
      </c>
      <c r="S1419" s="4">
        <v>26120</v>
      </c>
      <c r="T1419" s="3" t="s">
        <v>925</v>
      </c>
      <c r="U1419" s="3" t="s">
        <v>925</v>
      </c>
      <c r="V1419" s="3" t="s">
        <v>352</v>
      </c>
      <c r="W1419" s="3" t="s">
        <v>2594</v>
      </c>
      <c r="X1419" s="3" t="str">
        <f t="shared" si="130"/>
        <v>องครักษ์องครักษ์นครนายก</v>
      </c>
      <c r="Y1419" s="3" t="s">
        <v>251</v>
      </c>
      <c r="Z1419" s="3" t="str">
        <f t="shared" si="131"/>
        <v/>
      </c>
      <c r="AA1419" s="3" t="e">
        <f t="shared" si="132"/>
        <v>#NUM!</v>
      </c>
      <c r="AB1419" s="3" t="str">
        <f t="shared" si="133"/>
        <v/>
      </c>
    </row>
    <row r="1420" spans="18:28" ht="14.5" customHeight="1">
      <c r="R1420">
        <v>1417</v>
      </c>
      <c r="S1420" s="4">
        <v>26120</v>
      </c>
      <c r="T1420" s="3" t="s">
        <v>2600</v>
      </c>
      <c r="U1420" s="3" t="s">
        <v>925</v>
      </c>
      <c r="V1420" s="3" t="s">
        <v>352</v>
      </c>
      <c r="W1420" s="3" t="s">
        <v>2594</v>
      </c>
      <c r="X1420" s="3" t="str">
        <f t="shared" si="130"/>
        <v>ชุมพลองครักษ์นครนายก</v>
      </c>
      <c r="Y1420" s="3" t="s">
        <v>251</v>
      </c>
      <c r="Z1420" s="3" t="str">
        <f t="shared" si="131"/>
        <v/>
      </c>
      <c r="AA1420" s="3" t="e">
        <f t="shared" si="132"/>
        <v>#NUM!</v>
      </c>
      <c r="AB1420" s="3" t="str">
        <f t="shared" si="133"/>
        <v/>
      </c>
    </row>
    <row r="1421" spans="18:28" ht="14.5" customHeight="1">
      <c r="R1421">
        <v>1418</v>
      </c>
      <c r="S1421" s="4">
        <v>26120</v>
      </c>
      <c r="T1421" s="3" t="s">
        <v>891</v>
      </c>
      <c r="U1421" s="3" t="s">
        <v>925</v>
      </c>
      <c r="V1421" s="3" t="s">
        <v>352</v>
      </c>
      <c r="W1421" s="3" t="s">
        <v>2594</v>
      </c>
      <c r="X1421" s="3" t="str">
        <f t="shared" si="130"/>
        <v>คลองใหญ่องครักษ์นครนายก</v>
      </c>
      <c r="Y1421" s="3" t="s">
        <v>251</v>
      </c>
      <c r="Z1421" s="3" t="str">
        <f t="shared" si="131"/>
        <v/>
      </c>
      <c r="AA1421" s="3" t="e">
        <f t="shared" si="132"/>
        <v>#NUM!</v>
      </c>
      <c r="AB1421" s="3" t="str">
        <f t="shared" si="133"/>
        <v/>
      </c>
    </row>
    <row r="1422" spans="18:28" ht="14.5" customHeight="1">
      <c r="R1422">
        <v>1419</v>
      </c>
      <c r="S1422" s="4">
        <v>27000</v>
      </c>
      <c r="T1422" s="3" t="s">
        <v>496</v>
      </c>
      <c r="U1422" s="3" t="s">
        <v>1867</v>
      </c>
      <c r="V1422" s="3" t="s">
        <v>496</v>
      </c>
      <c r="W1422" s="3" t="s">
        <v>2601</v>
      </c>
      <c r="X1422" s="3" t="str">
        <f t="shared" si="130"/>
        <v>สระแก้วเมืองสระแก้วสระแก้ว</v>
      </c>
      <c r="Y1422" s="3" t="s">
        <v>2201</v>
      </c>
      <c r="Z1422" s="3" t="str">
        <f t="shared" si="131"/>
        <v/>
      </c>
      <c r="AA1422" s="3" t="e">
        <f t="shared" si="132"/>
        <v>#NUM!</v>
      </c>
      <c r="AB1422" s="3" t="str">
        <f t="shared" si="133"/>
        <v/>
      </c>
    </row>
    <row r="1423" spans="18:28" ht="14.5" customHeight="1">
      <c r="R1423">
        <v>1420</v>
      </c>
      <c r="S1423" s="4">
        <v>27000</v>
      </c>
      <c r="T1423" s="3" t="s">
        <v>2194</v>
      </c>
      <c r="U1423" s="3" t="s">
        <v>1867</v>
      </c>
      <c r="V1423" s="3" t="s">
        <v>496</v>
      </c>
      <c r="W1423" s="3" t="s">
        <v>2601</v>
      </c>
      <c r="X1423" s="3" t="str">
        <f t="shared" si="130"/>
        <v>บ้านแก้งเมืองสระแก้วสระแก้ว</v>
      </c>
      <c r="Y1423" s="3" t="s">
        <v>2201</v>
      </c>
      <c r="Z1423" s="3" t="str">
        <f t="shared" si="131"/>
        <v/>
      </c>
      <c r="AA1423" s="3" t="e">
        <f t="shared" si="132"/>
        <v>#NUM!</v>
      </c>
      <c r="AB1423" s="3" t="str">
        <f t="shared" si="133"/>
        <v/>
      </c>
    </row>
    <row r="1424" spans="18:28" ht="14.5" customHeight="1">
      <c r="R1424">
        <v>1421</v>
      </c>
      <c r="S1424" s="4">
        <v>27000</v>
      </c>
      <c r="T1424" s="3" t="s">
        <v>2602</v>
      </c>
      <c r="U1424" s="3" t="s">
        <v>1867</v>
      </c>
      <c r="V1424" s="3" t="s">
        <v>496</v>
      </c>
      <c r="W1424" s="3" t="s">
        <v>2601</v>
      </c>
      <c r="X1424" s="3" t="str">
        <f t="shared" si="130"/>
        <v>ศาลาลำดวนเมืองสระแก้วสระแก้ว</v>
      </c>
      <c r="Y1424" s="3" t="s">
        <v>2201</v>
      </c>
      <c r="Z1424" s="3" t="str">
        <f t="shared" si="131"/>
        <v/>
      </c>
      <c r="AA1424" s="3" t="e">
        <f t="shared" si="132"/>
        <v>#NUM!</v>
      </c>
      <c r="AB1424" s="3" t="str">
        <f t="shared" si="133"/>
        <v/>
      </c>
    </row>
    <row r="1425" spans="18:28" ht="14.5" customHeight="1">
      <c r="R1425">
        <v>1422</v>
      </c>
      <c r="S1425" s="4">
        <v>27000</v>
      </c>
      <c r="T1425" s="3" t="s">
        <v>2603</v>
      </c>
      <c r="U1425" s="3" t="s">
        <v>1867</v>
      </c>
      <c r="V1425" s="3" t="s">
        <v>496</v>
      </c>
      <c r="W1425" s="3" t="s">
        <v>2601</v>
      </c>
      <c r="X1425" s="3" t="str">
        <f t="shared" si="130"/>
        <v>โคกปี่ฆ้องเมืองสระแก้วสระแก้ว</v>
      </c>
      <c r="Y1425" s="3" t="s">
        <v>2201</v>
      </c>
      <c r="Z1425" s="3" t="str">
        <f t="shared" si="131"/>
        <v/>
      </c>
      <c r="AA1425" s="3" t="e">
        <f t="shared" si="132"/>
        <v>#NUM!</v>
      </c>
      <c r="AB1425" s="3" t="str">
        <f t="shared" si="133"/>
        <v/>
      </c>
    </row>
    <row r="1426" spans="18:28" ht="14.5" customHeight="1">
      <c r="R1426">
        <v>1423</v>
      </c>
      <c r="S1426" s="4">
        <v>27000</v>
      </c>
      <c r="T1426" s="3" t="s">
        <v>2604</v>
      </c>
      <c r="U1426" s="3" t="s">
        <v>1867</v>
      </c>
      <c r="V1426" s="3" t="s">
        <v>496</v>
      </c>
      <c r="W1426" s="3" t="s">
        <v>2601</v>
      </c>
      <c r="X1426" s="3" t="str">
        <f t="shared" si="130"/>
        <v>ท่าแยกเมืองสระแก้วสระแก้ว</v>
      </c>
      <c r="Y1426" s="3" t="s">
        <v>2201</v>
      </c>
      <c r="Z1426" s="3" t="str">
        <f t="shared" si="131"/>
        <v/>
      </c>
      <c r="AA1426" s="3" t="e">
        <f t="shared" si="132"/>
        <v>#NUM!</v>
      </c>
      <c r="AB1426" s="3" t="str">
        <f t="shared" si="133"/>
        <v/>
      </c>
    </row>
    <row r="1427" spans="18:28" ht="14.5" customHeight="1">
      <c r="R1427">
        <v>1424</v>
      </c>
      <c r="S1427" s="4">
        <v>27000</v>
      </c>
      <c r="T1427" s="3" t="s">
        <v>2605</v>
      </c>
      <c r="U1427" s="3" t="s">
        <v>1867</v>
      </c>
      <c r="V1427" s="3" t="s">
        <v>496</v>
      </c>
      <c r="W1427" s="3" t="s">
        <v>2601</v>
      </c>
      <c r="X1427" s="3" t="str">
        <f t="shared" si="130"/>
        <v>ท่าเกษมเมืองสระแก้วสระแก้ว</v>
      </c>
      <c r="Y1427" s="3" t="s">
        <v>2201</v>
      </c>
      <c r="Z1427" s="3" t="str">
        <f t="shared" si="131"/>
        <v/>
      </c>
      <c r="AA1427" s="3" t="e">
        <f t="shared" si="132"/>
        <v>#NUM!</v>
      </c>
      <c r="AB1427" s="3" t="str">
        <f t="shared" si="133"/>
        <v/>
      </c>
    </row>
    <row r="1428" spans="18:28" ht="14.5" customHeight="1">
      <c r="R1428">
        <v>1425</v>
      </c>
      <c r="S1428" s="4">
        <v>27000</v>
      </c>
      <c r="T1428" s="3" t="s">
        <v>2606</v>
      </c>
      <c r="U1428" s="3" t="s">
        <v>1867</v>
      </c>
      <c r="V1428" s="3" t="s">
        <v>496</v>
      </c>
      <c r="W1428" s="3" t="s">
        <v>2601</v>
      </c>
      <c r="X1428" s="3" t="str">
        <f t="shared" si="130"/>
        <v>สระขวัญเมืองสระแก้วสระแก้ว</v>
      </c>
      <c r="Y1428" s="3" t="s">
        <v>2201</v>
      </c>
      <c r="Z1428" s="3" t="str">
        <f t="shared" si="131"/>
        <v/>
      </c>
      <c r="AA1428" s="3" t="e">
        <f t="shared" si="132"/>
        <v>#NUM!</v>
      </c>
      <c r="AB1428" s="3" t="str">
        <f t="shared" si="133"/>
        <v/>
      </c>
    </row>
    <row r="1429" spans="18:28" ht="14.5" customHeight="1">
      <c r="R1429">
        <v>1426</v>
      </c>
      <c r="S1429" s="4">
        <v>27000</v>
      </c>
      <c r="T1429" s="3" t="s">
        <v>634</v>
      </c>
      <c r="U1429" s="3" t="s">
        <v>1867</v>
      </c>
      <c r="V1429" s="3" t="s">
        <v>496</v>
      </c>
      <c r="W1429" s="3" t="s">
        <v>2601</v>
      </c>
      <c r="X1429" s="3" t="str">
        <f t="shared" si="130"/>
        <v>หนองบอนเมืองสระแก้วสระแก้ว</v>
      </c>
      <c r="Y1429" s="3" t="s">
        <v>2201</v>
      </c>
      <c r="Z1429" s="3" t="str">
        <f t="shared" si="131"/>
        <v/>
      </c>
      <c r="AA1429" s="3" t="e">
        <f t="shared" si="132"/>
        <v>#NUM!</v>
      </c>
      <c r="AB1429" s="3" t="str">
        <f t="shared" si="133"/>
        <v/>
      </c>
    </row>
    <row r="1430" spans="18:28" ht="14.5" customHeight="1">
      <c r="R1430">
        <v>1427</v>
      </c>
      <c r="S1430" s="4">
        <v>27260</v>
      </c>
      <c r="T1430" s="3" t="s">
        <v>1859</v>
      </c>
      <c r="U1430" s="3" t="s">
        <v>1859</v>
      </c>
      <c r="V1430" s="3" t="s">
        <v>496</v>
      </c>
      <c r="W1430" s="3" t="s">
        <v>2607</v>
      </c>
      <c r="X1430" s="3" t="str">
        <f t="shared" si="130"/>
        <v>คลองหาดคลองหาดสระแก้ว</v>
      </c>
      <c r="Y1430" s="3" t="s">
        <v>2201</v>
      </c>
      <c r="Z1430" s="3" t="str">
        <f t="shared" si="131"/>
        <v/>
      </c>
      <c r="AA1430" s="3" t="e">
        <f t="shared" si="132"/>
        <v>#NUM!</v>
      </c>
      <c r="AB1430" s="3" t="str">
        <f t="shared" si="133"/>
        <v/>
      </c>
    </row>
    <row r="1431" spans="18:28" ht="14.5" customHeight="1">
      <c r="R1431">
        <v>1428</v>
      </c>
      <c r="S1431" s="4">
        <v>27260</v>
      </c>
      <c r="T1431" s="3" t="s">
        <v>2608</v>
      </c>
      <c r="U1431" s="3" t="s">
        <v>1859</v>
      </c>
      <c r="V1431" s="3" t="s">
        <v>496</v>
      </c>
      <c r="W1431" s="3" t="s">
        <v>2607</v>
      </c>
      <c r="X1431" s="3" t="str">
        <f t="shared" si="130"/>
        <v>ไทยอุดมคลองหาดสระแก้ว</v>
      </c>
      <c r="Y1431" s="3" t="s">
        <v>2201</v>
      </c>
      <c r="Z1431" s="3" t="str">
        <f t="shared" si="131"/>
        <v/>
      </c>
      <c r="AA1431" s="3" t="e">
        <f t="shared" si="132"/>
        <v>#NUM!</v>
      </c>
      <c r="AB1431" s="3" t="str">
        <f t="shared" si="133"/>
        <v/>
      </c>
    </row>
    <row r="1432" spans="18:28" ht="14.5" customHeight="1">
      <c r="R1432">
        <v>1429</v>
      </c>
      <c r="S1432" s="4">
        <v>27260</v>
      </c>
      <c r="T1432" s="3" t="s">
        <v>2609</v>
      </c>
      <c r="U1432" s="3" t="s">
        <v>1859</v>
      </c>
      <c r="V1432" s="3" t="s">
        <v>496</v>
      </c>
      <c r="W1432" s="3" t="s">
        <v>2607</v>
      </c>
      <c r="X1432" s="3" t="str">
        <f t="shared" si="130"/>
        <v>ซับมะกรูดคลองหาดสระแก้ว</v>
      </c>
      <c r="Y1432" s="3" t="s">
        <v>2201</v>
      </c>
      <c r="Z1432" s="3" t="str">
        <f t="shared" si="131"/>
        <v/>
      </c>
      <c r="AA1432" s="3" t="e">
        <f t="shared" si="132"/>
        <v>#NUM!</v>
      </c>
      <c r="AB1432" s="3" t="str">
        <f t="shared" si="133"/>
        <v/>
      </c>
    </row>
    <row r="1433" spans="18:28" ht="14.5" customHeight="1">
      <c r="R1433">
        <v>1430</v>
      </c>
      <c r="S1433" s="4">
        <v>27260</v>
      </c>
      <c r="T1433" s="3" t="s">
        <v>2610</v>
      </c>
      <c r="U1433" s="3" t="s">
        <v>1859</v>
      </c>
      <c r="V1433" s="3" t="s">
        <v>496</v>
      </c>
      <c r="W1433" s="3" t="s">
        <v>2607</v>
      </c>
      <c r="X1433" s="3" t="str">
        <f t="shared" si="130"/>
        <v>ไทรเดี่ยวคลองหาดสระแก้ว</v>
      </c>
      <c r="Y1433" s="3" t="s">
        <v>2201</v>
      </c>
      <c r="Z1433" s="3" t="str">
        <f t="shared" si="131"/>
        <v/>
      </c>
      <c r="AA1433" s="3" t="e">
        <f t="shared" si="132"/>
        <v>#NUM!</v>
      </c>
      <c r="AB1433" s="3" t="str">
        <f t="shared" si="133"/>
        <v/>
      </c>
    </row>
    <row r="1434" spans="18:28" ht="14.5" customHeight="1">
      <c r="R1434">
        <v>1431</v>
      </c>
      <c r="S1434" s="4">
        <v>27260</v>
      </c>
      <c r="T1434" s="3" t="s">
        <v>2611</v>
      </c>
      <c r="U1434" s="3" t="s">
        <v>1859</v>
      </c>
      <c r="V1434" s="3" t="s">
        <v>496</v>
      </c>
      <c r="W1434" s="3" t="s">
        <v>2607</v>
      </c>
      <c r="X1434" s="3" t="str">
        <f t="shared" si="130"/>
        <v>คลองไก่เถื่อนคลองหาดสระแก้ว</v>
      </c>
      <c r="Y1434" s="3" t="s">
        <v>2201</v>
      </c>
      <c r="Z1434" s="3" t="str">
        <f t="shared" si="131"/>
        <v/>
      </c>
      <c r="AA1434" s="3" t="e">
        <f t="shared" si="132"/>
        <v>#NUM!</v>
      </c>
      <c r="AB1434" s="3" t="str">
        <f t="shared" si="133"/>
        <v/>
      </c>
    </row>
    <row r="1435" spans="18:28" ht="14.5" customHeight="1">
      <c r="R1435">
        <v>1432</v>
      </c>
      <c r="S1435" s="4">
        <v>27260</v>
      </c>
      <c r="T1435" s="3" t="s">
        <v>2612</v>
      </c>
      <c r="U1435" s="3" t="s">
        <v>1859</v>
      </c>
      <c r="V1435" s="3" t="s">
        <v>496</v>
      </c>
      <c r="W1435" s="3" t="s">
        <v>2607</v>
      </c>
      <c r="X1435" s="3" t="str">
        <f t="shared" si="130"/>
        <v>เบญจขรคลองหาดสระแก้ว</v>
      </c>
      <c r="Y1435" s="3" t="s">
        <v>2201</v>
      </c>
      <c r="Z1435" s="3" t="str">
        <f t="shared" si="131"/>
        <v/>
      </c>
      <c r="AA1435" s="3" t="e">
        <f t="shared" si="132"/>
        <v>#NUM!</v>
      </c>
      <c r="AB1435" s="3" t="str">
        <f t="shared" si="133"/>
        <v/>
      </c>
    </row>
    <row r="1436" spans="18:28" ht="14.5" customHeight="1">
      <c r="R1436">
        <v>1433</v>
      </c>
      <c r="S1436" s="4">
        <v>27260</v>
      </c>
      <c r="T1436" s="3" t="s">
        <v>2613</v>
      </c>
      <c r="U1436" s="3" t="s">
        <v>1859</v>
      </c>
      <c r="V1436" s="3" t="s">
        <v>496</v>
      </c>
      <c r="W1436" s="3" t="s">
        <v>2607</v>
      </c>
      <c r="X1436" s="3" t="str">
        <f t="shared" si="130"/>
        <v>ไทรทองคลองหาดสระแก้ว</v>
      </c>
      <c r="Y1436" s="3" t="s">
        <v>2201</v>
      </c>
      <c r="Z1436" s="3" t="str">
        <f t="shared" si="131"/>
        <v/>
      </c>
      <c r="AA1436" s="3" t="e">
        <f t="shared" si="132"/>
        <v>#NUM!</v>
      </c>
      <c r="AB1436" s="3" t="str">
        <f t="shared" si="133"/>
        <v/>
      </c>
    </row>
    <row r="1437" spans="18:28" ht="14.5" customHeight="1">
      <c r="R1437">
        <v>1434</v>
      </c>
      <c r="S1437" s="4">
        <v>27180</v>
      </c>
      <c r="T1437" s="3" t="s">
        <v>1865</v>
      </c>
      <c r="U1437" s="3" t="s">
        <v>1865</v>
      </c>
      <c r="V1437" s="3" t="s">
        <v>496</v>
      </c>
      <c r="W1437" s="3" t="s">
        <v>2614</v>
      </c>
      <c r="X1437" s="3" t="str">
        <f t="shared" si="130"/>
        <v>ตาพระยาตาพระยาสระแก้ว</v>
      </c>
      <c r="Y1437" s="3" t="s">
        <v>2201</v>
      </c>
      <c r="Z1437" s="3" t="str">
        <f t="shared" si="131"/>
        <v/>
      </c>
      <c r="AA1437" s="3" t="e">
        <f t="shared" si="132"/>
        <v>#NUM!</v>
      </c>
      <c r="AB1437" s="3" t="str">
        <f t="shared" si="133"/>
        <v/>
      </c>
    </row>
    <row r="1438" spans="18:28" ht="14.5" customHeight="1">
      <c r="R1438">
        <v>1435</v>
      </c>
      <c r="S1438" s="4">
        <v>27180</v>
      </c>
      <c r="T1438" s="3" t="s">
        <v>2615</v>
      </c>
      <c r="U1438" s="3" t="s">
        <v>1865</v>
      </c>
      <c r="V1438" s="3" t="s">
        <v>496</v>
      </c>
      <c r="W1438" s="3" t="s">
        <v>2614</v>
      </c>
      <c r="X1438" s="3" t="str">
        <f t="shared" si="130"/>
        <v>ทัพเสด็จตาพระยาสระแก้ว</v>
      </c>
      <c r="Y1438" s="3" t="s">
        <v>2201</v>
      </c>
      <c r="Z1438" s="3" t="str">
        <f t="shared" si="131"/>
        <v/>
      </c>
      <c r="AA1438" s="3" t="e">
        <f t="shared" si="132"/>
        <v>#NUM!</v>
      </c>
      <c r="AB1438" s="3" t="str">
        <f t="shared" si="133"/>
        <v/>
      </c>
    </row>
    <row r="1439" spans="18:28" ht="14.5" customHeight="1">
      <c r="R1439">
        <v>1436</v>
      </c>
      <c r="S1439" s="4">
        <v>27180</v>
      </c>
      <c r="T1439" s="3" t="s">
        <v>2616</v>
      </c>
      <c r="U1439" s="3" t="s">
        <v>1865</v>
      </c>
      <c r="V1439" s="3" t="s">
        <v>496</v>
      </c>
      <c r="W1439" s="3" t="s">
        <v>2614</v>
      </c>
      <c r="X1439" s="3" t="str">
        <f t="shared" si="130"/>
        <v>ทัพราชตาพระยาสระแก้ว</v>
      </c>
      <c r="Y1439" s="3" t="s">
        <v>2201</v>
      </c>
      <c r="Z1439" s="3" t="str">
        <f t="shared" si="131"/>
        <v/>
      </c>
      <c r="AA1439" s="3" t="e">
        <f t="shared" si="132"/>
        <v>#NUM!</v>
      </c>
      <c r="AB1439" s="3" t="str">
        <f t="shared" si="133"/>
        <v/>
      </c>
    </row>
    <row r="1440" spans="18:28" ht="14.5" customHeight="1">
      <c r="R1440">
        <v>1437</v>
      </c>
      <c r="S1440" s="4">
        <v>27180</v>
      </c>
      <c r="T1440" s="3" t="s">
        <v>2617</v>
      </c>
      <c r="U1440" s="3" t="s">
        <v>1865</v>
      </c>
      <c r="V1440" s="3" t="s">
        <v>496</v>
      </c>
      <c r="W1440" s="3" t="s">
        <v>2614</v>
      </c>
      <c r="X1440" s="3" t="str">
        <f t="shared" si="130"/>
        <v>ทัพไทยตาพระยาสระแก้ว</v>
      </c>
      <c r="Y1440" s="3" t="s">
        <v>2201</v>
      </c>
      <c r="Z1440" s="3" t="str">
        <f t="shared" si="131"/>
        <v/>
      </c>
      <c r="AA1440" s="3" t="e">
        <f t="shared" si="132"/>
        <v>#NUM!</v>
      </c>
      <c r="AB1440" s="3" t="str">
        <f t="shared" si="133"/>
        <v/>
      </c>
    </row>
    <row r="1441" spans="18:28" ht="14.5" customHeight="1">
      <c r="R1441">
        <v>1438</v>
      </c>
      <c r="S1441" s="4">
        <v>27180</v>
      </c>
      <c r="T1441" s="3" t="s">
        <v>2618</v>
      </c>
      <c r="U1441" s="3" t="s">
        <v>1865</v>
      </c>
      <c r="V1441" s="3" t="s">
        <v>496</v>
      </c>
      <c r="W1441" s="3" t="s">
        <v>2614</v>
      </c>
      <c r="X1441" s="3" t="str">
        <f t="shared" si="130"/>
        <v>โคคลานตาพระยาสระแก้ว</v>
      </c>
      <c r="Y1441" s="3" t="s">
        <v>2201</v>
      </c>
      <c r="Z1441" s="3" t="str">
        <f t="shared" si="131"/>
        <v/>
      </c>
      <c r="AA1441" s="3" t="e">
        <f t="shared" si="132"/>
        <v>#NUM!</v>
      </c>
      <c r="AB1441" s="3" t="str">
        <f t="shared" si="133"/>
        <v/>
      </c>
    </row>
    <row r="1442" spans="18:28" ht="14.5" customHeight="1">
      <c r="R1442">
        <v>1439</v>
      </c>
      <c r="S1442" s="4">
        <v>27210</v>
      </c>
      <c r="T1442" s="3" t="s">
        <v>1560</v>
      </c>
      <c r="U1442" s="3" t="s">
        <v>1560</v>
      </c>
      <c r="V1442" s="3" t="s">
        <v>496</v>
      </c>
      <c r="W1442" s="3" t="s">
        <v>2619</v>
      </c>
      <c r="X1442" s="3" t="str">
        <f t="shared" si="130"/>
        <v>วังน้ำเย็นวังน้ำเย็นสระแก้ว</v>
      </c>
      <c r="Y1442" s="3" t="s">
        <v>2201</v>
      </c>
      <c r="Z1442" s="3" t="str">
        <f t="shared" si="131"/>
        <v/>
      </c>
      <c r="AA1442" s="3" t="e">
        <f t="shared" si="132"/>
        <v>#NUM!</v>
      </c>
      <c r="AB1442" s="3" t="str">
        <f t="shared" si="133"/>
        <v/>
      </c>
    </row>
    <row r="1443" spans="18:28" ht="14.5" customHeight="1">
      <c r="R1443">
        <v>1440</v>
      </c>
      <c r="S1443" s="4">
        <v>27210</v>
      </c>
      <c r="T1443" s="3" t="s">
        <v>2620</v>
      </c>
      <c r="U1443" s="3" t="s">
        <v>1560</v>
      </c>
      <c r="V1443" s="3" t="s">
        <v>496</v>
      </c>
      <c r="W1443" s="3" t="s">
        <v>2619</v>
      </c>
      <c r="X1443" s="3" t="str">
        <f t="shared" si="130"/>
        <v>ตาหลังในวังน้ำเย็นสระแก้ว</v>
      </c>
      <c r="Y1443" s="3" t="s">
        <v>2201</v>
      </c>
      <c r="Z1443" s="3" t="str">
        <f t="shared" si="131"/>
        <v/>
      </c>
      <c r="AA1443" s="3" t="e">
        <f t="shared" si="132"/>
        <v>#NUM!</v>
      </c>
      <c r="AB1443" s="3" t="str">
        <f t="shared" si="133"/>
        <v/>
      </c>
    </row>
    <row r="1444" spans="18:28" ht="14.5" customHeight="1">
      <c r="R1444">
        <v>1441</v>
      </c>
      <c r="S1444" s="4">
        <v>27210</v>
      </c>
      <c r="T1444" s="3" t="s">
        <v>2621</v>
      </c>
      <c r="U1444" s="3" t="s">
        <v>1560</v>
      </c>
      <c r="V1444" s="3" t="s">
        <v>496</v>
      </c>
      <c r="W1444" s="3" t="s">
        <v>2619</v>
      </c>
      <c r="X1444" s="3" t="str">
        <f t="shared" si="130"/>
        <v>คลองหินปูนวังน้ำเย็นสระแก้ว</v>
      </c>
      <c r="Y1444" s="3" t="s">
        <v>2201</v>
      </c>
      <c r="Z1444" s="3" t="str">
        <f t="shared" si="131"/>
        <v/>
      </c>
      <c r="AA1444" s="3" t="e">
        <f t="shared" si="132"/>
        <v>#NUM!</v>
      </c>
      <c r="AB1444" s="3" t="str">
        <f t="shared" si="133"/>
        <v/>
      </c>
    </row>
    <row r="1445" spans="18:28" ht="14.5" customHeight="1">
      <c r="R1445">
        <v>1442</v>
      </c>
      <c r="S1445" s="4">
        <v>27210</v>
      </c>
      <c r="T1445" s="3" t="s">
        <v>2622</v>
      </c>
      <c r="U1445" s="3" t="s">
        <v>1560</v>
      </c>
      <c r="V1445" s="3" t="s">
        <v>496</v>
      </c>
      <c r="W1445" s="3" t="s">
        <v>2619</v>
      </c>
      <c r="X1445" s="3" t="str">
        <f t="shared" si="130"/>
        <v>ทุ่งมหาเจริญวังน้ำเย็นสระแก้ว</v>
      </c>
      <c r="Y1445" s="3" t="s">
        <v>2201</v>
      </c>
      <c r="Z1445" s="3" t="str">
        <f t="shared" si="131"/>
        <v/>
      </c>
      <c r="AA1445" s="3" t="e">
        <f t="shared" si="132"/>
        <v>#NUM!</v>
      </c>
      <c r="AB1445" s="3" t="str">
        <f t="shared" si="133"/>
        <v/>
      </c>
    </row>
    <row r="1446" spans="18:28" ht="14.5" customHeight="1">
      <c r="R1446">
        <v>1443</v>
      </c>
      <c r="S1446" s="4">
        <v>27160</v>
      </c>
      <c r="T1446" s="3" t="s">
        <v>1871</v>
      </c>
      <c r="U1446" s="3" t="s">
        <v>1871</v>
      </c>
      <c r="V1446" s="3" t="s">
        <v>496</v>
      </c>
      <c r="W1446" s="3" t="s">
        <v>2623</v>
      </c>
      <c r="X1446" s="3" t="str">
        <f t="shared" si="130"/>
        <v>วัฒนานครวัฒนานครสระแก้ว</v>
      </c>
      <c r="Y1446" s="3" t="s">
        <v>2201</v>
      </c>
      <c r="Z1446" s="3" t="str">
        <f t="shared" si="131"/>
        <v/>
      </c>
      <c r="AA1446" s="3" t="e">
        <f t="shared" si="132"/>
        <v>#NUM!</v>
      </c>
      <c r="AB1446" s="3" t="str">
        <f t="shared" si="133"/>
        <v/>
      </c>
    </row>
    <row r="1447" spans="18:28" ht="14.5" customHeight="1">
      <c r="R1447">
        <v>1444</v>
      </c>
      <c r="S1447" s="4">
        <v>27160</v>
      </c>
      <c r="T1447" s="3" t="s">
        <v>2624</v>
      </c>
      <c r="U1447" s="3" t="s">
        <v>1871</v>
      </c>
      <c r="V1447" s="3" t="s">
        <v>496</v>
      </c>
      <c r="W1447" s="3" t="s">
        <v>2623</v>
      </c>
      <c r="X1447" s="3" t="str">
        <f t="shared" si="130"/>
        <v>ท่าเกวียนวัฒนานครสระแก้ว</v>
      </c>
      <c r="Y1447" s="3" t="s">
        <v>2201</v>
      </c>
      <c r="Z1447" s="3" t="str">
        <f t="shared" si="131"/>
        <v/>
      </c>
      <c r="AA1447" s="3" t="e">
        <f t="shared" si="132"/>
        <v>#NUM!</v>
      </c>
      <c r="AB1447" s="3" t="str">
        <f t="shared" si="133"/>
        <v/>
      </c>
    </row>
    <row r="1448" spans="18:28" ht="14.5" customHeight="1">
      <c r="R1448">
        <v>1445</v>
      </c>
      <c r="S1448" s="4">
        <v>27160</v>
      </c>
      <c r="T1448" s="3" t="s">
        <v>2625</v>
      </c>
      <c r="U1448" s="3" t="s">
        <v>1871</v>
      </c>
      <c r="V1448" s="3" t="s">
        <v>496</v>
      </c>
      <c r="W1448" s="3" t="s">
        <v>2623</v>
      </c>
      <c r="X1448" s="3" t="str">
        <f t="shared" si="130"/>
        <v>ผักขะวัฒนานครสระแก้ว</v>
      </c>
      <c r="Y1448" s="3" t="s">
        <v>2201</v>
      </c>
      <c r="Z1448" s="3" t="str">
        <f t="shared" si="131"/>
        <v/>
      </c>
      <c r="AA1448" s="3" t="e">
        <f t="shared" si="132"/>
        <v>#NUM!</v>
      </c>
      <c r="AB1448" s="3" t="str">
        <f t="shared" si="133"/>
        <v/>
      </c>
    </row>
    <row r="1449" spans="18:28" ht="14.5" customHeight="1">
      <c r="R1449">
        <v>1446</v>
      </c>
      <c r="S1449" s="4">
        <v>27160</v>
      </c>
      <c r="T1449" s="3" t="s">
        <v>2626</v>
      </c>
      <c r="U1449" s="3" t="s">
        <v>1871</v>
      </c>
      <c r="V1449" s="3" t="s">
        <v>496</v>
      </c>
      <c r="W1449" s="3" t="s">
        <v>2623</v>
      </c>
      <c r="X1449" s="3" t="str">
        <f t="shared" si="130"/>
        <v>โนนหมากเค็งวัฒนานครสระแก้ว</v>
      </c>
      <c r="Y1449" s="3" t="s">
        <v>2201</v>
      </c>
      <c r="Z1449" s="3" t="str">
        <f t="shared" si="131"/>
        <v/>
      </c>
      <c r="AA1449" s="3" t="e">
        <f t="shared" si="132"/>
        <v>#NUM!</v>
      </c>
      <c r="AB1449" s="3" t="str">
        <f t="shared" si="133"/>
        <v/>
      </c>
    </row>
    <row r="1450" spans="18:28" ht="14.5" customHeight="1">
      <c r="R1450">
        <v>1447</v>
      </c>
      <c r="S1450" s="4">
        <v>27160</v>
      </c>
      <c r="T1450" s="3" t="s">
        <v>1327</v>
      </c>
      <c r="U1450" s="3" t="s">
        <v>1871</v>
      </c>
      <c r="V1450" s="3" t="s">
        <v>496</v>
      </c>
      <c r="W1450" s="3" t="s">
        <v>2623</v>
      </c>
      <c r="X1450" s="3" t="str">
        <f t="shared" si="130"/>
        <v>หนองน้ำใสวัฒนานครสระแก้ว</v>
      </c>
      <c r="Y1450" s="3" t="s">
        <v>2201</v>
      </c>
      <c r="Z1450" s="3" t="str">
        <f t="shared" si="131"/>
        <v/>
      </c>
      <c r="AA1450" s="3" t="e">
        <f t="shared" si="132"/>
        <v>#NUM!</v>
      </c>
      <c r="AB1450" s="3" t="str">
        <f t="shared" si="133"/>
        <v/>
      </c>
    </row>
    <row r="1451" spans="18:28" ht="14.5" customHeight="1">
      <c r="R1451">
        <v>1448</v>
      </c>
      <c r="S1451" s="4">
        <v>27160</v>
      </c>
      <c r="T1451" s="3" t="s">
        <v>2627</v>
      </c>
      <c r="U1451" s="3" t="s">
        <v>1871</v>
      </c>
      <c r="V1451" s="3" t="s">
        <v>496</v>
      </c>
      <c r="W1451" s="3" t="s">
        <v>2623</v>
      </c>
      <c r="X1451" s="3" t="str">
        <f t="shared" si="130"/>
        <v>ช่องกุ่มวัฒนานครสระแก้ว</v>
      </c>
      <c r="Y1451" s="3" t="s">
        <v>2201</v>
      </c>
      <c r="Z1451" s="3" t="str">
        <f t="shared" si="131"/>
        <v/>
      </c>
      <c r="AA1451" s="3" t="e">
        <f t="shared" si="132"/>
        <v>#NUM!</v>
      </c>
      <c r="AB1451" s="3" t="str">
        <f t="shared" si="133"/>
        <v/>
      </c>
    </row>
    <row r="1452" spans="18:28" ht="14.5" customHeight="1">
      <c r="R1452">
        <v>1449</v>
      </c>
      <c r="S1452" s="4">
        <v>27160</v>
      </c>
      <c r="T1452" s="3" t="s">
        <v>2628</v>
      </c>
      <c r="U1452" s="3" t="s">
        <v>1871</v>
      </c>
      <c r="V1452" s="3" t="s">
        <v>496</v>
      </c>
      <c r="W1452" s="3" t="s">
        <v>2623</v>
      </c>
      <c r="X1452" s="3" t="str">
        <f t="shared" si="130"/>
        <v>หนองแวงวัฒนานครสระแก้ว</v>
      </c>
      <c r="Y1452" s="3" t="s">
        <v>2201</v>
      </c>
      <c r="Z1452" s="3" t="str">
        <f t="shared" si="131"/>
        <v/>
      </c>
      <c r="AA1452" s="3" t="e">
        <f t="shared" si="132"/>
        <v>#NUM!</v>
      </c>
      <c r="AB1452" s="3" t="str">
        <f t="shared" si="133"/>
        <v/>
      </c>
    </row>
    <row r="1453" spans="18:28" ht="14.5" customHeight="1">
      <c r="R1453">
        <v>1450</v>
      </c>
      <c r="S1453" s="4">
        <v>27160</v>
      </c>
      <c r="T1453" s="3" t="s">
        <v>2629</v>
      </c>
      <c r="U1453" s="3" t="s">
        <v>1871</v>
      </c>
      <c r="V1453" s="3" t="s">
        <v>496</v>
      </c>
      <c r="W1453" s="3" t="s">
        <v>2623</v>
      </c>
      <c r="X1453" s="3" t="str">
        <f t="shared" si="130"/>
        <v>แซร์ออวัฒนานครสระแก้ว</v>
      </c>
      <c r="Y1453" s="3" t="s">
        <v>2201</v>
      </c>
      <c r="Z1453" s="3" t="str">
        <f t="shared" si="131"/>
        <v/>
      </c>
      <c r="AA1453" s="3" t="e">
        <f t="shared" si="132"/>
        <v>#NUM!</v>
      </c>
      <c r="AB1453" s="3" t="str">
        <f t="shared" si="133"/>
        <v/>
      </c>
    </row>
    <row r="1454" spans="18:28" ht="14.5" customHeight="1">
      <c r="R1454">
        <v>1451</v>
      </c>
      <c r="S1454" s="4">
        <v>27160</v>
      </c>
      <c r="T1454" s="3" t="s">
        <v>2630</v>
      </c>
      <c r="U1454" s="3" t="s">
        <v>1871</v>
      </c>
      <c r="V1454" s="3" t="s">
        <v>496</v>
      </c>
      <c r="W1454" s="3" t="s">
        <v>2623</v>
      </c>
      <c r="X1454" s="3" t="str">
        <f t="shared" si="130"/>
        <v>หนองหมากฝ้ายวัฒนานครสระแก้ว</v>
      </c>
      <c r="Y1454" s="3" t="s">
        <v>2201</v>
      </c>
      <c r="Z1454" s="3" t="str">
        <f t="shared" si="131"/>
        <v/>
      </c>
      <c r="AA1454" s="3" t="e">
        <f t="shared" si="132"/>
        <v>#NUM!</v>
      </c>
      <c r="AB1454" s="3" t="str">
        <f t="shared" si="133"/>
        <v/>
      </c>
    </row>
    <row r="1455" spans="18:28" ht="14.5" customHeight="1">
      <c r="R1455">
        <v>1452</v>
      </c>
      <c r="S1455" s="4">
        <v>27160</v>
      </c>
      <c r="T1455" s="3" t="s">
        <v>2631</v>
      </c>
      <c r="U1455" s="3" t="s">
        <v>1871</v>
      </c>
      <c r="V1455" s="3" t="s">
        <v>496</v>
      </c>
      <c r="W1455" s="3" t="s">
        <v>2623</v>
      </c>
      <c r="X1455" s="3" t="str">
        <f t="shared" si="130"/>
        <v>หนองตะเคียนบอนวัฒนานครสระแก้ว</v>
      </c>
      <c r="Y1455" s="3" t="s">
        <v>2201</v>
      </c>
      <c r="Z1455" s="3" t="str">
        <f t="shared" si="131"/>
        <v/>
      </c>
      <c r="AA1455" s="3" t="e">
        <f t="shared" si="132"/>
        <v>#NUM!</v>
      </c>
      <c r="AB1455" s="3" t="str">
        <f t="shared" si="133"/>
        <v/>
      </c>
    </row>
    <row r="1456" spans="18:28" ht="14.5" customHeight="1">
      <c r="R1456">
        <v>1453</v>
      </c>
      <c r="S1456" s="4">
        <v>27160</v>
      </c>
      <c r="T1456" s="3" t="s">
        <v>2632</v>
      </c>
      <c r="U1456" s="3" t="s">
        <v>1871</v>
      </c>
      <c r="V1456" s="3" t="s">
        <v>496</v>
      </c>
      <c r="W1456" s="3" t="s">
        <v>2623</v>
      </c>
      <c r="X1456" s="3" t="str">
        <f t="shared" si="130"/>
        <v>ห้วยโจดวัฒนานครสระแก้ว</v>
      </c>
      <c r="Y1456" s="3" t="s">
        <v>2201</v>
      </c>
      <c r="Z1456" s="3" t="str">
        <f t="shared" si="131"/>
        <v/>
      </c>
      <c r="AA1456" s="3" t="e">
        <f t="shared" si="132"/>
        <v>#NUM!</v>
      </c>
      <c r="AB1456" s="3" t="str">
        <f t="shared" si="133"/>
        <v/>
      </c>
    </row>
    <row r="1457" spans="18:28" ht="14.5" customHeight="1">
      <c r="R1457">
        <v>1454</v>
      </c>
      <c r="S1457" s="4">
        <v>27120</v>
      </c>
      <c r="T1457" s="3" t="s">
        <v>1873</v>
      </c>
      <c r="U1457" s="3" t="s">
        <v>1873</v>
      </c>
      <c r="V1457" s="3" t="s">
        <v>496</v>
      </c>
      <c r="W1457" s="3" t="s">
        <v>2633</v>
      </c>
      <c r="X1457" s="3" t="str">
        <f t="shared" si="130"/>
        <v>อรัญประเทศอรัญประเทศสระแก้ว</v>
      </c>
      <c r="Y1457" s="3" t="s">
        <v>2201</v>
      </c>
      <c r="Z1457" s="3" t="str">
        <f t="shared" si="131"/>
        <v/>
      </c>
      <c r="AA1457" s="3" t="e">
        <f t="shared" si="132"/>
        <v>#NUM!</v>
      </c>
      <c r="AB1457" s="3" t="str">
        <f t="shared" si="133"/>
        <v/>
      </c>
    </row>
    <row r="1458" spans="18:28" ht="14.5" customHeight="1">
      <c r="R1458">
        <v>1455</v>
      </c>
      <c r="S1458" s="4">
        <v>27120</v>
      </c>
      <c r="T1458" s="3" t="s">
        <v>2634</v>
      </c>
      <c r="U1458" s="3" t="s">
        <v>1873</v>
      </c>
      <c r="V1458" s="3" t="s">
        <v>496</v>
      </c>
      <c r="W1458" s="3" t="s">
        <v>2633</v>
      </c>
      <c r="X1458" s="3" t="str">
        <f t="shared" si="130"/>
        <v>เมืองไผ่อรัญประเทศสระแก้ว</v>
      </c>
      <c r="Y1458" s="3" t="s">
        <v>2201</v>
      </c>
      <c r="Z1458" s="3" t="str">
        <f t="shared" si="131"/>
        <v/>
      </c>
      <c r="AA1458" s="3" t="e">
        <f t="shared" si="132"/>
        <v>#NUM!</v>
      </c>
      <c r="AB1458" s="3" t="str">
        <f t="shared" si="133"/>
        <v/>
      </c>
    </row>
    <row r="1459" spans="18:28" ht="14.5" customHeight="1">
      <c r="R1459">
        <v>1456</v>
      </c>
      <c r="S1459" s="4">
        <v>27120</v>
      </c>
      <c r="T1459" s="3" t="s">
        <v>2635</v>
      </c>
      <c r="U1459" s="3" t="s">
        <v>1873</v>
      </c>
      <c r="V1459" s="3" t="s">
        <v>496</v>
      </c>
      <c r="W1459" s="3" t="s">
        <v>2633</v>
      </c>
      <c r="X1459" s="3" t="str">
        <f t="shared" si="130"/>
        <v>หันทรายอรัญประเทศสระแก้ว</v>
      </c>
      <c r="Y1459" s="3" t="s">
        <v>2201</v>
      </c>
      <c r="Z1459" s="3" t="str">
        <f t="shared" si="131"/>
        <v/>
      </c>
      <c r="AA1459" s="3" t="e">
        <f t="shared" si="132"/>
        <v>#NUM!</v>
      </c>
      <c r="AB1459" s="3" t="str">
        <f t="shared" si="133"/>
        <v/>
      </c>
    </row>
    <row r="1460" spans="18:28" ht="14.5" customHeight="1">
      <c r="R1460">
        <v>1457</v>
      </c>
      <c r="S1460" s="4">
        <v>27120</v>
      </c>
      <c r="T1460" s="3" t="s">
        <v>2636</v>
      </c>
      <c r="U1460" s="3" t="s">
        <v>1873</v>
      </c>
      <c r="V1460" s="3" t="s">
        <v>496</v>
      </c>
      <c r="W1460" s="3" t="s">
        <v>2633</v>
      </c>
      <c r="X1460" s="3" t="str">
        <f t="shared" si="130"/>
        <v>คลองน้ำใสอรัญประเทศสระแก้ว</v>
      </c>
      <c r="Y1460" s="3" t="s">
        <v>2201</v>
      </c>
      <c r="Z1460" s="3" t="str">
        <f t="shared" si="131"/>
        <v/>
      </c>
      <c r="AA1460" s="3" t="e">
        <f t="shared" si="132"/>
        <v>#NUM!</v>
      </c>
      <c r="AB1460" s="3" t="str">
        <f t="shared" si="133"/>
        <v/>
      </c>
    </row>
    <row r="1461" spans="18:28" ht="14.5" customHeight="1">
      <c r="R1461">
        <v>1458</v>
      </c>
      <c r="S1461" s="4">
        <v>27120</v>
      </c>
      <c r="T1461" s="3" t="s">
        <v>560</v>
      </c>
      <c r="U1461" s="3" t="s">
        <v>1873</v>
      </c>
      <c r="V1461" s="3" t="s">
        <v>496</v>
      </c>
      <c r="W1461" s="3" t="s">
        <v>2633</v>
      </c>
      <c r="X1461" s="3" t="str">
        <f t="shared" si="130"/>
        <v>ท่าข้ามอรัญประเทศสระแก้ว</v>
      </c>
      <c r="Y1461" s="3" t="s">
        <v>2201</v>
      </c>
      <c r="Z1461" s="3" t="str">
        <f t="shared" si="131"/>
        <v/>
      </c>
      <c r="AA1461" s="3" t="e">
        <f t="shared" si="132"/>
        <v>#NUM!</v>
      </c>
      <c r="AB1461" s="3" t="str">
        <f t="shared" si="133"/>
        <v/>
      </c>
    </row>
    <row r="1462" spans="18:28" ht="14.5" customHeight="1">
      <c r="R1462">
        <v>1459</v>
      </c>
      <c r="S1462" s="4">
        <v>27120</v>
      </c>
      <c r="T1462" s="3" t="s">
        <v>2637</v>
      </c>
      <c r="U1462" s="3" t="s">
        <v>1873</v>
      </c>
      <c r="V1462" s="3" t="s">
        <v>496</v>
      </c>
      <c r="W1462" s="3" t="s">
        <v>2633</v>
      </c>
      <c r="X1462" s="3" t="str">
        <f t="shared" si="130"/>
        <v>ป่าไร่อรัญประเทศสระแก้ว</v>
      </c>
      <c r="Y1462" s="3" t="s">
        <v>2201</v>
      </c>
      <c r="Z1462" s="3" t="str">
        <f t="shared" si="131"/>
        <v/>
      </c>
      <c r="AA1462" s="3" t="e">
        <f t="shared" si="132"/>
        <v>#NUM!</v>
      </c>
      <c r="AB1462" s="3" t="str">
        <f t="shared" si="133"/>
        <v/>
      </c>
    </row>
    <row r="1463" spans="18:28" ht="14.5" customHeight="1">
      <c r="R1463">
        <v>1460</v>
      </c>
      <c r="S1463" s="4">
        <v>27120</v>
      </c>
      <c r="T1463" s="3" t="s">
        <v>2638</v>
      </c>
      <c r="U1463" s="3" t="s">
        <v>1873</v>
      </c>
      <c r="V1463" s="3" t="s">
        <v>496</v>
      </c>
      <c r="W1463" s="3" t="s">
        <v>2633</v>
      </c>
      <c r="X1463" s="3" t="str">
        <f t="shared" si="130"/>
        <v>ทับพริกอรัญประเทศสระแก้ว</v>
      </c>
      <c r="Y1463" s="3" t="s">
        <v>2201</v>
      </c>
      <c r="Z1463" s="3" t="str">
        <f t="shared" si="131"/>
        <v/>
      </c>
      <c r="AA1463" s="3" t="e">
        <f t="shared" si="132"/>
        <v>#NUM!</v>
      </c>
      <c r="AB1463" s="3" t="str">
        <f t="shared" si="133"/>
        <v/>
      </c>
    </row>
    <row r="1464" spans="18:28" ht="14.5" customHeight="1">
      <c r="R1464">
        <v>1461</v>
      </c>
      <c r="S1464" s="4">
        <v>27120</v>
      </c>
      <c r="T1464" s="3" t="s">
        <v>2639</v>
      </c>
      <c r="U1464" s="3" t="s">
        <v>1873</v>
      </c>
      <c r="V1464" s="3" t="s">
        <v>496</v>
      </c>
      <c r="W1464" s="3" t="s">
        <v>2633</v>
      </c>
      <c r="X1464" s="3" t="str">
        <f t="shared" si="130"/>
        <v>บ้านใหม่หนองไทรอรัญประเทศสระแก้ว</v>
      </c>
      <c r="Y1464" s="3" t="s">
        <v>2201</v>
      </c>
      <c r="Z1464" s="3" t="str">
        <f t="shared" si="131"/>
        <v/>
      </c>
      <c r="AA1464" s="3" t="e">
        <f t="shared" si="132"/>
        <v>#NUM!</v>
      </c>
      <c r="AB1464" s="3" t="str">
        <f t="shared" si="133"/>
        <v/>
      </c>
    </row>
    <row r="1465" spans="18:28" ht="14.5" customHeight="1">
      <c r="R1465">
        <v>1462</v>
      </c>
      <c r="S1465" s="4">
        <v>27120</v>
      </c>
      <c r="T1465" s="3" t="s">
        <v>2640</v>
      </c>
      <c r="U1465" s="3" t="s">
        <v>1873</v>
      </c>
      <c r="V1465" s="3" t="s">
        <v>496</v>
      </c>
      <c r="W1465" s="3" t="s">
        <v>2633</v>
      </c>
      <c r="X1465" s="3" t="str">
        <f t="shared" si="130"/>
        <v>ผ่านศึกอรัญประเทศสระแก้ว</v>
      </c>
      <c r="Y1465" s="3" t="s">
        <v>2201</v>
      </c>
      <c r="Z1465" s="3" t="str">
        <f t="shared" si="131"/>
        <v/>
      </c>
      <c r="AA1465" s="3" t="e">
        <f t="shared" si="132"/>
        <v>#NUM!</v>
      </c>
      <c r="AB1465" s="3" t="str">
        <f t="shared" si="133"/>
        <v/>
      </c>
    </row>
    <row r="1466" spans="18:28" ht="14.5" customHeight="1">
      <c r="R1466">
        <v>1463</v>
      </c>
      <c r="S1466" s="4">
        <v>27120</v>
      </c>
      <c r="T1466" s="3" t="s">
        <v>2641</v>
      </c>
      <c r="U1466" s="3" t="s">
        <v>1873</v>
      </c>
      <c r="V1466" s="3" t="s">
        <v>496</v>
      </c>
      <c r="W1466" s="3" t="s">
        <v>2633</v>
      </c>
      <c r="X1466" s="3" t="str">
        <f t="shared" si="130"/>
        <v>หนองสังข์อรัญประเทศสระแก้ว</v>
      </c>
      <c r="Y1466" s="3" t="s">
        <v>2201</v>
      </c>
      <c r="Z1466" s="3" t="str">
        <f t="shared" si="131"/>
        <v/>
      </c>
      <c r="AA1466" s="3" t="e">
        <f t="shared" si="132"/>
        <v>#NUM!</v>
      </c>
      <c r="AB1466" s="3" t="str">
        <f t="shared" si="133"/>
        <v/>
      </c>
    </row>
    <row r="1467" spans="18:28" ht="14.5" customHeight="1">
      <c r="R1467">
        <v>1464</v>
      </c>
      <c r="S1467" s="4">
        <v>27120</v>
      </c>
      <c r="T1467" s="3" t="s">
        <v>2642</v>
      </c>
      <c r="U1467" s="3" t="s">
        <v>1873</v>
      </c>
      <c r="V1467" s="3" t="s">
        <v>496</v>
      </c>
      <c r="W1467" s="3" t="s">
        <v>2633</v>
      </c>
      <c r="X1467" s="3" t="str">
        <f t="shared" si="130"/>
        <v>คลองทับจันทร์อรัญประเทศสระแก้ว</v>
      </c>
      <c r="Y1467" s="3" t="s">
        <v>2201</v>
      </c>
      <c r="Z1467" s="3" t="str">
        <f t="shared" si="131"/>
        <v/>
      </c>
      <c r="AA1467" s="3" t="e">
        <f t="shared" si="132"/>
        <v>#NUM!</v>
      </c>
      <c r="AB1467" s="3" t="str">
        <f t="shared" si="133"/>
        <v/>
      </c>
    </row>
    <row r="1468" spans="18:28" ht="14.5" customHeight="1">
      <c r="R1468">
        <v>1465</v>
      </c>
      <c r="S1468" s="4">
        <v>27120</v>
      </c>
      <c r="T1468" s="3" t="s">
        <v>2643</v>
      </c>
      <c r="U1468" s="3" t="s">
        <v>1873</v>
      </c>
      <c r="V1468" s="3" t="s">
        <v>496</v>
      </c>
      <c r="W1468" s="3" t="s">
        <v>2633</v>
      </c>
      <c r="X1468" s="3" t="str">
        <f t="shared" si="130"/>
        <v>ฟากห้วยอรัญประเทศสระแก้ว</v>
      </c>
      <c r="Y1468" s="3" t="s">
        <v>2201</v>
      </c>
      <c r="Z1468" s="3" t="str">
        <f t="shared" si="131"/>
        <v/>
      </c>
      <c r="AA1468" s="3" t="e">
        <f t="shared" si="132"/>
        <v>#NUM!</v>
      </c>
      <c r="AB1468" s="3" t="str">
        <f t="shared" si="133"/>
        <v/>
      </c>
    </row>
    <row r="1469" spans="18:28" ht="14.5" customHeight="1">
      <c r="R1469">
        <v>1466</v>
      </c>
      <c r="S1469" s="4">
        <v>27120</v>
      </c>
      <c r="T1469" s="3" t="s">
        <v>1203</v>
      </c>
      <c r="U1469" s="3" t="s">
        <v>1873</v>
      </c>
      <c r="V1469" s="3" t="s">
        <v>496</v>
      </c>
      <c r="W1469" s="3" t="s">
        <v>2633</v>
      </c>
      <c r="X1469" s="3" t="str">
        <f t="shared" si="130"/>
        <v>บ้านด่านอรัญประเทศสระแก้ว</v>
      </c>
      <c r="Y1469" s="3" t="s">
        <v>2201</v>
      </c>
      <c r="Z1469" s="3" t="str">
        <f t="shared" si="131"/>
        <v/>
      </c>
      <c r="AA1469" s="3" t="e">
        <f t="shared" si="132"/>
        <v>#NUM!</v>
      </c>
      <c r="AB1469" s="3" t="str">
        <f t="shared" si="133"/>
        <v/>
      </c>
    </row>
    <row r="1470" spans="18:28" ht="14.5" customHeight="1">
      <c r="R1470">
        <v>1467</v>
      </c>
      <c r="S1470" s="4">
        <v>27000</v>
      </c>
      <c r="T1470" s="3" t="s">
        <v>1858</v>
      </c>
      <c r="U1470" s="3" t="s">
        <v>1858</v>
      </c>
      <c r="V1470" s="3" t="s">
        <v>496</v>
      </c>
      <c r="W1470" s="3" t="s">
        <v>2644</v>
      </c>
      <c r="X1470" s="3" t="str">
        <f t="shared" si="130"/>
        <v>เขาฉกรรจ์เขาฉกรรจ์สระแก้ว</v>
      </c>
      <c r="Y1470" s="3" t="s">
        <v>2201</v>
      </c>
      <c r="Z1470" s="3" t="str">
        <f t="shared" si="131"/>
        <v/>
      </c>
      <c r="AA1470" s="3" t="e">
        <f t="shared" si="132"/>
        <v>#NUM!</v>
      </c>
      <c r="AB1470" s="3" t="str">
        <f t="shared" si="133"/>
        <v/>
      </c>
    </row>
    <row r="1471" spans="18:28" ht="14.5" customHeight="1">
      <c r="R1471">
        <v>1468</v>
      </c>
      <c r="S1471" s="4">
        <v>27000</v>
      </c>
      <c r="T1471" s="3" t="s">
        <v>2645</v>
      </c>
      <c r="U1471" s="3" t="s">
        <v>1858</v>
      </c>
      <c r="V1471" s="3" t="s">
        <v>496</v>
      </c>
      <c r="W1471" s="3" t="s">
        <v>2644</v>
      </c>
      <c r="X1471" s="3" t="str">
        <f t="shared" si="130"/>
        <v>หนองหว้าเขาฉกรรจ์สระแก้ว</v>
      </c>
      <c r="Y1471" s="3" t="s">
        <v>2201</v>
      </c>
      <c r="Z1471" s="3" t="str">
        <f t="shared" si="131"/>
        <v/>
      </c>
      <c r="AA1471" s="3" t="e">
        <f t="shared" si="132"/>
        <v>#NUM!</v>
      </c>
      <c r="AB1471" s="3" t="str">
        <f t="shared" si="133"/>
        <v/>
      </c>
    </row>
    <row r="1472" spans="18:28" ht="14.5" customHeight="1">
      <c r="R1472">
        <v>1469</v>
      </c>
      <c r="S1472" s="4">
        <v>27000</v>
      </c>
      <c r="T1472" s="3" t="s">
        <v>2646</v>
      </c>
      <c r="U1472" s="3" t="s">
        <v>1858</v>
      </c>
      <c r="V1472" s="3" t="s">
        <v>496</v>
      </c>
      <c r="W1472" s="3" t="s">
        <v>2644</v>
      </c>
      <c r="X1472" s="3" t="str">
        <f t="shared" si="130"/>
        <v>พระเพลิงเขาฉกรรจ์สระแก้ว</v>
      </c>
      <c r="Y1472" s="3" t="s">
        <v>2201</v>
      </c>
      <c r="Z1472" s="3" t="str">
        <f t="shared" si="131"/>
        <v/>
      </c>
      <c r="AA1472" s="3" t="e">
        <f t="shared" si="132"/>
        <v>#NUM!</v>
      </c>
      <c r="AB1472" s="3" t="str">
        <f t="shared" si="133"/>
        <v/>
      </c>
    </row>
    <row r="1473" spans="18:28" ht="14.5" customHeight="1">
      <c r="R1473">
        <v>1470</v>
      </c>
      <c r="S1473" s="4">
        <v>27000</v>
      </c>
      <c r="T1473" s="3" t="s">
        <v>2647</v>
      </c>
      <c r="U1473" s="3" t="s">
        <v>1858</v>
      </c>
      <c r="V1473" s="3" t="s">
        <v>496</v>
      </c>
      <c r="W1473" s="3" t="s">
        <v>2644</v>
      </c>
      <c r="X1473" s="3" t="str">
        <f t="shared" si="130"/>
        <v>เขาสามสิบเขาฉกรรจ์สระแก้ว</v>
      </c>
      <c r="Y1473" s="3" t="s">
        <v>2201</v>
      </c>
      <c r="Z1473" s="3" t="str">
        <f t="shared" si="131"/>
        <v/>
      </c>
      <c r="AA1473" s="3" t="e">
        <f t="shared" si="132"/>
        <v>#NUM!</v>
      </c>
      <c r="AB1473" s="3" t="str">
        <f t="shared" si="133"/>
        <v/>
      </c>
    </row>
    <row r="1474" spans="18:28" ht="14.5" customHeight="1">
      <c r="R1474">
        <v>1471</v>
      </c>
      <c r="S1474" s="4">
        <v>27120</v>
      </c>
      <c r="T1474" s="3" t="s">
        <v>1863</v>
      </c>
      <c r="U1474" s="3" t="s">
        <v>1863</v>
      </c>
      <c r="V1474" s="3" t="s">
        <v>496</v>
      </c>
      <c r="W1474" s="3" t="s">
        <v>2648</v>
      </c>
      <c r="X1474" s="3" t="str">
        <f t="shared" si="130"/>
        <v>โคกสูงโคกสูงสระแก้ว</v>
      </c>
      <c r="Y1474" s="3" t="s">
        <v>2201</v>
      </c>
      <c r="Z1474" s="3" t="str">
        <f t="shared" si="131"/>
        <v/>
      </c>
      <c r="AA1474" s="3" t="e">
        <f t="shared" si="132"/>
        <v>#NUM!</v>
      </c>
      <c r="AB1474" s="3" t="str">
        <f t="shared" si="133"/>
        <v/>
      </c>
    </row>
    <row r="1475" spans="18:28" ht="14.5" customHeight="1">
      <c r="R1475">
        <v>1472</v>
      </c>
      <c r="S1475" s="4">
        <v>27120</v>
      </c>
      <c r="T1475" s="3" t="s">
        <v>1647</v>
      </c>
      <c r="U1475" s="3" t="s">
        <v>1863</v>
      </c>
      <c r="V1475" s="3" t="s">
        <v>496</v>
      </c>
      <c r="W1475" s="3" t="s">
        <v>2648</v>
      </c>
      <c r="X1475" s="3" t="str">
        <f t="shared" si="130"/>
        <v>หนองม่วงโคกสูงสระแก้ว</v>
      </c>
      <c r="Y1475" s="3" t="s">
        <v>2201</v>
      </c>
      <c r="Z1475" s="3" t="str">
        <f t="shared" si="131"/>
        <v/>
      </c>
      <c r="AA1475" s="3" t="e">
        <f t="shared" si="132"/>
        <v>#NUM!</v>
      </c>
      <c r="AB1475" s="3" t="str">
        <f t="shared" si="133"/>
        <v/>
      </c>
    </row>
    <row r="1476" spans="18:28" ht="14.5" customHeight="1">
      <c r="R1476">
        <v>1473</v>
      </c>
      <c r="S1476" s="4">
        <v>27120</v>
      </c>
      <c r="T1476" s="3" t="s">
        <v>2628</v>
      </c>
      <c r="U1476" s="3" t="s">
        <v>1863</v>
      </c>
      <c r="V1476" s="3" t="s">
        <v>496</v>
      </c>
      <c r="W1476" s="3" t="s">
        <v>2648</v>
      </c>
      <c r="X1476" s="3" t="str">
        <f t="shared" si="130"/>
        <v>หนองแวงโคกสูงสระแก้ว</v>
      </c>
      <c r="Y1476" s="3" t="s">
        <v>2201</v>
      </c>
      <c r="Z1476" s="3" t="str">
        <f t="shared" si="131"/>
        <v/>
      </c>
      <c r="AA1476" s="3" t="e">
        <f t="shared" si="132"/>
        <v>#NUM!</v>
      </c>
      <c r="AB1476" s="3" t="str">
        <f t="shared" si="133"/>
        <v/>
      </c>
    </row>
    <row r="1477" spans="18:28" ht="14.5" customHeight="1">
      <c r="R1477">
        <v>1474</v>
      </c>
      <c r="S1477" s="4">
        <v>27120</v>
      </c>
      <c r="T1477" s="3" t="s">
        <v>2649</v>
      </c>
      <c r="U1477" s="3" t="s">
        <v>1863</v>
      </c>
      <c r="V1477" s="3" t="s">
        <v>496</v>
      </c>
      <c r="W1477" s="3" t="s">
        <v>2648</v>
      </c>
      <c r="X1477" s="3" t="str">
        <f t="shared" ref="X1477:X1540" si="134">T1477&amp;U1477&amp;V1477</f>
        <v>โนนหมากมุ่นโคกสูงสระแก้ว</v>
      </c>
      <c r="Y1477" s="3" t="s">
        <v>2201</v>
      </c>
      <c r="Z1477" s="3" t="str">
        <f t="shared" ref="Z1477:Z1540" si="135">IF($Z$1=$W1477,$R1477,"")</f>
        <v/>
      </c>
      <c r="AA1477" s="3" t="e">
        <f t="shared" ref="AA1477:AA1540" si="136">SMALL($Z$4:$Z$7439,R1477)</f>
        <v>#NUM!</v>
      </c>
      <c r="AB1477" s="3" t="str">
        <f t="shared" ref="AB1477:AB1540" si="137">IFERROR(INDEX($T$4:$T$7439,$AA1477,1),"")</f>
        <v/>
      </c>
    </row>
    <row r="1478" spans="18:28" ht="14.5" customHeight="1">
      <c r="R1478">
        <v>1475</v>
      </c>
      <c r="S1478" s="4">
        <v>27250</v>
      </c>
      <c r="T1478" s="3" t="s">
        <v>1869</v>
      </c>
      <c r="U1478" s="3" t="s">
        <v>1869</v>
      </c>
      <c r="V1478" s="3" t="s">
        <v>496</v>
      </c>
      <c r="W1478" s="3" t="s">
        <v>2650</v>
      </c>
      <c r="X1478" s="3" t="str">
        <f t="shared" si="134"/>
        <v>วังสมบูรณ์วังสมบูรณ์สระแก้ว</v>
      </c>
      <c r="Y1478" s="3" t="s">
        <v>2201</v>
      </c>
      <c r="Z1478" s="3" t="str">
        <f t="shared" si="135"/>
        <v/>
      </c>
      <c r="AA1478" s="3" t="e">
        <f t="shared" si="136"/>
        <v>#NUM!</v>
      </c>
      <c r="AB1478" s="3" t="str">
        <f t="shared" si="137"/>
        <v/>
      </c>
    </row>
    <row r="1479" spans="18:28" ht="14.5" customHeight="1">
      <c r="R1479">
        <v>1476</v>
      </c>
      <c r="S1479" s="4">
        <v>27250</v>
      </c>
      <c r="T1479" s="3" t="s">
        <v>412</v>
      </c>
      <c r="U1479" s="3" t="s">
        <v>1869</v>
      </c>
      <c r="V1479" s="3" t="s">
        <v>496</v>
      </c>
      <c r="W1479" s="3" t="s">
        <v>2650</v>
      </c>
      <c r="X1479" s="3" t="str">
        <f t="shared" si="134"/>
        <v>วังใหม่วังสมบูรณ์สระแก้ว</v>
      </c>
      <c r="Y1479" s="3" t="s">
        <v>2201</v>
      </c>
      <c r="Z1479" s="3" t="str">
        <f t="shared" si="135"/>
        <v/>
      </c>
      <c r="AA1479" s="3" t="e">
        <f t="shared" si="136"/>
        <v>#NUM!</v>
      </c>
      <c r="AB1479" s="3" t="str">
        <f t="shared" si="137"/>
        <v/>
      </c>
    </row>
    <row r="1480" spans="18:28" ht="14.5" customHeight="1">
      <c r="R1480">
        <v>1477</v>
      </c>
      <c r="S1480" s="4">
        <v>27250</v>
      </c>
      <c r="T1480" s="3" t="s">
        <v>1396</v>
      </c>
      <c r="U1480" s="3" t="s">
        <v>1869</v>
      </c>
      <c r="V1480" s="3" t="s">
        <v>496</v>
      </c>
      <c r="W1480" s="3" t="s">
        <v>2650</v>
      </c>
      <c r="X1480" s="3" t="str">
        <f t="shared" si="134"/>
        <v>วังทองวังสมบูรณ์สระแก้ว</v>
      </c>
      <c r="Y1480" s="3" t="s">
        <v>2201</v>
      </c>
      <c r="Z1480" s="3" t="str">
        <f t="shared" si="135"/>
        <v/>
      </c>
      <c r="AA1480" s="3" t="e">
        <f t="shared" si="136"/>
        <v>#NUM!</v>
      </c>
      <c r="AB1480" s="3" t="str">
        <f t="shared" si="137"/>
        <v/>
      </c>
    </row>
    <row r="1481" spans="18:28" ht="14.5" customHeight="1">
      <c r="R1481">
        <v>1478</v>
      </c>
      <c r="S1481" s="4">
        <v>30000</v>
      </c>
      <c r="T1481" s="3" t="s">
        <v>1921</v>
      </c>
      <c r="U1481" s="3" t="s">
        <v>1010</v>
      </c>
      <c r="V1481" s="3" t="s">
        <v>363</v>
      </c>
      <c r="W1481" s="3" t="s">
        <v>2651</v>
      </c>
      <c r="X1481" s="3" t="str">
        <f t="shared" si="134"/>
        <v>ในเมืองเมืองนครราชสีมานครราชสีมา</v>
      </c>
      <c r="Y1481" s="3" t="s">
        <v>2652</v>
      </c>
      <c r="Z1481" s="3" t="str">
        <f t="shared" si="135"/>
        <v/>
      </c>
      <c r="AA1481" s="3" t="e">
        <f t="shared" si="136"/>
        <v>#NUM!</v>
      </c>
      <c r="AB1481" s="3" t="str">
        <f t="shared" si="137"/>
        <v/>
      </c>
    </row>
    <row r="1482" spans="18:28" ht="14.5" customHeight="1">
      <c r="R1482">
        <v>1479</v>
      </c>
      <c r="S1482" s="4">
        <v>30000</v>
      </c>
      <c r="T1482" s="3" t="s">
        <v>2653</v>
      </c>
      <c r="U1482" s="3" t="s">
        <v>1010</v>
      </c>
      <c r="V1482" s="3" t="s">
        <v>363</v>
      </c>
      <c r="W1482" s="3" t="s">
        <v>2651</v>
      </c>
      <c r="X1482" s="3" t="str">
        <f t="shared" si="134"/>
        <v>โพธิ์กลางเมืองนครราชสีมานครราชสีมา</v>
      </c>
      <c r="Y1482" s="3" t="s">
        <v>2652</v>
      </c>
      <c r="Z1482" s="3" t="str">
        <f t="shared" si="135"/>
        <v/>
      </c>
      <c r="AA1482" s="3" t="e">
        <f t="shared" si="136"/>
        <v>#NUM!</v>
      </c>
      <c r="AB1482" s="3" t="str">
        <f t="shared" si="137"/>
        <v/>
      </c>
    </row>
    <row r="1483" spans="18:28" ht="14.5" customHeight="1">
      <c r="R1483">
        <v>1480</v>
      </c>
      <c r="S1483" s="4">
        <v>30000</v>
      </c>
      <c r="T1483" s="3" t="s">
        <v>2654</v>
      </c>
      <c r="U1483" s="3" t="s">
        <v>1010</v>
      </c>
      <c r="V1483" s="3" t="s">
        <v>363</v>
      </c>
      <c r="W1483" s="3" t="s">
        <v>2651</v>
      </c>
      <c r="X1483" s="3" t="str">
        <f t="shared" si="134"/>
        <v>หนองจะบกเมืองนครราชสีมานครราชสีมา</v>
      </c>
      <c r="Y1483" s="3" t="s">
        <v>2652</v>
      </c>
      <c r="Z1483" s="3" t="str">
        <f t="shared" si="135"/>
        <v/>
      </c>
      <c r="AA1483" s="3" t="e">
        <f t="shared" si="136"/>
        <v>#NUM!</v>
      </c>
      <c r="AB1483" s="3" t="str">
        <f t="shared" si="137"/>
        <v/>
      </c>
    </row>
    <row r="1484" spans="18:28" ht="14.5" customHeight="1">
      <c r="R1484">
        <v>1481</v>
      </c>
      <c r="S1484" s="4">
        <v>30310</v>
      </c>
      <c r="T1484" s="3" t="s">
        <v>1863</v>
      </c>
      <c r="U1484" s="3" t="s">
        <v>1010</v>
      </c>
      <c r="V1484" s="3" t="s">
        <v>363</v>
      </c>
      <c r="W1484" s="3" t="s">
        <v>2651</v>
      </c>
      <c r="X1484" s="3" t="str">
        <f t="shared" si="134"/>
        <v>โคกสูงเมืองนครราชสีมานครราชสีมา</v>
      </c>
      <c r="Y1484" s="3" t="s">
        <v>2652</v>
      </c>
      <c r="Z1484" s="3" t="str">
        <f t="shared" si="135"/>
        <v/>
      </c>
      <c r="AA1484" s="3" t="e">
        <f t="shared" si="136"/>
        <v>#NUM!</v>
      </c>
      <c r="AB1484" s="3" t="str">
        <f t="shared" si="137"/>
        <v/>
      </c>
    </row>
    <row r="1485" spans="18:28" ht="14.5" customHeight="1">
      <c r="R1485">
        <v>1482</v>
      </c>
      <c r="S1485" s="4">
        <v>30000</v>
      </c>
      <c r="T1485" s="3" t="s">
        <v>2655</v>
      </c>
      <c r="U1485" s="3" t="s">
        <v>1010</v>
      </c>
      <c r="V1485" s="3" t="s">
        <v>363</v>
      </c>
      <c r="W1485" s="3" t="s">
        <v>2651</v>
      </c>
      <c r="X1485" s="3" t="str">
        <f t="shared" si="134"/>
        <v>มะเริงเมืองนครราชสีมานครราชสีมา</v>
      </c>
      <c r="Y1485" s="3" t="s">
        <v>2652</v>
      </c>
      <c r="Z1485" s="3" t="str">
        <f t="shared" si="135"/>
        <v/>
      </c>
      <c r="AA1485" s="3" t="e">
        <f t="shared" si="136"/>
        <v>#NUM!</v>
      </c>
      <c r="AB1485" s="3" t="str">
        <f t="shared" si="137"/>
        <v/>
      </c>
    </row>
    <row r="1486" spans="18:28" ht="14.5" customHeight="1">
      <c r="R1486">
        <v>1483</v>
      </c>
      <c r="S1486" s="4">
        <v>30000</v>
      </c>
      <c r="T1486" s="3" t="s">
        <v>2656</v>
      </c>
      <c r="U1486" s="3" t="s">
        <v>1010</v>
      </c>
      <c r="V1486" s="3" t="s">
        <v>363</v>
      </c>
      <c r="W1486" s="3" t="s">
        <v>2651</v>
      </c>
      <c r="X1486" s="3" t="str">
        <f t="shared" si="134"/>
        <v>หนองระเวียงเมืองนครราชสีมานครราชสีมา</v>
      </c>
      <c r="Y1486" s="3" t="s">
        <v>2652</v>
      </c>
      <c r="Z1486" s="3" t="str">
        <f t="shared" si="135"/>
        <v/>
      </c>
      <c r="AA1486" s="3" t="e">
        <f t="shared" si="136"/>
        <v>#NUM!</v>
      </c>
      <c r="AB1486" s="3" t="str">
        <f t="shared" si="137"/>
        <v/>
      </c>
    </row>
    <row r="1487" spans="18:28" ht="14.5" customHeight="1">
      <c r="R1487">
        <v>1484</v>
      </c>
      <c r="S1487" s="4">
        <v>30000</v>
      </c>
      <c r="T1487" s="3" t="s">
        <v>2657</v>
      </c>
      <c r="U1487" s="3" t="s">
        <v>1010</v>
      </c>
      <c r="V1487" s="3" t="s">
        <v>363</v>
      </c>
      <c r="W1487" s="3" t="s">
        <v>2651</v>
      </c>
      <c r="X1487" s="3" t="str">
        <f t="shared" si="134"/>
        <v>ปรุใหญ่เมืองนครราชสีมานครราชสีมา</v>
      </c>
      <c r="Y1487" s="3" t="s">
        <v>2652</v>
      </c>
      <c r="Z1487" s="3" t="str">
        <f t="shared" si="135"/>
        <v/>
      </c>
      <c r="AA1487" s="3" t="e">
        <f t="shared" si="136"/>
        <v>#NUM!</v>
      </c>
      <c r="AB1487" s="3" t="str">
        <f t="shared" si="137"/>
        <v/>
      </c>
    </row>
    <row r="1488" spans="18:28" ht="14.5" customHeight="1">
      <c r="R1488">
        <v>1485</v>
      </c>
      <c r="S1488" s="4">
        <v>30000</v>
      </c>
      <c r="T1488" s="3" t="s">
        <v>2658</v>
      </c>
      <c r="U1488" s="3" t="s">
        <v>1010</v>
      </c>
      <c r="V1488" s="3" t="s">
        <v>363</v>
      </c>
      <c r="W1488" s="3" t="s">
        <v>2651</v>
      </c>
      <c r="X1488" s="3" t="str">
        <f t="shared" si="134"/>
        <v>หมื่นไวยเมืองนครราชสีมานครราชสีมา</v>
      </c>
      <c r="Y1488" s="3" t="s">
        <v>2652</v>
      </c>
      <c r="Z1488" s="3" t="str">
        <f t="shared" si="135"/>
        <v/>
      </c>
      <c r="AA1488" s="3" t="e">
        <f t="shared" si="136"/>
        <v>#NUM!</v>
      </c>
      <c r="AB1488" s="3" t="str">
        <f t="shared" si="137"/>
        <v/>
      </c>
    </row>
    <row r="1489" spans="18:28" ht="14.5" customHeight="1">
      <c r="R1489">
        <v>1486</v>
      </c>
      <c r="S1489" s="4">
        <v>30000</v>
      </c>
      <c r="T1489" s="3" t="s">
        <v>2659</v>
      </c>
      <c r="U1489" s="3" t="s">
        <v>1010</v>
      </c>
      <c r="V1489" s="3" t="s">
        <v>363</v>
      </c>
      <c r="W1489" s="3" t="s">
        <v>2651</v>
      </c>
      <c r="X1489" s="3" t="str">
        <f t="shared" si="134"/>
        <v>พลกรังเมืองนครราชสีมานครราชสีมา</v>
      </c>
      <c r="Y1489" s="3" t="s">
        <v>2652</v>
      </c>
      <c r="Z1489" s="3" t="str">
        <f t="shared" si="135"/>
        <v/>
      </c>
      <c r="AA1489" s="3" t="e">
        <f t="shared" si="136"/>
        <v>#NUM!</v>
      </c>
      <c r="AB1489" s="3" t="str">
        <f t="shared" si="137"/>
        <v/>
      </c>
    </row>
    <row r="1490" spans="18:28" ht="14.5" customHeight="1">
      <c r="R1490">
        <v>1487</v>
      </c>
      <c r="S1490" s="4">
        <v>30000</v>
      </c>
      <c r="T1490" s="3" t="s">
        <v>2660</v>
      </c>
      <c r="U1490" s="3" t="s">
        <v>1010</v>
      </c>
      <c r="V1490" s="3" t="s">
        <v>363</v>
      </c>
      <c r="W1490" s="3" t="s">
        <v>2651</v>
      </c>
      <c r="X1490" s="3" t="str">
        <f t="shared" si="134"/>
        <v>หนองไผ่ล้อมเมืองนครราชสีมานครราชสีมา</v>
      </c>
      <c r="Y1490" s="3" t="s">
        <v>2652</v>
      </c>
      <c r="Z1490" s="3" t="str">
        <f t="shared" si="135"/>
        <v/>
      </c>
      <c r="AA1490" s="3" t="e">
        <f t="shared" si="136"/>
        <v>#NUM!</v>
      </c>
      <c r="AB1490" s="3" t="str">
        <f t="shared" si="137"/>
        <v/>
      </c>
    </row>
    <row r="1491" spans="18:28" ht="14.5" customHeight="1">
      <c r="R1491">
        <v>1488</v>
      </c>
      <c r="S1491" s="4">
        <v>30000</v>
      </c>
      <c r="T1491" s="3" t="s">
        <v>2661</v>
      </c>
      <c r="U1491" s="3" t="s">
        <v>1010</v>
      </c>
      <c r="V1491" s="3" t="s">
        <v>363</v>
      </c>
      <c r="W1491" s="3" t="s">
        <v>2651</v>
      </c>
      <c r="X1491" s="3" t="str">
        <f t="shared" si="134"/>
        <v>หัวทะเลเมืองนครราชสีมานครราชสีมา</v>
      </c>
      <c r="Y1491" s="3" t="s">
        <v>2652</v>
      </c>
      <c r="Z1491" s="3" t="str">
        <f t="shared" si="135"/>
        <v/>
      </c>
      <c r="AA1491" s="3" t="e">
        <f t="shared" si="136"/>
        <v>#NUM!</v>
      </c>
      <c r="AB1491" s="3" t="str">
        <f t="shared" si="137"/>
        <v/>
      </c>
    </row>
    <row r="1492" spans="18:28" ht="14.5" customHeight="1">
      <c r="R1492">
        <v>1489</v>
      </c>
      <c r="S1492" s="4">
        <v>30000</v>
      </c>
      <c r="T1492" s="3" t="s">
        <v>1112</v>
      </c>
      <c r="U1492" s="3" t="s">
        <v>1010</v>
      </c>
      <c r="V1492" s="3" t="s">
        <v>363</v>
      </c>
      <c r="W1492" s="3" t="s">
        <v>2651</v>
      </c>
      <c r="X1492" s="3" t="str">
        <f t="shared" si="134"/>
        <v>บ้านเกาะเมืองนครราชสีมานครราชสีมา</v>
      </c>
      <c r="Y1492" s="3" t="s">
        <v>2652</v>
      </c>
      <c r="Z1492" s="3" t="str">
        <f t="shared" si="135"/>
        <v/>
      </c>
      <c r="AA1492" s="3" t="e">
        <f t="shared" si="136"/>
        <v>#NUM!</v>
      </c>
      <c r="AB1492" s="3" t="str">
        <f t="shared" si="137"/>
        <v/>
      </c>
    </row>
    <row r="1493" spans="18:28" ht="14.5" customHeight="1">
      <c r="R1493">
        <v>1490</v>
      </c>
      <c r="S1493" s="4">
        <v>30000</v>
      </c>
      <c r="T1493" s="3" t="s">
        <v>907</v>
      </c>
      <c r="U1493" s="3" t="s">
        <v>1010</v>
      </c>
      <c r="V1493" s="3" t="s">
        <v>363</v>
      </c>
      <c r="W1493" s="3" t="s">
        <v>2651</v>
      </c>
      <c r="X1493" s="3" t="str">
        <f t="shared" si="134"/>
        <v>บ้านใหม่เมืองนครราชสีมานครราชสีมา</v>
      </c>
      <c r="Y1493" s="3" t="s">
        <v>2652</v>
      </c>
      <c r="Z1493" s="3" t="str">
        <f t="shared" si="135"/>
        <v/>
      </c>
      <c r="AA1493" s="3" t="e">
        <f t="shared" si="136"/>
        <v>#NUM!</v>
      </c>
      <c r="AB1493" s="3" t="str">
        <f t="shared" si="137"/>
        <v/>
      </c>
    </row>
    <row r="1494" spans="18:28" ht="14.5" customHeight="1">
      <c r="R1494">
        <v>1491</v>
      </c>
      <c r="S1494" s="4">
        <v>30000</v>
      </c>
      <c r="T1494" s="3" t="s">
        <v>2662</v>
      </c>
      <c r="U1494" s="3" t="s">
        <v>1010</v>
      </c>
      <c r="V1494" s="3" t="s">
        <v>363</v>
      </c>
      <c r="W1494" s="3" t="s">
        <v>2651</v>
      </c>
      <c r="X1494" s="3" t="str">
        <f t="shared" si="134"/>
        <v>พุดซาเมืองนครราชสีมานครราชสีมา</v>
      </c>
      <c r="Y1494" s="3" t="s">
        <v>2652</v>
      </c>
      <c r="Z1494" s="3" t="str">
        <f t="shared" si="135"/>
        <v/>
      </c>
      <c r="AA1494" s="3" t="e">
        <f t="shared" si="136"/>
        <v>#NUM!</v>
      </c>
      <c r="AB1494" s="3" t="str">
        <f t="shared" si="137"/>
        <v/>
      </c>
    </row>
    <row r="1495" spans="18:28" ht="14.5" customHeight="1">
      <c r="R1495">
        <v>1492</v>
      </c>
      <c r="S1495" s="4">
        <v>30310</v>
      </c>
      <c r="T1495" s="3" t="s">
        <v>670</v>
      </c>
      <c r="U1495" s="3" t="s">
        <v>1010</v>
      </c>
      <c r="V1495" s="3" t="s">
        <v>363</v>
      </c>
      <c r="W1495" s="3" t="s">
        <v>2651</v>
      </c>
      <c r="X1495" s="3" t="str">
        <f t="shared" si="134"/>
        <v>บ้านโพธิ์เมืองนครราชสีมานครราชสีมา</v>
      </c>
      <c r="Y1495" s="3" t="s">
        <v>2652</v>
      </c>
      <c r="Z1495" s="3" t="str">
        <f t="shared" si="135"/>
        <v/>
      </c>
      <c r="AA1495" s="3" t="e">
        <f t="shared" si="136"/>
        <v>#NUM!</v>
      </c>
      <c r="AB1495" s="3" t="str">
        <f t="shared" si="137"/>
        <v/>
      </c>
    </row>
    <row r="1496" spans="18:28" ht="14.5" customHeight="1">
      <c r="R1496">
        <v>1493</v>
      </c>
      <c r="S1496" s="4">
        <v>30310</v>
      </c>
      <c r="T1496" s="3" t="s">
        <v>2663</v>
      </c>
      <c r="U1496" s="3" t="s">
        <v>1010</v>
      </c>
      <c r="V1496" s="3" t="s">
        <v>363</v>
      </c>
      <c r="W1496" s="3" t="s">
        <v>2651</v>
      </c>
      <c r="X1496" s="3" t="str">
        <f t="shared" si="134"/>
        <v>จอหอเมืองนครราชสีมานครราชสีมา</v>
      </c>
      <c r="Y1496" s="3" t="s">
        <v>2652</v>
      </c>
      <c r="Z1496" s="3" t="str">
        <f t="shared" si="135"/>
        <v/>
      </c>
      <c r="AA1496" s="3" t="e">
        <f t="shared" si="136"/>
        <v>#NUM!</v>
      </c>
      <c r="AB1496" s="3" t="str">
        <f t="shared" si="137"/>
        <v/>
      </c>
    </row>
    <row r="1497" spans="18:28" ht="14.5" customHeight="1">
      <c r="R1497">
        <v>1494</v>
      </c>
      <c r="S1497" s="4">
        <v>30280</v>
      </c>
      <c r="T1497" s="3" t="s">
        <v>2582</v>
      </c>
      <c r="U1497" s="3" t="s">
        <v>1010</v>
      </c>
      <c r="V1497" s="3" t="s">
        <v>363</v>
      </c>
      <c r="W1497" s="3" t="s">
        <v>2651</v>
      </c>
      <c r="X1497" s="3" t="str">
        <f t="shared" si="134"/>
        <v>โคกกรวดเมืองนครราชสีมานครราชสีมา</v>
      </c>
      <c r="Y1497" s="3" t="s">
        <v>2652</v>
      </c>
      <c r="Z1497" s="3" t="str">
        <f t="shared" si="135"/>
        <v/>
      </c>
      <c r="AA1497" s="3" t="e">
        <f t="shared" si="136"/>
        <v>#NUM!</v>
      </c>
      <c r="AB1497" s="3" t="str">
        <f t="shared" si="137"/>
        <v/>
      </c>
    </row>
    <row r="1498" spans="18:28" ht="14.5" customHeight="1">
      <c r="R1498">
        <v>1495</v>
      </c>
      <c r="S1498" s="4">
        <v>30000</v>
      </c>
      <c r="T1498" s="3" t="s">
        <v>2664</v>
      </c>
      <c r="U1498" s="3" t="s">
        <v>1010</v>
      </c>
      <c r="V1498" s="3" t="s">
        <v>363</v>
      </c>
      <c r="W1498" s="3" t="s">
        <v>2651</v>
      </c>
      <c r="X1498" s="3" t="str">
        <f t="shared" si="134"/>
        <v>ไชยมงคลเมืองนครราชสีมานครราชสีมา</v>
      </c>
      <c r="Y1498" s="3" t="s">
        <v>2652</v>
      </c>
      <c r="Z1498" s="3" t="str">
        <f t="shared" si="135"/>
        <v/>
      </c>
      <c r="AA1498" s="3" t="e">
        <f t="shared" si="136"/>
        <v>#NUM!</v>
      </c>
      <c r="AB1498" s="3" t="str">
        <f t="shared" si="137"/>
        <v/>
      </c>
    </row>
    <row r="1499" spans="18:28" ht="14.5" customHeight="1">
      <c r="R1499">
        <v>1496</v>
      </c>
      <c r="S1499" s="4">
        <v>30000</v>
      </c>
      <c r="T1499" s="3" t="s">
        <v>2665</v>
      </c>
      <c r="U1499" s="3" t="s">
        <v>1010</v>
      </c>
      <c r="V1499" s="3" t="s">
        <v>363</v>
      </c>
      <c r="W1499" s="3" t="s">
        <v>2651</v>
      </c>
      <c r="X1499" s="3" t="str">
        <f t="shared" si="134"/>
        <v>หนองบัวศาลาเมืองนครราชสีมานครราชสีมา</v>
      </c>
      <c r="Y1499" s="3" t="s">
        <v>2652</v>
      </c>
      <c r="Z1499" s="3" t="str">
        <f t="shared" si="135"/>
        <v/>
      </c>
      <c r="AA1499" s="3" t="e">
        <f t="shared" si="136"/>
        <v>#NUM!</v>
      </c>
      <c r="AB1499" s="3" t="str">
        <f t="shared" si="137"/>
        <v/>
      </c>
    </row>
    <row r="1500" spans="18:28" ht="14.5" customHeight="1">
      <c r="R1500">
        <v>1497</v>
      </c>
      <c r="S1500" s="4">
        <v>30000</v>
      </c>
      <c r="T1500" s="3" t="s">
        <v>2666</v>
      </c>
      <c r="U1500" s="3" t="s">
        <v>1010</v>
      </c>
      <c r="V1500" s="3" t="s">
        <v>363</v>
      </c>
      <c r="W1500" s="3" t="s">
        <v>2651</v>
      </c>
      <c r="X1500" s="3" t="str">
        <f t="shared" si="134"/>
        <v>สุรนารีเมืองนครราชสีมานครราชสีมา</v>
      </c>
      <c r="Y1500" s="3" t="s">
        <v>2652</v>
      </c>
      <c r="Z1500" s="3" t="str">
        <f t="shared" si="135"/>
        <v/>
      </c>
      <c r="AA1500" s="3" t="e">
        <f t="shared" si="136"/>
        <v>#NUM!</v>
      </c>
      <c r="AB1500" s="3" t="str">
        <f t="shared" si="137"/>
        <v/>
      </c>
    </row>
    <row r="1501" spans="18:28" ht="14.5" customHeight="1">
      <c r="R1501">
        <v>1498</v>
      </c>
      <c r="S1501" s="4">
        <v>30000</v>
      </c>
      <c r="T1501" s="3" t="s">
        <v>2667</v>
      </c>
      <c r="U1501" s="3" t="s">
        <v>1010</v>
      </c>
      <c r="V1501" s="3" t="s">
        <v>363</v>
      </c>
      <c r="W1501" s="3" t="s">
        <v>2651</v>
      </c>
      <c r="X1501" s="3" t="str">
        <f t="shared" si="134"/>
        <v>สีมุมเมืองนครราชสีมานครราชสีมา</v>
      </c>
      <c r="Y1501" s="3" t="s">
        <v>2652</v>
      </c>
      <c r="Z1501" s="3" t="str">
        <f t="shared" si="135"/>
        <v/>
      </c>
      <c r="AA1501" s="3" t="e">
        <f t="shared" si="136"/>
        <v>#NUM!</v>
      </c>
      <c r="AB1501" s="3" t="str">
        <f t="shared" si="137"/>
        <v/>
      </c>
    </row>
    <row r="1502" spans="18:28" ht="14.5" customHeight="1">
      <c r="R1502">
        <v>1499</v>
      </c>
      <c r="S1502" s="4">
        <v>30310</v>
      </c>
      <c r="T1502" s="3" t="s">
        <v>808</v>
      </c>
      <c r="U1502" s="3" t="s">
        <v>1010</v>
      </c>
      <c r="V1502" s="3" t="s">
        <v>363</v>
      </c>
      <c r="W1502" s="3" t="s">
        <v>2651</v>
      </c>
      <c r="X1502" s="3" t="str">
        <f t="shared" si="134"/>
        <v>ตลาดเมืองนครราชสีมานครราชสีมา</v>
      </c>
      <c r="Y1502" s="3" t="s">
        <v>2652</v>
      </c>
      <c r="Z1502" s="3" t="str">
        <f t="shared" si="135"/>
        <v/>
      </c>
      <c r="AA1502" s="3" t="e">
        <f t="shared" si="136"/>
        <v>#NUM!</v>
      </c>
      <c r="AB1502" s="3" t="str">
        <f t="shared" si="137"/>
        <v/>
      </c>
    </row>
    <row r="1503" spans="18:28" ht="14.5" customHeight="1">
      <c r="R1503">
        <v>1500</v>
      </c>
      <c r="S1503" s="4">
        <v>30000</v>
      </c>
      <c r="T1503" s="3" t="s">
        <v>2668</v>
      </c>
      <c r="U1503" s="3" t="s">
        <v>1010</v>
      </c>
      <c r="V1503" s="3" t="s">
        <v>363</v>
      </c>
      <c r="W1503" s="3" t="s">
        <v>2651</v>
      </c>
      <c r="X1503" s="3" t="str">
        <f t="shared" si="134"/>
        <v>พะเนาเมืองนครราชสีมานครราชสีมา</v>
      </c>
      <c r="Y1503" s="3" t="s">
        <v>2652</v>
      </c>
      <c r="Z1503" s="3" t="str">
        <f t="shared" si="135"/>
        <v/>
      </c>
      <c r="AA1503" s="3" t="e">
        <f t="shared" si="136"/>
        <v>#NUM!</v>
      </c>
      <c r="AB1503" s="3" t="str">
        <f t="shared" si="137"/>
        <v/>
      </c>
    </row>
    <row r="1504" spans="18:28" ht="14.5" customHeight="1">
      <c r="R1504">
        <v>1501</v>
      </c>
      <c r="S1504" s="4">
        <v>30000</v>
      </c>
      <c r="T1504" s="3" t="s">
        <v>1884</v>
      </c>
      <c r="U1504" s="3" t="s">
        <v>1010</v>
      </c>
      <c r="V1504" s="3" t="s">
        <v>363</v>
      </c>
      <c r="W1504" s="3" t="s">
        <v>2651</v>
      </c>
      <c r="X1504" s="3" t="str">
        <f t="shared" si="134"/>
        <v>หนองกระทุ่มเมืองนครราชสีมานครราชสีมา</v>
      </c>
      <c r="Y1504" s="3" t="s">
        <v>2652</v>
      </c>
      <c r="Z1504" s="3" t="str">
        <f t="shared" si="135"/>
        <v/>
      </c>
      <c r="AA1504" s="3" t="e">
        <f t="shared" si="136"/>
        <v>#NUM!</v>
      </c>
      <c r="AB1504" s="3" t="str">
        <f t="shared" si="137"/>
        <v/>
      </c>
    </row>
    <row r="1505" spans="18:28" ht="14.5" customHeight="1">
      <c r="R1505">
        <v>1502</v>
      </c>
      <c r="S1505" s="4">
        <v>30310</v>
      </c>
      <c r="T1505" s="3" t="s">
        <v>2083</v>
      </c>
      <c r="U1505" s="3" t="s">
        <v>1010</v>
      </c>
      <c r="V1505" s="3" t="s">
        <v>363</v>
      </c>
      <c r="W1505" s="3" t="s">
        <v>2651</v>
      </c>
      <c r="X1505" s="3" t="str">
        <f t="shared" si="134"/>
        <v>หนองไข่น้ำเมืองนครราชสีมานครราชสีมา</v>
      </c>
      <c r="Y1505" s="3" t="s">
        <v>2652</v>
      </c>
      <c r="Z1505" s="3" t="str">
        <f t="shared" si="135"/>
        <v/>
      </c>
      <c r="AA1505" s="3" t="e">
        <f t="shared" si="136"/>
        <v>#NUM!</v>
      </c>
      <c r="AB1505" s="3" t="str">
        <f t="shared" si="137"/>
        <v/>
      </c>
    </row>
    <row r="1506" spans="18:28" ht="14.5" customHeight="1">
      <c r="R1506">
        <v>1503</v>
      </c>
      <c r="S1506" s="4">
        <v>30250</v>
      </c>
      <c r="T1506" s="3" t="s">
        <v>2669</v>
      </c>
      <c r="U1506" s="3" t="s">
        <v>972</v>
      </c>
      <c r="V1506" s="3" t="s">
        <v>363</v>
      </c>
      <c r="W1506" s="3" t="s">
        <v>2670</v>
      </c>
      <c r="X1506" s="3" t="str">
        <f t="shared" si="134"/>
        <v>แชะครบุรีนครราชสีมา</v>
      </c>
      <c r="Y1506" s="3" t="s">
        <v>2652</v>
      </c>
      <c r="Z1506" s="3" t="str">
        <f t="shared" si="135"/>
        <v/>
      </c>
      <c r="AA1506" s="3" t="e">
        <f t="shared" si="136"/>
        <v>#NUM!</v>
      </c>
      <c r="AB1506" s="3" t="str">
        <f t="shared" si="137"/>
        <v/>
      </c>
    </row>
    <row r="1507" spans="18:28" ht="14.5" customHeight="1">
      <c r="R1507">
        <v>1504</v>
      </c>
      <c r="S1507" s="4">
        <v>30250</v>
      </c>
      <c r="T1507" s="3" t="s">
        <v>2671</v>
      </c>
      <c r="U1507" s="3" t="s">
        <v>972</v>
      </c>
      <c r="V1507" s="3" t="s">
        <v>363</v>
      </c>
      <c r="W1507" s="3" t="s">
        <v>2670</v>
      </c>
      <c r="X1507" s="3" t="str">
        <f t="shared" si="134"/>
        <v>เฉลียงครบุรีนครราชสีมา</v>
      </c>
      <c r="Y1507" s="3" t="s">
        <v>2652</v>
      </c>
      <c r="Z1507" s="3" t="str">
        <f t="shared" si="135"/>
        <v/>
      </c>
      <c r="AA1507" s="3" t="e">
        <f t="shared" si="136"/>
        <v>#NUM!</v>
      </c>
      <c r="AB1507" s="3" t="str">
        <f t="shared" si="137"/>
        <v/>
      </c>
    </row>
    <row r="1508" spans="18:28" ht="14.5" customHeight="1">
      <c r="R1508">
        <v>1505</v>
      </c>
      <c r="S1508" s="4">
        <v>30250</v>
      </c>
      <c r="T1508" s="3" t="s">
        <v>972</v>
      </c>
      <c r="U1508" s="3" t="s">
        <v>972</v>
      </c>
      <c r="V1508" s="3" t="s">
        <v>363</v>
      </c>
      <c r="W1508" s="3" t="s">
        <v>2670</v>
      </c>
      <c r="X1508" s="3" t="str">
        <f t="shared" si="134"/>
        <v>ครบุรีครบุรีนครราชสีมา</v>
      </c>
      <c r="Y1508" s="3" t="s">
        <v>2652</v>
      </c>
      <c r="Z1508" s="3" t="str">
        <f t="shared" si="135"/>
        <v/>
      </c>
      <c r="AA1508" s="3" t="e">
        <f t="shared" si="136"/>
        <v>#NUM!</v>
      </c>
      <c r="AB1508" s="3" t="str">
        <f t="shared" si="137"/>
        <v/>
      </c>
    </row>
    <row r="1509" spans="18:28" ht="14.5" customHeight="1">
      <c r="R1509">
        <v>1506</v>
      </c>
      <c r="S1509" s="4">
        <v>30250</v>
      </c>
      <c r="T1509" s="3" t="s">
        <v>2672</v>
      </c>
      <c r="U1509" s="3" t="s">
        <v>972</v>
      </c>
      <c r="V1509" s="3" t="s">
        <v>363</v>
      </c>
      <c r="W1509" s="3" t="s">
        <v>2670</v>
      </c>
      <c r="X1509" s="3" t="str">
        <f t="shared" si="134"/>
        <v>โคกกระชายครบุรีนครราชสีมา</v>
      </c>
      <c r="Y1509" s="3" t="s">
        <v>2652</v>
      </c>
      <c r="Z1509" s="3" t="str">
        <f t="shared" si="135"/>
        <v/>
      </c>
      <c r="AA1509" s="3" t="e">
        <f t="shared" si="136"/>
        <v>#NUM!</v>
      </c>
      <c r="AB1509" s="3" t="str">
        <f t="shared" si="137"/>
        <v/>
      </c>
    </row>
    <row r="1510" spans="18:28" ht="14.5" customHeight="1">
      <c r="R1510">
        <v>1507</v>
      </c>
      <c r="S1510" s="4">
        <v>30250</v>
      </c>
      <c r="T1510" s="3" t="s">
        <v>2673</v>
      </c>
      <c r="U1510" s="3" t="s">
        <v>972</v>
      </c>
      <c r="V1510" s="3" t="s">
        <v>363</v>
      </c>
      <c r="W1510" s="3" t="s">
        <v>2670</v>
      </c>
      <c r="X1510" s="3" t="str">
        <f t="shared" si="134"/>
        <v>จระเข้หินครบุรีนครราชสีมา</v>
      </c>
      <c r="Y1510" s="3" t="s">
        <v>2652</v>
      </c>
      <c r="Z1510" s="3" t="str">
        <f t="shared" si="135"/>
        <v/>
      </c>
      <c r="AA1510" s="3" t="e">
        <f t="shared" si="136"/>
        <v>#NUM!</v>
      </c>
      <c r="AB1510" s="3" t="str">
        <f t="shared" si="137"/>
        <v/>
      </c>
    </row>
    <row r="1511" spans="18:28" ht="14.5" customHeight="1">
      <c r="R1511">
        <v>1508</v>
      </c>
      <c r="S1511" s="4">
        <v>30250</v>
      </c>
      <c r="T1511" s="3" t="s">
        <v>2674</v>
      </c>
      <c r="U1511" s="3" t="s">
        <v>972</v>
      </c>
      <c r="V1511" s="3" t="s">
        <v>363</v>
      </c>
      <c r="W1511" s="3" t="s">
        <v>2670</v>
      </c>
      <c r="X1511" s="3" t="str">
        <f t="shared" si="134"/>
        <v>มาบตะโกเอนครบุรีนครราชสีมา</v>
      </c>
      <c r="Y1511" s="3" t="s">
        <v>2652</v>
      </c>
      <c r="Z1511" s="3" t="str">
        <f t="shared" si="135"/>
        <v/>
      </c>
      <c r="AA1511" s="3" t="e">
        <f t="shared" si="136"/>
        <v>#NUM!</v>
      </c>
      <c r="AB1511" s="3" t="str">
        <f t="shared" si="137"/>
        <v/>
      </c>
    </row>
    <row r="1512" spans="18:28" ht="14.5" customHeight="1">
      <c r="R1512">
        <v>1509</v>
      </c>
      <c r="S1512" s="4">
        <v>30250</v>
      </c>
      <c r="T1512" s="3" t="s">
        <v>2675</v>
      </c>
      <c r="U1512" s="3" t="s">
        <v>972</v>
      </c>
      <c r="V1512" s="3" t="s">
        <v>363</v>
      </c>
      <c r="W1512" s="3" t="s">
        <v>2670</v>
      </c>
      <c r="X1512" s="3" t="str">
        <f t="shared" si="134"/>
        <v>อรพิมพ์ครบุรีนครราชสีมา</v>
      </c>
      <c r="Y1512" s="3" t="s">
        <v>2652</v>
      </c>
      <c r="Z1512" s="3" t="str">
        <f t="shared" si="135"/>
        <v/>
      </c>
      <c r="AA1512" s="3" t="e">
        <f t="shared" si="136"/>
        <v>#NUM!</v>
      </c>
      <c r="AB1512" s="3" t="str">
        <f t="shared" si="137"/>
        <v/>
      </c>
    </row>
    <row r="1513" spans="18:28" ht="14.5" customHeight="1">
      <c r="R1513">
        <v>1510</v>
      </c>
      <c r="S1513" s="4">
        <v>30250</v>
      </c>
      <c r="T1513" s="3" t="s">
        <v>907</v>
      </c>
      <c r="U1513" s="3" t="s">
        <v>972</v>
      </c>
      <c r="V1513" s="3" t="s">
        <v>363</v>
      </c>
      <c r="W1513" s="3" t="s">
        <v>2670</v>
      </c>
      <c r="X1513" s="3" t="str">
        <f t="shared" si="134"/>
        <v>บ้านใหม่ครบุรีนครราชสีมา</v>
      </c>
      <c r="Y1513" s="3" t="s">
        <v>2652</v>
      </c>
      <c r="Z1513" s="3" t="str">
        <f t="shared" si="135"/>
        <v/>
      </c>
      <c r="AA1513" s="3" t="e">
        <f t="shared" si="136"/>
        <v>#NUM!</v>
      </c>
      <c r="AB1513" s="3" t="str">
        <f t="shared" si="137"/>
        <v/>
      </c>
    </row>
    <row r="1514" spans="18:28" ht="14.5" customHeight="1">
      <c r="R1514">
        <v>1511</v>
      </c>
      <c r="S1514" s="4">
        <v>30250</v>
      </c>
      <c r="T1514" s="3" t="s">
        <v>2676</v>
      </c>
      <c r="U1514" s="3" t="s">
        <v>972</v>
      </c>
      <c r="V1514" s="3" t="s">
        <v>363</v>
      </c>
      <c r="W1514" s="3" t="s">
        <v>2670</v>
      </c>
      <c r="X1514" s="3" t="str">
        <f t="shared" si="134"/>
        <v>ลำเพียกครบุรีนครราชสีมา</v>
      </c>
      <c r="Y1514" s="3" t="s">
        <v>2652</v>
      </c>
      <c r="Z1514" s="3" t="str">
        <f t="shared" si="135"/>
        <v/>
      </c>
      <c r="AA1514" s="3" t="e">
        <f t="shared" si="136"/>
        <v>#NUM!</v>
      </c>
      <c r="AB1514" s="3" t="str">
        <f t="shared" si="137"/>
        <v/>
      </c>
    </row>
    <row r="1515" spans="18:28" ht="14.5" customHeight="1">
      <c r="R1515">
        <v>1512</v>
      </c>
      <c r="S1515" s="4">
        <v>30250</v>
      </c>
      <c r="T1515" s="3" t="s">
        <v>2677</v>
      </c>
      <c r="U1515" s="3" t="s">
        <v>972</v>
      </c>
      <c r="V1515" s="3" t="s">
        <v>363</v>
      </c>
      <c r="W1515" s="3" t="s">
        <v>2670</v>
      </c>
      <c r="X1515" s="3" t="str">
        <f t="shared" si="134"/>
        <v>ครบุรีใต้ครบุรีนครราชสีมา</v>
      </c>
      <c r="Y1515" s="3" t="s">
        <v>2652</v>
      </c>
      <c r="Z1515" s="3" t="str">
        <f t="shared" si="135"/>
        <v/>
      </c>
      <c r="AA1515" s="3" t="e">
        <f t="shared" si="136"/>
        <v>#NUM!</v>
      </c>
      <c r="AB1515" s="3" t="str">
        <f t="shared" si="137"/>
        <v/>
      </c>
    </row>
    <row r="1516" spans="18:28" ht="14.5" customHeight="1">
      <c r="R1516">
        <v>1513</v>
      </c>
      <c r="S1516" s="4">
        <v>30250</v>
      </c>
      <c r="T1516" s="3" t="s">
        <v>2678</v>
      </c>
      <c r="U1516" s="3" t="s">
        <v>972</v>
      </c>
      <c r="V1516" s="3" t="s">
        <v>363</v>
      </c>
      <c r="W1516" s="3" t="s">
        <v>2670</v>
      </c>
      <c r="X1516" s="3" t="str">
        <f t="shared" si="134"/>
        <v>ตะแบกบานครบุรีนครราชสีมา</v>
      </c>
      <c r="Y1516" s="3" t="s">
        <v>2652</v>
      </c>
      <c r="Z1516" s="3" t="str">
        <f t="shared" si="135"/>
        <v/>
      </c>
      <c r="AA1516" s="3" t="e">
        <f t="shared" si="136"/>
        <v>#NUM!</v>
      </c>
      <c r="AB1516" s="3" t="str">
        <f t="shared" si="137"/>
        <v/>
      </c>
    </row>
    <row r="1517" spans="18:28" ht="14.5" customHeight="1">
      <c r="R1517">
        <v>1514</v>
      </c>
      <c r="S1517" s="4">
        <v>30250</v>
      </c>
      <c r="T1517" s="3" t="s">
        <v>2679</v>
      </c>
      <c r="U1517" s="3" t="s">
        <v>972</v>
      </c>
      <c r="V1517" s="3" t="s">
        <v>363</v>
      </c>
      <c r="W1517" s="3" t="s">
        <v>2670</v>
      </c>
      <c r="X1517" s="3" t="str">
        <f t="shared" si="134"/>
        <v>สระว่านพระยาครบุรีนครราชสีมา</v>
      </c>
      <c r="Y1517" s="3" t="s">
        <v>2652</v>
      </c>
      <c r="Z1517" s="3" t="str">
        <f t="shared" si="135"/>
        <v/>
      </c>
      <c r="AA1517" s="3" t="e">
        <f t="shared" si="136"/>
        <v>#NUM!</v>
      </c>
      <c r="AB1517" s="3" t="str">
        <f t="shared" si="137"/>
        <v/>
      </c>
    </row>
    <row r="1518" spans="18:28" ht="14.5" customHeight="1">
      <c r="R1518">
        <v>1515</v>
      </c>
      <c r="S1518" s="4">
        <v>30330</v>
      </c>
      <c r="T1518" s="3" t="s">
        <v>1026</v>
      </c>
      <c r="U1518" s="3" t="s">
        <v>1026</v>
      </c>
      <c r="V1518" s="3" t="s">
        <v>363</v>
      </c>
      <c r="W1518" s="3" t="s">
        <v>2680</v>
      </c>
      <c r="X1518" s="3" t="str">
        <f t="shared" si="134"/>
        <v>เสิงสางเสิงสางนครราชสีมา</v>
      </c>
      <c r="Y1518" s="3" t="s">
        <v>2652</v>
      </c>
      <c r="Z1518" s="3" t="str">
        <f t="shared" si="135"/>
        <v/>
      </c>
      <c r="AA1518" s="3" t="e">
        <f t="shared" si="136"/>
        <v>#NUM!</v>
      </c>
      <c r="AB1518" s="3" t="str">
        <f t="shared" si="137"/>
        <v/>
      </c>
    </row>
    <row r="1519" spans="18:28" ht="14.5" customHeight="1">
      <c r="R1519">
        <v>1516</v>
      </c>
      <c r="S1519" s="4">
        <v>30330</v>
      </c>
      <c r="T1519" s="3" t="s">
        <v>2681</v>
      </c>
      <c r="U1519" s="3" t="s">
        <v>1026</v>
      </c>
      <c r="V1519" s="3" t="s">
        <v>363</v>
      </c>
      <c r="W1519" s="3" t="s">
        <v>2680</v>
      </c>
      <c r="X1519" s="3" t="str">
        <f t="shared" si="134"/>
        <v>สระตะเคียนเสิงสางนครราชสีมา</v>
      </c>
      <c r="Y1519" s="3" t="s">
        <v>2652</v>
      </c>
      <c r="Z1519" s="3" t="str">
        <f t="shared" si="135"/>
        <v/>
      </c>
      <c r="AA1519" s="3" t="e">
        <f t="shared" si="136"/>
        <v>#NUM!</v>
      </c>
      <c r="AB1519" s="3" t="str">
        <f t="shared" si="137"/>
        <v/>
      </c>
    </row>
    <row r="1520" spans="18:28" ht="14.5" customHeight="1">
      <c r="R1520">
        <v>1517</v>
      </c>
      <c r="S1520" s="4">
        <v>30330</v>
      </c>
      <c r="T1520" s="3" t="s">
        <v>2682</v>
      </c>
      <c r="U1520" s="3" t="s">
        <v>1026</v>
      </c>
      <c r="V1520" s="3" t="s">
        <v>363</v>
      </c>
      <c r="W1520" s="3" t="s">
        <v>2680</v>
      </c>
      <c r="X1520" s="3" t="str">
        <f t="shared" si="134"/>
        <v>โนนสมบูรณ์เสิงสางนครราชสีมา</v>
      </c>
      <c r="Y1520" s="3" t="s">
        <v>2652</v>
      </c>
      <c r="Z1520" s="3" t="str">
        <f t="shared" si="135"/>
        <v/>
      </c>
      <c r="AA1520" s="3" t="e">
        <f t="shared" si="136"/>
        <v>#NUM!</v>
      </c>
      <c r="AB1520" s="3" t="str">
        <f t="shared" si="137"/>
        <v/>
      </c>
    </row>
    <row r="1521" spans="18:28" ht="14.5" customHeight="1">
      <c r="R1521">
        <v>1518</v>
      </c>
      <c r="S1521" s="4">
        <v>30330</v>
      </c>
      <c r="T1521" s="3" t="s">
        <v>2683</v>
      </c>
      <c r="U1521" s="3" t="s">
        <v>1026</v>
      </c>
      <c r="V1521" s="3" t="s">
        <v>363</v>
      </c>
      <c r="W1521" s="3" t="s">
        <v>2680</v>
      </c>
      <c r="X1521" s="3" t="str">
        <f t="shared" si="134"/>
        <v>กุดโบสถ์เสิงสางนครราชสีมา</v>
      </c>
      <c r="Y1521" s="3" t="s">
        <v>2652</v>
      </c>
      <c r="Z1521" s="3" t="str">
        <f t="shared" si="135"/>
        <v/>
      </c>
      <c r="AA1521" s="3" t="e">
        <f t="shared" si="136"/>
        <v>#NUM!</v>
      </c>
      <c r="AB1521" s="3" t="str">
        <f t="shared" si="137"/>
        <v/>
      </c>
    </row>
    <row r="1522" spans="18:28" ht="14.5" customHeight="1">
      <c r="R1522">
        <v>1519</v>
      </c>
      <c r="S1522" s="4">
        <v>30330</v>
      </c>
      <c r="T1522" s="3" t="s">
        <v>2684</v>
      </c>
      <c r="U1522" s="3" t="s">
        <v>1026</v>
      </c>
      <c r="V1522" s="3" t="s">
        <v>363</v>
      </c>
      <c r="W1522" s="3" t="s">
        <v>2680</v>
      </c>
      <c r="X1522" s="3" t="str">
        <f t="shared" si="134"/>
        <v>สุขไพบูลย์เสิงสางนครราชสีมา</v>
      </c>
      <c r="Y1522" s="3" t="s">
        <v>2652</v>
      </c>
      <c r="Z1522" s="3" t="str">
        <f t="shared" si="135"/>
        <v/>
      </c>
      <c r="AA1522" s="3" t="e">
        <f t="shared" si="136"/>
        <v>#NUM!</v>
      </c>
      <c r="AB1522" s="3" t="str">
        <f t="shared" si="137"/>
        <v/>
      </c>
    </row>
    <row r="1523" spans="18:28" ht="14.5" customHeight="1">
      <c r="R1523">
        <v>1520</v>
      </c>
      <c r="S1523" s="4">
        <v>30330</v>
      </c>
      <c r="T1523" s="3" t="s">
        <v>2685</v>
      </c>
      <c r="U1523" s="3" t="s">
        <v>1026</v>
      </c>
      <c r="V1523" s="3" t="s">
        <v>363</v>
      </c>
      <c r="W1523" s="3" t="s">
        <v>2680</v>
      </c>
      <c r="X1523" s="3" t="str">
        <f t="shared" si="134"/>
        <v>บ้านราษฎร์เสิงสางนครราชสีมา</v>
      </c>
      <c r="Y1523" s="3" t="s">
        <v>2652</v>
      </c>
      <c r="Z1523" s="3" t="str">
        <f t="shared" si="135"/>
        <v/>
      </c>
      <c r="AA1523" s="3" t="e">
        <f t="shared" si="136"/>
        <v>#NUM!</v>
      </c>
      <c r="AB1523" s="3" t="str">
        <f t="shared" si="137"/>
        <v/>
      </c>
    </row>
    <row r="1524" spans="18:28" ht="14.5" customHeight="1">
      <c r="R1524">
        <v>1521</v>
      </c>
      <c r="S1524" s="4">
        <v>30260</v>
      </c>
      <c r="T1524" s="3" t="s">
        <v>2686</v>
      </c>
      <c r="U1524" s="3" t="s">
        <v>970</v>
      </c>
      <c r="V1524" s="3" t="s">
        <v>363</v>
      </c>
      <c r="W1524" s="3" t="s">
        <v>2687</v>
      </c>
      <c r="X1524" s="3" t="str">
        <f t="shared" si="134"/>
        <v>เมืองคงคงนครราชสีมา</v>
      </c>
      <c r="Y1524" s="3" t="s">
        <v>2652</v>
      </c>
      <c r="Z1524" s="3" t="str">
        <f t="shared" si="135"/>
        <v/>
      </c>
      <c r="AA1524" s="3" t="e">
        <f t="shared" si="136"/>
        <v>#NUM!</v>
      </c>
      <c r="AB1524" s="3" t="str">
        <f t="shared" si="137"/>
        <v/>
      </c>
    </row>
    <row r="1525" spans="18:28" ht="14.5" customHeight="1">
      <c r="R1525">
        <v>1522</v>
      </c>
      <c r="S1525" s="4">
        <v>30260</v>
      </c>
      <c r="T1525" s="3" t="s">
        <v>2688</v>
      </c>
      <c r="U1525" s="3" t="s">
        <v>970</v>
      </c>
      <c r="V1525" s="3" t="s">
        <v>363</v>
      </c>
      <c r="W1525" s="3" t="s">
        <v>2687</v>
      </c>
      <c r="X1525" s="3" t="str">
        <f t="shared" si="134"/>
        <v>คูขาดคงนครราชสีมา</v>
      </c>
      <c r="Y1525" s="3" t="s">
        <v>2652</v>
      </c>
      <c r="Z1525" s="3" t="str">
        <f t="shared" si="135"/>
        <v/>
      </c>
      <c r="AA1525" s="3" t="e">
        <f t="shared" si="136"/>
        <v>#NUM!</v>
      </c>
      <c r="AB1525" s="3" t="str">
        <f t="shared" si="137"/>
        <v/>
      </c>
    </row>
    <row r="1526" spans="18:28" ht="14.5" customHeight="1">
      <c r="R1526">
        <v>1523</v>
      </c>
      <c r="S1526" s="4">
        <v>30260</v>
      </c>
      <c r="T1526" s="3" t="s">
        <v>2689</v>
      </c>
      <c r="U1526" s="3" t="s">
        <v>970</v>
      </c>
      <c r="V1526" s="3" t="s">
        <v>363</v>
      </c>
      <c r="W1526" s="3" t="s">
        <v>2687</v>
      </c>
      <c r="X1526" s="3" t="str">
        <f t="shared" si="134"/>
        <v>เทพาลัยคงนครราชสีมา</v>
      </c>
      <c r="Y1526" s="3" t="s">
        <v>2652</v>
      </c>
      <c r="Z1526" s="3" t="str">
        <f t="shared" si="135"/>
        <v/>
      </c>
      <c r="AA1526" s="3" t="e">
        <f t="shared" si="136"/>
        <v>#NUM!</v>
      </c>
      <c r="AB1526" s="3" t="str">
        <f t="shared" si="137"/>
        <v/>
      </c>
    </row>
    <row r="1527" spans="18:28" ht="14.5" customHeight="1">
      <c r="R1527">
        <v>1524</v>
      </c>
      <c r="S1527" s="4">
        <v>30260</v>
      </c>
      <c r="T1527" s="3" t="s">
        <v>2690</v>
      </c>
      <c r="U1527" s="3" t="s">
        <v>970</v>
      </c>
      <c r="V1527" s="3" t="s">
        <v>363</v>
      </c>
      <c r="W1527" s="3" t="s">
        <v>2687</v>
      </c>
      <c r="X1527" s="3" t="str">
        <f t="shared" si="134"/>
        <v>ตาจั่นคงนครราชสีมา</v>
      </c>
      <c r="Y1527" s="3" t="s">
        <v>2652</v>
      </c>
      <c r="Z1527" s="3" t="str">
        <f t="shared" si="135"/>
        <v/>
      </c>
      <c r="AA1527" s="3" t="e">
        <f t="shared" si="136"/>
        <v>#NUM!</v>
      </c>
      <c r="AB1527" s="3" t="str">
        <f t="shared" si="137"/>
        <v/>
      </c>
    </row>
    <row r="1528" spans="18:28" ht="14.5" customHeight="1">
      <c r="R1528">
        <v>1525</v>
      </c>
      <c r="S1528" s="4">
        <v>30260</v>
      </c>
      <c r="T1528" s="3" t="s">
        <v>2691</v>
      </c>
      <c r="U1528" s="3" t="s">
        <v>970</v>
      </c>
      <c r="V1528" s="3" t="s">
        <v>363</v>
      </c>
      <c r="W1528" s="3" t="s">
        <v>2687</v>
      </c>
      <c r="X1528" s="3" t="str">
        <f t="shared" si="134"/>
        <v>บ้านปรางค์คงนครราชสีมา</v>
      </c>
      <c r="Y1528" s="3" t="s">
        <v>2652</v>
      </c>
      <c r="Z1528" s="3" t="str">
        <f t="shared" si="135"/>
        <v/>
      </c>
      <c r="AA1528" s="3" t="e">
        <f t="shared" si="136"/>
        <v>#NUM!</v>
      </c>
      <c r="AB1528" s="3" t="str">
        <f t="shared" si="137"/>
        <v/>
      </c>
    </row>
    <row r="1529" spans="18:28" ht="14.5" customHeight="1">
      <c r="R1529">
        <v>1526</v>
      </c>
      <c r="S1529" s="4">
        <v>30260</v>
      </c>
      <c r="T1529" s="3" t="s">
        <v>2692</v>
      </c>
      <c r="U1529" s="3" t="s">
        <v>970</v>
      </c>
      <c r="V1529" s="3" t="s">
        <v>363</v>
      </c>
      <c r="W1529" s="3" t="s">
        <v>2687</v>
      </c>
      <c r="X1529" s="3" t="str">
        <f t="shared" si="134"/>
        <v>หนองมะนาวคงนครราชสีมา</v>
      </c>
      <c r="Y1529" s="3" t="s">
        <v>2652</v>
      </c>
      <c r="Z1529" s="3" t="str">
        <f t="shared" si="135"/>
        <v/>
      </c>
      <c r="AA1529" s="3" t="e">
        <f t="shared" si="136"/>
        <v>#NUM!</v>
      </c>
      <c r="AB1529" s="3" t="str">
        <f t="shared" si="137"/>
        <v/>
      </c>
    </row>
    <row r="1530" spans="18:28" ht="14.5" customHeight="1">
      <c r="R1530">
        <v>1527</v>
      </c>
      <c r="S1530" s="4">
        <v>30260</v>
      </c>
      <c r="T1530" s="3" t="s">
        <v>1107</v>
      </c>
      <c r="U1530" s="3" t="s">
        <v>970</v>
      </c>
      <c r="V1530" s="3" t="s">
        <v>363</v>
      </c>
      <c r="W1530" s="3" t="s">
        <v>2687</v>
      </c>
      <c r="X1530" s="3" t="str">
        <f t="shared" si="134"/>
        <v>หนองบัวคงนครราชสีมา</v>
      </c>
      <c r="Y1530" s="3" t="s">
        <v>2652</v>
      </c>
      <c r="Z1530" s="3" t="str">
        <f t="shared" si="135"/>
        <v/>
      </c>
      <c r="AA1530" s="3" t="e">
        <f t="shared" si="136"/>
        <v>#NUM!</v>
      </c>
      <c r="AB1530" s="3" t="str">
        <f t="shared" si="137"/>
        <v/>
      </c>
    </row>
    <row r="1531" spans="18:28" ht="14.5" customHeight="1">
      <c r="R1531">
        <v>1528</v>
      </c>
      <c r="S1531" s="4">
        <v>30260</v>
      </c>
      <c r="T1531" s="3" t="s">
        <v>2693</v>
      </c>
      <c r="U1531" s="3" t="s">
        <v>970</v>
      </c>
      <c r="V1531" s="3" t="s">
        <v>363</v>
      </c>
      <c r="W1531" s="3" t="s">
        <v>2687</v>
      </c>
      <c r="X1531" s="3" t="str">
        <f t="shared" si="134"/>
        <v>โนนเต็งคงนครราชสีมา</v>
      </c>
      <c r="Y1531" s="3" t="s">
        <v>2652</v>
      </c>
      <c r="Z1531" s="3" t="str">
        <f t="shared" si="135"/>
        <v/>
      </c>
      <c r="AA1531" s="3" t="e">
        <f t="shared" si="136"/>
        <v>#NUM!</v>
      </c>
      <c r="AB1531" s="3" t="str">
        <f t="shared" si="137"/>
        <v/>
      </c>
    </row>
    <row r="1532" spans="18:28" ht="14.5" customHeight="1">
      <c r="R1532">
        <v>1529</v>
      </c>
      <c r="S1532" s="4">
        <v>30260</v>
      </c>
      <c r="T1532" s="3" t="s">
        <v>2694</v>
      </c>
      <c r="U1532" s="3" t="s">
        <v>970</v>
      </c>
      <c r="V1532" s="3" t="s">
        <v>363</v>
      </c>
      <c r="W1532" s="3" t="s">
        <v>2687</v>
      </c>
      <c r="X1532" s="3" t="str">
        <f t="shared" si="134"/>
        <v>ดอนใหญ่คงนครราชสีมา</v>
      </c>
      <c r="Y1532" s="3" t="s">
        <v>2652</v>
      </c>
      <c r="Z1532" s="3" t="str">
        <f t="shared" si="135"/>
        <v/>
      </c>
      <c r="AA1532" s="3" t="e">
        <f t="shared" si="136"/>
        <v>#NUM!</v>
      </c>
      <c r="AB1532" s="3" t="str">
        <f t="shared" si="137"/>
        <v/>
      </c>
    </row>
    <row r="1533" spans="18:28" ht="14.5" customHeight="1">
      <c r="R1533">
        <v>1530</v>
      </c>
      <c r="S1533" s="4">
        <v>30260</v>
      </c>
      <c r="T1533" s="3" t="s">
        <v>2695</v>
      </c>
      <c r="U1533" s="3" t="s">
        <v>970</v>
      </c>
      <c r="V1533" s="3" t="s">
        <v>363</v>
      </c>
      <c r="W1533" s="3" t="s">
        <v>2687</v>
      </c>
      <c r="X1533" s="3" t="str">
        <f t="shared" si="134"/>
        <v>ขามสมบูรณ์คงนครราชสีมา</v>
      </c>
      <c r="Y1533" s="3" t="s">
        <v>2652</v>
      </c>
      <c r="Z1533" s="3" t="str">
        <f t="shared" si="135"/>
        <v/>
      </c>
      <c r="AA1533" s="3" t="e">
        <f t="shared" si="136"/>
        <v>#NUM!</v>
      </c>
      <c r="AB1533" s="3" t="str">
        <f t="shared" si="137"/>
        <v/>
      </c>
    </row>
    <row r="1534" spans="18:28" ht="14.5" customHeight="1">
      <c r="R1534">
        <v>1531</v>
      </c>
      <c r="S1534" s="4">
        <v>30350</v>
      </c>
      <c r="T1534" s="3" t="s">
        <v>996</v>
      </c>
      <c r="U1534" s="3" t="s">
        <v>996</v>
      </c>
      <c r="V1534" s="3" t="s">
        <v>363</v>
      </c>
      <c r="W1534" s="3" t="s">
        <v>2696</v>
      </c>
      <c r="X1534" s="3" t="str">
        <f t="shared" si="134"/>
        <v>บ้านเหลื่อมบ้านเหลื่อมนครราชสีมา</v>
      </c>
      <c r="Y1534" s="3" t="s">
        <v>2652</v>
      </c>
      <c r="Z1534" s="3" t="str">
        <f t="shared" si="135"/>
        <v/>
      </c>
      <c r="AA1534" s="3" t="e">
        <f t="shared" si="136"/>
        <v>#NUM!</v>
      </c>
      <c r="AB1534" s="3" t="str">
        <f t="shared" si="137"/>
        <v/>
      </c>
    </row>
    <row r="1535" spans="18:28" ht="14.5" customHeight="1">
      <c r="R1535">
        <v>1532</v>
      </c>
      <c r="S1535" s="4">
        <v>30350</v>
      </c>
      <c r="T1535" s="3" t="s">
        <v>2697</v>
      </c>
      <c r="U1535" s="3" t="s">
        <v>996</v>
      </c>
      <c r="V1535" s="3" t="s">
        <v>363</v>
      </c>
      <c r="W1535" s="3" t="s">
        <v>2696</v>
      </c>
      <c r="X1535" s="3" t="str">
        <f t="shared" si="134"/>
        <v>วังโพธิ์บ้านเหลื่อมนครราชสีมา</v>
      </c>
      <c r="Y1535" s="3" t="s">
        <v>2652</v>
      </c>
      <c r="Z1535" s="3" t="str">
        <f t="shared" si="135"/>
        <v/>
      </c>
      <c r="AA1535" s="3" t="e">
        <f t="shared" si="136"/>
        <v>#NUM!</v>
      </c>
      <c r="AB1535" s="3" t="str">
        <f t="shared" si="137"/>
        <v/>
      </c>
    </row>
    <row r="1536" spans="18:28" ht="14.5" customHeight="1">
      <c r="R1536">
        <v>1533</v>
      </c>
      <c r="S1536" s="4">
        <v>30350</v>
      </c>
      <c r="T1536" s="3" t="s">
        <v>2698</v>
      </c>
      <c r="U1536" s="3" t="s">
        <v>996</v>
      </c>
      <c r="V1536" s="3" t="s">
        <v>363</v>
      </c>
      <c r="W1536" s="3" t="s">
        <v>2696</v>
      </c>
      <c r="X1536" s="3" t="str">
        <f t="shared" si="134"/>
        <v>โคกกระเบื้องบ้านเหลื่อมนครราชสีมา</v>
      </c>
      <c r="Y1536" s="3" t="s">
        <v>2652</v>
      </c>
      <c r="Z1536" s="3" t="str">
        <f t="shared" si="135"/>
        <v/>
      </c>
      <c r="AA1536" s="3" t="e">
        <f t="shared" si="136"/>
        <v>#NUM!</v>
      </c>
      <c r="AB1536" s="3" t="str">
        <f t="shared" si="137"/>
        <v/>
      </c>
    </row>
    <row r="1537" spans="18:28" ht="14.5" customHeight="1">
      <c r="R1537">
        <v>1534</v>
      </c>
      <c r="S1537" s="4">
        <v>30350</v>
      </c>
      <c r="T1537" s="3" t="s">
        <v>2699</v>
      </c>
      <c r="U1537" s="3" t="s">
        <v>996</v>
      </c>
      <c r="V1537" s="3" t="s">
        <v>363</v>
      </c>
      <c r="W1537" s="3" t="s">
        <v>2696</v>
      </c>
      <c r="X1537" s="3" t="str">
        <f t="shared" si="134"/>
        <v>ช่อระกาบ้านเหลื่อมนครราชสีมา</v>
      </c>
      <c r="Y1537" s="3" t="s">
        <v>2652</v>
      </c>
      <c r="Z1537" s="3" t="str">
        <f t="shared" si="135"/>
        <v/>
      </c>
      <c r="AA1537" s="3" t="e">
        <f t="shared" si="136"/>
        <v>#NUM!</v>
      </c>
      <c r="AB1537" s="3" t="str">
        <f t="shared" si="137"/>
        <v/>
      </c>
    </row>
    <row r="1538" spans="18:28" ht="14.5" customHeight="1">
      <c r="R1538">
        <v>1535</v>
      </c>
      <c r="S1538" s="4">
        <v>30230</v>
      </c>
      <c r="T1538" s="3" t="s">
        <v>974</v>
      </c>
      <c r="U1538" s="3" t="s">
        <v>974</v>
      </c>
      <c r="V1538" s="3" t="s">
        <v>363</v>
      </c>
      <c r="W1538" s="3" t="s">
        <v>2700</v>
      </c>
      <c r="X1538" s="3" t="str">
        <f t="shared" si="134"/>
        <v>จักราชจักราชนครราชสีมา</v>
      </c>
      <c r="Y1538" s="3" t="s">
        <v>2652</v>
      </c>
      <c r="Z1538" s="3" t="str">
        <f t="shared" si="135"/>
        <v/>
      </c>
      <c r="AA1538" s="3" t="e">
        <f t="shared" si="136"/>
        <v>#NUM!</v>
      </c>
      <c r="AB1538" s="3" t="str">
        <f t="shared" si="137"/>
        <v/>
      </c>
    </row>
    <row r="1539" spans="18:28" ht="14.5" customHeight="1">
      <c r="R1539">
        <v>1536</v>
      </c>
      <c r="S1539" s="4">
        <v>30230</v>
      </c>
      <c r="T1539" s="3" t="s">
        <v>2588</v>
      </c>
      <c r="U1539" s="3" t="s">
        <v>974</v>
      </c>
      <c r="V1539" s="3" t="s">
        <v>363</v>
      </c>
      <c r="W1539" s="3" t="s">
        <v>2700</v>
      </c>
      <c r="X1539" s="3" t="str">
        <f t="shared" si="134"/>
        <v>ทองหลางจักราชนครราชสีมา</v>
      </c>
      <c r="Y1539" s="3" t="s">
        <v>2652</v>
      </c>
      <c r="Z1539" s="3" t="str">
        <f t="shared" si="135"/>
        <v/>
      </c>
      <c r="AA1539" s="3" t="e">
        <f t="shared" si="136"/>
        <v>#NUM!</v>
      </c>
      <c r="AB1539" s="3" t="str">
        <f t="shared" si="137"/>
        <v/>
      </c>
    </row>
    <row r="1540" spans="18:28" ht="14.5" customHeight="1">
      <c r="R1540">
        <v>1537</v>
      </c>
      <c r="S1540" s="4">
        <v>30230</v>
      </c>
      <c r="T1540" s="3" t="s">
        <v>2701</v>
      </c>
      <c r="U1540" s="3" t="s">
        <v>974</v>
      </c>
      <c r="V1540" s="3" t="s">
        <v>363</v>
      </c>
      <c r="W1540" s="3" t="s">
        <v>2700</v>
      </c>
      <c r="X1540" s="3" t="str">
        <f t="shared" si="134"/>
        <v>สีสุกจักราชนครราชสีมา</v>
      </c>
      <c r="Y1540" s="3" t="s">
        <v>2652</v>
      </c>
      <c r="Z1540" s="3" t="str">
        <f t="shared" si="135"/>
        <v/>
      </c>
      <c r="AA1540" s="3" t="e">
        <f t="shared" si="136"/>
        <v>#NUM!</v>
      </c>
      <c r="AB1540" s="3" t="str">
        <f t="shared" si="137"/>
        <v/>
      </c>
    </row>
    <row r="1541" spans="18:28" ht="14.5" customHeight="1">
      <c r="R1541">
        <v>1538</v>
      </c>
      <c r="S1541" s="4">
        <v>30230</v>
      </c>
      <c r="T1541" s="3" t="s">
        <v>2265</v>
      </c>
      <c r="U1541" s="3" t="s">
        <v>974</v>
      </c>
      <c r="V1541" s="3" t="s">
        <v>363</v>
      </c>
      <c r="W1541" s="3" t="s">
        <v>2700</v>
      </c>
      <c r="X1541" s="3" t="str">
        <f t="shared" ref="X1541:X1604" si="138">T1541&amp;U1541&amp;V1541</f>
        <v>หนองขามจักราชนครราชสีมา</v>
      </c>
      <c r="Y1541" s="3" t="s">
        <v>2652</v>
      </c>
      <c r="Z1541" s="3" t="str">
        <f t="shared" ref="Z1541:Z1604" si="139">IF($Z$1=$W1541,$R1541,"")</f>
        <v/>
      </c>
      <c r="AA1541" s="3" t="e">
        <f t="shared" ref="AA1541:AA1604" si="140">SMALL($Z$4:$Z$7439,R1541)</f>
        <v>#NUM!</v>
      </c>
      <c r="AB1541" s="3" t="str">
        <f t="shared" ref="AB1541:AB1604" si="141">IFERROR(INDEX($T$4:$T$7439,$AA1541,1),"")</f>
        <v/>
      </c>
    </row>
    <row r="1542" spans="18:28" ht="14.5" customHeight="1">
      <c r="R1542">
        <v>1539</v>
      </c>
      <c r="S1542" s="4">
        <v>30230</v>
      </c>
      <c r="T1542" s="3" t="s">
        <v>2702</v>
      </c>
      <c r="U1542" s="3" t="s">
        <v>974</v>
      </c>
      <c r="V1542" s="3" t="s">
        <v>363</v>
      </c>
      <c r="W1542" s="3" t="s">
        <v>2700</v>
      </c>
      <c r="X1542" s="3" t="str">
        <f t="shared" si="138"/>
        <v>หนองพลวงจักราชนครราชสีมา</v>
      </c>
      <c r="Y1542" s="3" t="s">
        <v>2652</v>
      </c>
      <c r="Z1542" s="3" t="str">
        <f t="shared" si="139"/>
        <v/>
      </c>
      <c r="AA1542" s="3" t="e">
        <f t="shared" si="140"/>
        <v>#NUM!</v>
      </c>
      <c r="AB1542" s="3" t="str">
        <f t="shared" si="141"/>
        <v/>
      </c>
    </row>
    <row r="1543" spans="18:28" ht="14.5" customHeight="1">
      <c r="R1543">
        <v>1540</v>
      </c>
      <c r="S1543" s="4">
        <v>30230</v>
      </c>
      <c r="T1543" s="3" t="s">
        <v>2703</v>
      </c>
      <c r="U1543" s="3" t="s">
        <v>974</v>
      </c>
      <c r="V1543" s="3" t="s">
        <v>363</v>
      </c>
      <c r="W1543" s="3" t="s">
        <v>2700</v>
      </c>
      <c r="X1543" s="3" t="str">
        <f t="shared" si="138"/>
        <v>ศรีละกอจักราชนครราชสีมา</v>
      </c>
      <c r="Y1543" s="3" t="s">
        <v>2652</v>
      </c>
      <c r="Z1543" s="3" t="str">
        <f t="shared" si="139"/>
        <v/>
      </c>
      <c r="AA1543" s="3" t="e">
        <f t="shared" si="140"/>
        <v>#NUM!</v>
      </c>
      <c r="AB1543" s="3" t="str">
        <f t="shared" si="141"/>
        <v/>
      </c>
    </row>
    <row r="1544" spans="18:28" ht="14.5" customHeight="1">
      <c r="R1544">
        <v>1541</v>
      </c>
      <c r="S1544" s="4">
        <v>30230</v>
      </c>
      <c r="T1544" s="3" t="s">
        <v>2704</v>
      </c>
      <c r="U1544" s="3" t="s">
        <v>974</v>
      </c>
      <c r="V1544" s="3" t="s">
        <v>363</v>
      </c>
      <c r="W1544" s="3" t="s">
        <v>2700</v>
      </c>
      <c r="X1544" s="3" t="str">
        <f t="shared" si="138"/>
        <v>คลองเมืองจักราชนครราชสีมา</v>
      </c>
      <c r="Y1544" s="3" t="s">
        <v>2652</v>
      </c>
      <c r="Z1544" s="3" t="str">
        <f t="shared" si="139"/>
        <v/>
      </c>
      <c r="AA1544" s="3" t="e">
        <f t="shared" si="140"/>
        <v>#NUM!</v>
      </c>
      <c r="AB1544" s="3" t="str">
        <f t="shared" si="141"/>
        <v/>
      </c>
    </row>
    <row r="1545" spans="18:28" ht="14.5" customHeight="1">
      <c r="R1545">
        <v>1542</v>
      </c>
      <c r="S1545" s="4">
        <v>30230</v>
      </c>
      <c r="T1545" s="3" t="s">
        <v>2705</v>
      </c>
      <c r="U1545" s="3" t="s">
        <v>974</v>
      </c>
      <c r="V1545" s="3" t="s">
        <v>363</v>
      </c>
      <c r="W1545" s="3" t="s">
        <v>2700</v>
      </c>
      <c r="X1545" s="3" t="str">
        <f t="shared" si="138"/>
        <v>หินโคนจักราชนครราชสีมา</v>
      </c>
      <c r="Y1545" s="3" t="s">
        <v>2652</v>
      </c>
      <c r="Z1545" s="3" t="str">
        <f t="shared" si="139"/>
        <v/>
      </c>
      <c r="AA1545" s="3" t="e">
        <f t="shared" si="140"/>
        <v>#NUM!</v>
      </c>
      <c r="AB1545" s="3" t="str">
        <f t="shared" si="141"/>
        <v/>
      </c>
    </row>
    <row r="1546" spans="18:28" ht="14.5" customHeight="1">
      <c r="R1546">
        <v>1543</v>
      </c>
      <c r="S1546" s="4">
        <v>30190</v>
      </c>
      <c r="T1546" s="3" t="s">
        <v>2706</v>
      </c>
      <c r="U1546" s="3" t="s">
        <v>980</v>
      </c>
      <c r="V1546" s="3" t="s">
        <v>363</v>
      </c>
      <c r="W1546" s="3" t="s">
        <v>2707</v>
      </c>
      <c r="X1546" s="3" t="str">
        <f t="shared" si="138"/>
        <v>กระโทกโชคชัยนครราชสีมา</v>
      </c>
      <c r="Y1546" s="3" t="s">
        <v>2652</v>
      </c>
      <c r="Z1546" s="3" t="str">
        <f t="shared" si="139"/>
        <v/>
      </c>
      <c r="AA1546" s="3" t="e">
        <f t="shared" si="140"/>
        <v>#NUM!</v>
      </c>
      <c r="AB1546" s="3" t="str">
        <f t="shared" si="141"/>
        <v/>
      </c>
    </row>
    <row r="1547" spans="18:28" ht="14.5" customHeight="1">
      <c r="R1547">
        <v>1544</v>
      </c>
      <c r="S1547" s="4">
        <v>30190</v>
      </c>
      <c r="T1547" s="3" t="s">
        <v>717</v>
      </c>
      <c r="U1547" s="3" t="s">
        <v>980</v>
      </c>
      <c r="V1547" s="3" t="s">
        <v>363</v>
      </c>
      <c r="W1547" s="3" t="s">
        <v>2707</v>
      </c>
      <c r="X1547" s="3" t="str">
        <f t="shared" si="138"/>
        <v>พลับพลาโชคชัยนครราชสีมา</v>
      </c>
      <c r="Y1547" s="3" t="s">
        <v>2652</v>
      </c>
      <c r="Z1547" s="3" t="str">
        <f t="shared" si="139"/>
        <v/>
      </c>
      <c r="AA1547" s="3" t="e">
        <f t="shared" si="140"/>
        <v>#NUM!</v>
      </c>
      <c r="AB1547" s="3" t="str">
        <f t="shared" si="141"/>
        <v/>
      </c>
    </row>
    <row r="1548" spans="18:28" ht="14.5" customHeight="1">
      <c r="R1548">
        <v>1545</v>
      </c>
      <c r="S1548" s="4">
        <v>30190</v>
      </c>
      <c r="T1548" s="3" t="s">
        <v>2708</v>
      </c>
      <c r="U1548" s="3" t="s">
        <v>980</v>
      </c>
      <c r="V1548" s="3" t="s">
        <v>363</v>
      </c>
      <c r="W1548" s="3" t="s">
        <v>2707</v>
      </c>
      <c r="X1548" s="3" t="str">
        <f t="shared" si="138"/>
        <v>ท่าอ่างโชคชัยนครราชสีมา</v>
      </c>
      <c r="Y1548" s="3" t="s">
        <v>2652</v>
      </c>
      <c r="Z1548" s="3" t="str">
        <f t="shared" si="139"/>
        <v/>
      </c>
      <c r="AA1548" s="3" t="e">
        <f t="shared" si="140"/>
        <v>#NUM!</v>
      </c>
      <c r="AB1548" s="3" t="str">
        <f t="shared" si="141"/>
        <v/>
      </c>
    </row>
    <row r="1549" spans="18:28" ht="14.5" customHeight="1">
      <c r="R1549">
        <v>1546</v>
      </c>
      <c r="S1549" s="4">
        <v>30190</v>
      </c>
      <c r="T1549" s="3" t="s">
        <v>2709</v>
      </c>
      <c r="U1549" s="3" t="s">
        <v>980</v>
      </c>
      <c r="V1549" s="3" t="s">
        <v>363</v>
      </c>
      <c r="W1549" s="3" t="s">
        <v>2707</v>
      </c>
      <c r="X1549" s="3" t="str">
        <f t="shared" si="138"/>
        <v>ทุ่งอรุณโชคชัยนครราชสีมา</v>
      </c>
      <c r="Y1549" s="3" t="s">
        <v>2652</v>
      </c>
      <c r="Z1549" s="3" t="str">
        <f t="shared" si="139"/>
        <v/>
      </c>
      <c r="AA1549" s="3" t="e">
        <f t="shared" si="140"/>
        <v>#NUM!</v>
      </c>
      <c r="AB1549" s="3" t="str">
        <f t="shared" si="141"/>
        <v/>
      </c>
    </row>
    <row r="1550" spans="18:28" ht="14.5" customHeight="1">
      <c r="R1550">
        <v>1547</v>
      </c>
      <c r="S1550" s="4">
        <v>30190</v>
      </c>
      <c r="T1550" s="3" t="s">
        <v>2710</v>
      </c>
      <c r="U1550" s="3" t="s">
        <v>980</v>
      </c>
      <c r="V1550" s="3" t="s">
        <v>363</v>
      </c>
      <c r="W1550" s="3" t="s">
        <v>2707</v>
      </c>
      <c r="X1550" s="3" t="str">
        <f t="shared" si="138"/>
        <v>ท่าลาดขาวโชคชัยนครราชสีมา</v>
      </c>
      <c r="Y1550" s="3" t="s">
        <v>2652</v>
      </c>
      <c r="Z1550" s="3" t="str">
        <f t="shared" si="139"/>
        <v/>
      </c>
      <c r="AA1550" s="3" t="e">
        <f t="shared" si="140"/>
        <v>#NUM!</v>
      </c>
      <c r="AB1550" s="3" t="str">
        <f t="shared" si="141"/>
        <v/>
      </c>
    </row>
    <row r="1551" spans="18:28" ht="14.5" customHeight="1">
      <c r="R1551">
        <v>1548</v>
      </c>
      <c r="S1551" s="4">
        <v>30190</v>
      </c>
      <c r="T1551" s="3" t="s">
        <v>2711</v>
      </c>
      <c r="U1551" s="3" t="s">
        <v>980</v>
      </c>
      <c r="V1551" s="3" t="s">
        <v>363</v>
      </c>
      <c r="W1551" s="3" t="s">
        <v>2707</v>
      </c>
      <c r="X1551" s="3" t="str">
        <f t="shared" si="138"/>
        <v>ท่าจะหลุงโชคชัยนครราชสีมา</v>
      </c>
      <c r="Y1551" s="3" t="s">
        <v>2652</v>
      </c>
      <c r="Z1551" s="3" t="str">
        <f t="shared" si="139"/>
        <v/>
      </c>
      <c r="AA1551" s="3" t="e">
        <f t="shared" si="140"/>
        <v>#NUM!</v>
      </c>
      <c r="AB1551" s="3" t="str">
        <f t="shared" si="141"/>
        <v/>
      </c>
    </row>
    <row r="1552" spans="18:28" ht="14.5" customHeight="1">
      <c r="R1552">
        <v>1549</v>
      </c>
      <c r="S1552" s="4">
        <v>30190</v>
      </c>
      <c r="T1552" s="3" t="s">
        <v>2712</v>
      </c>
      <c r="U1552" s="3" t="s">
        <v>980</v>
      </c>
      <c r="V1552" s="3" t="s">
        <v>363</v>
      </c>
      <c r="W1552" s="3" t="s">
        <v>2707</v>
      </c>
      <c r="X1552" s="3" t="str">
        <f t="shared" si="138"/>
        <v>ท่าเยี่ยมโชคชัยนครราชสีมา</v>
      </c>
      <c r="Y1552" s="3" t="s">
        <v>2652</v>
      </c>
      <c r="Z1552" s="3" t="str">
        <f t="shared" si="139"/>
        <v/>
      </c>
      <c r="AA1552" s="3" t="e">
        <f t="shared" si="140"/>
        <v>#NUM!</v>
      </c>
      <c r="AB1552" s="3" t="str">
        <f t="shared" si="141"/>
        <v/>
      </c>
    </row>
    <row r="1553" spans="18:28" ht="14.5" customHeight="1">
      <c r="R1553">
        <v>1550</v>
      </c>
      <c r="S1553" s="4">
        <v>30190</v>
      </c>
      <c r="T1553" s="3" t="s">
        <v>980</v>
      </c>
      <c r="U1553" s="3" t="s">
        <v>980</v>
      </c>
      <c r="V1553" s="3" t="s">
        <v>363</v>
      </c>
      <c r="W1553" s="3" t="s">
        <v>2707</v>
      </c>
      <c r="X1553" s="3" t="str">
        <f t="shared" si="138"/>
        <v>โชคชัยโชคชัยนครราชสีมา</v>
      </c>
      <c r="Y1553" s="3" t="s">
        <v>2652</v>
      </c>
      <c r="Z1553" s="3" t="str">
        <f t="shared" si="139"/>
        <v/>
      </c>
      <c r="AA1553" s="3" t="e">
        <f t="shared" si="140"/>
        <v>#NUM!</v>
      </c>
      <c r="AB1553" s="3" t="str">
        <f t="shared" si="141"/>
        <v/>
      </c>
    </row>
    <row r="1554" spans="18:28" ht="14.5" customHeight="1">
      <c r="R1554">
        <v>1551</v>
      </c>
      <c r="S1554" s="4">
        <v>30190</v>
      </c>
      <c r="T1554" s="3" t="s">
        <v>2713</v>
      </c>
      <c r="U1554" s="3" t="s">
        <v>980</v>
      </c>
      <c r="V1554" s="3" t="s">
        <v>363</v>
      </c>
      <c r="W1554" s="3" t="s">
        <v>2707</v>
      </c>
      <c r="X1554" s="3" t="str">
        <f t="shared" si="138"/>
        <v>ละลมใหม่พัฒนาโชคชัยนครราชสีมา</v>
      </c>
      <c r="Y1554" s="3" t="s">
        <v>2652</v>
      </c>
      <c r="Z1554" s="3" t="str">
        <f t="shared" si="139"/>
        <v/>
      </c>
      <c r="AA1554" s="3" t="e">
        <f t="shared" si="140"/>
        <v>#NUM!</v>
      </c>
      <c r="AB1554" s="3" t="str">
        <f t="shared" si="141"/>
        <v/>
      </c>
    </row>
    <row r="1555" spans="18:28" ht="14.5" customHeight="1">
      <c r="R1555">
        <v>1552</v>
      </c>
      <c r="S1555" s="4">
        <v>30190</v>
      </c>
      <c r="T1555" s="3" t="s">
        <v>2714</v>
      </c>
      <c r="U1555" s="3" t="s">
        <v>980</v>
      </c>
      <c r="V1555" s="3" t="s">
        <v>363</v>
      </c>
      <c r="W1555" s="3" t="s">
        <v>2707</v>
      </c>
      <c r="X1555" s="3" t="str">
        <f t="shared" si="138"/>
        <v>ด่านเกวียนโชคชัยนครราชสีมา</v>
      </c>
      <c r="Y1555" s="3" t="s">
        <v>2652</v>
      </c>
      <c r="Z1555" s="3" t="str">
        <f t="shared" si="139"/>
        <v/>
      </c>
      <c r="AA1555" s="3" t="e">
        <f t="shared" si="140"/>
        <v>#NUM!</v>
      </c>
      <c r="AB1555" s="3" t="str">
        <f t="shared" si="141"/>
        <v/>
      </c>
    </row>
    <row r="1556" spans="18:28" ht="14.5" customHeight="1">
      <c r="R1556">
        <v>1553</v>
      </c>
      <c r="S1556" s="4">
        <v>30210</v>
      </c>
      <c r="T1556" s="3" t="s">
        <v>2715</v>
      </c>
      <c r="U1556" s="3" t="s">
        <v>981</v>
      </c>
      <c r="V1556" s="3" t="s">
        <v>363</v>
      </c>
      <c r="W1556" s="3" t="s">
        <v>2716</v>
      </c>
      <c r="X1556" s="3" t="str">
        <f t="shared" si="138"/>
        <v>กุดพิมานด่านขุนทดนครราชสีมา</v>
      </c>
      <c r="Y1556" s="3" t="s">
        <v>2652</v>
      </c>
      <c r="Z1556" s="3" t="str">
        <f t="shared" si="139"/>
        <v/>
      </c>
      <c r="AA1556" s="3" t="e">
        <f t="shared" si="140"/>
        <v>#NUM!</v>
      </c>
      <c r="AB1556" s="3" t="str">
        <f t="shared" si="141"/>
        <v/>
      </c>
    </row>
    <row r="1557" spans="18:28" ht="14.5" customHeight="1">
      <c r="R1557">
        <v>1554</v>
      </c>
      <c r="S1557" s="4">
        <v>30210</v>
      </c>
      <c r="T1557" s="3" t="s">
        <v>981</v>
      </c>
      <c r="U1557" s="3" t="s">
        <v>981</v>
      </c>
      <c r="V1557" s="3" t="s">
        <v>363</v>
      </c>
      <c r="W1557" s="3" t="s">
        <v>2716</v>
      </c>
      <c r="X1557" s="3" t="str">
        <f t="shared" si="138"/>
        <v>ด่านขุนทดด่านขุนทดนครราชสีมา</v>
      </c>
      <c r="Y1557" s="3" t="s">
        <v>2652</v>
      </c>
      <c r="Z1557" s="3" t="str">
        <f t="shared" si="139"/>
        <v/>
      </c>
      <c r="AA1557" s="3" t="e">
        <f t="shared" si="140"/>
        <v>#NUM!</v>
      </c>
      <c r="AB1557" s="3" t="str">
        <f t="shared" si="141"/>
        <v/>
      </c>
    </row>
    <row r="1558" spans="18:28" ht="14.5" customHeight="1">
      <c r="R1558">
        <v>1555</v>
      </c>
      <c r="S1558" s="4">
        <v>30210</v>
      </c>
      <c r="T1558" s="3" t="s">
        <v>2717</v>
      </c>
      <c r="U1558" s="3" t="s">
        <v>981</v>
      </c>
      <c r="V1558" s="3" t="s">
        <v>363</v>
      </c>
      <c r="W1558" s="3" t="s">
        <v>2716</v>
      </c>
      <c r="X1558" s="3" t="str">
        <f t="shared" si="138"/>
        <v>ด่านนอกด่านขุนทดนครราชสีมา</v>
      </c>
      <c r="Y1558" s="3" t="s">
        <v>2652</v>
      </c>
      <c r="Z1558" s="3" t="str">
        <f t="shared" si="139"/>
        <v/>
      </c>
      <c r="AA1558" s="3" t="e">
        <f t="shared" si="140"/>
        <v>#NUM!</v>
      </c>
      <c r="AB1558" s="3" t="str">
        <f t="shared" si="141"/>
        <v/>
      </c>
    </row>
    <row r="1559" spans="18:28" ht="14.5" customHeight="1">
      <c r="R1559">
        <v>1556</v>
      </c>
      <c r="S1559" s="4">
        <v>30210</v>
      </c>
      <c r="T1559" s="3" t="s">
        <v>2718</v>
      </c>
      <c r="U1559" s="3" t="s">
        <v>981</v>
      </c>
      <c r="V1559" s="3" t="s">
        <v>363</v>
      </c>
      <c r="W1559" s="3" t="s">
        <v>2716</v>
      </c>
      <c r="X1559" s="3" t="str">
        <f t="shared" si="138"/>
        <v>ด่านในด่านขุนทดนครราชสีมา</v>
      </c>
      <c r="Y1559" s="3" t="s">
        <v>2652</v>
      </c>
      <c r="Z1559" s="3" t="str">
        <f t="shared" si="139"/>
        <v/>
      </c>
      <c r="AA1559" s="3" t="e">
        <f t="shared" si="140"/>
        <v>#NUM!</v>
      </c>
      <c r="AB1559" s="3" t="str">
        <f t="shared" si="141"/>
        <v/>
      </c>
    </row>
    <row r="1560" spans="18:28" ht="14.5" customHeight="1">
      <c r="R1560">
        <v>1557</v>
      </c>
      <c r="S1560" s="4">
        <v>30210</v>
      </c>
      <c r="T1560" s="3" t="s">
        <v>2719</v>
      </c>
      <c r="U1560" s="3" t="s">
        <v>981</v>
      </c>
      <c r="V1560" s="3" t="s">
        <v>363</v>
      </c>
      <c r="W1560" s="3" t="s">
        <v>2716</v>
      </c>
      <c r="X1560" s="3" t="str">
        <f t="shared" si="138"/>
        <v>ตะเคียนด่านขุนทดนครราชสีมา</v>
      </c>
      <c r="Y1560" s="3" t="s">
        <v>2652</v>
      </c>
      <c r="Z1560" s="3" t="str">
        <f t="shared" si="139"/>
        <v/>
      </c>
      <c r="AA1560" s="3" t="e">
        <f t="shared" si="140"/>
        <v>#NUM!</v>
      </c>
      <c r="AB1560" s="3" t="str">
        <f t="shared" si="141"/>
        <v/>
      </c>
    </row>
    <row r="1561" spans="18:28" ht="14.5" customHeight="1">
      <c r="R1561">
        <v>1558</v>
      </c>
      <c r="S1561" s="4">
        <v>30210</v>
      </c>
      <c r="T1561" s="3" t="s">
        <v>2241</v>
      </c>
      <c r="U1561" s="3" t="s">
        <v>981</v>
      </c>
      <c r="V1561" s="3" t="s">
        <v>363</v>
      </c>
      <c r="W1561" s="3" t="s">
        <v>2716</v>
      </c>
      <c r="X1561" s="3" t="str">
        <f t="shared" si="138"/>
        <v>บ้านเก่าด่านขุนทดนครราชสีมา</v>
      </c>
      <c r="Y1561" s="3" t="s">
        <v>2652</v>
      </c>
      <c r="Z1561" s="3" t="str">
        <f t="shared" si="139"/>
        <v/>
      </c>
      <c r="AA1561" s="3" t="e">
        <f t="shared" si="140"/>
        <v>#NUM!</v>
      </c>
      <c r="AB1561" s="3" t="str">
        <f t="shared" si="141"/>
        <v/>
      </c>
    </row>
    <row r="1562" spans="18:28" ht="14.5" customHeight="1">
      <c r="R1562">
        <v>1559</v>
      </c>
      <c r="S1562" s="4">
        <v>36220</v>
      </c>
      <c r="T1562" s="3" t="s">
        <v>2720</v>
      </c>
      <c r="U1562" s="3" t="s">
        <v>981</v>
      </c>
      <c r="V1562" s="3" t="s">
        <v>363</v>
      </c>
      <c r="W1562" s="3" t="s">
        <v>2716</v>
      </c>
      <c r="X1562" s="3" t="str">
        <f t="shared" si="138"/>
        <v>บ้านแปรงด่านขุนทดนครราชสีมา</v>
      </c>
      <c r="Y1562" s="3" t="s">
        <v>2652</v>
      </c>
      <c r="Z1562" s="3" t="str">
        <f t="shared" si="139"/>
        <v/>
      </c>
      <c r="AA1562" s="3" t="e">
        <f t="shared" si="140"/>
        <v>#NUM!</v>
      </c>
      <c r="AB1562" s="3" t="str">
        <f t="shared" si="141"/>
        <v/>
      </c>
    </row>
    <row r="1563" spans="18:28" ht="14.5" customHeight="1">
      <c r="R1563">
        <v>1560</v>
      </c>
      <c r="S1563" s="4">
        <v>30210</v>
      </c>
      <c r="T1563" s="3" t="s">
        <v>2721</v>
      </c>
      <c r="U1563" s="3" t="s">
        <v>981</v>
      </c>
      <c r="V1563" s="3" t="s">
        <v>363</v>
      </c>
      <c r="W1563" s="3" t="s">
        <v>2716</v>
      </c>
      <c r="X1563" s="3" t="str">
        <f t="shared" si="138"/>
        <v>พันชนะด่านขุนทดนครราชสีมา</v>
      </c>
      <c r="Y1563" s="3" t="s">
        <v>2652</v>
      </c>
      <c r="Z1563" s="3" t="str">
        <f t="shared" si="139"/>
        <v/>
      </c>
      <c r="AA1563" s="3" t="e">
        <f t="shared" si="140"/>
        <v>#NUM!</v>
      </c>
      <c r="AB1563" s="3" t="str">
        <f t="shared" si="141"/>
        <v/>
      </c>
    </row>
    <row r="1564" spans="18:28" ht="14.5" customHeight="1">
      <c r="R1564">
        <v>1561</v>
      </c>
      <c r="S1564" s="4">
        <v>30210</v>
      </c>
      <c r="T1564" s="3" t="s">
        <v>2722</v>
      </c>
      <c r="U1564" s="3" t="s">
        <v>981</v>
      </c>
      <c r="V1564" s="3" t="s">
        <v>363</v>
      </c>
      <c r="W1564" s="3" t="s">
        <v>2716</v>
      </c>
      <c r="X1564" s="3" t="str">
        <f t="shared" si="138"/>
        <v>สระจรเข้ด่านขุนทดนครราชสีมา</v>
      </c>
      <c r="Y1564" s="3" t="s">
        <v>2652</v>
      </c>
      <c r="Z1564" s="3" t="str">
        <f t="shared" si="139"/>
        <v/>
      </c>
      <c r="AA1564" s="3" t="e">
        <f t="shared" si="140"/>
        <v>#NUM!</v>
      </c>
      <c r="AB1564" s="3" t="str">
        <f t="shared" si="141"/>
        <v/>
      </c>
    </row>
    <row r="1565" spans="18:28" ht="14.5" customHeight="1">
      <c r="R1565">
        <v>1562</v>
      </c>
      <c r="S1565" s="4">
        <v>30210</v>
      </c>
      <c r="T1565" s="3" t="s">
        <v>2723</v>
      </c>
      <c r="U1565" s="3" t="s">
        <v>981</v>
      </c>
      <c r="V1565" s="3" t="s">
        <v>363</v>
      </c>
      <c r="W1565" s="3" t="s">
        <v>2716</v>
      </c>
      <c r="X1565" s="3" t="str">
        <f t="shared" si="138"/>
        <v>หนองกราดด่านขุนทดนครราชสีมา</v>
      </c>
      <c r="Y1565" s="3" t="s">
        <v>2652</v>
      </c>
      <c r="Z1565" s="3" t="str">
        <f t="shared" si="139"/>
        <v/>
      </c>
      <c r="AA1565" s="3" t="e">
        <f t="shared" si="140"/>
        <v>#NUM!</v>
      </c>
      <c r="AB1565" s="3" t="str">
        <f t="shared" si="141"/>
        <v/>
      </c>
    </row>
    <row r="1566" spans="18:28" ht="14.5" customHeight="1">
      <c r="R1566">
        <v>1563</v>
      </c>
      <c r="S1566" s="4">
        <v>30210</v>
      </c>
      <c r="T1566" s="3" t="s">
        <v>2724</v>
      </c>
      <c r="U1566" s="3" t="s">
        <v>981</v>
      </c>
      <c r="V1566" s="3" t="s">
        <v>363</v>
      </c>
      <c r="W1566" s="3" t="s">
        <v>2716</v>
      </c>
      <c r="X1566" s="3" t="str">
        <f t="shared" si="138"/>
        <v>หนองบัวตะเกียดด่านขุนทดนครราชสีมา</v>
      </c>
      <c r="Y1566" s="3" t="s">
        <v>2652</v>
      </c>
      <c r="Z1566" s="3" t="str">
        <f t="shared" si="139"/>
        <v/>
      </c>
      <c r="AA1566" s="3" t="e">
        <f t="shared" si="140"/>
        <v>#NUM!</v>
      </c>
      <c r="AB1566" s="3" t="str">
        <f t="shared" si="141"/>
        <v/>
      </c>
    </row>
    <row r="1567" spans="18:28" ht="14.5" customHeight="1">
      <c r="R1567">
        <v>1564</v>
      </c>
      <c r="S1567" s="4">
        <v>30210</v>
      </c>
      <c r="T1567" s="3" t="s">
        <v>2725</v>
      </c>
      <c r="U1567" s="3" t="s">
        <v>981</v>
      </c>
      <c r="V1567" s="3" t="s">
        <v>363</v>
      </c>
      <c r="W1567" s="3" t="s">
        <v>2716</v>
      </c>
      <c r="X1567" s="3" t="str">
        <f t="shared" si="138"/>
        <v>หนองบัวละครด่านขุนทดนครราชสีมา</v>
      </c>
      <c r="Y1567" s="3" t="s">
        <v>2652</v>
      </c>
      <c r="Z1567" s="3" t="str">
        <f t="shared" si="139"/>
        <v/>
      </c>
      <c r="AA1567" s="3" t="e">
        <f t="shared" si="140"/>
        <v>#NUM!</v>
      </c>
      <c r="AB1567" s="3" t="str">
        <f t="shared" si="141"/>
        <v/>
      </c>
    </row>
    <row r="1568" spans="18:28" ht="14.5" customHeight="1">
      <c r="R1568">
        <v>1565</v>
      </c>
      <c r="S1568" s="4">
        <v>30210</v>
      </c>
      <c r="T1568" s="3" t="s">
        <v>2726</v>
      </c>
      <c r="U1568" s="3" t="s">
        <v>981</v>
      </c>
      <c r="V1568" s="3" t="s">
        <v>363</v>
      </c>
      <c r="W1568" s="3" t="s">
        <v>2716</v>
      </c>
      <c r="X1568" s="3" t="str">
        <f t="shared" si="138"/>
        <v>หินดาดด่านขุนทดนครราชสีมา</v>
      </c>
      <c r="Y1568" s="3" t="s">
        <v>2652</v>
      </c>
      <c r="Z1568" s="3" t="str">
        <f t="shared" si="139"/>
        <v/>
      </c>
      <c r="AA1568" s="3" t="e">
        <f t="shared" si="140"/>
        <v>#NUM!</v>
      </c>
      <c r="AB1568" s="3" t="str">
        <f t="shared" si="141"/>
        <v/>
      </c>
    </row>
    <row r="1569" spans="18:28" ht="14.5" customHeight="1">
      <c r="R1569">
        <v>1566</v>
      </c>
      <c r="S1569" s="4">
        <v>30210</v>
      </c>
      <c r="T1569" s="3" t="s">
        <v>2197</v>
      </c>
      <c r="U1569" s="3" t="s">
        <v>981</v>
      </c>
      <c r="V1569" s="3" t="s">
        <v>363</v>
      </c>
      <c r="W1569" s="3" t="s">
        <v>2716</v>
      </c>
      <c r="X1569" s="3" t="str">
        <f t="shared" si="138"/>
        <v>ห้วยบงด่านขุนทดนครราชสีมา</v>
      </c>
      <c r="Y1569" s="3" t="s">
        <v>2652</v>
      </c>
      <c r="Z1569" s="3" t="str">
        <f t="shared" si="139"/>
        <v/>
      </c>
      <c r="AA1569" s="3" t="e">
        <f t="shared" si="140"/>
        <v>#NUM!</v>
      </c>
      <c r="AB1569" s="3" t="str">
        <f t="shared" si="141"/>
        <v/>
      </c>
    </row>
    <row r="1570" spans="18:28" ht="14.5" customHeight="1">
      <c r="R1570">
        <v>1567</v>
      </c>
      <c r="S1570" s="4">
        <v>30210</v>
      </c>
      <c r="T1570" s="3" t="s">
        <v>2727</v>
      </c>
      <c r="U1570" s="3" t="s">
        <v>981</v>
      </c>
      <c r="V1570" s="3" t="s">
        <v>363</v>
      </c>
      <c r="W1570" s="3" t="s">
        <v>2716</v>
      </c>
      <c r="X1570" s="3" t="str">
        <f t="shared" si="138"/>
        <v>โนนเมืองพัฒนาด่านขุนทดนครราชสีมา</v>
      </c>
      <c r="Y1570" s="3" t="s">
        <v>2652</v>
      </c>
      <c r="Z1570" s="3" t="str">
        <f t="shared" si="139"/>
        <v/>
      </c>
      <c r="AA1570" s="3" t="e">
        <f t="shared" si="140"/>
        <v>#NUM!</v>
      </c>
      <c r="AB1570" s="3" t="str">
        <f t="shared" si="141"/>
        <v/>
      </c>
    </row>
    <row r="1571" spans="18:28" ht="14.5" customHeight="1">
      <c r="R1571">
        <v>1568</v>
      </c>
      <c r="S1571" s="4">
        <v>36220</v>
      </c>
      <c r="T1571" s="3" t="s">
        <v>2728</v>
      </c>
      <c r="U1571" s="3" t="s">
        <v>981</v>
      </c>
      <c r="V1571" s="3" t="s">
        <v>363</v>
      </c>
      <c r="W1571" s="3" t="s">
        <v>2716</v>
      </c>
      <c r="X1571" s="3" t="str">
        <f t="shared" si="138"/>
        <v>หนองไทรด่านขุนทดนครราชสีมา</v>
      </c>
      <c r="Y1571" s="3" t="s">
        <v>2652</v>
      </c>
      <c r="Z1571" s="3" t="str">
        <f t="shared" si="139"/>
        <v/>
      </c>
      <c r="AA1571" s="3" t="e">
        <f t="shared" si="140"/>
        <v>#NUM!</v>
      </c>
      <c r="AB1571" s="3" t="str">
        <f t="shared" si="141"/>
        <v/>
      </c>
    </row>
    <row r="1572" spans="18:28" ht="14.5" customHeight="1">
      <c r="R1572">
        <v>1569</v>
      </c>
      <c r="S1572" s="4">
        <v>30220</v>
      </c>
      <c r="T1572" s="3" t="s">
        <v>986</v>
      </c>
      <c r="U1572" s="3" t="s">
        <v>986</v>
      </c>
      <c r="V1572" s="3" t="s">
        <v>363</v>
      </c>
      <c r="W1572" s="3" t="s">
        <v>2729</v>
      </c>
      <c r="X1572" s="3" t="str">
        <f t="shared" si="138"/>
        <v>โนนไทยโนนไทยนครราชสีมา</v>
      </c>
      <c r="Y1572" s="3" t="s">
        <v>2652</v>
      </c>
      <c r="Z1572" s="3" t="str">
        <f t="shared" si="139"/>
        <v/>
      </c>
      <c r="AA1572" s="3" t="e">
        <f t="shared" si="140"/>
        <v>#NUM!</v>
      </c>
      <c r="AB1572" s="3" t="str">
        <f t="shared" si="141"/>
        <v/>
      </c>
    </row>
    <row r="1573" spans="18:28" ht="14.5" customHeight="1">
      <c r="R1573">
        <v>1570</v>
      </c>
      <c r="S1573" s="4">
        <v>30220</v>
      </c>
      <c r="T1573" s="3" t="s">
        <v>2730</v>
      </c>
      <c r="U1573" s="3" t="s">
        <v>986</v>
      </c>
      <c r="V1573" s="3" t="s">
        <v>363</v>
      </c>
      <c r="W1573" s="3" t="s">
        <v>2729</v>
      </c>
      <c r="X1573" s="3" t="str">
        <f t="shared" si="138"/>
        <v>ด่านจากโนนไทยนครราชสีมา</v>
      </c>
      <c r="Y1573" s="3" t="s">
        <v>2652</v>
      </c>
      <c r="Z1573" s="3" t="str">
        <f t="shared" si="139"/>
        <v/>
      </c>
      <c r="AA1573" s="3" t="e">
        <f t="shared" si="140"/>
        <v>#NUM!</v>
      </c>
      <c r="AB1573" s="3" t="str">
        <f t="shared" si="141"/>
        <v/>
      </c>
    </row>
    <row r="1574" spans="18:28" ht="14.5" customHeight="1">
      <c r="R1574">
        <v>1571</v>
      </c>
      <c r="S1574" s="4">
        <v>30220</v>
      </c>
      <c r="T1574" s="3" t="s">
        <v>2731</v>
      </c>
      <c r="U1574" s="3" t="s">
        <v>986</v>
      </c>
      <c r="V1574" s="3" t="s">
        <v>363</v>
      </c>
      <c r="W1574" s="3" t="s">
        <v>2729</v>
      </c>
      <c r="X1574" s="3" t="str">
        <f t="shared" si="138"/>
        <v>กำปังโนนไทยนครราชสีมา</v>
      </c>
      <c r="Y1574" s="3" t="s">
        <v>2652</v>
      </c>
      <c r="Z1574" s="3" t="str">
        <f t="shared" si="139"/>
        <v/>
      </c>
      <c r="AA1574" s="3" t="e">
        <f t="shared" si="140"/>
        <v>#NUM!</v>
      </c>
      <c r="AB1574" s="3" t="str">
        <f t="shared" si="141"/>
        <v/>
      </c>
    </row>
    <row r="1575" spans="18:28" ht="14.5" customHeight="1">
      <c r="R1575">
        <v>1572</v>
      </c>
      <c r="S1575" s="4">
        <v>30220</v>
      </c>
      <c r="T1575" s="3" t="s">
        <v>834</v>
      </c>
      <c r="U1575" s="3" t="s">
        <v>986</v>
      </c>
      <c r="V1575" s="3" t="s">
        <v>363</v>
      </c>
      <c r="W1575" s="3" t="s">
        <v>2729</v>
      </c>
      <c r="X1575" s="3" t="str">
        <f t="shared" si="138"/>
        <v>สำโรงโนนไทยนครราชสีมา</v>
      </c>
      <c r="Y1575" s="3" t="s">
        <v>2652</v>
      </c>
      <c r="Z1575" s="3" t="str">
        <f t="shared" si="139"/>
        <v/>
      </c>
      <c r="AA1575" s="3" t="e">
        <f t="shared" si="140"/>
        <v>#NUM!</v>
      </c>
      <c r="AB1575" s="3" t="str">
        <f t="shared" si="141"/>
        <v/>
      </c>
    </row>
    <row r="1576" spans="18:28" ht="14.5" customHeight="1">
      <c r="R1576">
        <v>1573</v>
      </c>
      <c r="S1576" s="4">
        <v>30220</v>
      </c>
      <c r="T1576" s="3" t="s">
        <v>2732</v>
      </c>
      <c r="U1576" s="3" t="s">
        <v>986</v>
      </c>
      <c r="V1576" s="3" t="s">
        <v>363</v>
      </c>
      <c r="W1576" s="3" t="s">
        <v>2729</v>
      </c>
      <c r="X1576" s="3" t="str">
        <f t="shared" si="138"/>
        <v>ค้างพลูโนนไทยนครราชสีมา</v>
      </c>
      <c r="Y1576" s="3" t="s">
        <v>2652</v>
      </c>
      <c r="Z1576" s="3" t="str">
        <f t="shared" si="139"/>
        <v/>
      </c>
      <c r="AA1576" s="3" t="e">
        <f t="shared" si="140"/>
        <v>#NUM!</v>
      </c>
      <c r="AB1576" s="3" t="str">
        <f t="shared" si="141"/>
        <v/>
      </c>
    </row>
    <row r="1577" spans="18:28" ht="14.5" customHeight="1">
      <c r="R1577">
        <v>1574</v>
      </c>
      <c r="S1577" s="4">
        <v>30220</v>
      </c>
      <c r="T1577" s="3" t="s">
        <v>2733</v>
      </c>
      <c r="U1577" s="3" t="s">
        <v>986</v>
      </c>
      <c r="V1577" s="3" t="s">
        <v>363</v>
      </c>
      <c r="W1577" s="3" t="s">
        <v>2729</v>
      </c>
      <c r="X1577" s="3" t="str">
        <f t="shared" si="138"/>
        <v>บ้านวังโนนไทยนครราชสีมา</v>
      </c>
      <c r="Y1577" s="3" t="s">
        <v>2652</v>
      </c>
      <c r="Z1577" s="3" t="str">
        <f t="shared" si="139"/>
        <v/>
      </c>
      <c r="AA1577" s="3" t="e">
        <f t="shared" si="140"/>
        <v>#NUM!</v>
      </c>
      <c r="AB1577" s="3" t="str">
        <f t="shared" si="141"/>
        <v/>
      </c>
    </row>
    <row r="1578" spans="18:28" ht="14.5" customHeight="1">
      <c r="R1578">
        <v>1575</v>
      </c>
      <c r="S1578" s="4">
        <v>30220</v>
      </c>
      <c r="T1578" s="3" t="s">
        <v>2734</v>
      </c>
      <c r="U1578" s="3" t="s">
        <v>986</v>
      </c>
      <c r="V1578" s="3" t="s">
        <v>363</v>
      </c>
      <c r="W1578" s="3" t="s">
        <v>2729</v>
      </c>
      <c r="X1578" s="3" t="str">
        <f t="shared" si="138"/>
        <v>บัลลังก์โนนไทยนครราชสีมา</v>
      </c>
      <c r="Y1578" s="3" t="s">
        <v>2652</v>
      </c>
      <c r="Z1578" s="3" t="str">
        <f t="shared" si="139"/>
        <v/>
      </c>
      <c r="AA1578" s="3" t="e">
        <f t="shared" si="140"/>
        <v>#NUM!</v>
      </c>
      <c r="AB1578" s="3" t="str">
        <f t="shared" si="141"/>
        <v/>
      </c>
    </row>
    <row r="1579" spans="18:28" ht="14.5" customHeight="1">
      <c r="R1579">
        <v>1576</v>
      </c>
      <c r="S1579" s="4">
        <v>30220</v>
      </c>
      <c r="T1579" s="3" t="s">
        <v>2735</v>
      </c>
      <c r="U1579" s="3" t="s">
        <v>986</v>
      </c>
      <c r="V1579" s="3" t="s">
        <v>363</v>
      </c>
      <c r="W1579" s="3" t="s">
        <v>2729</v>
      </c>
      <c r="X1579" s="3" t="str">
        <f t="shared" si="138"/>
        <v>สายออโนนไทยนครราชสีมา</v>
      </c>
      <c r="Y1579" s="3" t="s">
        <v>2652</v>
      </c>
      <c r="Z1579" s="3" t="str">
        <f t="shared" si="139"/>
        <v/>
      </c>
      <c r="AA1579" s="3" t="e">
        <f t="shared" si="140"/>
        <v>#NUM!</v>
      </c>
      <c r="AB1579" s="3" t="str">
        <f t="shared" si="141"/>
        <v/>
      </c>
    </row>
    <row r="1580" spans="18:28" ht="14.5" customHeight="1">
      <c r="R1580">
        <v>1577</v>
      </c>
      <c r="S1580" s="4">
        <v>30220</v>
      </c>
      <c r="T1580" s="3" t="s">
        <v>2736</v>
      </c>
      <c r="U1580" s="3" t="s">
        <v>986</v>
      </c>
      <c r="V1580" s="3" t="s">
        <v>363</v>
      </c>
      <c r="W1580" s="3" t="s">
        <v>2729</v>
      </c>
      <c r="X1580" s="3" t="str">
        <f t="shared" si="138"/>
        <v>ถนนโพธิ์โนนไทยนครราชสีมา</v>
      </c>
      <c r="Y1580" s="3" t="s">
        <v>2652</v>
      </c>
      <c r="Z1580" s="3" t="str">
        <f t="shared" si="139"/>
        <v/>
      </c>
      <c r="AA1580" s="3" t="e">
        <f t="shared" si="140"/>
        <v>#NUM!</v>
      </c>
      <c r="AB1580" s="3" t="str">
        <f t="shared" si="141"/>
        <v/>
      </c>
    </row>
    <row r="1581" spans="18:28" ht="14.5" customHeight="1">
      <c r="R1581">
        <v>1578</v>
      </c>
      <c r="S1581" s="4">
        <v>30220</v>
      </c>
      <c r="T1581" s="3" t="s">
        <v>2737</v>
      </c>
      <c r="U1581" s="3" t="s">
        <v>986</v>
      </c>
      <c r="V1581" s="3" t="s">
        <v>363</v>
      </c>
      <c r="W1581" s="3" t="s">
        <v>2729</v>
      </c>
      <c r="X1581" s="3" t="str">
        <f t="shared" si="138"/>
        <v>มะค่าโนนไทยนครราชสีมา</v>
      </c>
      <c r="Y1581" s="3" t="s">
        <v>2652</v>
      </c>
      <c r="Z1581" s="3" t="str">
        <f t="shared" si="139"/>
        <v/>
      </c>
      <c r="AA1581" s="3" t="e">
        <f t="shared" si="140"/>
        <v>#NUM!</v>
      </c>
      <c r="AB1581" s="3" t="str">
        <f t="shared" si="141"/>
        <v/>
      </c>
    </row>
    <row r="1582" spans="18:28" ht="14.5" customHeight="1">
      <c r="R1582">
        <v>1579</v>
      </c>
      <c r="S1582" s="4">
        <v>30160</v>
      </c>
      <c r="T1582" s="3" t="s">
        <v>988</v>
      </c>
      <c r="U1582" s="3" t="s">
        <v>988</v>
      </c>
      <c r="V1582" s="3" t="s">
        <v>363</v>
      </c>
      <c r="W1582" s="3" t="s">
        <v>2738</v>
      </c>
      <c r="X1582" s="3" t="str">
        <f t="shared" si="138"/>
        <v>โนนสูงโนนสูงนครราชสีมา</v>
      </c>
      <c r="Y1582" s="3" t="s">
        <v>2652</v>
      </c>
      <c r="Z1582" s="3" t="str">
        <f t="shared" si="139"/>
        <v/>
      </c>
      <c r="AA1582" s="3" t="e">
        <f t="shared" si="140"/>
        <v>#NUM!</v>
      </c>
      <c r="AB1582" s="3" t="str">
        <f t="shared" si="141"/>
        <v/>
      </c>
    </row>
    <row r="1583" spans="18:28" ht="14.5" customHeight="1">
      <c r="R1583">
        <v>1580</v>
      </c>
      <c r="S1583" s="4">
        <v>30160</v>
      </c>
      <c r="T1583" s="3" t="s">
        <v>2739</v>
      </c>
      <c r="U1583" s="3" t="s">
        <v>988</v>
      </c>
      <c r="V1583" s="3" t="s">
        <v>363</v>
      </c>
      <c r="W1583" s="3" t="s">
        <v>2738</v>
      </c>
      <c r="X1583" s="3" t="str">
        <f t="shared" si="138"/>
        <v>ใหม่โนนสูงนครราชสีมา</v>
      </c>
      <c r="Y1583" s="3" t="s">
        <v>2652</v>
      </c>
      <c r="Z1583" s="3" t="str">
        <f t="shared" si="139"/>
        <v/>
      </c>
      <c r="AA1583" s="3" t="e">
        <f t="shared" si="140"/>
        <v>#NUM!</v>
      </c>
      <c r="AB1583" s="3" t="str">
        <f t="shared" si="141"/>
        <v/>
      </c>
    </row>
    <row r="1584" spans="18:28" ht="14.5" customHeight="1">
      <c r="R1584">
        <v>1581</v>
      </c>
      <c r="S1584" s="4">
        <v>30160</v>
      </c>
      <c r="T1584" s="3" t="s">
        <v>2740</v>
      </c>
      <c r="U1584" s="3" t="s">
        <v>988</v>
      </c>
      <c r="V1584" s="3" t="s">
        <v>363</v>
      </c>
      <c r="W1584" s="3" t="s">
        <v>2738</v>
      </c>
      <c r="X1584" s="3" t="str">
        <f t="shared" si="138"/>
        <v>โตนดโนนสูงนครราชสีมา</v>
      </c>
      <c r="Y1584" s="3" t="s">
        <v>2652</v>
      </c>
      <c r="Z1584" s="3" t="str">
        <f t="shared" si="139"/>
        <v/>
      </c>
      <c r="AA1584" s="3" t="e">
        <f t="shared" si="140"/>
        <v>#NUM!</v>
      </c>
      <c r="AB1584" s="3" t="str">
        <f t="shared" si="141"/>
        <v/>
      </c>
    </row>
    <row r="1585" spans="18:28" ht="14.5" customHeight="1">
      <c r="R1585">
        <v>1582</v>
      </c>
      <c r="S1585" s="4">
        <v>30160</v>
      </c>
      <c r="T1585" s="3" t="s">
        <v>2741</v>
      </c>
      <c r="U1585" s="3" t="s">
        <v>988</v>
      </c>
      <c r="V1585" s="3" t="s">
        <v>363</v>
      </c>
      <c r="W1585" s="3" t="s">
        <v>2738</v>
      </c>
      <c r="X1585" s="3" t="str">
        <f t="shared" si="138"/>
        <v>บิงโนนสูงนครราชสีมา</v>
      </c>
      <c r="Y1585" s="3" t="s">
        <v>2652</v>
      </c>
      <c r="Z1585" s="3" t="str">
        <f t="shared" si="139"/>
        <v/>
      </c>
      <c r="AA1585" s="3" t="e">
        <f t="shared" si="140"/>
        <v>#NUM!</v>
      </c>
      <c r="AB1585" s="3" t="str">
        <f t="shared" si="141"/>
        <v/>
      </c>
    </row>
    <row r="1586" spans="18:28" ht="14.5" customHeight="1">
      <c r="R1586">
        <v>1583</v>
      </c>
      <c r="S1586" s="4">
        <v>30160</v>
      </c>
      <c r="T1586" s="3" t="s">
        <v>2742</v>
      </c>
      <c r="U1586" s="3" t="s">
        <v>988</v>
      </c>
      <c r="V1586" s="3" t="s">
        <v>363</v>
      </c>
      <c r="W1586" s="3" t="s">
        <v>2738</v>
      </c>
      <c r="X1586" s="3" t="str">
        <f t="shared" si="138"/>
        <v>ดอนชมพูโนนสูงนครราชสีมา</v>
      </c>
      <c r="Y1586" s="3" t="s">
        <v>2652</v>
      </c>
      <c r="Z1586" s="3" t="str">
        <f t="shared" si="139"/>
        <v/>
      </c>
      <c r="AA1586" s="3" t="e">
        <f t="shared" si="140"/>
        <v>#NUM!</v>
      </c>
      <c r="AB1586" s="3" t="str">
        <f t="shared" si="141"/>
        <v/>
      </c>
    </row>
    <row r="1587" spans="18:28" ht="14.5" customHeight="1">
      <c r="R1587">
        <v>1584</v>
      </c>
      <c r="S1587" s="4">
        <v>30420</v>
      </c>
      <c r="T1587" s="3" t="s">
        <v>2743</v>
      </c>
      <c r="U1587" s="3" t="s">
        <v>988</v>
      </c>
      <c r="V1587" s="3" t="s">
        <v>363</v>
      </c>
      <c r="W1587" s="3" t="s">
        <v>2738</v>
      </c>
      <c r="X1587" s="3" t="str">
        <f t="shared" si="138"/>
        <v>ธารปราสาทโนนสูงนครราชสีมา</v>
      </c>
      <c r="Y1587" s="3" t="s">
        <v>2652</v>
      </c>
      <c r="Z1587" s="3" t="str">
        <f t="shared" si="139"/>
        <v/>
      </c>
      <c r="AA1587" s="3" t="e">
        <f t="shared" si="140"/>
        <v>#NUM!</v>
      </c>
      <c r="AB1587" s="3" t="str">
        <f t="shared" si="141"/>
        <v/>
      </c>
    </row>
    <row r="1588" spans="18:28" ht="14.5" customHeight="1">
      <c r="R1588">
        <v>1585</v>
      </c>
      <c r="S1588" s="4">
        <v>30160</v>
      </c>
      <c r="T1588" s="3" t="s">
        <v>1679</v>
      </c>
      <c r="U1588" s="3" t="s">
        <v>988</v>
      </c>
      <c r="V1588" s="3" t="s">
        <v>363</v>
      </c>
      <c r="W1588" s="3" t="s">
        <v>2738</v>
      </c>
      <c r="X1588" s="3" t="str">
        <f t="shared" si="138"/>
        <v>หลุมข้าวโนนสูงนครราชสีมา</v>
      </c>
      <c r="Y1588" s="3" t="s">
        <v>2652</v>
      </c>
      <c r="Z1588" s="3" t="str">
        <f t="shared" si="139"/>
        <v/>
      </c>
      <c r="AA1588" s="3" t="e">
        <f t="shared" si="140"/>
        <v>#NUM!</v>
      </c>
      <c r="AB1588" s="3" t="str">
        <f t="shared" si="141"/>
        <v/>
      </c>
    </row>
    <row r="1589" spans="18:28" ht="14.5" customHeight="1">
      <c r="R1589">
        <v>1586</v>
      </c>
      <c r="S1589" s="4">
        <v>30160</v>
      </c>
      <c r="T1589" s="3" t="s">
        <v>2737</v>
      </c>
      <c r="U1589" s="3" t="s">
        <v>988</v>
      </c>
      <c r="V1589" s="3" t="s">
        <v>363</v>
      </c>
      <c r="W1589" s="3" t="s">
        <v>2738</v>
      </c>
      <c r="X1589" s="3" t="str">
        <f t="shared" si="138"/>
        <v>มะค่าโนนสูงนครราชสีมา</v>
      </c>
      <c r="Y1589" s="3" t="s">
        <v>2652</v>
      </c>
      <c r="Z1589" s="3" t="str">
        <f t="shared" si="139"/>
        <v/>
      </c>
      <c r="AA1589" s="3" t="e">
        <f t="shared" si="140"/>
        <v>#NUM!</v>
      </c>
      <c r="AB1589" s="3" t="str">
        <f t="shared" si="141"/>
        <v/>
      </c>
    </row>
    <row r="1590" spans="18:28" ht="14.5" customHeight="1">
      <c r="R1590">
        <v>1587</v>
      </c>
      <c r="S1590" s="4">
        <v>30160</v>
      </c>
      <c r="T1590" s="3" t="s">
        <v>2744</v>
      </c>
      <c r="U1590" s="3" t="s">
        <v>988</v>
      </c>
      <c r="V1590" s="3" t="s">
        <v>363</v>
      </c>
      <c r="W1590" s="3" t="s">
        <v>2738</v>
      </c>
      <c r="X1590" s="3" t="str">
        <f t="shared" si="138"/>
        <v>พลสงครามโนนสูงนครราชสีมา</v>
      </c>
      <c r="Y1590" s="3" t="s">
        <v>2652</v>
      </c>
      <c r="Z1590" s="3" t="str">
        <f t="shared" si="139"/>
        <v/>
      </c>
      <c r="AA1590" s="3" t="e">
        <f t="shared" si="140"/>
        <v>#NUM!</v>
      </c>
      <c r="AB1590" s="3" t="str">
        <f t="shared" si="141"/>
        <v/>
      </c>
    </row>
    <row r="1591" spans="18:28" ht="14.5" customHeight="1">
      <c r="R1591">
        <v>1588</v>
      </c>
      <c r="S1591" s="4">
        <v>30160</v>
      </c>
      <c r="T1591" s="3" t="s">
        <v>2745</v>
      </c>
      <c r="U1591" s="3" t="s">
        <v>988</v>
      </c>
      <c r="V1591" s="3" t="s">
        <v>363</v>
      </c>
      <c r="W1591" s="3" t="s">
        <v>2738</v>
      </c>
      <c r="X1591" s="3" t="str">
        <f t="shared" si="138"/>
        <v>จันอัดโนนสูงนครราชสีมา</v>
      </c>
      <c r="Y1591" s="3" t="s">
        <v>2652</v>
      </c>
      <c r="Z1591" s="3" t="str">
        <f t="shared" si="139"/>
        <v/>
      </c>
      <c r="AA1591" s="3" t="e">
        <f t="shared" si="140"/>
        <v>#NUM!</v>
      </c>
      <c r="AB1591" s="3" t="str">
        <f t="shared" si="141"/>
        <v/>
      </c>
    </row>
    <row r="1592" spans="18:28" ht="14.5" customHeight="1">
      <c r="R1592">
        <v>1589</v>
      </c>
      <c r="S1592" s="4">
        <v>30160</v>
      </c>
      <c r="T1592" s="3" t="s">
        <v>2746</v>
      </c>
      <c r="U1592" s="3" t="s">
        <v>988</v>
      </c>
      <c r="V1592" s="3" t="s">
        <v>363</v>
      </c>
      <c r="W1592" s="3" t="s">
        <v>2738</v>
      </c>
      <c r="X1592" s="3" t="str">
        <f t="shared" si="138"/>
        <v>ขามเฒ่าโนนสูงนครราชสีมา</v>
      </c>
      <c r="Y1592" s="3" t="s">
        <v>2652</v>
      </c>
      <c r="Z1592" s="3" t="str">
        <f t="shared" si="139"/>
        <v/>
      </c>
      <c r="AA1592" s="3" t="e">
        <f t="shared" si="140"/>
        <v>#NUM!</v>
      </c>
      <c r="AB1592" s="3" t="str">
        <f t="shared" si="141"/>
        <v/>
      </c>
    </row>
    <row r="1593" spans="18:28" ht="14.5" customHeight="1">
      <c r="R1593">
        <v>1590</v>
      </c>
      <c r="S1593" s="4">
        <v>30160</v>
      </c>
      <c r="T1593" s="3" t="s">
        <v>2747</v>
      </c>
      <c r="U1593" s="3" t="s">
        <v>988</v>
      </c>
      <c r="V1593" s="3" t="s">
        <v>363</v>
      </c>
      <c r="W1593" s="3" t="s">
        <v>2738</v>
      </c>
      <c r="X1593" s="3" t="str">
        <f t="shared" si="138"/>
        <v>ด่านคล้าโนนสูงนครราชสีมา</v>
      </c>
      <c r="Y1593" s="3" t="s">
        <v>2652</v>
      </c>
      <c r="Z1593" s="3" t="str">
        <f t="shared" si="139"/>
        <v/>
      </c>
      <c r="AA1593" s="3" t="e">
        <f t="shared" si="140"/>
        <v>#NUM!</v>
      </c>
      <c r="AB1593" s="3" t="str">
        <f t="shared" si="141"/>
        <v/>
      </c>
    </row>
    <row r="1594" spans="18:28" ht="14.5" customHeight="1">
      <c r="R1594">
        <v>1591</v>
      </c>
      <c r="S1594" s="4">
        <v>30160</v>
      </c>
      <c r="T1594" s="3" t="s">
        <v>2748</v>
      </c>
      <c r="U1594" s="3" t="s">
        <v>988</v>
      </c>
      <c r="V1594" s="3" t="s">
        <v>363</v>
      </c>
      <c r="W1594" s="3" t="s">
        <v>2738</v>
      </c>
      <c r="X1594" s="3" t="str">
        <f t="shared" si="138"/>
        <v>ลำคอหงษ์โนนสูงนครราชสีมา</v>
      </c>
      <c r="Y1594" s="3" t="s">
        <v>2652</v>
      </c>
      <c r="Z1594" s="3" t="str">
        <f t="shared" si="139"/>
        <v/>
      </c>
      <c r="AA1594" s="3" t="e">
        <f t="shared" si="140"/>
        <v>#NUM!</v>
      </c>
      <c r="AB1594" s="3" t="str">
        <f t="shared" si="141"/>
        <v/>
      </c>
    </row>
    <row r="1595" spans="18:28" ht="14.5" customHeight="1">
      <c r="R1595">
        <v>1592</v>
      </c>
      <c r="S1595" s="4">
        <v>30160</v>
      </c>
      <c r="T1595" s="3" t="s">
        <v>2749</v>
      </c>
      <c r="U1595" s="3" t="s">
        <v>988</v>
      </c>
      <c r="V1595" s="3" t="s">
        <v>363</v>
      </c>
      <c r="W1595" s="3" t="s">
        <v>2738</v>
      </c>
      <c r="X1595" s="3" t="str">
        <f t="shared" si="138"/>
        <v>เมืองปราสาทโนนสูงนครราชสีมา</v>
      </c>
      <c r="Y1595" s="3" t="s">
        <v>2652</v>
      </c>
      <c r="Z1595" s="3" t="str">
        <f t="shared" si="139"/>
        <v/>
      </c>
      <c r="AA1595" s="3" t="e">
        <f t="shared" si="140"/>
        <v>#NUM!</v>
      </c>
      <c r="AB1595" s="3" t="str">
        <f t="shared" si="141"/>
        <v/>
      </c>
    </row>
    <row r="1596" spans="18:28" ht="14.5" customHeight="1">
      <c r="R1596">
        <v>1593</v>
      </c>
      <c r="S1596" s="4">
        <v>30160</v>
      </c>
      <c r="T1596" s="3" t="s">
        <v>2750</v>
      </c>
      <c r="U1596" s="3" t="s">
        <v>988</v>
      </c>
      <c r="V1596" s="3" t="s">
        <v>363</v>
      </c>
      <c r="W1596" s="3" t="s">
        <v>2738</v>
      </c>
      <c r="X1596" s="3" t="str">
        <f t="shared" si="138"/>
        <v>ดอนหวายโนนสูงนครราชสีมา</v>
      </c>
      <c r="Y1596" s="3" t="s">
        <v>2652</v>
      </c>
      <c r="Z1596" s="3" t="str">
        <f t="shared" si="139"/>
        <v/>
      </c>
      <c r="AA1596" s="3" t="e">
        <f t="shared" si="140"/>
        <v>#NUM!</v>
      </c>
      <c r="AB1596" s="3" t="str">
        <f t="shared" si="141"/>
        <v/>
      </c>
    </row>
    <row r="1597" spans="18:28" ht="14.5" customHeight="1">
      <c r="R1597">
        <v>1594</v>
      </c>
      <c r="S1597" s="4">
        <v>30160</v>
      </c>
      <c r="T1597" s="3" t="s">
        <v>2751</v>
      </c>
      <c r="U1597" s="3" t="s">
        <v>988</v>
      </c>
      <c r="V1597" s="3" t="s">
        <v>363</v>
      </c>
      <c r="W1597" s="3" t="s">
        <v>2738</v>
      </c>
      <c r="X1597" s="3" t="str">
        <f t="shared" si="138"/>
        <v>ลำมูลโนนสูงนครราชสีมา</v>
      </c>
      <c r="Y1597" s="3" t="s">
        <v>2652</v>
      </c>
      <c r="Z1597" s="3" t="str">
        <f t="shared" si="139"/>
        <v/>
      </c>
      <c r="AA1597" s="3" t="e">
        <f t="shared" si="140"/>
        <v>#NUM!</v>
      </c>
      <c r="AB1597" s="3" t="str">
        <f t="shared" si="141"/>
        <v/>
      </c>
    </row>
    <row r="1598" spans="18:28" ht="14.5" customHeight="1">
      <c r="R1598">
        <v>1595</v>
      </c>
      <c r="S1598" s="4">
        <v>30290</v>
      </c>
      <c r="T1598" s="3" t="s">
        <v>968</v>
      </c>
      <c r="U1598" s="3" t="s">
        <v>968</v>
      </c>
      <c r="V1598" s="3" t="s">
        <v>363</v>
      </c>
      <c r="W1598" s="3" t="s">
        <v>2752</v>
      </c>
      <c r="X1598" s="3" t="str">
        <f t="shared" si="138"/>
        <v>ขามสะแกแสงขามสะแกแสงนครราชสีมา</v>
      </c>
      <c r="Y1598" s="3" t="s">
        <v>2652</v>
      </c>
      <c r="Z1598" s="3" t="str">
        <f t="shared" si="139"/>
        <v/>
      </c>
      <c r="AA1598" s="3" t="e">
        <f t="shared" si="140"/>
        <v>#NUM!</v>
      </c>
      <c r="AB1598" s="3" t="str">
        <f t="shared" si="141"/>
        <v/>
      </c>
    </row>
    <row r="1599" spans="18:28" ht="14.5" customHeight="1">
      <c r="R1599">
        <v>1596</v>
      </c>
      <c r="S1599" s="4">
        <v>30290</v>
      </c>
      <c r="T1599" s="3" t="s">
        <v>2753</v>
      </c>
      <c r="U1599" s="3" t="s">
        <v>968</v>
      </c>
      <c r="V1599" s="3" t="s">
        <v>363</v>
      </c>
      <c r="W1599" s="3" t="s">
        <v>2752</v>
      </c>
      <c r="X1599" s="3" t="str">
        <f t="shared" si="138"/>
        <v>โนนเมืองขามสะแกแสงนครราชสีมา</v>
      </c>
      <c r="Y1599" s="3" t="s">
        <v>2652</v>
      </c>
      <c r="Z1599" s="3" t="str">
        <f t="shared" si="139"/>
        <v/>
      </c>
      <c r="AA1599" s="3" t="e">
        <f t="shared" si="140"/>
        <v>#NUM!</v>
      </c>
      <c r="AB1599" s="3" t="str">
        <f t="shared" si="141"/>
        <v/>
      </c>
    </row>
    <row r="1600" spans="18:28" ht="14.5" customHeight="1">
      <c r="R1600">
        <v>1597</v>
      </c>
      <c r="S1600" s="4">
        <v>30290</v>
      </c>
      <c r="T1600" s="3" t="s">
        <v>2754</v>
      </c>
      <c r="U1600" s="3" t="s">
        <v>968</v>
      </c>
      <c r="V1600" s="3" t="s">
        <v>363</v>
      </c>
      <c r="W1600" s="3" t="s">
        <v>2752</v>
      </c>
      <c r="X1600" s="3" t="str">
        <f t="shared" si="138"/>
        <v>เมืองนาทขามสะแกแสงนครราชสีมา</v>
      </c>
      <c r="Y1600" s="3" t="s">
        <v>2652</v>
      </c>
      <c r="Z1600" s="3" t="str">
        <f t="shared" si="139"/>
        <v/>
      </c>
      <c r="AA1600" s="3" t="e">
        <f t="shared" si="140"/>
        <v>#NUM!</v>
      </c>
      <c r="AB1600" s="3" t="str">
        <f t="shared" si="141"/>
        <v/>
      </c>
    </row>
    <row r="1601" spans="18:28" ht="14.5" customHeight="1">
      <c r="R1601">
        <v>1598</v>
      </c>
      <c r="S1601" s="4">
        <v>30290</v>
      </c>
      <c r="T1601" s="3" t="s">
        <v>2755</v>
      </c>
      <c r="U1601" s="3" t="s">
        <v>968</v>
      </c>
      <c r="V1601" s="3" t="s">
        <v>363</v>
      </c>
      <c r="W1601" s="3" t="s">
        <v>2752</v>
      </c>
      <c r="X1601" s="3" t="str">
        <f t="shared" si="138"/>
        <v>ชีวึกขามสะแกแสงนครราชสีมา</v>
      </c>
      <c r="Y1601" s="3" t="s">
        <v>2652</v>
      </c>
      <c r="Z1601" s="3" t="str">
        <f t="shared" si="139"/>
        <v/>
      </c>
      <c r="AA1601" s="3" t="e">
        <f t="shared" si="140"/>
        <v>#NUM!</v>
      </c>
      <c r="AB1601" s="3" t="str">
        <f t="shared" si="141"/>
        <v/>
      </c>
    </row>
    <row r="1602" spans="18:28" ht="14.5" customHeight="1">
      <c r="R1602">
        <v>1599</v>
      </c>
      <c r="S1602" s="4">
        <v>30290</v>
      </c>
      <c r="T1602" s="3" t="s">
        <v>2756</v>
      </c>
      <c r="U1602" s="3" t="s">
        <v>968</v>
      </c>
      <c r="V1602" s="3" t="s">
        <v>363</v>
      </c>
      <c r="W1602" s="3" t="s">
        <v>2752</v>
      </c>
      <c r="X1602" s="3" t="str">
        <f t="shared" si="138"/>
        <v>พะงาดขามสะแกแสงนครราชสีมา</v>
      </c>
      <c r="Y1602" s="3" t="s">
        <v>2652</v>
      </c>
      <c r="Z1602" s="3" t="str">
        <f t="shared" si="139"/>
        <v/>
      </c>
      <c r="AA1602" s="3" t="e">
        <f t="shared" si="140"/>
        <v>#NUM!</v>
      </c>
      <c r="AB1602" s="3" t="str">
        <f t="shared" si="141"/>
        <v/>
      </c>
    </row>
    <row r="1603" spans="18:28" ht="14.5" customHeight="1">
      <c r="R1603">
        <v>1600</v>
      </c>
      <c r="S1603" s="4">
        <v>30290</v>
      </c>
      <c r="T1603" s="3" t="s">
        <v>2757</v>
      </c>
      <c r="U1603" s="3" t="s">
        <v>968</v>
      </c>
      <c r="V1603" s="3" t="s">
        <v>363</v>
      </c>
      <c r="W1603" s="3" t="s">
        <v>2752</v>
      </c>
      <c r="X1603" s="3" t="str">
        <f t="shared" si="138"/>
        <v>หนองหัวฟานขามสะแกแสงนครราชสีมา</v>
      </c>
      <c r="Y1603" s="3" t="s">
        <v>2652</v>
      </c>
      <c r="Z1603" s="3" t="str">
        <f t="shared" si="139"/>
        <v/>
      </c>
      <c r="AA1603" s="3" t="e">
        <f t="shared" si="140"/>
        <v>#NUM!</v>
      </c>
      <c r="AB1603" s="3" t="str">
        <f t="shared" si="141"/>
        <v/>
      </c>
    </row>
    <row r="1604" spans="18:28" ht="14.5" customHeight="1">
      <c r="R1604">
        <v>1601</v>
      </c>
      <c r="S1604" s="4">
        <v>30290</v>
      </c>
      <c r="T1604" s="3" t="s">
        <v>2758</v>
      </c>
      <c r="U1604" s="3" t="s">
        <v>968</v>
      </c>
      <c r="V1604" s="3" t="s">
        <v>363</v>
      </c>
      <c r="W1604" s="3" t="s">
        <v>2752</v>
      </c>
      <c r="X1604" s="3" t="str">
        <f t="shared" si="138"/>
        <v>เมืองเกษตรขามสะแกแสงนครราชสีมา</v>
      </c>
      <c r="Y1604" s="3" t="s">
        <v>2652</v>
      </c>
      <c r="Z1604" s="3" t="str">
        <f t="shared" si="139"/>
        <v/>
      </c>
      <c r="AA1604" s="3" t="e">
        <f t="shared" si="140"/>
        <v>#NUM!</v>
      </c>
      <c r="AB1604" s="3" t="str">
        <f t="shared" si="141"/>
        <v/>
      </c>
    </row>
    <row r="1605" spans="18:28" ht="14.5" customHeight="1">
      <c r="R1605">
        <v>1602</v>
      </c>
      <c r="S1605" s="4">
        <v>30120</v>
      </c>
      <c r="T1605" s="3" t="s">
        <v>994</v>
      </c>
      <c r="U1605" s="3" t="s">
        <v>994</v>
      </c>
      <c r="V1605" s="3" t="s">
        <v>363</v>
      </c>
      <c r="W1605" s="3" t="s">
        <v>2759</v>
      </c>
      <c r="X1605" s="3" t="str">
        <f t="shared" ref="X1605:X1668" si="142">T1605&amp;U1605&amp;V1605</f>
        <v>บัวใหญ่บัวใหญ่นครราชสีมา</v>
      </c>
      <c r="Y1605" s="3" t="s">
        <v>2652</v>
      </c>
      <c r="Z1605" s="3" t="str">
        <f t="shared" ref="Z1605:Z1668" si="143">IF($Z$1=$W1605,$R1605,"")</f>
        <v/>
      </c>
      <c r="AA1605" s="3" t="e">
        <f t="shared" ref="AA1605:AA1668" si="144">SMALL($Z$4:$Z$7439,R1605)</f>
        <v>#NUM!</v>
      </c>
      <c r="AB1605" s="3" t="str">
        <f t="shared" ref="AB1605:AB1668" si="145">IFERROR(INDEX($T$4:$T$7439,$AA1605,1),"")</f>
        <v/>
      </c>
    </row>
    <row r="1606" spans="18:28" ht="14.5" customHeight="1">
      <c r="R1606">
        <v>1603</v>
      </c>
      <c r="S1606" s="4">
        <v>30120</v>
      </c>
      <c r="T1606" s="3" t="s">
        <v>2313</v>
      </c>
      <c r="U1606" s="3" t="s">
        <v>994</v>
      </c>
      <c r="V1606" s="3" t="s">
        <v>363</v>
      </c>
      <c r="W1606" s="3" t="s">
        <v>2759</v>
      </c>
      <c r="X1606" s="3" t="str">
        <f t="shared" si="142"/>
        <v>ห้วยยางบัวใหญ่นครราชสีมา</v>
      </c>
      <c r="Y1606" s="3" t="s">
        <v>2652</v>
      </c>
      <c r="Z1606" s="3" t="str">
        <f t="shared" si="143"/>
        <v/>
      </c>
      <c r="AA1606" s="3" t="e">
        <f t="shared" si="144"/>
        <v>#NUM!</v>
      </c>
      <c r="AB1606" s="3" t="str">
        <f t="shared" si="145"/>
        <v/>
      </c>
    </row>
    <row r="1607" spans="18:28" ht="14.5" customHeight="1">
      <c r="R1607">
        <v>1604</v>
      </c>
      <c r="S1607" s="4">
        <v>30120</v>
      </c>
      <c r="T1607" s="3" t="s">
        <v>2760</v>
      </c>
      <c r="U1607" s="3" t="s">
        <v>994</v>
      </c>
      <c r="V1607" s="3" t="s">
        <v>363</v>
      </c>
      <c r="W1607" s="3" t="s">
        <v>2759</v>
      </c>
      <c r="X1607" s="3" t="str">
        <f t="shared" si="142"/>
        <v>เสมาใหญ่บัวใหญ่นครราชสีมา</v>
      </c>
      <c r="Y1607" s="3" t="s">
        <v>2652</v>
      </c>
      <c r="Z1607" s="3" t="str">
        <f t="shared" si="143"/>
        <v/>
      </c>
      <c r="AA1607" s="3" t="e">
        <f t="shared" si="144"/>
        <v>#NUM!</v>
      </c>
      <c r="AB1607" s="3" t="str">
        <f t="shared" si="145"/>
        <v/>
      </c>
    </row>
    <row r="1608" spans="18:28" ht="14.5" customHeight="1">
      <c r="R1608">
        <v>1605</v>
      </c>
      <c r="S1608" s="4">
        <v>30120</v>
      </c>
      <c r="T1608" s="3" t="s">
        <v>2761</v>
      </c>
      <c r="U1608" s="3" t="s">
        <v>994</v>
      </c>
      <c r="V1608" s="3" t="s">
        <v>363</v>
      </c>
      <c r="W1608" s="3" t="s">
        <v>2759</v>
      </c>
      <c r="X1608" s="3" t="str">
        <f t="shared" si="142"/>
        <v>ดอนตะหนินบัวใหญ่นครราชสีมา</v>
      </c>
      <c r="Y1608" s="3" t="s">
        <v>2652</v>
      </c>
      <c r="Z1608" s="3" t="str">
        <f t="shared" si="143"/>
        <v/>
      </c>
      <c r="AA1608" s="3" t="e">
        <f t="shared" si="144"/>
        <v>#NUM!</v>
      </c>
      <c r="AB1608" s="3" t="str">
        <f t="shared" si="145"/>
        <v/>
      </c>
    </row>
    <row r="1609" spans="18:28" ht="14.5" customHeight="1">
      <c r="R1609">
        <v>1606</v>
      </c>
      <c r="S1609" s="4">
        <v>30120</v>
      </c>
      <c r="T1609" s="3" t="s">
        <v>2762</v>
      </c>
      <c r="U1609" s="3" t="s">
        <v>994</v>
      </c>
      <c r="V1609" s="3" t="s">
        <v>363</v>
      </c>
      <c r="W1609" s="3" t="s">
        <v>2759</v>
      </c>
      <c r="X1609" s="3" t="str">
        <f t="shared" si="142"/>
        <v>หนองบัวสะอาดบัวใหญ่นครราชสีมา</v>
      </c>
      <c r="Y1609" s="3" t="s">
        <v>2652</v>
      </c>
      <c r="Z1609" s="3" t="str">
        <f t="shared" si="143"/>
        <v/>
      </c>
      <c r="AA1609" s="3" t="e">
        <f t="shared" si="144"/>
        <v>#NUM!</v>
      </c>
      <c r="AB1609" s="3" t="str">
        <f t="shared" si="145"/>
        <v/>
      </c>
    </row>
    <row r="1610" spans="18:28" ht="14.5" customHeight="1">
      <c r="R1610">
        <v>1607</v>
      </c>
      <c r="S1610" s="4">
        <v>30120</v>
      </c>
      <c r="T1610" s="3" t="s">
        <v>2763</v>
      </c>
      <c r="U1610" s="3" t="s">
        <v>994</v>
      </c>
      <c r="V1610" s="3" t="s">
        <v>363</v>
      </c>
      <c r="W1610" s="3" t="s">
        <v>2759</v>
      </c>
      <c r="X1610" s="3" t="str">
        <f t="shared" si="142"/>
        <v>โนนทองหลางบัวใหญ่นครราชสีมา</v>
      </c>
      <c r="Y1610" s="3" t="s">
        <v>2652</v>
      </c>
      <c r="Z1610" s="3" t="str">
        <f t="shared" si="143"/>
        <v/>
      </c>
      <c r="AA1610" s="3" t="e">
        <f t="shared" si="144"/>
        <v>#NUM!</v>
      </c>
      <c r="AB1610" s="3" t="str">
        <f t="shared" si="145"/>
        <v/>
      </c>
    </row>
    <row r="1611" spans="18:28" ht="14.5" customHeight="1">
      <c r="R1611">
        <v>1608</v>
      </c>
      <c r="S1611" s="4">
        <v>30120</v>
      </c>
      <c r="T1611" s="3" t="s">
        <v>2016</v>
      </c>
      <c r="U1611" s="3" t="s">
        <v>994</v>
      </c>
      <c r="V1611" s="3" t="s">
        <v>363</v>
      </c>
      <c r="W1611" s="3" t="s">
        <v>2759</v>
      </c>
      <c r="X1611" s="3" t="str">
        <f t="shared" si="142"/>
        <v>กุดจอกบัวใหญ่นครราชสีมา</v>
      </c>
      <c r="Y1611" s="3" t="s">
        <v>2652</v>
      </c>
      <c r="Z1611" s="3" t="str">
        <f t="shared" si="143"/>
        <v/>
      </c>
      <c r="AA1611" s="3" t="e">
        <f t="shared" si="144"/>
        <v>#NUM!</v>
      </c>
      <c r="AB1611" s="3" t="str">
        <f t="shared" si="145"/>
        <v/>
      </c>
    </row>
    <row r="1612" spans="18:28" ht="14.5" customHeight="1">
      <c r="R1612">
        <v>1609</v>
      </c>
      <c r="S1612" s="4">
        <v>30120</v>
      </c>
      <c r="T1612" s="3" t="s">
        <v>1924</v>
      </c>
      <c r="U1612" s="3" t="s">
        <v>994</v>
      </c>
      <c r="V1612" s="3" t="s">
        <v>363</v>
      </c>
      <c r="W1612" s="3" t="s">
        <v>2759</v>
      </c>
      <c r="X1612" s="3" t="str">
        <f t="shared" si="142"/>
        <v>ด่านช้างบัวใหญ่นครราชสีมา</v>
      </c>
      <c r="Y1612" s="3" t="s">
        <v>2652</v>
      </c>
      <c r="Z1612" s="3" t="str">
        <f t="shared" si="143"/>
        <v/>
      </c>
      <c r="AA1612" s="3" t="e">
        <f t="shared" si="144"/>
        <v>#NUM!</v>
      </c>
      <c r="AB1612" s="3" t="str">
        <f t="shared" si="145"/>
        <v/>
      </c>
    </row>
    <row r="1613" spans="18:28" ht="14.5" customHeight="1">
      <c r="R1613">
        <v>1610</v>
      </c>
      <c r="S1613" s="4">
        <v>30120</v>
      </c>
      <c r="T1613" s="3" t="s">
        <v>2764</v>
      </c>
      <c r="U1613" s="3" t="s">
        <v>994</v>
      </c>
      <c r="V1613" s="3" t="s">
        <v>363</v>
      </c>
      <c r="W1613" s="3" t="s">
        <v>2759</v>
      </c>
      <c r="X1613" s="3" t="str">
        <f t="shared" si="142"/>
        <v>ขุนทองบัวใหญ่นครราชสีมา</v>
      </c>
      <c r="Y1613" s="3" t="s">
        <v>2652</v>
      </c>
      <c r="Z1613" s="3" t="str">
        <f t="shared" si="143"/>
        <v/>
      </c>
      <c r="AA1613" s="3" t="e">
        <f t="shared" si="144"/>
        <v>#NUM!</v>
      </c>
      <c r="AB1613" s="3" t="str">
        <f t="shared" si="145"/>
        <v/>
      </c>
    </row>
    <row r="1614" spans="18:28" ht="14.5" customHeight="1">
      <c r="R1614">
        <v>1611</v>
      </c>
      <c r="S1614" s="4">
        <v>30120</v>
      </c>
      <c r="T1614" s="3" t="s">
        <v>2765</v>
      </c>
      <c r="U1614" s="3" t="s">
        <v>994</v>
      </c>
      <c r="V1614" s="3" t="s">
        <v>363</v>
      </c>
      <c r="W1614" s="3" t="s">
        <v>2759</v>
      </c>
      <c r="X1614" s="3" t="str">
        <f t="shared" si="142"/>
        <v>หนองแจ้งใหญ่บัวใหญ่นครราชสีมา</v>
      </c>
      <c r="Y1614" s="3" t="s">
        <v>2652</v>
      </c>
      <c r="Z1614" s="3" t="str">
        <f t="shared" si="143"/>
        <v/>
      </c>
      <c r="AA1614" s="3" t="e">
        <f t="shared" si="144"/>
        <v>#NUM!</v>
      </c>
      <c r="AB1614" s="3" t="str">
        <f t="shared" si="145"/>
        <v/>
      </c>
    </row>
    <row r="1615" spans="18:28" ht="14.5" customHeight="1">
      <c r="R1615">
        <v>1612</v>
      </c>
      <c r="S1615" s="4">
        <v>30180</v>
      </c>
      <c r="T1615" s="3" t="s">
        <v>998</v>
      </c>
      <c r="U1615" s="3" t="s">
        <v>998</v>
      </c>
      <c r="V1615" s="3" t="s">
        <v>363</v>
      </c>
      <c r="W1615" s="3" t="s">
        <v>2766</v>
      </c>
      <c r="X1615" s="3" t="str">
        <f t="shared" si="142"/>
        <v>ประทายประทายนครราชสีมา</v>
      </c>
      <c r="Y1615" s="3" t="s">
        <v>2652</v>
      </c>
      <c r="Z1615" s="3" t="str">
        <f t="shared" si="143"/>
        <v/>
      </c>
      <c r="AA1615" s="3" t="e">
        <f t="shared" si="144"/>
        <v>#NUM!</v>
      </c>
      <c r="AB1615" s="3" t="str">
        <f t="shared" si="145"/>
        <v/>
      </c>
    </row>
    <row r="1616" spans="18:28" ht="14.5" customHeight="1">
      <c r="R1616">
        <v>1613</v>
      </c>
      <c r="S1616" s="4">
        <v>30180</v>
      </c>
      <c r="T1616" s="3" t="s">
        <v>348</v>
      </c>
      <c r="U1616" s="3" t="s">
        <v>998</v>
      </c>
      <c r="V1616" s="3" t="s">
        <v>363</v>
      </c>
      <c r="W1616" s="3" t="s">
        <v>2766</v>
      </c>
      <c r="X1616" s="3" t="str">
        <f t="shared" si="142"/>
        <v>กระทุ่มรายประทายนครราชสีมา</v>
      </c>
      <c r="Y1616" s="3" t="s">
        <v>2652</v>
      </c>
      <c r="Z1616" s="3" t="str">
        <f t="shared" si="143"/>
        <v/>
      </c>
      <c r="AA1616" s="3" t="e">
        <f t="shared" si="144"/>
        <v>#NUM!</v>
      </c>
      <c r="AB1616" s="3" t="str">
        <f t="shared" si="145"/>
        <v/>
      </c>
    </row>
    <row r="1617" spans="18:28" ht="14.5" customHeight="1">
      <c r="R1617">
        <v>1614</v>
      </c>
      <c r="S1617" s="4">
        <v>30180</v>
      </c>
      <c r="T1617" s="3" t="s">
        <v>2767</v>
      </c>
      <c r="U1617" s="3" t="s">
        <v>998</v>
      </c>
      <c r="V1617" s="3" t="s">
        <v>363</v>
      </c>
      <c r="W1617" s="3" t="s">
        <v>2766</v>
      </c>
      <c r="X1617" s="3" t="str">
        <f t="shared" si="142"/>
        <v>วังไม้แดงประทายนครราชสีมา</v>
      </c>
      <c r="Y1617" s="3" t="s">
        <v>2652</v>
      </c>
      <c r="Z1617" s="3" t="str">
        <f t="shared" si="143"/>
        <v/>
      </c>
      <c r="AA1617" s="3" t="e">
        <f t="shared" si="144"/>
        <v>#NUM!</v>
      </c>
      <c r="AB1617" s="3" t="str">
        <f t="shared" si="145"/>
        <v/>
      </c>
    </row>
    <row r="1618" spans="18:28" ht="14.5" customHeight="1">
      <c r="R1618">
        <v>1615</v>
      </c>
      <c r="S1618" s="4">
        <v>30180</v>
      </c>
      <c r="T1618" s="3" t="s">
        <v>2768</v>
      </c>
      <c r="U1618" s="3" t="s">
        <v>998</v>
      </c>
      <c r="V1618" s="3" t="s">
        <v>363</v>
      </c>
      <c r="W1618" s="3" t="s">
        <v>2766</v>
      </c>
      <c r="X1618" s="3" t="str">
        <f t="shared" si="142"/>
        <v>ตลาดไทรประทายนครราชสีมา</v>
      </c>
      <c r="Y1618" s="3" t="s">
        <v>2652</v>
      </c>
      <c r="Z1618" s="3" t="str">
        <f t="shared" si="143"/>
        <v/>
      </c>
      <c r="AA1618" s="3" t="e">
        <f t="shared" si="144"/>
        <v>#NUM!</v>
      </c>
      <c r="AB1618" s="3" t="str">
        <f t="shared" si="145"/>
        <v/>
      </c>
    </row>
    <row r="1619" spans="18:28" ht="14.5" customHeight="1">
      <c r="R1619">
        <v>1616</v>
      </c>
      <c r="S1619" s="4">
        <v>30180</v>
      </c>
      <c r="T1619" s="3" t="s">
        <v>2702</v>
      </c>
      <c r="U1619" s="3" t="s">
        <v>998</v>
      </c>
      <c r="V1619" s="3" t="s">
        <v>363</v>
      </c>
      <c r="W1619" s="3" t="s">
        <v>2766</v>
      </c>
      <c r="X1619" s="3" t="str">
        <f t="shared" si="142"/>
        <v>หนองพลวงประทายนครราชสีมา</v>
      </c>
      <c r="Y1619" s="3" t="s">
        <v>2652</v>
      </c>
      <c r="Z1619" s="3" t="str">
        <f t="shared" si="143"/>
        <v/>
      </c>
      <c r="AA1619" s="3" t="e">
        <f t="shared" si="144"/>
        <v>#NUM!</v>
      </c>
      <c r="AB1619" s="3" t="str">
        <f t="shared" si="145"/>
        <v/>
      </c>
    </row>
    <row r="1620" spans="18:28" ht="14.5" customHeight="1">
      <c r="R1620">
        <v>1617</v>
      </c>
      <c r="S1620" s="4">
        <v>30180</v>
      </c>
      <c r="T1620" s="3" t="s">
        <v>2769</v>
      </c>
      <c r="U1620" s="3" t="s">
        <v>998</v>
      </c>
      <c r="V1620" s="3" t="s">
        <v>363</v>
      </c>
      <c r="W1620" s="3" t="s">
        <v>2766</v>
      </c>
      <c r="X1620" s="3" t="str">
        <f t="shared" si="142"/>
        <v>หนองค่ายประทายนครราชสีมา</v>
      </c>
      <c r="Y1620" s="3" t="s">
        <v>2652</v>
      </c>
      <c r="Z1620" s="3" t="str">
        <f t="shared" si="143"/>
        <v/>
      </c>
      <c r="AA1620" s="3" t="e">
        <f t="shared" si="144"/>
        <v>#NUM!</v>
      </c>
      <c r="AB1620" s="3" t="str">
        <f t="shared" si="145"/>
        <v/>
      </c>
    </row>
    <row r="1621" spans="18:28" ht="14.5" customHeight="1">
      <c r="R1621">
        <v>1618</v>
      </c>
      <c r="S1621" s="4">
        <v>30180</v>
      </c>
      <c r="T1621" s="3" t="s">
        <v>2770</v>
      </c>
      <c r="U1621" s="3" t="s">
        <v>998</v>
      </c>
      <c r="V1621" s="3" t="s">
        <v>363</v>
      </c>
      <c r="W1621" s="3" t="s">
        <v>2766</v>
      </c>
      <c r="X1621" s="3" t="str">
        <f t="shared" si="142"/>
        <v>หันห้วยทรายประทายนครราชสีมา</v>
      </c>
      <c r="Y1621" s="3" t="s">
        <v>2652</v>
      </c>
      <c r="Z1621" s="3" t="str">
        <f t="shared" si="143"/>
        <v/>
      </c>
      <c r="AA1621" s="3" t="e">
        <f t="shared" si="144"/>
        <v>#NUM!</v>
      </c>
      <c r="AB1621" s="3" t="str">
        <f t="shared" si="145"/>
        <v/>
      </c>
    </row>
    <row r="1622" spans="18:28" ht="14.5" customHeight="1">
      <c r="R1622">
        <v>1619</v>
      </c>
      <c r="S1622" s="4">
        <v>30180</v>
      </c>
      <c r="T1622" s="3" t="s">
        <v>2771</v>
      </c>
      <c r="U1622" s="3" t="s">
        <v>998</v>
      </c>
      <c r="V1622" s="3" t="s">
        <v>363</v>
      </c>
      <c r="W1622" s="3" t="s">
        <v>2766</v>
      </c>
      <c r="X1622" s="3" t="str">
        <f t="shared" si="142"/>
        <v>ดอนมันประทายนครราชสีมา</v>
      </c>
      <c r="Y1622" s="3" t="s">
        <v>2652</v>
      </c>
      <c r="Z1622" s="3" t="str">
        <f t="shared" si="143"/>
        <v/>
      </c>
      <c r="AA1622" s="3" t="e">
        <f t="shared" si="144"/>
        <v>#NUM!</v>
      </c>
      <c r="AB1622" s="3" t="str">
        <f t="shared" si="145"/>
        <v/>
      </c>
    </row>
    <row r="1623" spans="18:28" ht="14.5" customHeight="1">
      <c r="R1623">
        <v>1620</v>
      </c>
      <c r="S1623" s="4">
        <v>30180</v>
      </c>
      <c r="T1623" s="3" t="s">
        <v>2772</v>
      </c>
      <c r="U1623" s="3" t="s">
        <v>998</v>
      </c>
      <c r="V1623" s="3" t="s">
        <v>363</v>
      </c>
      <c r="W1623" s="3" t="s">
        <v>2766</v>
      </c>
      <c r="X1623" s="3" t="str">
        <f t="shared" si="142"/>
        <v>นางรำประทายนครราชสีมา</v>
      </c>
      <c r="Y1623" s="3" t="s">
        <v>2652</v>
      </c>
      <c r="Z1623" s="3" t="str">
        <f t="shared" si="143"/>
        <v/>
      </c>
      <c r="AA1623" s="3" t="e">
        <f t="shared" si="144"/>
        <v>#NUM!</v>
      </c>
      <c r="AB1623" s="3" t="str">
        <f t="shared" si="145"/>
        <v/>
      </c>
    </row>
    <row r="1624" spans="18:28" ht="14.5" customHeight="1">
      <c r="R1624">
        <v>1621</v>
      </c>
      <c r="S1624" s="4">
        <v>30180</v>
      </c>
      <c r="T1624" s="3" t="s">
        <v>2773</v>
      </c>
      <c r="U1624" s="3" t="s">
        <v>998</v>
      </c>
      <c r="V1624" s="3" t="s">
        <v>363</v>
      </c>
      <c r="W1624" s="3" t="s">
        <v>2766</v>
      </c>
      <c r="X1624" s="3" t="str">
        <f t="shared" si="142"/>
        <v>โนนเพ็ดประทายนครราชสีมา</v>
      </c>
      <c r="Y1624" s="3" t="s">
        <v>2652</v>
      </c>
      <c r="Z1624" s="3" t="str">
        <f t="shared" si="143"/>
        <v/>
      </c>
      <c r="AA1624" s="3" t="e">
        <f t="shared" si="144"/>
        <v>#NUM!</v>
      </c>
      <c r="AB1624" s="3" t="str">
        <f t="shared" si="145"/>
        <v/>
      </c>
    </row>
    <row r="1625" spans="18:28" ht="14.5" customHeight="1">
      <c r="R1625">
        <v>1622</v>
      </c>
      <c r="S1625" s="4">
        <v>30180</v>
      </c>
      <c r="T1625" s="3" t="s">
        <v>2774</v>
      </c>
      <c r="U1625" s="3" t="s">
        <v>998</v>
      </c>
      <c r="V1625" s="3" t="s">
        <v>363</v>
      </c>
      <c r="W1625" s="3" t="s">
        <v>2766</v>
      </c>
      <c r="X1625" s="3" t="str">
        <f t="shared" si="142"/>
        <v>ทุ่งสว่างประทายนครราชสีมา</v>
      </c>
      <c r="Y1625" s="3" t="s">
        <v>2652</v>
      </c>
      <c r="Z1625" s="3" t="str">
        <f t="shared" si="143"/>
        <v/>
      </c>
      <c r="AA1625" s="3" t="e">
        <f t="shared" si="144"/>
        <v>#NUM!</v>
      </c>
      <c r="AB1625" s="3" t="str">
        <f t="shared" si="145"/>
        <v/>
      </c>
    </row>
    <row r="1626" spans="18:28" ht="14.5" customHeight="1">
      <c r="R1626">
        <v>1623</v>
      </c>
      <c r="S1626" s="4">
        <v>30180</v>
      </c>
      <c r="T1626" s="3" t="s">
        <v>2775</v>
      </c>
      <c r="U1626" s="3" t="s">
        <v>998</v>
      </c>
      <c r="V1626" s="3" t="s">
        <v>363</v>
      </c>
      <c r="W1626" s="3" t="s">
        <v>2766</v>
      </c>
      <c r="X1626" s="3" t="str">
        <f t="shared" si="142"/>
        <v>โคกกลางประทายนครราชสีมา</v>
      </c>
      <c r="Y1626" s="3" t="s">
        <v>2652</v>
      </c>
      <c r="Z1626" s="3" t="str">
        <f t="shared" si="143"/>
        <v/>
      </c>
      <c r="AA1626" s="3" t="e">
        <f t="shared" si="144"/>
        <v>#NUM!</v>
      </c>
      <c r="AB1626" s="3" t="str">
        <f t="shared" si="145"/>
        <v/>
      </c>
    </row>
    <row r="1627" spans="18:28" ht="14.5" customHeight="1">
      <c r="R1627">
        <v>1624</v>
      </c>
      <c r="S1627" s="4">
        <v>30180</v>
      </c>
      <c r="T1627" s="3" t="s">
        <v>2776</v>
      </c>
      <c r="U1627" s="3" t="s">
        <v>998</v>
      </c>
      <c r="V1627" s="3" t="s">
        <v>363</v>
      </c>
      <c r="W1627" s="3" t="s">
        <v>2766</v>
      </c>
      <c r="X1627" s="3" t="str">
        <f t="shared" si="142"/>
        <v>เมืองโดนประทายนครราชสีมา</v>
      </c>
      <c r="Y1627" s="3" t="s">
        <v>2652</v>
      </c>
      <c r="Z1627" s="3" t="str">
        <f t="shared" si="143"/>
        <v/>
      </c>
      <c r="AA1627" s="3" t="e">
        <f t="shared" si="144"/>
        <v>#NUM!</v>
      </c>
      <c r="AB1627" s="3" t="str">
        <f t="shared" si="145"/>
        <v/>
      </c>
    </row>
    <row r="1628" spans="18:28" ht="14.5" customHeight="1">
      <c r="R1628">
        <v>1625</v>
      </c>
      <c r="S1628" s="4">
        <v>30150</v>
      </c>
      <c r="T1628" s="3" t="s">
        <v>2777</v>
      </c>
      <c r="U1628" s="3" t="s">
        <v>1000</v>
      </c>
      <c r="V1628" s="3" t="s">
        <v>363</v>
      </c>
      <c r="W1628" s="3" t="s">
        <v>2778</v>
      </c>
      <c r="X1628" s="3" t="str">
        <f t="shared" si="142"/>
        <v>เมืองปักปักธงชัยนครราชสีมา</v>
      </c>
      <c r="Y1628" s="3" t="s">
        <v>2652</v>
      </c>
      <c r="Z1628" s="3" t="str">
        <f t="shared" si="143"/>
        <v/>
      </c>
      <c r="AA1628" s="3" t="e">
        <f t="shared" si="144"/>
        <v>#NUM!</v>
      </c>
      <c r="AB1628" s="3" t="str">
        <f t="shared" si="145"/>
        <v/>
      </c>
    </row>
    <row r="1629" spans="18:28" ht="14.5" customHeight="1">
      <c r="R1629">
        <v>1626</v>
      </c>
      <c r="S1629" s="4">
        <v>30150</v>
      </c>
      <c r="T1629" s="3" t="s">
        <v>2779</v>
      </c>
      <c r="U1629" s="3" t="s">
        <v>1000</v>
      </c>
      <c r="V1629" s="3" t="s">
        <v>363</v>
      </c>
      <c r="W1629" s="3" t="s">
        <v>2778</v>
      </c>
      <c r="X1629" s="3" t="str">
        <f t="shared" si="142"/>
        <v>ตะคุปักธงชัยนครราชสีมา</v>
      </c>
      <c r="Y1629" s="3" t="s">
        <v>2652</v>
      </c>
      <c r="Z1629" s="3" t="str">
        <f t="shared" si="143"/>
        <v/>
      </c>
      <c r="AA1629" s="3" t="e">
        <f t="shared" si="144"/>
        <v>#NUM!</v>
      </c>
      <c r="AB1629" s="3" t="str">
        <f t="shared" si="145"/>
        <v/>
      </c>
    </row>
    <row r="1630" spans="18:28" ht="14.5" customHeight="1">
      <c r="R1630">
        <v>1627</v>
      </c>
      <c r="S1630" s="4">
        <v>30150</v>
      </c>
      <c r="T1630" s="3" t="s">
        <v>2566</v>
      </c>
      <c r="U1630" s="3" t="s">
        <v>1000</v>
      </c>
      <c r="V1630" s="3" t="s">
        <v>363</v>
      </c>
      <c r="W1630" s="3" t="s">
        <v>2778</v>
      </c>
      <c r="X1630" s="3" t="str">
        <f t="shared" si="142"/>
        <v>โคกไทยปักธงชัยนครราชสีมา</v>
      </c>
      <c r="Y1630" s="3" t="s">
        <v>2652</v>
      </c>
      <c r="Z1630" s="3" t="str">
        <f t="shared" si="143"/>
        <v/>
      </c>
      <c r="AA1630" s="3" t="e">
        <f t="shared" si="144"/>
        <v>#NUM!</v>
      </c>
      <c r="AB1630" s="3" t="str">
        <f t="shared" si="145"/>
        <v/>
      </c>
    </row>
    <row r="1631" spans="18:28" ht="14.5" customHeight="1">
      <c r="R1631">
        <v>1628</v>
      </c>
      <c r="S1631" s="4">
        <v>30150</v>
      </c>
      <c r="T1631" s="3" t="s">
        <v>834</v>
      </c>
      <c r="U1631" s="3" t="s">
        <v>1000</v>
      </c>
      <c r="V1631" s="3" t="s">
        <v>363</v>
      </c>
      <c r="W1631" s="3" t="s">
        <v>2778</v>
      </c>
      <c r="X1631" s="3" t="str">
        <f t="shared" si="142"/>
        <v>สำโรงปักธงชัยนครราชสีมา</v>
      </c>
      <c r="Y1631" s="3" t="s">
        <v>2652</v>
      </c>
      <c r="Z1631" s="3" t="str">
        <f t="shared" si="143"/>
        <v/>
      </c>
      <c r="AA1631" s="3" t="e">
        <f t="shared" si="144"/>
        <v>#NUM!</v>
      </c>
      <c r="AB1631" s="3" t="str">
        <f t="shared" si="145"/>
        <v/>
      </c>
    </row>
    <row r="1632" spans="18:28" ht="14.5" customHeight="1">
      <c r="R1632">
        <v>1629</v>
      </c>
      <c r="S1632" s="4">
        <v>30150</v>
      </c>
      <c r="T1632" s="3" t="s">
        <v>2780</v>
      </c>
      <c r="U1632" s="3" t="s">
        <v>1000</v>
      </c>
      <c r="V1632" s="3" t="s">
        <v>363</v>
      </c>
      <c r="W1632" s="3" t="s">
        <v>2778</v>
      </c>
      <c r="X1632" s="3" t="str">
        <f t="shared" si="142"/>
        <v>ตะขบปักธงชัยนครราชสีมา</v>
      </c>
      <c r="Y1632" s="3" t="s">
        <v>2652</v>
      </c>
      <c r="Z1632" s="3" t="str">
        <f t="shared" si="143"/>
        <v/>
      </c>
      <c r="AA1632" s="3" t="e">
        <f t="shared" si="144"/>
        <v>#NUM!</v>
      </c>
      <c r="AB1632" s="3" t="str">
        <f t="shared" si="145"/>
        <v/>
      </c>
    </row>
    <row r="1633" spans="18:28" ht="14.5" customHeight="1">
      <c r="R1633">
        <v>1630</v>
      </c>
      <c r="S1633" s="4">
        <v>30150</v>
      </c>
      <c r="T1633" s="3" t="s">
        <v>2781</v>
      </c>
      <c r="U1633" s="3" t="s">
        <v>1000</v>
      </c>
      <c r="V1633" s="3" t="s">
        <v>363</v>
      </c>
      <c r="W1633" s="3" t="s">
        <v>2778</v>
      </c>
      <c r="X1633" s="3" t="str">
        <f t="shared" si="142"/>
        <v>นกออกปักธงชัยนครราชสีมา</v>
      </c>
      <c r="Y1633" s="3" t="s">
        <v>2652</v>
      </c>
      <c r="Z1633" s="3" t="str">
        <f t="shared" si="143"/>
        <v/>
      </c>
      <c r="AA1633" s="3" t="e">
        <f t="shared" si="144"/>
        <v>#NUM!</v>
      </c>
      <c r="AB1633" s="3" t="str">
        <f t="shared" si="145"/>
        <v/>
      </c>
    </row>
    <row r="1634" spans="18:28" ht="14.5" customHeight="1">
      <c r="R1634">
        <v>1631</v>
      </c>
      <c r="S1634" s="4">
        <v>30150</v>
      </c>
      <c r="T1634" s="3" t="s">
        <v>2782</v>
      </c>
      <c r="U1634" s="3" t="s">
        <v>1000</v>
      </c>
      <c r="V1634" s="3" t="s">
        <v>363</v>
      </c>
      <c r="W1634" s="3" t="s">
        <v>2778</v>
      </c>
      <c r="X1634" s="3" t="str">
        <f t="shared" si="142"/>
        <v>ดอนปักธงชัยนครราชสีมา</v>
      </c>
      <c r="Y1634" s="3" t="s">
        <v>2652</v>
      </c>
      <c r="Z1634" s="3" t="str">
        <f t="shared" si="143"/>
        <v/>
      </c>
      <c r="AA1634" s="3" t="e">
        <f t="shared" si="144"/>
        <v>#NUM!</v>
      </c>
      <c r="AB1634" s="3" t="str">
        <f t="shared" si="145"/>
        <v/>
      </c>
    </row>
    <row r="1635" spans="18:28" ht="14.5" customHeight="1">
      <c r="R1635">
        <v>1632</v>
      </c>
      <c r="S1635" s="4">
        <v>30150</v>
      </c>
      <c r="T1635" s="3" t="s">
        <v>2783</v>
      </c>
      <c r="U1635" s="3" t="s">
        <v>1000</v>
      </c>
      <c r="V1635" s="3" t="s">
        <v>363</v>
      </c>
      <c r="W1635" s="3" t="s">
        <v>2778</v>
      </c>
      <c r="X1635" s="3" t="str">
        <f t="shared" si="142"/>
        <v>ตูมปักธงชัยนครราชสีมา</v>
      </c>
      <c r="Y1635" s="3" t="s">
        <v>2652</v>
      </c>
      <c r="Z1635" s="3" t="str">
        <f t="shared" si="143"/>
        <v/>
      </c>
      <c r="AA1635" s="3" t="e">
        <f t="shared" si="144"/>
        <v>#NUM!</v>
      </c>
      <c r="AB1635" s="3" t="str">
        <f t="shared" si="145"/>
        <v/>
      </c>
    </row>
    <row r="1636" spans="18:28" ht="14.5" customHeight="1">
      <c r="R1636">
        <v>1633</v>
      </c>
      <c r="S1636" s="4">
        <v>30150</v>
      </c>
      <c r="T1636" s="3" t="s">
        <v>2784</v>
      </c>
      <c r="U1636" s="3" t="s">
        <v>1000</v>
      </c>
      <c r="V1636" s="3" t="s">
        <v>363</v>
      </c>
      <c r="W1636" s="3" t="s">
        <v>2778</v>
      </c>
      <c r="X1636" s="3" t="str">
        <f t="shared" si="142"/>
        <v>งิ้วปักธงชัยนครราชสีมา</v>
      </c>
      <c r="Y1636" s="3" t="s">
        <v>2652</v>
      </c>
      <c r="Z1636" s="3" t="str">
        <f t="shared" si="143"/>
        <v/>
      </c>
      <c r="AA1636" s="3" t="e">
        <f t="shared" si="144"/>
        <v>#NUM!</v>
      </c>
      <c r="AB1636" s="3" t="str">
        <f t="shared" si="145"/>
        <v/>
      </c>
    </row>
    <row r="1637" spans="18:28" ht="14.5" customHeight="1">
      <c r="R1637">
        <v>1634</v>
      </c>
      <c r="S1637" s="4">
        <v>30150</v>
      </c>
      <c r="T1637" s="3" t="s">
        <v>2785</v>
      </c>
      <c r="U1637" s="3" t="s">
        <v>1000</v>
      </c>
      <c r="V1637" s="3" t="s">
        <v>363</v>
      </c>
      <c r="W1637" s="3" t="s">
        <v>2778</v>
      </c>
      <c r="X1637" s="3" t="str">
        <f t="shared" si="142"/>
        <v>สะแกราชปักธงชัยนครราชสีมา</v>
      </c>
      <c r="Y1637" s="3" t="s">
        <v>2652</v>
      </c>
      <c r="Z1637" s="3" t="str">
        <f t="shared" si="143"/>
        <v/>
      </c>
      <c r="AA1637" s="3" t="e">
        <f t="shared" si="144"/>
        <v>#NUM!</v>
      </c>
      <c r="AB1637" s="3" t="str">
        <f t="shared" si="145"/>
        <v/>
      </c>
    </row>
    <row r="1638" spans="18:28" ht="14.5" customHeight="1">
      <c r="R1638">
        <v>1635</v>
      </c>
      <c r="S1638" s="4">
        <v>30150</v>
      </c>
      <c r="T1638" s="3" t="s">
        <v>2786</v>
      </c>
      <c r="U1638" s="3" t="s">
        <v>1000</v>
      </c>
      <c r="V1638" s="3" t="s">
        <v>363</v>
      </c>
      <c r="W1638" s="3" t="s">
        <v>2778</v>
      </c>
      <c r="X1638" s="3" t="str">
        <f t="shared" si="142"/>
        <v>ลำนางแก้วปักธงชัยนครราชสีมา</v>
      </c>
      <c r="Y1638" s="3" t="s">
        <v>2652</v>
      </c>
      <c r="Z1638" s="3" t="str">
        <f t="shared" si="143"/>
        <v/>
      </c>
      <c r="AA1638" s="3" t="e">
        <f t="shared" si="144"/>
        <v>#NUM!</v>
      </c>
      <c r="AB1638" s="3" t="str">
        <f t="shared" si="145"/>
        <v/>
      </c>
    </row>
    <row r="1639" spans="18:28" ht="14.5" customHeight="1">
      <c r="R1639">
        <v>1636</v>
      </c>
      <c r="S1639" s="4">
        <v>30150</v>
      </c>
      <c r="T1639" s="3" t="s">
        <v>1708</v>
      </c>
      <c r="U1639" s="3" t="s">
        <v>1000</v>
      </c>
      <c r="V1639" s="3" t="s">
        <v>363</v>
      </c>
      <c r="W1639" s="3" t="s">
        <v>2778</v>
      </c>
      <c r="X1639" s="3" t="str">
        <f t="shared" si="142"/>
        <v>ภูหลวงปักธงชัยนครราชสีมา</v>
      </c>
      <c r="Y1639" s="3" t="s">
        <v>2652</v>
      </c>
      <c r="Z1639" s="3" t="str">
        <f t="shared" si="143"/>
        <v/>
      </c>
      <c r="AA1639" s="3" t="e">
        <f t="shared" si="144"/>
        <v>#NUM!</v>
      </c>
      <c r="AB1639" s="3" t="str">
        <f t="shared" si="145"/>
        <v/>
      </c>
    </row>
    <row r="1640" spans="18:28" ht="14.5" customHeight="1">
      <c r="R1640">
        <v>1637</v>
      </c>
      <c r="S1640" s="4">
        <v>30150</v>
      </c>
      <c r="T1640" s="3" t="s">
        <v>2787</v>
      </c>
      <c r="U1640" s="3" t="s">
        <v>1000</v>
      </c>
      <c r="V1640" s="3" t="s">
        <v>363</v>
      </c>
      <c r="W1640" s="3" t="s">
        <v>2778</v>
      </c>
      <c r="X1640" s="3" t="str">
        <f t="shared" si="142"/>
        <v>ธงชัยเหนือปักธงชัยนครราชสีมา</v>
      </c>
      <c r="Y1640" s="3" t="s">
        <v>2652</v>
      </c>
      <c r="Z1640" s="3" t="str">
        <f t="shared" si="143"/>
        <v/>
      </c>
      <c r="AA1640" s="3" t="e">
        <f t="shared" si="144"/>
        <v>#NUM!</v>
      </c>
      <c r="AB1640" s="3" t="str">
        <f t="shared" si="145"/>
        <v/>
      </c>
    </row>
    <row r="1641" spans="18:28" ht="14.5" customHeight="1">
      <c r="R1641">
        <v>1638</v>
      </c>
      <c r="S1641" s="4">
        <v>30150</v>
      </c>
      <c r="T1641" s="3" t="s">
        <v>2788</v>
      </c>
      <c r="U1641" s="3" t="s">
        <v>1000</v>
      </c>
      <c r="V1641" s="3" t="s">
        <v>363</v>
      </c>
      <c r="W1641" s="3" t="s">
        <v>2778</v>
      </c>
      <c r="X1641" s="3" t="str">
        <f t="shared" si="142"/>
        <v>สุขเกษมปักธงชัยนครราชสีมา</v>
      </c>
      <c r="Y1641" s="3" t="s">
        <v>2652</v>
      </c>
      <c r="Z1641" s="3" t="str">
        <f t="shared" si="143"/>
        <v/>
      </c>
      <c r="AA1641" s="3" t="e">
        <f t="shared" si="144"/>
        <v>#NUM!</v>
      </c>
      <c r="AB1641" s="3" t="str">
        <f t="shared" si="145"/>
        <v/>
      </c>
    </row>
    <row r="1642" spans="18:28" ht="14.5" customHeight="1">
      <c r="R1642">
        <v>1639</v>
      </c>
      <c r="S1642" s="4">
        <v>30150</v>
      </c>
      <c r="T1642" s="3" t="s">
        <v>2789</v>
      </c>
      <c r="U1642" s="3" t="s">
        <v>1000</v>
      </c>
      <c r="V1642" s="3" t="s">
        <v>363</v>
      </c>
      <c r="W1642" s="3" t="s">
        <v>2778</v>
      </c>
      <c r="X1642" s="3" t="str">
        <f t="shared" si="142"/>
        <v>เกษมทรัพย์ปักธงชัยนครราชสีมา</v>
      </c>
      <c r="Y1642" s="3" t="s">
        <v>2652</v>
      </c>
      <c r="Z1642" s="3" t="str">
        <f t="shared" si="143"/>
        <v/>
      </c>
      <c r="AA1642" s="3" t="e">
        <f t="shared" si="144"/>
        <v>#NUM!</v>
      </c>
      <c r="AB1642" s="3" t="str">
        <f t="shared" si="145"/>
        <v/>
      </c>
    </row>
    <row r="1643" spans="18:28" ht="14.5" customHeight="1">
      <c r="R1643">
        <v>1640</v>
      </c>
      <c r="S1643" s="4">
        <v>30150</v>
      </c>
      <c r="T1643" s="3" t="s">
        <v>2790</v>
      </c>
      <c r="U1643" s="3" t="s">
        <v>1000</v>
      </c>
      <c r="V1643" s="3" t="s">
        <v>363</v>
      </c>
      <c r="W1643" s="3" t="s">
        <v>2778</v>
      </c>
      <c r="X1643" s="3" t="str">
        <f t="shared" si="142"/>
        <v>บ่อปลาทองปักธงชัยนครราชสีมา</v>
      </c>
      <c r="Y1643" s="3" t="s">
        <v>2652</v>
      </c>
      <c r="Z1643" s="3" t="str">
        <f t="shared" si="143"/>
        <v/>
      </c>
      <c r="AA1643" s="3" t="e">
        <f t="shared" si="144"/>
        <v>#NUM!</v>
      </c>
      <c r="AB1643" s="3" t="str">
        <f t="shared" si="145"/>
        <v/>
      </c>
    </row>
    <row r="1644" spans="18:28" ht="14.5" customHeight="1">
      <c r="R1644">
        <v>1641</v>
      </c>
      <c r="S1644" s="4">
        <v>30110</v>
      </c>
      <c r="T1644" s="3" t="s">
        <v>1921</v>
      </c>
      <c r="U1644" s="3" t="s">
        <v>1008</v>
      </c>
      <c r="V1644" s="3" t="s">
        <v>363</v>
      </c>
      <c r="W1644" s="3" t="s">
        <v>2791</v>
      </c>
      <c r="X1644" s="3" t="str">
        <f t="shared" si="142"/>
        <v>ในเมืองพิมายนครราชสีมา</v>
      </c>
      <c r="Y1644" s="3" t="s">
        <v>2652</v>
      </c>
      <c r="Z1644" s="3" t="str">
        <f t="shared" si="143"/>
        <v/>
      </c>
      <c r="AA1644" s="3" t="e">
        <f t="shared" si="144"/>
        <v>#NUM!</v>
      </c>
      <c r="AB1644" s="3" t="str">
        <f t="shared" si="145"/>
        <v/>
      </c>
    </row>
    <row r="1645" spans="18:28" ht="14.5" customHeight="1">
      <c r="R1645">
        <v>1642</v>
      </c>
      <c r="S1645" s="4">
        <v>30110</v>
      </c>
      <c r="T1645" s="3" t="s">
        <v>2792</v>
      </c>
      <c r="U1645" s="3" t="s">
        <v>1008</v>
      </c>
      <c r="V1645" s="3" t="s">
        <v>363</v>
      </c>
      <c r="W1645" s="3" t="s">
        <v>2791</v>
      </c>
      <c r="X1645" s="3" t="str">
        <f t="shared" si="142"/>
        <v>สัมฤทธิ์พิมายนครราชสีมา</v>
      </c>
      <c r="Y1645" s="3" t="s">
        <v>2652</v>
      </c>
      <c r="Z1645" s="3" t="str">
        <f t="shared" si="143"/>
        <v/>
      </c>
      <c r="AA1645" s="3" t="e">
        <f t="shared" si="144"/>
        <v>#NUM!</v>
      </c>
      <c r="AB1645" s="3" t="str">
        <f t="shared" si="145"/>
        <v/>
      </c>
    </row>
    <row r="1646" spans="18:28" ht="14.5" customHeight="1">
      <c r="R1646">
        <v>1643</v>
      </c>
      <c r="S1646" s="4">
        <v>30110</v>
      </c>
      <c r="T1646" s="3" t="s">
        <v>2793</v>
      </c>
      <c r="U1646" s="3" t="s">
        <v>1008</v>
      </c>
      <c r="V1646" s="3" t="s">
        <v>363</v>
      </c>
      <c r="W1646" s="3" t="s">
        <v>2791</v>
      </c>
      <c r="X1646" s="3" t="str">
        <f t="shared" si="142"/>
        <v>โบสถ์พิมายนครราชสีมา</v>
      </c>
      <c r="Y1646" s="3" t="s">
        <v>2652</v>
      </c>
      <c r="Z1646" s="3" t="str">
        <f t="shared" si="143"/>
        <v/>
      </c>
      <c r="AA1646" s="3" t="e">
        <f t="shared" si="144"/>
        <v>#NUM!</v>
      </c>
      <c r="AB1646" s="3" t="str">
        <f t="shared" si="145"/>
        <v/>
      </c>
    </row>
    <row r="1647" spans="18:28" ht="14.5" customHeight="1">
      <c r="R1647">
        <v>1644</v>
      </c>
      <c r="S1647" s="4">
        <v>30110</v>
      </c>
      <c r="T1647" s="3" t="s">
        <v>2794</v>
      </c>
      <c r="U1647" s="3" t="s">
        <v>1008</v>
      </c>
      <c r="V1647" s="3" t="s">
        <v>363</v>
      </c>
      <c r="W1647" s="3" t="s">
        <v>2791</v>
      </c>
      <c r="X1647" s="3" t="str">
        <f t="shared" si="142"/>
        <v>กระเบื้องใหญ่พิมายนครราชสีมา</v>
      </c>
      <c r="Y1647" s="3" t="s">
        <v>2652</v>
      </c>
      <c r="Z1647" s="3" t="str">
        <f t="shared" si="143"/>
        <v/>
      </c>
      <c r="AA1647" s="3" t="e">
        <f t="shared" si="144"/>
        <v>#NUM!</v>
      </c>
      <c r="AB1647" s="3" t="str">
        <f t="shared" si="145"/>
        <v/>
      </c>
    </row>
    <row r="1648" spans="18:28" ht="14.5" customHeight="1">
      <c r="R1648">
        <v>1645</v>
      </c>
      <c r="S1648" s="4">
        <v>30110</v>
      </c>
      <c r="T1648" s="3" t="s">
        <v>1128</v>
      </c>
      <c r="U1648" s="3" t="s">
        <v>1008</v>
      </c>
      <c r="V1648" s="3" t="s">
        <v>363</v>
      </c>
      <c r="W1648" s="3" t="s">
        <v>2791</v>
      </c>
      <c r="X1648" s="3" t="str">
        <f t="shared" si="142"/>
        <v>ท่าหลวงพิมายนครราชสีมา</v>
      </c>
      <c r="Y1648" s="3" t="s">
        <v>2652</v>
      </c>
      <c r="Z1648" s="3" t="str">
        <f t="shared" si="143"/>
        <v/>
      </c>
      <c r="AA1648" s="3" t="e">
        <f t="shared" si="144"/>
        <v>#NUM!</v>
      </c>
      <c r="AB1648" s="3" t="str">
        <f t="shared" si="145"/>
        <v/>
      </c>
    </row>
    <row r="1649" spans="18:28" ht="14.5" customHeight="1">
      <c r="R1649">
        <v>1646</v>
      </c>
      <c r="S1649" s="4">
        <v>30110</v>
      </c>
      <c r="T1649" s="3" t="s">
        <v>2795</v>
      </c>
      <c r="U1649" s="3" t="s">
        <v>1008</v>
      </c>
      <c r="V1649" s="3" t="s">
        <v>363</v>
      </c>
      <c r="W1649" s="3" t="s">
        <v>2791</v>
      </c>
      <c r="X1649" s="3" t="str">
        <f t="shared" si="142"/>
        <v>รังกาใหญ่พิมายนครราชสีมา</v>
      </c>
      <c r="Y1649" s="3" t="s">
        <v>2652</v>
      </c>
      <c r="Z1649" s="3" t="str">
        <f t="shared" si="143"/>
        <v/>
      </c>
      <c r="AA1649" s="3" t="e">
        <f t="shared" si="144"/>
        <v>#NUM!</v>
      </c>
      <c r="AB1649" s="3" t="str">
        <f t="shared" si="145"/>
        <v/>
      </c>
    </row>
    <row r="1650" spans="18:28" ht="14.5" customHeight="1">
      <c r="R1650">
        <v>1647</v>
      </c>
      <c r="S1650" s="4">
        <v>30110</v>
      </c>
      <c r="T1650" s="3" t="s">
        <v>2796</v>
      </c>
      <c r="U1650" s="3" t="s">
        <v>1008</v>
      </c>
      <c r="V1650" s="3" t="s">
        <v>363</v>
      </c>
      <c r="W1650" s="3" t="s">
        <v>2791</v>
      </c>
      <c r="X1650" s="3" t="str">
        <f t="shared" si="142"/>
        <v>ชีวานพิมายนครราชสีมา</v>
      </c>
      <c r="Y1650" s="3" t="s">
        <v>2652</v>
      </c>
      <c r="Z1650" s="3" t="str">
        <f t="shared" si="143"/>
        <v/>
      </c>
      <c r="AA1650" s="3" t="e">
        <f t="shared" si="144"/>
        <v>#NUM!</v>
      </c>
      <c r="AB1650" s="3" t="str">
        <f t="shared" si="145"/>
        <v/>
      </c>
    </row>
    <row r="1651" spans="18:28" ht="14.5" customHeight="1">
      <c r="R1651">
        <v>1648</v>
      </c>
      <c r="S1651" s="4">
        <v>30110</v>
      </c>
      <c r="T1651" s="3" t="s">
        <v>1637</v>
      </c>
      <c r="U1651" s="3" t="s">
        <v>1008</v>
      </c>
      <c r="V1651" s="3" t="s">
        <v>363</v>
      </c>
      <c r="W1651" s="3" t="s">
        <v>2791</v>
      </c>
      <c r="X1651" s="3" t="str">
        <f t="shared" si="142"/>
        <v>นิคมสร้างตนเองพิมายนครราชสีมา</v>
      </c>
      <c r="Y1651" s="3" t="s">
        <v>2652</v>
      </c>
      <c r="Z1651" s="3" t="str">
        <f t="shared" si="143"/>
        <v/>
      </c>
      <c r="AA1651" s="3" t="e">
        <f t="shared" si="144"/>
        <v>#NUM!</v>
      </c>
      <c r="AB1651" s="3" t="str">
        <f t="shared" si="145"/>
        <v/>
      </c>
    </row>
    <row r="1652" spans="18:28" ht="14.5" customHeight="1">
      <c r="R1652">
        <v>1649</v>
      </c>
      <c r="S1652" s="4">
        <v>30110</v>
      </c>
      <c r="T1652" s="3" t="s">
        <v>2797</v>
      </c>
      <c r="U1652" s="3" t="s">
        <v>1008</v>
      </c>
      <c r="V1652" s="3" t="s">
        <v>363</v>
      </c>
      <c r="W1652" s="3" t="s">
        <v>2791</v>
      </c>
      <c r="X1652" s="3" t="str">
        <f t="shared" si="142"/>
        <v>กระชอนพิมายนครราชสีมา</v>
      </c>
      <c r="Y1652" s="3" t="s">
        <v>2652</v>
      </c>
      <c r="Z1652" s="3" t="str">
        <f t="shared" si="143"/>
        <v/>
      </c>
      <c r="AA1652" s="3" t="e">
        <f t="shared" si="144"/>
        <v>#NUM!</v>
      </c>
      <c r="AB1652" s="3" t="str">
        <f t="shared" si="145"/>
        <v/>
      </c>
    </row>
    <row r="1653" spans="18:28" ht="14.5" customHeight="1">
      <c r="R1653">
        <v>1650</v>
      </c>
      <c r="S1653" s="4">
        <v>30110</v>
      </c>
      <c r="T1653" s="3" t="s">
        <v>2798</v>
      </c>
      <c r="U1653" s="3" t="s">
        <v>1008</v>
      </c>
      <c r="V1653" s="3" t="s">
        <v>363</v>
      </c>
      <c r="W1653" s="3" t="s">
        <v>2791</v>
      </c>
      <c r="X1653" s="3" t="str">
        <f t="shared" si="142"/>
        <v>ดงใหญ่พิมายนครราชสีมา</v>
      </c>
      <c r="Y1653" s="3" t="s">
        <v>2652</v>
      </c>
      <c r="Z1653" s="3" t="str">
        <f t="shared" si="143"/>
        <v/>
      </c>
      <c r="AA1653" s="3" t="e">
        <f t="shared" si="144"/>
        <v>#NUM!</v>
      </c>
      <c r="AB1653" s="3" t="str">
        <f t="shared" si="145"/>
        <v/>
      </c>
    </row>
    <row r="1654" spans="18:28" ht="14.5" customHeight="1">
      <c r="R1654">
        <v>1651</v>
      </c>
      <c r="S1654" s="4">
        <v>30110</v>
      </c>
      <c r="T1654" s="3" t="s">
        <v>2799</v>
      </c>
      <c r="U1654" s="3" t="s">
        <v>1008</v>
      </c>
      <c r="V1654" s="3" t="s">
        <v>363</v>
      </c>
      <c r="W1654" s="3" t="s">
        <v>2791</v>
      </c>
      <c r="X1654" s="3" t="str">
        <f t="shared" si="142"/>
        <v>ธารละหลอดพิมายนครราชสีมา</v>
      </c>
      <c r="Y1654" s="3" t="s">
        <v>2652</v>
      </c>
      <c r="Z1654" s="3" t="str">
        <f t="shared" si="143"/>
        <v/>
      </c>
      <c r="AA1654" s="3" t="e">
        <f t="shared" si="144"/>
        <v>#NUM!</v>
      </c>
      <c r="AB1654" s="3" t="str">
        <f t="shared" si="145"/>
        <v/>
      </c>
    </row>
    <row r="1655" spans="18:28" ht="14.5" customHeight="1">
      <c r="R1655">
        <v>1652</v>
      </c>
      <c r="S1655" s="4">
        <v>30110</v>
      </c>
      <c r="T1655" s="3" t="s">
        <v>2656</v>
      </c>
      <c r="U1655" s="3" t="s">
        <v>1008</v>
      </c>
      <c r="V1655" s="3" t="s">
        <v>363</v>
      </c>
      <c r="W1655" s="3" t="s">
        <v>2791</v>
      </c>
      <c r="X1655" s="3" t="str">
        <f t="shared" si="142"/>
        <v>หนองระเวียงพิมายนครราชสีมา</v>
      </c>
      <c r="Y1655" s="3" t="s">
        <v>2652</v>
      </c>
      <c r="Z1655" s="3" t="str">
        <f t="shared" si="143"/>
        <v/>
      </c>
      <c r="AA1655" s="3" t="e">
        <f t="shared" si="144"/>
        <v>#NUM!</v>
      </c>
      <c r="AB1655" s="3" t="str">
        <f t="shared" si="145"/>
        <v/>
      </c>
    </row>
    <row r="1656" spans="18:28" ht="14.5" customHeight="1">
      <c r="R1656">
        <v>1653</v>
      </c>
      <c r="S1656" s="4">
        <v>30240</v>
      </c>
      <c r="T1656" s="3" t="s">
        <v>1030</v>
      </c>
      <c r="U1656" s="3" t="s">
        <v>1030</v>
      </c>
      <c r="V1656" s="3" t="s">
        <v>363</v>
      </c>
      <c r="W1656" s="3" t="s">
        <v>2800</v>
      </c>
      <c r="X1656" s="3" t="str">
        <f t="shared" si="142"/>
        <v>ห้วยแถลงห้วยแถลงนครราชสีมา</v>
      </c>
      <c r="Y1656" s="3" t="s">
        <v>2652</v>
      </c>
      <c r="Z1656" s="3" t="str">
        <f t="shared" si="143"/>
        <v/>
      </c>
      <c r="AA1656" s="3" t="e">
        <f t="shared" si="144"/>
        <v>#NUM!</v>
      </c>
      <c r="AB1656" s="3" t="str">
        <f t="shared" si="145"/>
        <v/>
      </c>
    </row>
    <row r="1657" spans="18:28" ht="14.5" customHeight="1">
      <c r="R1657">
        <v>1654</v>
      </c>
      <c r="S1657" s="4">
        <v>30240</v>
      </c>
      <c r="T1657" s="3" t="s">
        <v>2801</v>
      </c>
      <c r="U1657" s="3" t="s">
        <v>1030</v>
      </c>
      <c r="V1657" s="3" t="s">
        <v>363</v>
      </c>
      <c r="W1657" s="3" t="s">
        <v>2800</v>
      </c>
      <c r="X1657" s="3" t="str">
        <f t="shared" si="142"/>
        <v>ทับสวายห้วยแถลงนครราชสีมา</v>
      </c>
      <c r="Y1657" s="3" t="s">
        <v>2652</v>
      </c>
      <c r="Z1657" s="3" t="str">
        <f t="shared" si="143"/>
        <v/>
      </c>
      <c r="AA1657" s="3" t="e">
        <f t="shared" si="144"/>
        <v>#NUM!</v>
      </c>
      <c r="AB1657" s="3" t="str">
        <f t="shared" si="145"/>
        <v/>
      </c>
    </row>
    <row r="1658" spans="18:28" ht="14.5" customHeight="1">
      <c r="R1658">
        <v>1655</v>
      </c>
      <c r="S1658" s="4">
        <v>30240</v>
      </c>
      <c r="T1658" s="3" t="s">
        <v>2802</v>
      </c>
      <c r="U1658" s="3" t="s">
        <v>1030</v>
      </c>
      <c r="V1658" s="3" t="s">
        <v>363</v>
      </c>
      <c r="W1658" s="3" t="s">
        <v>2800</v>
      </c>
      <c r="X1658" s="3" t="str">
        <f t="shared" si="142"/>
        <v>เมืองพลับพลาห้วยแถลงนครราชสีมา</v>
      </c>
      <c r="Y1658" s="3" t="s">
        <v>2652</v>
      </c>
      <c r="Z1658" s="3" t="str">
        <f t="shared" si="143"/>
        <v/>
      </c>
      <c r="AA1658" s="3" t="e">
        <f t="shared" si="144"/>
        <v>#NUM!</v>
      </c>
      <c r="AB1658" s="3" t="str">
        <f t="shared" si="145"/>
        <v/>
      </c>
    </row>
    <row r="1659" spans="18:28" ht="14.5" customHeight="1">
      <c r="R1659">
        <v>1656</v>
      </c>
      <c r="S1659" s="4">
        <v>30240</v>
      </c>
      <c r="T1659" s="3" t="s">
        <v>2803</v>
      </c>
      <c r="U1659" s="3" t="s">
        <v>1030</v>
      </c>
      <c r="V1659" s="3" t="s">
        <v>363</v>
      </c>
      <c r="W1659" s="3" t="s">
        <v>2800</v>
      </c>
      <c r="X1659" s="3" t="str">
        <f t="shared" si="142"/>
        <v>หลุ่งตะเคียนห้วยแถลงนครราชสีมา</v>
      </c>
      <c r="Y1659" s="3" t="s">
        <v>2652</v>
      </c>
      <c r="Z1659" s="3" t="str">
        <f t="shared" si="143"/>
        <v/>
      </c>
      <c r="AA1659" s="3" t="e">
        <f t="shared" si="144"/>
        <v>#NUM!</v>
      </c>
      <c r="AB1659" s="3" t="str">
        <f t="shared" si="145"/>
        <v/>
      </c>
    </row>
    <row r="1660" spans="18:28" ht="14.5" customHeight="1">
      <c r="R1660">
        <v>1657</v>
      </c>
      <c r="S1660" s="4">
        <v>30240</v>
      </c>
      <c r="T1660" s="3" t="s">
        <v>2726</v>
      </c>
      <c r="U1660" s="3" t="s">
        <v>1030</v>
      </c>
      <c r="V1660" s="3" t="s">
        <v>363</v>
      </c>
      <c r="W1660" s="3" t="s">
        <v>2800</v>
      </c>
      <c r="X1660" s="3" t="str">
        <f t="shared" si="142"/>
        <v>หินดาดห้วยแถลงนครราชสีมา</v>
      </c>
      <c r="Y1660" s="3" t="s">
        <v>2652</v>
      </c>
      <c r="Z1660" s="3" t="str">
        <f t="shared" si="143"/>
        <v/>
      </c>
      <c r="AA1660" s="3" t="e">
        <f t="shared" si="144"/>
        <v>#NUM!</v>
      </c>
      <c r="AB1660" s="3" t="str">
        <f t="shared" si="145"/>
        <v/>
      </c>
    </row>
    <row r="1661" spans="18:28" ht="14.5" customHeight="1">
      <c r="R1661">
        <v>1658</v>
      </c>
      <c r="S1661" s="4">
        <v>30240</v>
      </c>
      <c r="T1661" s="3" t="s">
        <v>2784</v>
      </c>
      <c r="U1661" s="3" t="s">
        <v>1030</v>
      </c>
      <c r="V1661" s="3" t="s">
        <v>363</v>
      </c>
      <c r="W1661" s="3" t="s">
        <v>2800</v>
      </c>
      <c r="X1661" s="3" t="str">
        <f t="shared" si="142"/>
        <v>งิ้วห้วยแถลงนครราชสีมา</v>
      </c>
      <c r="Y1661" s="3" t="s">
        <v>2652</v>
      </c>
      <c r="Z1661" s="3" t="str">
        <f t="shared" si="143"/>
        <v/>
      </c>
      <c r="AA1661" s="3" t="e">
        <f t="shared" si="144"/>
        <v>#NUM!</v>
      </c>
      <c r="AB1661" s="3" t="str">
        <f t="shared" si="145"/>
        <v/>
      </c>
    </row>
    <row r="1662" spans="18:28" ht="14.5" customHeight="1">
      <c r="R1662">
        <v>1659</v>
      </c>
      <c r="S1662" s="4">
        <v>30240</v>
      </c>
      <c r="T1662" s="3" t="s">
        <v>2804</v>
      </c>
      <c r="U1662" s="3" t="s">
        <v>1030</v>
      </c>
      <c r="V1662" s="3" t="s">
        <v>363</v>
      </c>
      <c r="W1662" s="3" t="s">
        <v>2800</v>
      </c>
      <c r="X1662" s="3" t="str">
        <f t="shared" si="142"/>
        <v>กงรถห้วยแถลงนครราชสีมา</v>
      </c>
      <c r="Y1662" s="3" t="s">
        <v>2652</v>
      </c>
      <c r="Z1662" s="3" t="str">
        <f t="shared" si="143"/>
        <v/>
      </c>
      <c r="AA1662" s="3" t="e">
        <f t="shared" si="144"/>
        <v>#NUM!</v>
      </c>
      <c r="AB1662" s="3" t="str">
        <f t="shared" si="145"/>
        <v/>
      </c>
    </row>
    <row r="1663" spans="18:28" ht="14.5" customHeight="1">
      <c r="R1663">
        <v>1660</v>
      </c>
      <c r="S1663" s="4">
        <v>30240</v>
      </c>
      <c r="T1663" s="3" t="s">
        <v>2805</v>
      </c>
      <c r="U1663" s="3" t="s">
        <v>1030</v>
      </c>
      <c r="V1663" s="3" t="s">
        <v>363</v>
      </c>
      <c r="W1663" s="3" t="s">
        <v>2800</v>
      </c>
      <c r="X1663" s="3" t="str">
        <f t="shared" si="142"/>
        <v>หลุ่งประดู่ห้วยแถลงนครราชสีมา</v>
      </c>
      <c r="Y1663" s="3" t="s">
        <v>2652</v>
      </c>
      <c r="Z1663" s="3" t="str">
        <f t="shared" si="143"/>
        <v/>
      </c>
      <c r="AA1663" s="3" t="e">
        <f t="shared" si="144"/>
        <v>#NUM!</v>
      </c>
      <c r="AB1663" s="3" t="str">
        <f t="shared" si="145"/>
        <v/>
      </c>
    </row>
    <row r="1664" spans="18:28" ht="14.5" customHeight="1">
      <c r="R1664">
        <v>1661</v>
      </c>
      <c r="S1664" s="4">
        <v>30240</v>
      </c>
      <c r="T1664" s="3" t="s">
        <v>2806</v>
      </c>
      <c r="U1664" s="3" t="s">
        <v>1030</v>
      </c>
      <c r="V1664" s="3" t="s">
        <v>363</v>
      </c>
      <c r="W1664" s="3" t="s">
        <v>2800</v>
      </c>
      <c r="X1664" s="3" t="str">
        <f t="shared" si="142"/>
        <v>ตะโกห้วยแถลงนครราชสีมา</v>
      </c>
      <c r="Y1664" s="3" t="s">
        <v>2652</v>
      </c>
      <c r="Z1664" s="3" t="str">
        <f t="shared" si="143"/>
        <v/>
      </c>
      <c r="AA1664" s="3" t="e">
        <f t="shared" si="144"/>
        <v>#NUM!</v>
      </c>
      <c r="AB1664" s="3" t="str">
        <f t="shared" si="145"/>
        <v/>
      </c>
    </row>
    <row r="1665" spans="18:28" ht="14.5" customHeight="1">
      <c r="R1665">
        <v>1662</v>
      </c>
      <c r="S1665" s="4">
        <v>30240</v>
      </c>
      <c r="T1665" s="3" t="s">
        <v>2807</v>
      </c>
      <c r="U1665" s="3" t="s">
        <v>1030</v>
      </c>
      <c r="V1665" s="3" t="s">
        <v>363</v>
      </c>
      <c r="W1665" s="3" t="s">
        <v>2800</v>
      </c>
      <c r="X1665" s="3" t="str">
        <f t="shared" si="142"/>
        <v>ห้วยแคนห้วยแถลงนครราชสีมา</v>
      </c>
      <c r="Y1665" s="3" t="s">
        <v>2652</v>
      </c>
      <c r="Z1665" s="3" t="str">
        <f t="shared" si="143"/>
        <v/>
      </c>
      <c r="AA1665" s="3" t="e">
        <f t="shared" si="144"/>
        <v>#NUM!</v>
      </c>
      <c r="AB1665" s="3" t="str">
        <f t="shared" si="145"/>
        <v/>
      </c>
    </row>
    <row r="1666" spans="18:28" ht="14.5" customHeight="1">
      <c r="R1666">
        <v>1663</v>
      </c>
      <c r="S1666" s="4">
        <v>30270</v>
      </c>
      <c r="T1666" s="3" t="s">
        <v>978</v>
      </c>
      <c r="U1666" s="3" t="s">
        <v>978</v>
      </c>
      <c r="V1666" s="3" t="s">
        <v>363</v>
      </c>
      <c r="W1666" s="3" t="s">
        <v>2808</v>
      </c>
      <c r="X1666" s="3" t="str">
        <f t="shared" si="142"/>
        <v>ชุมพวงชุมพวงนครราชสีมา</v>
      </c>
      <c r="Y1666" s="3" t="s">
        <v>2652</v>
      </c>
      <c r="Z1666" s="3" t="str">
        <f t="shared" si="143"/>
        <v/>
      </c>
      <c r="AA1666" s="3" t="e">
        <f t="shared" si="144"/>
        <v>#NUM!</v>
      </c>
      <c r="AB1666" s="3" t="str">
        <f t="shared" si="145"/>
        <v/>
      </c>
    </row>
    <row r="1667" spans="18:28" ht="14.5" customHeight="1">
      <c r="R1667">
        <v>1664</v>
      </c>
      <c r="S1667" s="4">
        <v>30270</v>
      </c>
      <c r="T1667" s="3" t="s">
        <v>2809</v>
      </c>
      <c r="U1667" s="3" t="s">
        <v>978</v>
      </c>
      <c r="V1667" s="3" t="s">
        <v>363</v>
      </c>
      <c r="W1667" s="3" t="s">
        <v>2808</v>
      </c>
      <c r="X1667" s="3" t="str">
        <f t="shared" si="142"/>
        <v>ประสุขชุมพวงนครราชสีมา</v>
      </c>
      <c r="Y1667" s="3" t="s">
        <v>2652</v>
      </c>
      <c r="Z1667" s="3" t="str">
        <f t="shared" si="143"/>
        <v/>
      </c>
      <c r="AA1667" s="3" t="e">
        <f t="shared" si="144"/>
        <v>#NUM!</v>
      </c>
      <c r="AB1667" s="3" t="str">
        <f t="shared" si="145"/>
        <v/>
      </c>
    </row>
    <row r="1668" spans="18:28" ht="14.5" customHeight="1">
      <c r="R1668">
        <v>1665</v>
      </c>
      <c r="S1668" s="4">
        <v>30270</v>
      </c>
      <c r="T1668" s="3" t="s">
        <v>2810</v>
      </c>
      <c r="U1668" s="3" t="s">
        <v>978</v>
      </c>
      <c r="V1668" s="3" t="s">
        <v>363</v>
      </c>
      <c r="W1668" s="3" t="s">
        <v>2808</v>
      </c>
      <c r="X1668" s="3" t="str">
        <f t="shared" si="142"/>
        <v>ท่าลาดชุมพวงนครราชสีมา</v>
      </c>
      <c r="Y1668" s="3" t="s">
        <v>2652</v>
      </c>
      <c r="Z1668" s="3" t="str">
        <f t="shared" si="143"/>
        <v/>
      </c>
      <c r="AA1668" s="3" t="e">
        <f t="shared" si="144"/>
        <v>#NUM!</v>
      </c>
      <c r="AB1668" s="3" t="str">
        <f t="shared" si="145"/>
        <v/>
      </c>
    </row>
    <row r="1669" spans="18:28" ht="14.5" customHeight="1">
      <c r="R1669">
        <v>1666</v>
      </c>
      <c r="S1669" s="4">
        <v>30270</v>
      </c>
      <c r="T1669" s="3" t="s">
        <v>2811</v>
      </c>
      <c r="U1669" s="3" t="s">
        <v>978</v>
      </c>
      <c r="V1669" s="3" t="s">
        <v>363</v>
      </c>
      <c r="W1669" s="3" t="s">
        <v>2808</v>
      </c>
      <c r="X1669" s="3" t="str">
        <f t="shared" ref="X1669:X1732" si="146">T1669&amp;U1669&amp;V1669</f>
        <v>สาหร่ายชุมพวงนครราชสีมา</v>
      </c>
      <c r="Y1669" s="3" t="s">
        <v>2652</v>
      </c>
      <c r="Z1669" s="3" t="str">
        <f t="shared" ref="Z1669:Z1732" si="147">IF($Z$1=$W1669,$R1669,"")</f>
        <v/>
      </c>
      <c r="AA1669" s="3" t="e">
        <f t="shared" ref="AA1669:AA1732" si="148">SMALL($Z$4:$Z$7439,R1669)</f>
        <v>#NUM!</v>
      </c>
      <c r="AB1669" s="3" t="str">
        <f t="shared" ref="AB1669:AB1732" si="149">IFERROR(INDEX($T$4:$T$7439,$AA1669,1),"")</f>
        <v/>
      </c>
    </row>
    <row r="1670" spans="18:28" ht="14.5" customHeight="1">
      <c r="R1670">
        <v>1667</v>
      </c>
      <c r="S1670" s="4">
        <v>30270</v>
      </c>
      <c r="T1670" s="3" t="s">
        <v>2768</v>
      </c>
      <c r="U1670" s="3" t="s">
        <v>978</v>
      </c>
      <c r="V1670" s="3" t="s">
        <v>363</v>
      </c>
      <c r="W1670" s="3" t="s">
        <v>2808</v>
      </c>
      <c r="X1670" s="3" t="str">
        <f t="shared" si="146"/>
        <v>ตลาดไทรชุมพวงนครราชสีมา</v>
      </c>
      <c r="Y1670" s="3" t="s">
        <v>2652</v>
      </c>
      <c r="Z1670" s="3" t="str">
        <f t="shared" si="147"/>
        <v/>
      </c>
      <c r="AA1670" s="3" t="e">
        <f t="shared" si="148"/>
        <v>#NUM!</v>
      </c>
      <c r="AB1670" s="3" t="str">
        <f t="shared" si="149"/>
        <v/>
      </c>
    </row>
    <row r="1671" spans="18:28" ht="14.5" customHeight="1">
      <c r="R1671">
        <v>1668</v>
      </c>
      <c r="S1671" s="4">
        <v>30270</v>
      </c>
      <c r="T1671" s="3" t="s">
        <v>2812</v>
      </c>
      <c r="U1671" s="3" t="s">
        <v>978</v>
      </c>
      <c r="V1671" s="3" t="s">
        <v>363</v>
      </c>
      <c r="W1671" s="3" t="s">
        <v>2808</v>
      </c>
      <c r="X1671" s="3" t="str">
        <f t="shared" si="146"/>
        <v>โนนรังชุมพวงนครราชสีมา</v>
      </c>
      <c r="Y1671" s="3" t="s">
        <v>2652</v>
      </c>
      <c r="Z1671" s="3" t="str">
        <f t="shared" si="147"/>
        <v/>
      </c>
      <c r="AA1671" s="3" t="e">
        <f t="shared" si="148"/>
        <v>#NUM!</v>
      </c>
      <c r="AB1671" s="3" t="str">
        <f t="shared" si="149"/>
        <v/>
      </c>
    </row>
    <row r="1672" spans="18:28" ht="14.5" customHeight="1">
      <c r="R1672">
        <v>1669</v>
      </c>
      <c r="S1672" s="4">
        <v>30270</v>
      </c>
      <c r="T1672" s="3" t="s">
        <v>2813</v>
      </c>
      <c r="U1672" s="3" t="s">
        <v>978</v>
      </c>
      <c r="V1672" s="3" t="s">
        <v>363</v>
      </c>
      <c r="W1672" s="3" t="s">
        <v>2808</v>
      </c>
      <c r="X1672" s="3" t="str">
        <f t="shared" si="146"/>
        <v>หนองหลักชุมพวงนครราชสีมา</v>
      </c>
      <c r="Y1672" s="3" t="s">
        <v>2652</v>
      </c>
      <c r="Z1672" s="3" t="str">
        <f t="shared" si="147"/>
        <v/>
      </c>
      <c r="AA1672" s="3" t="e">
        <f t="shared" si="148"/>
        <v>#NUM!</v>
      </c>
      <c r="AB1672" s="3" t="str">
        <f t="shared" si="149"/>
        <v/>
      </c>
    </row>
    <row r="1673" spans="18:28" ht="14.5" customHeight="1">
      <c r="R1673">
        <v>1670</v>
      </c>
      <c r="S1673" s="4">
        <v>30270</v>
      </c>
      <c r="T1673" s="3" t="s">
        <v>2814</v>
      </c>
      <c r="U1673" s="3" t="s">
        <v>978</v>
      </c>
      <c r="V1673" s="3" t="s">
        <v>363</v>
      </c>
      <c r="W1673" s="3" t="s">
        <v>2808</v>
      </c>
      <c r="X1673" s="3" t="str">
        <f t="shared" si="146"/>
        <v>โนนตูมชุมพวงนครราชสีมา</v>
      </c>
      <c r="Y1673" s="3" t="s">
        <v>2652</v>
      </c>
      <c r="Z1673" s="3" t="str">
        <f t="shared" si="147"/>
        <v/>
      </c>
      <c r="AA1673" s="3" t="e">
        <f t="shared" si="148"/>
        <v>#NUM!</v>
      </c>
      <c r="AB1673" s="3" t="str">
        <f t="shared" si="149"/>
        <v/>
      </c>
    </row>
    <row r="1674" spans="18:28" ht="14.5" customHeight="1">
      <c r="R1674">
        <v>1671</v>
      </c>
      <c r="S1674" s="4">
        <v>30270</v>
      </c>
      <c r="T1674" s="3" t="s">
        <v>2815</v>
      </c>
      <c r="U1674" s="3" t="s">
        <v>978</v>
      </c>
      <c r="V1674" s="3" t="s">
        <v>363</v>
      </c>
      <c r="W1674" s="3" t="s">
        <v>2808</v>
      </c>
      <c r="X1674" s="3" t="str">
        <f t="shared" si="146"/>
        <v>โนนยอชุมพวงนครราชสีมา</v>
      </c>
      <c r="Y1674" s="3" t="s">
        <v>2652</v>
      </c>
      <c r="Z1674" s="3" t="str">
        <f t="shared" si="147"/>
        <v/>
      </c>
      <c r="AA1674" s="3" t="e">
        <f t="shared" si="148"/>
        <v>#NUM!</v>
      </c>
      <c r="AB1674" s="3" t="str">
        <f t="shared" si="149"/>
        <v/>
      </c>
    </row>
    <row r="1675" spans="18:28" ht="14.5" customHeight="1">
      <c r="R1675">
        <v>1672</v>
      </c>
      <c r="S1675" s="4">
        <v>30170</v>
      </c>
      <c r="T1675" s="3" t="s">
        <v>1024</v>
      </c>
      <c r="U1675" s="3" t="s">
        <v>1024</v>
      </c>
      <c r="V1675" s="3" t="s">
        <v>363</v>
      </c>
      <c r="W1675" s="3" t="s">
        <v>2816</v>
      </c>
      <c r="X1675" s="3" t="str">
        <f t="shared" si="146"/>
        <v>สูงเนินสูงเนินนครราชสีมา</v>
      </c>
      <c r="Y1675" s="3" t="s">
        <v>2652</v>
      </c>
      <c r="Z1675" s="3" t="str">
        <f t="shared" si="147"/>
        <v/>
      </c>
      <c r="AA1675" s="3" t="e">
        <f t="shared" si="148"/>
        <v>#NUM!</v>
      </c>
      <c r="AB1675" s="3" t="str">
        <f t="shared" si="149"/>
        <v/>
      </c>
    </row>
    <row r="1676" spans="18:28" ht="14.5" customHeight="1">
      <c r="R1676">
        <v>1673</v>
      </c>
      <c r="S1676" s="4">
        <v>30170</v>
      </c>
      <c r="T1676" s="3" t="s">
        <v>2817</v>
      </c>
      <c r="U1676" s="3" t="s">
        <v>1024</v>
      </c>
      <c r="V1676" s="3" t="s">
        <v>363</v>
      </c>
      <c r="W1676" s="3" t="s">
        <v>2816</v>
      </c>
      <c r="X1676" s="3" t="str">
        <f t="shared" si="146"/>
        <v>เสมาสูงเนินนครราชสีมา</v>
      </c>
      <c r="Y1676" s="3" t="s">
        <v>2652</v>
      </c>
      <c r="Z1676" s="3" t="str">
        <f t="shared" si="147"/>
        <v/>
      </c>
      <c r="AA1676" s="3" t="e">
        <f t="shared" si="148"/>
        <v>#NUM!</v>
      </c>
      <c r="AB1676" s="3" t="str">
        <f t="shared" si="149"/>
        <v/>
      </c>
    </row>
    <row r="1677" spans="18:28" ht="14.5" customHeight="1">
      <c r="R1677">
        <v>1674</v>
      </c>
      <c r="S1677" s="4">
        <v>30170</v>
      </c>
      <c r="T1677" s="3" t="s">
        <v>2818</v>
      </c>
      <c r="U1677" s="3" t="s">
        <v>1024</v>
      </c>
      <c r="V1677" s="3" t="s">
        <v>363</v>
      </c>
      <c r="W1677" s="3" t="s">
        <v>2816</v>
      </c>
      <c r="X1677" s="3" t="str">
        <f t="shared" si="146"/>
        <v>โคราชสูงเนินนครราชสีมา</v>
      </c>
      <c r="Y1677" s="3" t="s">
        <v>2652</v>
      </c>
      <c r="Z1677" s="3" t="str">
        <f t="shared" si="147"/>
        <v/>
      </c>
      <c r="AA1677" s="3" t="e">
        <f t="shared" si="148"/>
        <v>#NUM!</v>
      </c>
      <c r="AB1677" s="3" t="str">
        <f t="shared" si="149"/>
        <v/>
      </c>
    </row>
    <row r="1678" spans="18:28" ht="14.5" customHeight="1">
      <c r="R1678">
        <v>1675</v>
      </c>
      <c r="S1678" s="4">
        <v>30170</v>
      </c>
      <c r="T1678" s="3" t="s">
        <v>2819</v>
      </c>
      <c r="U1678" s="3" t="s">
        <v>1024</v>
      </c>
      <c r="V1678" s="3" t="s">
        <v>363</v>
      </c>
      <c r="W1678" s="3" t="s">
        <v>2816</v>
      </c>
      <c r="X1678" s="3" t="str">
        <f t="shared" si="146"/>
        <v>บุ่งขี้เหล็กสูงเนินนครราชสีมา</v>
      </c>
      <c r="Y1678" s="3" t="s">
        <v>2652</v>
      </c>
      <c r="Z1678" s="3" t="str">
        <f t="shared" si="147"/>
        <v/>
      </c>
      <c r="AA1678" s="3" t="e">
        <f t="shared" si="148"/>
        <v>#NUM!</v>
      </c>
      <c r="AB1678" s="3" t="str">
        <f t="shared" si="149"/>
        <v/>
      </c>
    </row>
    <row r="1679" spans="18:28" ht="14.5" customHeight="1">
      <c r="R1679">
        <v>1676</v>
      </c>
      <c r="S1679" s="4">
        <v>30170</v>
      </c>
      <c r="T1679" s="3" t="s">
        <v>2820</v>
      </c>
      <c r="U1679" s="3" t="s">
        <v>1024</v>
      </c>
      <c r="V1679" s="3" t="s">
        <v>363</v>
      </c>
      <c r="W1679" s="3" t="s">
        <v>2816</v>
      </c>
      <c r="X1679" s="3" t="str">
        <f t="shared" si="146"/>
        <v>โนนค่าสูงเนินนครราชสีมา</v>
      </c>
      <c r="Y1679" s="3" t="s">
        <v>2652</v>
      </c>
      <c r="Z1679" s="3" t="str">
        <f t="shared" si="147"/>
        <v/>
      </c>
      <c r="AA1679" s="3" t="e">
        <f t="shared" si="148"/>
        <v>#NUM!</v>
      </c>
      <c r="AB1679" s="3" t="str">
        <f t="shared" si="149"/>
        <v/>
      </c>
    </row>
    <row r="1680" spans="18:28" ht="14.5" customHeight="1">
      <c r="R1680">
        <v>1677</v>
      </c>
      <c r="S1680" s="4">
        <v>30170</v>
      </c>
      <c r="T1680" s="3" t="s">
        <v>2821</v>
      </c>
      <c r="U1680" s="3" t="s">
        <v>1024</v>
      </c>
      <c r="V1680" s="3" t="s">
        <v>363</v>
      </c>
      <c r="W1680" s="3" t="s">
        <v>2816</v>
      </c>
      <c r="X1680" s="3" t="str">
        <f t="shared" si="146"/>
        <v>โค้งยางสูงเนินนครราชสีมา</v>
      </c>
      <c r="Y1680" s="3" t="s">
        <v>2652</v>
      </c>
      <c r="Z1680" s="3" t="str">
        <f t="shared" si="147"/>
        <v/>
      </c>
      <c r="AA1680" s="3" t="e">
        <f t="shared" si="148"/>
        <v>#NUM!</v>
      </c>
      <c r="AB1680" s="3" t="str">
        <f t="shared" si="149"/>
        <v/>
      </c>
    </row>
    <row r="1681" spans="18:28" ht="14.5" customHeight="1">
      <c r="R1681">
        <v>1678</v>
      </c>
      <c r="S1681" s="4">
        <v>30170</v>
      </c>
      <c r="T1681" s="3" t="s">
        <v>2822</v>
      </c>
      <c r="U1681" s="3" t="s">
        <v>1024</v>
      </c>
      <c r="V1681" s="3" t="s">
        <v>363</v>
      </c>
      <c r="W1681" s="3" t="s">
        <v>2816</v>
      </c>
      <c r="X1681" s="3" t="str">
        <f t="shared" si="146"/>
        <v>มะเกลือเก่าสูงเนินนครราชสีมา</v>
      </c>
      <c r="Y1681" s="3" t="s">
        <v>2652</v>
      </c>
      <c r="Z1681" s="3" t="str">
        <f t="shared" si="147"/>
        <v/>
      </c>
      <c r="AA1681" s="3" t="e">
        <f t="shared" si="148"/>
        <v>#NUM!</v>
      </c>
      <c r="AB1681" s="3" t="str">
        <f t="shared" si="149"/>
        <v/>
      </c>
    </row>
    <row r="1682" spans="18:28" ht="14.5" customHeight="1">
      <c r="R1682">
        <v>1679</v>
      </c>
      <c r="S1682" s="4">
        <v>30170</v>
      </c>
      <c r="T1682" s="3" t="s">
        <v>2823</v>
      </c>
      <c r="U1682" s="3" t="s">
        <v>1024</v>
      </c>
      <c r="V1682" s="3" t="s">
        <v>363</v>
      </c>
      <c r="W1682" s="3" t="s">
        <v>2816</v>
      </c>
      <c r="X1682" s="3" t="str">
        <f t="shared" si="146"/>
        <v>มะเกลือใหม่สูงเนินนครราชสีมา</v>
      </c>
      <c r="Y1682" s="3" t="s">
        <v>2652</v>
      </c>
      <c r="Z1682" s="3" t="str">
        <f t="shared" si="147"/>
        <v/>
      </c>
      <c r="AA1682" s="3" t="e">
        <f t="shared" si="148"/>
        <v>#NUM!</v>
      </c>
      <c r="AB1682" s="3" t="str">
        <f t="shared" si="149"/>
        <v/>
      </c>
    </row>
    <row r="1683" spans="18:28" ht="14.5" customHeight="1">
      <c r="R1683">
        <v>1680</v>
      </c>
      <c r="S1683" s="4">
        <v>30380</v>
      </c>
      <c r="T1683" s="3" t="s">
        <v>2030</v>
      </c>
      <c r="U1683" s="3" t="s">
        <v>1024</v>
      </c>
      <c r="V1683" s="3" t="s">
        <v>363</v>
      </c>
      <c r="W1683" s="3" t="s">
        <v>2816</v>
      </c>
      <c r="X1683" s="3" t="str">
        <f t="shared" si="146"/>
        <v>นากลางสูงเนินนครราชสีมา</v>
      </c>
      <c r="Y1683" s="3" t="s">
        <v>2652</v>
      </c>
      <c r="Z1683" s="3" t="str">
        <f t="shared" si="147"/>
        <v/>
      </c>
      <c r="AA1683" s="3" t="e">
        <f t="shared" si="148"/>
        <v>#NUM!</v>
      </c>
      <c r="AB1683" s="3" t="str">
        <f t="shared" si="149"/>
        <v/>
      </c>
    </row>
    <row r="1684" spans="18:28" ht="14.5" customHeight="1">
      <c r="R1684">
        <v>1681</v>
      </c>
      <c r="S1684" s="4">
        <v>30380</v>
      </c>
      <c r="T1684" s="3" t="s">
        <v>2824</v>
      </c>
      <c r="U1684" s="3" t="s">
        <v>1024</v>
      </c>
      <c r="V1684" s="3" t="s">
        <v>363</v>
      </c>
      <c r="W1684" s="3" t="s">
        <v>2816</v>
      </c>
      <c r="X1684" s="3" t="str">
        <f t="shared" si="146"/>
        <v>หนองตะไก้สูงเนินนครราชสีมา</v>
      </c>
      <c r="Y1684" s="3" t="s">
        <v>2652</v>
      </c>
      <c r="Z1684" s="3" t="str">
        <f t="shared" si="147"/>
        <v/>
      </c>
      <c r="AA1684" s="3" t="e">
        <f t="shared" si="148"/>
        <v>#NUM!</v>
      </c>
      <c r="AB1684" s="3" t="str">
        <f t="shared" si="149"/>
        <v/>
      </c>
    </row>
    <row r="1685" spans="18:28" ht="14.5" customHeight="1">
      <c r="R1685">
        <v>1682</v>
      </c>
      <c r="S1685" s="4">
        <v>30380</v>
      </c>
      <c r="T1685" s="3" t="s">
        <v>2825</v>
      </c>
      <c r="U1685" s="3" t="s">
        <v>1024</v>
      </c>
      <c r="V1685" s="3" t="s">
        <v>363</v>
      </c>
      <c r="W1685" s="3" t="s">
        <v>2816</v>
      </c>
      <c r="X1685" s="3" t="str">
        <f t="shared" si="146"/>
        <v>กุดจิกสูงเนินนครราชสีมา</v>
      </c>
      <c r="Y1685" s="3" t="s">
        <v>2652</v>
      </c>
      <c r="Z1685" s="3" t="str">
        <f t="shared" si="147"/>
        <v/>
      </c>
      <c r="AA1685" s="3" t="e">
        <f t="shared" si="148"/>
        <v>#NUM!</v>
      </c>
      <c r="AB1685" s="3" t="str">
        <f t="shared" si="149"/>
        <v/>
      </c>
    </row>
    <row r="1686" spans="18:28" ht="14.5" customHeight="1">
      <c r="R1686">
        <v>1683</v>
      </c>
      <c r="S1686" s="4">
        <v>30280</v>
      </c>
      <c r="T1686" s="3" t="s">
        <v>966</v>
      </c>
      <c r="U1686" s="3" t="s">
        <v>966</v>
      </c>
      <c r="V1686" s="3" t="s">
        <v>363</v>
      </c>
      <c r="W1686" s="3" t="s">
        <v>2826</v>
      </c>
      <c r="X1686" s="3" t="str">
        <f t="shared" si="146"/>
        <v>ขามทะเลสอขามทะเลสอนครราชสีมา</v>
      </c>
      <c r="Y1686" s="3" t="s">
        <v>2652</v>
      </c>
      <c r="Z1686" s="3" t="str">
        <f t="shared" si="147"/>
        <v/>
      </c>
      <c r="AA1686" s="3" t="e">
        <f t="shared" si="148"/>
        <v>#NUM!</v>
      </c>
      <c r="AB1686" s="3" t="str">
        <f t="shared" si="149"/>
        <v/>
      </c>
    </row>
    <row r="1687" spans="18:28" ht="14.5" customHeight="1">
      <c r="R1687">
        <v>1684</v>
      </c>
      <c r="S1687" s="4">
        <v>30280</v>
      </c>
      <c r="T1687" s="3" t="s">
        <v>2827</v>
      </c>
      <c r="U1687" s="3" t="s">
        <v>966</v>
      </c>
      <c r="V1687" s="3" t="s">
        <v>363</v>
      </c>
      <c r="W1687" s="3" t="s">
        <v>2826</v>
      </c>
      <c r="X1687" s="3" t="str">
        <f t="shared" si="146"/>
        <v>โป่งแดงขามทะเลสอนครราชสีมา</v>
      </c>
      <c r="Y1687" s="3" t="s">
        <v>2652</v>
      </c>
      <c r="Z1687" s="3" t="str">
        <f t="shared" si="147"/>
        <v/>
      </c>
      <c r="AA1687" s="3" t="e">
        <f t="shared" si="148"/>
        <v>#NUM!</v>
      </c>
      <c r="AB1687" s="3" t="str">
        <f t="shared" si="149"/>
        <v/>
      </c>
    </row>
    <row r="1688" spans="18:28" ht="14.5" customHeight="1">
      <c r="R1688">
        <v>1685</v>
      </c>
      <c r="S1688" s="4">
        <v>30280</v>
      </c>
      <c r="T1688" s="3" t="s">
        <v>2828</v>
      </c>
      <c r="U1688" s="3" t="s">
        <v>966</v>
      </c>
      <c r="V1688" s="3" t="s">
        <v>363</v>
      </c>
      <c r="W1688" s="3" t="s">
        <v>2826</v>
      </c>
      <c r="X1688" s="3" t="str">
        <f t="shared" si="146"/>
        <v>พันดุงขามทะเลสอนครราชสีมา</v>
      </c>
      <c r="Y1688" s="3" t="s">
        <v>2652</v>
      </c>
      <c r="Z1688" s="3" t="str">
        <f t="shared" si="147"/>
        <v/>
      </c>
      <c r="AA1688" s="3" t="e">
        <f t="shared" si="148"/>
        <v>#NUM!</v>
      </c>
      <c r="AB1688" s="3" t="str">
        <f t="shared" si="149"/>
        <v/>
      </c>
    </row>
    <row r="1689" spans="18:28" ht="14.5" customHeight="1">
      <c r="R1689">
        <v>1686</v>
      </c>
      <c r="S1689" s="4">
        <v>30280</v>
      </c>
      <c r="T1689" s="3" t="s">
        <v>2104</v>
      </c>
      <c r="U1689" s="3" t="s">
        <v>966</v>
      </c>
      <c r="V1689" s="3" t="s">
        <v>363</v>
      </c>
      <c r="W1689" s="3" t="s">
        <v>2826</v>
      </c>
      <c r="X1689" s="3" t="str">
        <f t="shared" si="146"/>
        <v>หนองสรวงขามทะเลสอนครราชสีมา</v>
      </c>
      <c r="Y1689" s="3" t="s">
        <v>2652</v>
      </c>
      <c r="Z1689" s="3" t="str">
        <f t="shared" si="147"/>
        <v/>
      </c>
      <c r="AA1689" s="3" t="e">
        <f t="shared" si="148"/>
        <v>#NUM!</v>
      </c>
      <c r="AB1689" s="3" t="str">
        <f t="shared" si="149"/>
        <v/>
      </c>
    </row>
    <row r="1690" spans="18:28" ht="14.5" customHeight="1">
      <c r="R1690">
        <v>1687</v>
      </c>
      <c r="S1690" s="4">
        <v>30280</v>
      </c>
      <c r="T1690" s="3" t="s">
        <v>2829</v>
      </c>
      <c r="U1690" s="3" t="s">
        <v>966</v>
      </c>
      <c r="V1690" s="3" t="s">
        <v>363</v>
      </c>
      <c r="W1690" s="3" t="s">
        <v>2826</v>
      </c>
      <c r="X1690" s="3" t="str">
        <f t="shared" si="146"/>
        <v>บึงอ้อขามทะเลสอนครราชสีมา</v>
      </c>
      <c r="Y1690" s="3" t="s">
        <v>2652</v>
      </c>
      <c r="Z1690" s="3" t="str">
        <f t="shared" si="147"/>
        <v/>
      </c>
      <c r="AA1690" s="3" t="e">
        <f t="shared" si="148"/>
        <v>#NUM!</v>
      </c>
      <c r="AB1690" s="3" t="str">
        <f t="shared" si="149"/>
        <v/>
      </c>
    </row>
    <row r="1691" spans="18:28" ht="14.5" customHeight="1">
      <c r="R1691">
        <v>1688</v>
      </c>
      <c r="S1691" s="4">
        <v>30140</v>
      </c>
      <c r="T1691" s="3" t="s">
        <v>1018</v>
      </c>
      <c r="U1691" s="3" t="s">
        <v>1018</v>
      </c>
      <c r="V1691" s="3" t="s">
        <v>363</v>
      </c>
      <c r="W1691" s="3" t="s">
        <v>2830</v>
      </c>
      <c r="X1691" s="3" t="str">
        <f t="shared" si="146"/>
        <v>สีคิ้วสีคิ้วนครราชสีมา</v>
      </c>
      <c r="Y1691" s="3" t="s">
        <v>2652</v>
      </c>
      <c r="Z1691" s="3" t="str">
        <f t="shared" si="147"/>
        <v/>
      </c>
      <c r="AA1691" s="3" t="e">
        <f t="shared" si="148"/>
        <v>#NUM!</v>
      </c>
      <c r="AB1691" s="3" t="str">
        <f t="shared" si="149"/>
        <v/>
      </c>
    </row>
    <row r="1692" spans="18:28" ht="14.5" customHeight="1">
      <c r="R1692">
        <v>1689</v>
      </c>
      <c r="S1692" s="4">
        <v>30140</v>
      </c>
      <c r="T1692" s="3" t="s">
        <v>2831</v>
      </c>
      <c r="U1692" s="3" t="s">
        <v>1018</v>
      </c>
      <c r="V1692" s="3" t="s">
        <v>363</v>
      </c>
      <c r="W1692" s="3" t="s">
        <v>2830</v>
      </c>
      <c r="X1692" s="3" t="str">
        <f t="shared" si="146"/>
        <v>บ้านหันสีคิ้วนครราชสีมา</v>
      </c>
      <c r="Y1692" s="3" t="s">
        <v>2652</v>
      </c>
      <c r="Z1692" s="3" t="str">
        <f t="shared" si="147"/>
        <v/>
      </c>
      <c r="AA1692" s="3" t="e">
        <f t="shared" si="148"/>
        <v>#NUM!</v>
      </c>
      <c r="AB1692" s="3" t="str">
        <f t="shared" si="149"/>
        <v/>
      </c>
    </row>
    <row r="1693" spans="18:28" ht="14.5" customHeight="1">
      <c r="R1693">
        <v>1690</v>
      </c>
      <c r="S1693" s="4">
        <v>30140</v>
      </c>
      <c r="T1693" s="3" t="s">
        <v>2832</v>
      </c>
      <c r="U1693" s="3" t="s">
        <v>1018</v>
      </c>
      <c r="V1693" s="3" t="s">
        <v>363</v>
      </c>
      <c r="W1693" s="3" t="s">
        <v>2830</v>
      </c>
      <c r="X1693" s="3" t="str">
        <f t="shared" si="146"/>
        <v>กฤษณาสีคิ้วนครราชสีมา</v>
      </c>
      <c r="Y1693" s="3" t="s">
        <v>2652</v>
      </c>
      <c r="Z1693" s="3" t="str">
        <f t="shared" si="147"/>
        <v/>
      </c>
      <c r="AA1693" s="3" t="e">
        <f t="shared" si="148"/>
        <v>#NUM!</v>
      </c>
      <c r="AB1693" s="3" t="str">
        <f t="shared" si="149"/>
        <v/>
      </c>
    </row>
    <row r="1694" spans="18:28" ht="14.5" customHeight="1">
      <c r="R1694">
        <v>1691</v>
      </c>
      <c r="S1694" s="4">
        <v>30340</v>
      </c>
      <c r="T1694" s="3" t="s">
        <v>2833</v>
      </c>
      <c r="U1694" s="3" t="s">
        <v>1018</v>
      </c>
      <c r="V1694" s="3" t="s">
        <v>363</v>
      </c>
      <c r="W1694" s="3" t="s">
        <v>2830</v>
      </c>
      <c r="X1694" s="3" t="str">
        <f t="shared" si="146"/>
        <v>ลาดบัวขาวสีคิ้วนครราชสีมา</v>
      </c>
      <c r="Y1694" s="3" t="s">
        <v>2652</v>
      </c>
      <c r="Z1694" s="3" t="str">
        <f t="shared" si="147"/>
        <v/>
      </c>
      <c r="AA1694" s="3" t="e">
        <f t="shared" si="148"/>
        <v>#NUM!</v>
      </c>
      <c r="AB1694" s="3" t="str">
        <f t="shared" si="149"/>
        <v/>
      </c>
    </row>
    <row r="1695" spans="18:28" ht="14.5" customHeight="1">
      <c r="R1695">
        <v>1692</v>
      </c>
      <c r="S1695" s="4">
        <v>30140</v>
      </c>
      <c r="T1695" s="3" t="s">
        <v>2834</v>
      </c>
      <c r="U1695" s="3" t="s">
        <v>1018</v>
      </c>
      <c r="V1695" s="3" t="s">
        <v>363</v>
      </c>
      <c r="W1695" s="3" t="s">
        <v>2830</v>
      </c>
      <c r="X1695" s="3" t="str">
        <f t="shared" si="146"/>
        <v>หนองหญ้าขาวสีคิ้วนครราชสีมา</v>
      </c>
      <c r="Y1695" s="3" t="s">
        <v>2652</v>
      </c>
      <c r="Z1695" s="3" t="str">
        <f t="shared" si="147"/>
        <v/>
      </c>
      <c r="AA1695" s="3" t="e">
        <f t="shared" si="148"/>
        <v>#NUM!</v>
      </c>
      <c r="AB1695" s="3" t="str">
        <f t="shared" si="149"/>
        <v/>
      </c>
    </row>
    <row r="1696" spans="18:28" ht="14.5" customHeight="1">
      <c r="R1696">
        <v>1693</v>
      </c>
      <c r="S1696" s="4">
        <v>30140</v>
      </c>
      <c r="T1696" s="3" t="s">
        <v>2835</v>
      </c>
      <c r="U1696" s="3" t="s">
        <v>1018</v>
      </c>
      <c r="V1696" s="3" t="s">
        <v>363</v>
      </c>
      <c r="W1696" s="3" t="s">
        <v>2830</v>
      </c>
      <c r="X1696" s="3" t="str">
        <f t="shared" si="146"/>
        <v>กุดน้อยสีคิ้วนครราชสีมา</v>
      </c>
      <c r="Y1696" s="3" t="s">
        <v>2652</v>
      </c>
      <c r="Z1696" s="3" t="str">
        <f t="shared" si="147"/>
        <v/>
      </c>
      <c r="AA1696" s="3" t="e">
        <f t="shared" si="148"/>
        <v>#NUM!</v>
      </c>
      <c r="AB1696" s="3" t="str">
        <f t="shared" si="149"/>
        <v/>
      </c>
    </row>
    <row r="1697" spans="18:28" ht="14.5" customHeight="1">
      <c r="R1697">
        <v>1694</v>
      </c>
      <c r="S1697" s="4">
        <v>30140</v>
      </c>
      <c r="T1697" s="3" t="s">
        <v>1327</v>
      </c>
      <c r="U1697" s="3" t="s">
        <v>1018</v>
      </c>
      <c r="V1697" s="3" t="s">
        <v>363</v>
      </c>
      <c r="W1697" s="3" t="s">
        <v>2830</v>
      </c>
      <c r="X1697" s="3" t="str">
        <f t="shared" si="146"/>
        <v>หนองน้ำใสสีคิ้วนครราชสีมา</v>
      </c>
      <c r="Y1697" s="3" t="s">
        <v>2652</v>
      </c>
      <c r="Z1697" s="3" t="str">
        <f t="shared" si="147"/>
        <v/>
      </c>
      <c r="AA1697" s="3" t="e">
        <f t="shared" si="148"/>
        <v>#NUM!</v>
      </c>
      <c r="AB1697" s="3" t="str">
        <f t="shared" si="149"/>
        <v/>
      </c>
    </row>
    <row r="1698" spans="18:28" ht="14.5" customHeight="1">
      <c r="R1698">
        <v>1695</v>
      </c>
      <c r="S1698" s="4">
        <v>30140</v>
      </c>
      <c r="T1698" s="3" t="s">
        <v>2836</v>
      </c>
      <c r="U1698" s="3" t="s">
        <v>1018</v>
      </c>
      <c r="V1698" s="3" t="s">
        <v>363</v>
      </c>
      <c r="W1698" s="3" t="s">
        <v>2830</v>
      </c>
      <c r="X1698" s="3" t="str">
        <f t="shared" si="146"/>
        <v>วังโรงใหญ่สีคิ้วนครราชสีมา</v>
      </c>
      <c r="Y1698" s="3" t="s">
        <v>2652</v>
      </c>
      <c r="Z1698" s="3" t="str">
        <f t="shared" si="147"/>
        <v/>
      </c>
      <c r="AA1698" s="3" t="e">
        <f t="shared" si="148"/>
        <v>#NUM!</v>
      </c>
      <c r="AB1698" s="3" t="str">
        <f t="shared" si="149"/>
        <v/>
      </c>
    </row>
    <row r="1699" spans="18:28" ht="14.5" customHeight="1">
      <c r="R1699">
        <v>1696</v>
      </c>
      <c r="S1699" s="4">
        <v>30140</v>
      </c>
      <c r="T1699" s="3" t="s">
        <v>2184</v>
      </c>
      <c r="U1699" s="3" t="s">
        <v>1018</v>
      </c>
      <c r="V1699" s="3" t="s">
        <v>363</v>
      </c>
      <c r="W1699" s="3" t="s">
        <v>2830</v>
      </c>
      <c r="X1699" s="3" t="str">
        <f t="shared" si="146"/>
        <v>มิตรภาพสีคิ้วนครราชสีมา</v>
      </c>
      <c r="Y1699" s="3" t="s">
        <v>2652</v>
      </c>
      <c r="Z1699" s="3" t="str">
        <f t="shared" si="147"/>
        <v/>
      </c>
      <c r="AA1699" s="3" t="e">
        <f t="shared" si="148"/>
        <v>#NUM!</v>
      </c>
      <c r="AB1699" s="3" t="str">
        <f t="shared" si="149"/>
        <v/>
      </c>
    </row>
    <row r="1700" spans="18:28" ht="14.5" customHeight="1">
      <c r="R1700">
        <v>1697</v>
      </c>
      <c r="S1700" s="4">
        <v>30340</v>
      </c>
      <c r="T1700" s="3" t="s">
        <v>2837</v>
      </c>
      <c r="U1700" s="3" t="s">
        <v>1018</v>
      </c>
      <c r="V1700" s="3" t="s">
        <v>363</v>
      </c>
      <c r="W1700" s="3" t="s">
        <v>2830</v>
      </c>
      <c r="X1700" s="3" t="str">
        <f t="shared" si="146"/>
        <v>คลองไผ่สีคิ้วนครราชสีมา</v>
      </c>
      <c r="Y1700" s="3" t="s">
        <v>2652</v>
      </c>
      <c r="Z1700" s="3" t="str">
        <f t="shared" si="147"/>
        <v/>
      </c>
      <c r="AA1700" s="3" t="e">
        <f t="shared" si="148"/>
        <v>#NUM!</v>
      </c>
      <c r="AB1700" s="3" t="str">
        <f t="shared" si="149"/>
        <v/>
      </c>
    </row>
    <row r="1701" spans="18:28" ht="14.5" customHeight="1">
      <c r="R1701">
        <v>1698</v>
      </c>
      <c r="S1701" s="4">
        <v>30140</v>
      </c>
      <c r="T1701" s="3" t="s">
        <v>339</v>
      </c>
      <c r="U1701" s="3" t="s">
        <v>1018</v>
      </c>
      <c r="V1701" s="3" t="s">
        <v>363</v>
      </c>
      <c r="W1701" s="3" t="s">
        <v>2830</v>
      </c>
      <c r="X1701" s="3" t="str">
        <f t="shared" si="146"/>
        <v>ดอนเมืองสีคิ้วนครราชสีมา</v>
      </c>
      <c r="Y1701" s="3" t="s">
        <v>2652</v>
      </c>
      <c r="Z1701" s="3" t="str">
        <f t="shared" si="147"/>
        <v/>
      </c>
      <c r="AA1701" s="3" t="e">
        <f t="shared" si="148"/>
        <v>#NUM!</v>
      </c>
      <c r="AB1701" s="3" t="str">
        <f t="shared" si="149"/>
        <v/>
      </c>
    </row>
    <row r="1702" spans="18:28" ht="14.5" customHeight="1">
      <c r="R1702">
        <v>1699</v>
      </c>
      <c r="S1702" s="4">
        <v>30140</v>
      </c>
      <c r="T1702" s="3" t="s">
        <v>2838</v>
      </c>
      <c r="U1702" s="3" t="s">
        <v>1018</v>
      </c>
      <c r="V1702" s="3" t="s">
        <v>363</v>
      </c>
      <c r="W1702" s="3" t="s">
        <v>2830</v>
      </c>
      <c r="X1702" s="3" t="str">
        <f t="shared" si="146"/>
        <v>หนองบัวน้อยสีคิ้วนครราชสีมา</v>
      </c>
      <c r="Y1702" s="3" t="s">
        <v>2652</v>
      </c>
      <c r="Z1702" s="3" t="str">
        <f t="shared" si="147"/>
        <v/>
      </c>
      <c r="AA1702" s="3" t="e">
        <f t="shared" si="148"/>
        <v>#NUM!</v>
      </c>
      <c r="AB1702" s="3" t="str">
        <f t="shared" si="149"/>
        <v/>
      </c>
    </row>
    <row r="1703" spans="18:28" ht="14.5" customHeight="1">
      <c r="R1703">
        <v>1700</v>
      </c>
      <c r="S1703" s="4">
        <v>30130</v>
      </c>
      <c r="T1703" s="3" t="s">
        <v>1002</v>
      </c>
      <c r="U1703" s="3" t="s">
        <v>1002</v>
      </c>
      <c r="V1703" s="3" t="s">
        <v>363</v>
      </c>
      <c r="W1703" s="3" t="s">
        <v>2839</v>
      </c>
      <c r="X1703" s="3" t="str">
        <f t="shared" si="146"/>
        <v>ปากช่องปากช่องนครราชสีมา</v>
      </c>
      <c r="Y1703" s="3" t="s">
        <v>2652</v>
      </c>
      <c r="Z1703" s="3" t="str">
        <f t="shared" si="147"/>
        <v/>
      </c>
      <c r="AA1703" s="3" t="e">
        <f t="shared" si="148"/>
        <v>#NUM!</v>
      </c>
      <c r="AB1703" s="3" t="str">
        <f t="shared" si="149"/>
        <v/>
      </c>
    </row>
    <row r="1704" spans="18:28" ht="14.5" customHeight="1">
      <c r="R1704">
        <v>1701</v>
      </c>
      <c r="S1704" s="4">
        <v>30320</v>
      </c>
      <c r="T1704" s="3" t="s">
        <v>2840</v>
      </c>
      <c r="U1704" s="3" t="s">
        <v>1002</v>
      </c>
      <c r="V1704" s="3" t="s">
        <v>363</v>
      </c>
      <c r="W1704" s="3" t="s">
        <v>2839</v>
      </c>
      <c r="X1704" s="3" t="str">
        <f t="shared" si="146"/>
        <v>กลางดงปากช่องนครราชสีมา</v>
      </c>
      <c r="Y1704" s="3" t="s">
        <v>2652</v>
      </c>
      <c r="Z1704" s="3" t="str">
        <f t="shared" si="147"/>
        <v/>
      </c>
      <c r="AA1704" s="3" t="e">
        <f t="shared" si="148"/>
        <v>#NUM!</v>
      </c>
      <c r="AB1704" s="3" t="str">
        <f t="shared" si="149"/>
        <v/>
      </c>
    </row>
    <row r="1705" spans="18:28" ht="14.5" customHeight="1">
      <c r="R1705">
        <v>1702</v>
      </c>
      <c r="S1705" s="4">
        <v>30130</v>
      </c>
      <c r="T1705" s="3" t="s">
        <v>2841</v>
      </c>
      <c r="U1705" s="3" t="s">
        <v>1002</v>
      </c>
      <c r="V1705" s="3" t="s">
        <v>363</v>
      </c>
      <c r="W1705" s="3" t="s">
        <v>2839</v>
      </c>
      <c r="X1705" s="3" t="str">
        <f t="shared" si="146"/>
        <v>จันทึกปากช่องนครราชสีมา</v>
      </c>
      <c r="Y1705" s="3" t="s">
        <v>2652</v>
      </c>
      <c r="Z1705" s="3" t="str">
        <f t="shared" si="147"/>
        <v/>
      </c>
      <c r="AA1705" s="3" t="e">
        <f t="shared" si="148"/>
        <v>#NUM!</v>
      </c>
      <c r="AB1705" s="3" t="str">
        <f t="shared" si="149"/>
        <v/>
      </c>
    </row>
    <row r="1706" spans="18:28" ht="14.5" customHeight="1">
      <c r="R1706">
        <v>1703</v>
      </c>
      <c r="S1706" s="4">
        <v>30130</v>
      </c>
      <c r="T1706" s="3" t="s">
        <v>2842</v>
      </c>
      <c r="U1706" s="3" t="s">
        <v>1002</v>
      </c>
      <c r="V1706" s="3" t="s">
        <v>363</v>
      </c>
      <c r="W1706" s="3" t="s">
        <v>2839</v>
      </c>
      <c r="X1706" s="3" t="str">
        <f t="shared" si="146"/>
        <v>วังกะทะปากช่องนครราชสีมา</v>
      </c>
      <c r="Y1706" s="3" t="s">
        <v>2652</v>
      </c>
      <c r="Z1706" s="3" t="str">
        <f t="shared" si="147"/>
        <v/>
      </c>
      <c r="AA1706" s="3" t="e">
        <f t="shared" si="148"/>
        <v>#NUM!</v>
      </c>
      <c r="AB1706" s="3" t="str">
        <f t="shared" si="149"/>
        <v/>
      </c>
    </row>
    <row r="1707" spans="18:28" ht="14.5" customHeight="1">
      <c r="R1707">
        <v>1704</v>
      </c>
      <c r="S1707" s="4">
        <v>30130</v>
      </c>
      <c r="T1707" s="3" t="s">
        <v>2843</v>
      </c>
      <c r="U1707" s="3" t="s">
        <v>1002</v>
      </c>
      <c r="V1707" s="3" t="s">
        <v>363</v>
      </c>
      <c r="W1707" s="3" t="s">
        <v>2839</v>
      </c>
      <c r="X1707" s="3" t="str">
        <f t="shared" si="146"/>
        <v>หมูสีปากช่องนครราชสีมา</v>
      </c>
      <c r="Y1707" s="3" t="s">
        <v>2652</v>
      </c>
      <c r="Z1707" s="3" t="str">
        <f t="shared" si="147"/>
        <v/>
      </c>
      <c r="AA1707" s="3" t="e">
        <f t="shared" si="148"/>
        <v>#NUM!</v>
      </c>
      <c r="AB1707" s="3" t="str">
        <f t="shared" si="149"/>
        <v/>
      </c>
    </row>
    <row r="1708" spans="18:28" ht="14.5" customHeight="1">
      <c r="R1708">
        <v>1705</v>
      </c>
      <c r="S1708" s="4">
        <v>30130</v>
      </c>
      <c r="T1708" s="3" t="s">
        <v>2844</v>
      </c>
      <c r="U1708" s="3" t="s">
        <v>1002</v>
      </c>
      <c r="V1708" s="3" t="s">
        <v>363</v>
      </c>
      <c r="W1708" s="3" t="s">
        <v>2839</v>
      </c>
      <c r="X1708" s="3" t="str">
        <f t="shared" si="146"/>
        <v>หนองสาหร่ายปากช่องนครราชสีมา</v>
      </c>
      <c r="Y1708" s="3" t="s">
        <v>2652</v>
      </c>
      <c r="Z1708" s="3" t="str">
        <f t="shared" si="147"/>
        <v/>
      </c>
      <c r="AA1708" s="3" t="e">
        <f t="shared" si="148"/>
        <v>#NUM!</v>
      </c>
      <c r="AB1708" s="3" t="str">
        <f t="shared" si="149"/>
        <v/>
      </c>
    </row>
    <row r="1709" spans="18:28" ht="14.5" customHeight="1">
      <c r="R1709">
        <v>1706</v>
      </c>
      <c r="S1709" s="4">
        <v>30130</v>
      </c>
      <c r="T1709" s="3" t="s">
        <v>2845</v>
      </c>
      <c r="U1709" s="3" t="s">
        <v>1002</v>
      </c>
      <c r="V1709" s="3" t="s">
        <v>363</v>
      </c>
      <c r="W1709" s="3" t="s">
        <v>2839</v>
      </c>
      <c r="X1709" s="3" t="str">
        <f t="shared" si="146"/>
        <v>ขนงพระปากช่องนครราชสีมา</v>
      </c>
      <c r="Y1709" s="3" t="s">
        <v>2652</v>
      </c>
      <c r="Z1709" s="3" t="str">
        <f t="shared" si="147"/>
        <v/>
      </c>
      <c r="AA1709" s="3" t="e">
        <f t="shared" si="148"/>
        <v>#NUM!</v>
      </c>
      <c r="AB1709" s="3" t="str">
        <f t="shared" si="149"/>
        <v/>
      </c>
    </row>
    <row r="1710" spans="18:28" ht="14.5" customHeight="1">
      <c r="R1710">
        <v>1707</v>
      </c>
      <c r="S1710" s="4">
        <v>30130</v>
      </c>
      <c r="T1710" s="3" t="s">
        <v>2846</v>
      </c>
      <c r="U1710" s="3" t="s">
        <v>1002</v>
      </c>
      <c r="V1710" s="3" t="s">
        <v>363</v>
      </c>
      <c r="W1710" s="3" t="s">
        <v>2839</v>
      </c>
      <c r="X1710" s="3" t="str">
        <f t="shared" si="146"/>
        <v>โป่งตาลองปากช่องนครราชสีมา</v>
      </c>
      <c r="Y1710" s="3" t="s">
        <v>2652</v>
      </c>
      <c r="Z1710" s="3" t="str">
        <f t="shared" si="147"/>
        <v/>
      </c>
      <c r="AA1710" s="3" t="e">
        <f t="shared" si="148"/>
        <v>#NUM!</v>
      </c>
      <c r="AB1710" s="3" t="str">
        <f t="shared" si="149"/>
        <v/>
      </c>
    </row>
    <row r="1711" spans="18:28" ht="14.5" customHeight="1">
      <c r="R1711">
        <v>1708</v>
      </c>
      <c r="S1711" s="4">
        <v>30130</v>
      </c>
      <c r="T1711" s="3" t="s">
        <v>2847</v>
      </c>
      <c r="U1711" s="3" t="s">
        <v>1002</v>
      </c>
      <c r="V1711" s="3" t="s">
        <v>363</v>
      </c>
      <c r="W1711" s="3" t="s">
        <v>2839</v>
      </c>
      <c r="X1711" s="3" t="str">
        <f t="shared" si="146"/>
        <v>คลองม่วงปากช่องนครราชสีมา</v>
      </c>
      <c r="Y1711" s="3" t="s">
        <v>2652</v>
      </c>
      <c r="Z1711" s="3" t="str">
        <f t="shared" si="147"/>
        <v/>
      </c>
      <c r="AA1711" s="3" t="e">
        <f t="shared" si="148"/>
        <v>#NUM!</v>
      </c>
      <c r="AB1711" s="3" t="str">
        <f t="shared" si="149"/>
        <v/>
      </c>
    </row>
    <row r="1712" spans="18:28" ht="14.5" customHeight="1">
      <c r="R1712">
        <v>1709</v>
      </c>
      <c r="S1712" s="4">
        <v>30130</v>
      </c>
      <c r="T1712" s="3" t="s">
        <v>2848</v>
      </c>
      <c r="U1712" s="3" t="s">
        <v>1002</v>
      </c>
      <c r="V1712" s="3" t="s">
        <v>363</v>
      </c>
      <c r="W1712" s="3" t="s">
        <v>2839</v>
      </c>
      <c r="X1712" s="3" t="str">
        <f t="shared" si="146"/>
        <v>หนองน้ำแดงปากช่องนครราชสีมา</v>
      </c>
      <c r="Y1712" s="3" t="s">
        <v>2652</v>
      </c>
      <c r="Z1712" s="3" t="str">
        <f t="shared" si="147"/>
        <v/>
      </c>
      <c r="AA1712" s="3" t="e">
        <f t="shared" si="148"/>
        <v>#NUM!</v>
      </c>
      <c r="AB1712" s="3" t="str">
        <f t="shared" si="149"/>
        <v/>
      </c>
    </row>
    <row r="1713" spans="18:28" ht="14.5" customHeight="1">
      <c r="R1713">
        <v>1710</v>
      </c>
      <c r="S1713" s="4">
        <v>30130</v>
      </c>
      <c r="T1713" s="3" t="s">
        <v>2849</v>
      </c>
      <c r="U1713" s="3" t="s">
        <v>1002</v>
      </c>
      <c r="V1713" s="3" t="s">
        <v>363</v>
      </c>
      <c r="W1713" s="3" t="s">
        <v>2839</v>
      </c>
      <c r="X1713" s="3" t="str">
        <f t="shared" si="146"/>
        <v>วังไทรปากช่องนครราชสีมา</v>
      </c>
      <c r="Y1713" s="3" t="s">
        <v>2652</v>
      </c>
      <c r="Z1713" s="3" t="str">
        <f t="shared" si="147"/>
        <v/>
      </c>
      <c r="AA1713" s="3" t="e">
        <f t="shared" si="148"/>
        <v>#NUM!</v>
      </c>
      <c r="AB1713" s="3" t="str">
        <f t="shared" si="149"/>
        <v/>
      </c>
    </row>
    <row r="1714" spans="18:28" ht="14.5" customHeight="1">
      <c r="R1714">
        <v>1711</v>
      </c>
      <c r="S1714" s="4">
        <v>30320</v>
      </c>
      <c r="T1714" s="3" t="s">
        <v>2850</v>
      </c>
      <c r="U1714" s="3" t="s">
        <v>1002</v>
      </c>
      <c r="V1714" s="3" t="s">
        <v>363</v>
      </c>
      <c r="W1714" s="3" t="s">
        <v>2839</v>
      </c>
      <c r="X1714" s="3" t="str">
        <f t="shared" si="146"/>
        <v>พญาเย็นปากช่องนครราชสีมา</v>
      </c>
      <c r="Y1714" s="3" t="s">
        <v>2652</v>
      </c>
      <c r="Z1714" s="3" t="str">
        <f t="shared" si="147"/>
        <v/>
      </c>
      <c r="AA1714" s="3" t="e">
        <f t="shared" si="148"/>
        <v>#NUM!</v>
      </c>
      <c r="AB1714" s="3" t="str">
        <f t="shared" si="149"/>
        <v/>
      </c>
    </row>
    <row r="1715" spans="18:28" ht="14.5" customHeight="1">
      <c r="R1715">
        <v>1712</v>
      </c>
      <c r="S1715" s="4">
        <v>30410</v>
      </c>
      <c r="T1715" s="3" t="s">
        <v>2851</v>
      </c>
      <c r="U1715" s="3" t="s">
        <v>1028</v>
      </c>
      <c r="V1715" s="3" t="s">
        <v>363</v>
      </c>
      <c r="W1715" s="3" t="s">
        <v>2852</v>
      </c>
      <c r="X1715" s="3" t="str">
        <f t="shared" si="146"/>
        <v>หนองบุนนากหนองบุญมากนครราชสีมา</v>
      </c>
      <c r="Y1715" s="3" t="s">
        <v>2652</v>
      </c>
      <c r="Z1715" s="3" t="str">
        <f t="shared" si="147"/>
        <v/>
      </c>
      <c r="AA1715" s="3" t="e">
        <f t="shared" si="148"/>
        <v>#NUM!</v>
      </c>
      <c r="AB1715" s="3" t="str">
        <f t="shared" si="149"/>
        <v/>
      </c>
    </row>
    <row r="1716" spans="18:28" ht="14.5" customHeight="1">
      <c r="R1716">
        <v>1713</v>
      </c>
      <c r="S1716" s="4">
        <v>30410</v>
      </c>
      <c r="T1716" s="3" t="s">
        <v>856</v>
      </c>
      <c r="U1716" s="3" t="s">
        <v>1028</v>
      </c>
      <c r="V1716" s="3" t="s">
        <v>363</v>
      </c>
      <c r="W1716" s="3" t="s">
        <v>2852</v>
      </c>
      <c r="X1716" s="3" t="str">
        <f t="shared" si="146"/>
        <v>สารภีหนองบุญมากนครราชสีมา</v>
      </c>
      <c r="Y1716" s="3" t="s">
        <v>2652</v>
      </c>
      <c r="Z1716" s="3" t="str">
        <f t="shared" si="147"/>
        <v/>
      </c>
      <c r="AA1716" s="3" t="e">
        <f t="shared" si="148"/>
        <v>#NUM!</v>
      </c>
      <c r="AB1716" s="3" t="str">
        <f t="shared" si="149"/>
        <v/>
      </c>
    </row>
    <row r="1717" spans="18:28" ht="14.5" customHeight="1">
      <c r="R1717">
        <v>1714</v>
      </c>
      <c r="S1717" s="4">
        <v>30410</v>
      </c>
      <c r="T1717" s="3" t="s">
        <v>1516</v>
      </c>
      <c r="U1717" s="3" t="s">
        <v>1028</v>
      </c>
      <c r="V1717" s="3" t="s">
        <v>363</v>
      </c>
      <c r="W1717" s="3" t="s">
        <v>2852</v>
      </c>
      <c r="X1717" s="3" t="str">
        <f t="shared" si="146"/>
        <v>ไทยเจริญหนองบุญมากนครราชสีมา</v>
      </c>
      <c r="Y1717" s="3" t="s">
        <v>2652</v>
      </c>
      <c r="Z1717" s="3" t="str">
        <f t="shared" si="147"/>
        <v/>
      </c>
      <c r="AA1717" s="3" t="e">
        <f t="shared" si="148"/>
        <v>#NUM!</v>
      </c>
      <c r="AB1717" s="3" t="str">
        <f t="shared" si="149"/>
        <v/>
      </c>
    </row>
    <row r="1718" spans="18:28" ht="14.5" customHeight="1">
      <c r="R1718">
        <v>1715</v>
      </c>
      <c r="S1718" s="4">
        <v>30410</v>
      </c>
      <c r="T1718" s="3" t="s">
        <v>2853</v>
      </c>
      <c r="U1718" s="3" t="s">
        <v>1028</v>
      </c>
      <c r="V1718" s="3" t="s">
        <v>363</v>
      </c>
      <c r="W1718" s="3" t="s">
        <v>2852</v>
      </c>
      <c r="X1718" s="3" t="str">
        <f t="shared" si="146"/>
        <v>หนองหัวแรตหนองบุญมากนครราชสีมา</v>
      </c>
      <c r="Y1718" s="3" t="s">
        <v>2652</v>
      </c>
      <c r="Z1718" s="3" t="str">
        <f t="shared" si="147"/>
        <v/>
      </c>
      <c r="AA1718" s="3" t="e">
        <f t="shared" si="148"/>
        <v>#NUM!</v>
      </c>
      <c r="AB1718" s="3" t="str">
        <f t="shared" si="149"/>
        <v/>
      </c>
    </row>
    <row r="1719" spans="18:28" ht="14.5" customHeight="1">
      <c r="R1719">
        <v>1716</v>
      </c>
      <c r="S1719" s="4">
        <v>30410</v>
      </c>
      <c r="T1719" s="3" t="s">
        <v>2854</v>
      </c>
      <c r="U1719" s="3" t="s">
        <v>1028</v>
      </c>
      <c r="V1719" s="3" t="s">
        <v>363</v>
      </c>
      <c r="W1719" s="3" t="s">
        <v>2852</v>
      </c>
      <c r="X1719" s="3" t="str">
        <f t="shared" si="146"/>
        <v>แหลมทองหนองบุญมากนครราชสีมา</v>
      </c>
      <c r="Y1719" s="3" t="s">
        <v>2652</v>
      </c>
      <c r="Z1719" s="3" t="str">
        <f t="shared" si="147"/>
        <v/>
      </c>
      <c r="AA1719" s="3" t="e">
        <f t="shared" si="148"/>
        <v>#NUM!</v>
      </c>
      <c r="AB1719" s="3" t="str">
        <f t="shared" si="149"/>
        <v/>
      </c>
    </row>
    <row r="1720" spans="18:28" ht="14.5" customHeight="1">
      <c r="R1720">
        <v>1717</v>
      </c>
      <c r="S1720" s="4">
        <v>30410</v>
      </c>
      <c r="T1720" s="3" t="s">
        <v>2824</v>
      </c>
      <c r="U1720" s="3" t="s">
        <v>1028</v>
      </c>
      <c r="V1720" s="3" t="s">
        <v>363</v>
      </c>
      <c r="W1720" s="3" t="s">
        <v>2852</v>
      </c>
      <c r="X1720" s="3" t="str">
        <f t="shared" si="146"/>
        <v>หนองตะไก้หนองบุญมากนครราชสีมา</v>
      </c>
      <c r="Y1720" s="3" t="s">
        <v>2652</v>
      </c>
      <c r="Z1720" s="3" t="str">
        <f t="shared" si="147"/>
        <v/>
      </c>
      <c r="AA1720" s="3" t="e">
        <f t="shared" si="148"/>
        <v>#NUM!</v>
      </c>
      <c r="AB1720" s="3" t="str">
        <f t="shared" si="149"/>
        <v/>
      </c>
    </row>
    <row r="1721" spans="18:28" ht="14.5" customHeight="1">
      <c r="R1721">
        <v>1718</v>
      </c>
      <c r="S1721" s="4">
        <v>30410</v>
      </c>
      <c r="T1721" s="3" t="s">
        <v>2855</v>
      </c>
      <c r="U1721" s="3" t="s">
        <v>1028</v>
      </c>
      <c r="V1721" s="3" t="s">
        <v>363</v>
      </c>
      <c r="W1721" s="3" t="s">
        <v>2852</v>
      </c>
      <c r="X1721" s="3" t="str">
        <f t="shared" si="146"/>
        <v>ลุงเขว้าหนองบุญมากนครราชสีมา</v>
      </c>
      <c r="Y1721" s="3" t="s">
        <v>2652</v>
      </c>
      <c r="Z1721" s="3" t="str">
        <f t="shared" si="147"/>
        <v/>
      </c>
      <c r="AA1721" s="3" t="e">
        <f t="shared" si="148"/>
        <v>#NUM!</v>
      </c>
      <c r="AB1721" s="3" t="str">
        <f t="shared" si="149"/>
        <v/>
      </c>
    </row>
    <row r="1722" spans="18:28" ht="14.5" customHeight="1">
      <c r="R1722">
        <v>1719</v>
      </c>
      <c r="S1722" s="4">
        <v>30410</v>
      </c>
      <c r="T1722" s="3" t="s">
        <v>2856</v>
      </c>
      <c r="U1722" s="3" t="s">
        <v>1028</v>
      </c>
      <c r="V1722" s="3" t="s">
        <v>363</v>
      </c>
      <c r="W1722" s="3" t="s">
        <v>2852</v>
      </c>
      <c r="X1722" s="3" t="str">
        <f t="shared" si="146"/>
        <v>หนองไม้ไผ่หนองบุญมากนครราชสีมา</v>
      </c>
      <c r="Y1722" s="3" t="s">
        <v>2652</v>
      </c>
      <c r="Z1722" s="3" t="str">
        <f t="shared" si="147"/>
        <v/>
      </c>
      <c r="AA1722" s="3" t="e">
        <f t="shared" si="148"/>
        <v>#NUM!</v>
      </c>
      <c r="AB1722" s="3" t="str">
        <f t="shared" si="149"/>
        <v/>
      </c>
    </row>
    <row r="1723" spans="18:28" ht="14.5" customHeight="1">
      <c r="R1723">
        <v>1720</v>
      </c>
      <c r="S1723" s="4">
        <v>30410</v>
      </c>
      <c r="T1723" s="3" t="s">
        <v>907</v>
      </c>
      <c r="U1723" s="3" t="s">
        <v>1028</v>
      </c>
      <c r="V1723" s="3" t="s">
        <v>363</v>
      </c>
      <c r="W1723" s="3" t="s">
        <v>2852</v>
      </c>
      <c r="X1723" s="3" t="str">
        <f t="shared" si="146"/>
        <v>บ้านใหม่หนองบุญมากนครราชสีมา</v>
      </c>
      <c r="Y1723" s="3" t="s">
        <v>2652</v>
      </c>
      <c r="Z1723" s="3" t="str">
        <f t="shared" si="147"/>
        <v/>
      </c>
      <c r="AA1723" s="3" t="e">
        <f t="shared" si="148"/>
        <v>#NUM!</v>
      </c>
      <c r="AB1723" s="3" t="str">
        <f t="shared" si="149"/>
        <v/>
      </c>
    </row>
    <row r="1724" spans="18:28" ht="14.5" customHeight="1">
      <c r="R1724">
        <v>1721</v>
      </c>
      <c r="S1724" s="4">
        <v>30440</v>
      </c>
      <c r="T1724" s="3" t="s">
        <v>965</v>
      </c>
      <c r="U1724" s="3" t="s">
        <v>965</v>
      </c>
      <c r="V1724" s="3" t="s">
        <v>363</v>
      </c>
      <c r="W1724" s="3" t="s">
        <v>2857</v>
      </c>
      <c r="X1724" s="3" t="str">
        <f t="shared" si="146"/>
        <v>แก้งสนามนางแก้งสนามนางนครราชสีมา</v>
      </c>
      <c r="Y1724" s="3" t="s">
        <v>2652</v>
      </c>
      <c r="Z1724" s="3" t="str">
        <f t="shared" si="147"/>
        <v/>
      </c>
      <c r="AA1724" s="3" t="e">
        <f t="shared" si="148"/>
        <v>#NUM!</v>
      </c>
      <c r="AB1724" s="3" t="str">
        <f t="shared" si="149"/>
        <v/>
      </c>
    </row>
    <row r="1725" spans="18:28" ht="14.5" customHeight="1">
      <c r="R1725">
        <v>1722</v>
      </c>
      <c r="S1725" s="4">
        <v>30440</v>
      </c>
      <c r="T1725" s="3" t="s">
        <v>2858</v>
      </c>
      <c r="U1725" s="3" t="s">
        <v>965</v>
      </c>
      <c r="V1725" s="3" t="s">
        <v>363</v>
      </c>
      <c r="W1725" s="3" t="s">
        <v>2857</v>
      </c>
      <c r="X1725" s="3" t="str">
        <f t="shared" si="146"/>
        <v>โนนสำราญแก้งสนามนางนครราชสีมา</v>
      </c>
      <c r="Y1725" s="3" t="s">
        <v>2652</v>
      </c>
      <c r="Z1725" s="3" t="str">
        <f t="shared" si="147"/>
        <v/>
      </c>
      <c r="AA1725" s="3" t="e">
        <f t="shared" si="148"/>
        <v>#NUM!</v>
      </c>
      <c r="AB1725" s="3" t="str">
        <f t="shared" si="149"/>
        <v/>
      </c>
    </row>
    <row r="1726" spans="18:28" ht="14.5" customHeight="1">
      <c r="R1726">
        <v>1723</v>
      </c>
      <c r="S1726" s="4">
        <v>30440</v>
      </c>
      <c r="T1726" s="3" t="s">
        <v>2859</v>
      </c>
      <c r="U1726" s="3" t="s">
        <v>965</v>
      </c>
      <c r="V1726" s="3" t="s">
        <v>363</v>
      </c>
      <c r="W1726" s="3" t="s">
        <v>2857</v>
      </c>
      <c r="X1726" s="3" t="str">
        <f t="shared" si="146"/>
        <v>บึงพะไลแก้งสนามนางนครราชสีมา</v>
      </c>
      <c r="Y1726" s="3" t="s">
        <v>2652</v>
      </c>
      <c r="Z1726" s="3" t="str">
        <f t="shared" si="147"/>
        <v/>
      </c>
      <c r="AA1726" s="3" t="e">
        <f t="shared" si="148"/>
        <v>#NUM!</v>
      </c>
      <c r="AB1726" s="3" t="str">
        <f t="shared" si="149"/>
        <v/>
      </c>
    </row>
    <row r="1727" spans="18:28" ht="14.5" customHeight="1">
      <c r="R1727">
        <v>1724</v>
      </c>
      <c r="S1727" s="4">
        <v>30440</v>
      </c>
      <c r="T1727" s="3" t="s">
        <v>2701</v>
      </c>
      <c r="U1727" s="3" t="s">
        <v>965</v>
      </c>
      <c r="V1727" s="3" t="s">
        <v>363</v>
      </c>
      <c r="W1727" s="3" t="s">
        <v>2857</v>
      </c>
      <c r="X1727" s="3" t="str">
        <f t="shared" si="146"/>
        <v>สีสุกแก้งสนามนางนครราชสีมา</v>
      </c>
      <c r="Y1727" s="3" t="s">
        <v>2652</v>
      </c>
      <c r="Z1727" s="3" t="str">
        <f t="shared" si="147"/>
        <v/>
      </c>
      <c r="AA1727" s="3" t="e">
        <f t="shared" si="148"/>
        <v>#NUM!</v>
      </c>
      <c r="AB1727" s="3" t="str">
        <f t="shared" si="149"/>
        <v/>
      </c>
    </row>
    <row r="1728" spans="18:28" ht="14.5" customHeight="1">
      <c r="R1728">
        <v>1725</v>
      </c>
      <c r="S1728" s="4">
        <v>30440</v>
      </c>
      <c r="T1728" s="3" t="s">
        <v>2860</v>
      </c>
      <c r="U1728" s="3" t="s">
        <v>965</v>
      </c>
      <c r="V1728" s="3" t="s">
        <v>363</v>
      </c>
      <c r="W1728" s="3" t="s">
        <v>2857</v>
      </c>
      <c r="X1728" s="3" t="str">
        <f t="shared" si="146"/>
        <v>บึงสำโรงแก้งสนามนางนครราชสีมา</v>
      </c>
      <c r="Y1728" s="3" t="s">
        <v>2652</v>
      </c>
      <c r="Z1728" s="3" t="str">
        <f t="shared" si="147"/>
        <v/>
      </c>
      <c r="AA1728" s="3" t="e">
        <f t="shared" si="148"/>
        <v>#NUM!</v>
      </c>
      <c r="AB1728" s="3" t="str">
        <f t="shared" si="149"/>
        <v/>
      </c>
    </row>
    <row r="1729" spans="18:28" ht="14.5" customHeight="1">
      <c r="R1729">
        <v>1726</v>
      </c>
      <c r="S1729" s="4">
        <v>30360</v>
      </c>
      <c r="T1729" s="3" t="s">
        <v>984</v>
      </c>
      <c r="U1729" s="3" t="s">
        <v>984</v>
      </c>
      <c r="V1729" s="3" t="s">
        <v>363</v>
      </c>
      <c r="W1729" s="3" t="s">
        <v>2861</v>
      </c>
      <c r="X1729" s="3" t="str">
        <f t="shared" si="146"/>
        <v>โนนแดงโนนแดงนครราชสีมา</v>
      </c>
      <c r="Y1729" s="3" t="s">
        <v>2652</v>
      </c>
      <c r="Z1729" s="3" t="str">
        <f t="shared" si="147"/>
        <v/>
      </c>
      <c r="AA1729" s="3" t="e">
        <f t="shared" si="148"/>
        <v>#NUM!</v>
      </c>
      <c r="AB1729" s="3" t="str">
        <f t="shared" si="149"/>
        <v/>
      </c>
    </row>
    <row r="1730" spans="18:28" ht="14.5" customHeight="1">
      <c r="R1730">
        <v>1727</v>
      </c>
      <c r="S1730" s="4">
        <v>30360</v>
      </c>
      <c r="T1730" s="3" t="s">
        <v>2862</v>
      </c>
      <c r="U1730" s="3" t="s">
        <v>984</v>
      </c>
      <c r="V1730" s="3" t="s">
        <v>363</v>
      </c>
      <c r="W1730" s="3" t="s">
        <v>2861</v>
      </c>
      <c r="X1730" s="3" t="str">
        <f t="shared" si="146"/>
        <v>โนนตาเถรโนนแดงนครราชสีมา</v>
      </c>
      <c r="Y1730" s="3" t="s">
        <v>2652</v>
      </c>
      <c r="Z1730" s="3" t="str">
        <f t="shared" si="147"/>
        <v/>
      </c>
      <c r="AA1730" s="3" t="e">
        <f t="shared" si="148"/>
        <v>#NUM!</v>
      </c>
      <c r="AB1730" s="3" t="str">
        <f t="shared" si="149"/>
        <v/>
      </c>
    </row>
    <row r="1731" spans="18:28" ht="14.5" customHeight="1">
      <c r="R1731">
        <v>1728</v>
      </c>
      <c r="S1731" s="4">
        <v>30360</v>
      </c>
      <c r="T1731" s="3" t="s">
        <v>1456</v>
      </c>
      <c r="U1731" s="3" t="s">
        <v>984</v>
      </c>
      <c r="V1731" s="3" t="s">
        <v>363</v>
      </c>
      <c r="W1731" s="3" t="s">
        <v>2861</v>
      </c>
      <c r="X1731" s="3" t="str">
        <f t="shared" si="146"/>
        <v>สำพะเนียงโนนแดงนครราชสีมา</v>
      </c>
      <c r="Y1731" s="3" t="s">
        <v>2652</v>
      </c>
      <c r="Z1731" s="3" t="str">
        <f t="shared" si="147"/>
        <v/>
      </c>
      <c r="AA1731" s="3" t="e">
        <f t="shared" si="148"/>
        <v>#NUM!</v>
      </c>
      <c r="AB1731" s="3" t="str">
        <f t="shared" si="149"/>
        <v/>
      </c>
    </row>
    <row r="1732" spans="18:28" ht="14.5" customHeight="1">
      <c r="R1732">
        <v>1729</v>
      </c>
      <c r="S1732" s="4">
        <v>30360</v>
      </c>
      <c r="T1732" s="3" t="s">
        <v>1751</v>
      </c>
      <c r="U1732" s="3" t="s">
        <v>984</v>
      </c>
      <c r="V1732" s="3" t="s">
        <v>363</v>
      </c>
      <c r="W1732" s="3" t="s">
        <v>2861</v>
      </c>
      <c r="X1732" s="3" t="str">
        <f t="shared" si="146"/>
        <v>วังหินโนนแดงนครราชสีมา</v>
      </c>
      <c r="Y1732" s="3" t="s">
        <v>2652</v>
      </c>
      <c r="Z1732" s="3" t="str">
        <f t="shared" si="147"/>
        <v/>
      </c>
      <c r="AA1732" s="3" t="e">
        <f t="shared" si="148"/>
        <v>#NUM!</v>
      </c>
      <c r="AB1732" s="3" t="str">
        <f t="shared" si="149"/>
        <v/>
      </c>
    </row>
    <row r="1733" spans="18:28" ht="14.5" customHeight="1">
      <c r="R1733">
        <v>1730</v>
      </c>
      <c r="S1733" s="4">
        <v>30360</v>
      </c>
      <c r="T1733" s="3" t="s">
        <v>2863</v>
      </c>
      <c r="U1733" s="3" t="s">
        <v>984</v>
      </c>
      <c r="V1733" s="3" t="s">
        <v>363</v>
      </c>
      <c r="W1733" s="3" t="s">
        <v>2861</v>
      </c>
      <c r="X1733" s="3" t="str">
        <f t="shared" ref="X1733:X1796" si="150">T1733&amp;U1733&amp;V1733</f>
        <v>ดอนยาวใหญ่โนนแดงนครราชสีมา</v>
      </c>
      <c r="Y1733" s="3" t="s">
        <v>2652</v>
      </c>
      <c r="Z1733" s="3" t="str">
        <f t="shared" ref="Z1733:Z1796" si="151">IF($Z$1=$W1733,$R1733,"")</f>
        <v/>
      </c>
      <c r="AA1733" s="3" t="e">
        <f t="shared" ref="AA1733:AA1796" si="152">SMALL($Z$4:$Z$7439,R1733)</f>
        <v>#NUM!</v>
      </c>
      <c r="AB1733" s="3" t="str">
        <f t="shared" ref="AB1733:AB1796" si="153">IFERROR(INDEX($T$4:$T$7439,$AA1733,1),"")</f>
        <v/>
      </c>
    </row>
    <row r="1734" spans="18:28" ht="14.5" customHeight="1">
      <c r="R1734">
        <v>1731</v>
      </c>
      <c r="S1734" s="4">
        <v>30370</v>
      </c>
      <c r="T1734" s="3" t="s">
        <v>1016</v>
      </c>
      <c r="U1734" s="3" t="s">
        <v>1016</v>
      </c>
      <c r="V1734" s="3" t="s">
        <v>363</v>
      </c>
      <c r="W1734" s="3" t="s">
        <v>2864</v>
      </c>
      <c r="X1734" s="3" t="str">
        <f t="shared" si="150"/>
        <v>วังน้ำเขียววังน้ำเขียวนครราชสีมา</v>
      </c>
      <c r="Y1734" s="3" t="s">
        <v>2652</v>
      </c>
      <c r="Z1734" s="3" t="str">
        <f t="shared" si="151"/>
        <v/>
      </c>
      <c r="AA1734" s="3" t="e">
        <f t="shared" si="152"/>
        <v>#NUM!</v>
      </c>
      <c r="AB1734" s="3" t="str">
        <f t="shared" si="153"/>
        <v/>
      </c>
    </row>
    <row r="1735" spans="18:28" ht="14.5" customHeight="1">
      <c r="R1735">
        <v>1732</v>
      </c>
      <c r="S1735" s="4">
        <v>30370</v>
      </c>
      <c r="T1735" s="3" t="s">
        <v>2865</v>
      </c>
      <c r="U1735" s="3" t="s">
        <v>1016</v>
      </c>
      <c r="V1735" s="3" t="s">
        <v>363</v>
      </c>
      <c r="W1735" s="3" t="s">
        <v>2864</v>
      </c>
      <c r="X1735" s="3" t="str">
        <f t="shared" si="150"/>
        <v>วังหมีวังน้ำเขียวนครราชสีมา</v>
      </c>
      <c r="Y1735" s="3" t="s">
        <v>2652</v>
      </c>
      <c r="Z1735" s="3" t="str">
        <f t="shared" si="151"/>
        <v/>
      </c>
      <c r="AA1735" s="3" t="e">
        <f t="shared" si="152"/>
        <v>#NUM!</v>
      </c>
      <c r="AB1735" s="3" t="str">
        <f t="shared" si="153"/>
        <v/>
      </c>
    </row>
    <row r="1736" spans="18:28" ht="14.5" customHeight="1">
      <c r="R1736">
        <v>1733</v>
      </c>
      <c r="S1736" s="4">
        <v>30150</v>
      </c>
      <c r="T1736" s="3" t="s">
        <v>2866</v>
      </c>
      <c r="U1736" s="3" t="s">
        <v>1016</v>
      </c>
      <c r="V1736" s="3" t="s">
        <v>363</v>
      </c>
      <c r="W1736" s="3" t="s">
        <v>2864</v>
      </c>
      <c r="X1736" s="3" t="str">
        <f t="shared" si="150"/>
        <v>ระเริงวังน้ำเขียวนครราชสีมา</v>
      </c>
      <c r="Y1736" s="3" t="s">
        <v>2652</v>
      </c>
      <c r="Z1736" s="3" t="str">
        <f t="shared" si="151"/>
        <v/>
      </c>
      <c r="AA1736" s="3" t="e">
        <f t="shared" si="152"/>
        <v>#NUM!</v>
      </c>
      <c r="AB1736" s="3" t="str">
        <f t="shared" si="153"/>
        <v/>
      </c>
    </row>
    <row r="1737" spans="18:28" ht="14.5" customHeight="1">
      <c r="R1737">
        <v>1734</v>
      </c>
      <c r="S1737" s="4">
        <v>30370</v>
      </c>
      <c r="T1737" s="3" t="s">
        <v>2867</v>
      </c>
      <c r="U1737" s="3" t="s">
        <v>1016</v>
      </c>
      <c r="V1737" s="3" t="s">
        <v>363</v>
      </c>
      <c r="W1737" s="3" t="s">
        <v>2864</v>
      </c>
      <c r="X1737" s="3" t="str">
        <f t="shared" si="150"/>
        <v>อุดมทรัพย์วังน้ำเขียวนครราชสีมา</v>
      </c>
      <c r="Y1737" s="3" t="s">
        <v>2652</v>
      </c>
      <c r="Z1737" s="3" t="str">
        <f t="shared" si="151"/>
        <v/>
      </c>
      <c r="AA1737" s="3" t="e">
        <f t="shared" si="152"/>
        <v>#NUM!</v>
      </c>
      <c r="AB1737" s="3" t="str">
        <f t="shared" si="153"/>
        <v/>
      </c>
    </row>
    <row r="1738" spans="18:28" ht="14.5" customHeight="1">
      <c r="R1738">
        <v>1735</v>
      </c>
      <c r="S1738" s="4">
        <v>30370</v>
      </c>
      <c r="T1738" s="3" t="s">
        <v>2868</v>
      </c>
      <c r="U1738" s="3" t="s">
        <v>1016</v>
      </c>
      <c r="V1738" s="3" t="s">
        <v>363</v>
      </c>
      <c r="W1738" s="3" t="s">
        <v>2864</v>
      </c>
      <c r="X1738" s="3" t="str">
        <f t="shared" si="150"/>
        <v>ไทยสามัคคีวังน้ำเขียวนครราชสีมา</v>
      </c>
      <c r="Y1738" s="3" t="s">
        <v>2652</v>
      </c>
      <c r="Z1738" s="3" t="str">
        <f t="shared" si="151"/>
        <v/>
      </c>
      <c r="AA1738" s="3" t="e">
        <f t="shared" si="152"/>
        <v>#NUM!</v>
      </c>
      <c r="AB1738" s="3" t="str">
        <f t="shared" si="153"/>
        <v/>
      </c>
    </row>
    <row r="1739" spans="18:28" ht="14.5" customHeight="1">
      <c r="R1739">
        <v>1736</v>
      </c>
      <c r="S1739" s="4">
        <v>30210</v>
      </c>
      <c r="T1739" s="3" t="s">
        <v>2869</v>
      </c>
      <c r="U1739" s="3" t="s">
        <v>772</v>
      </c>
      <c r="V1739" s="3" t="s">
        <v>363</v>
      </c>
      <c r="W1739" s="3" t="s">
        <v>2870</v>
      </c>
      <c r="X1739" s="3" t="str">
        <f t="shared" si="150"/>
        <v>สำนักตะคร้อเทพารักษ์นครราชสีมา</v>
      </c>
      <c r="Y1739" s="3" t="s">
        <v>2652</v>
      </c>
      <c r="Z1739" s="3" t="str">
        <f t="shared" si="151"/>
        <v/>
      </c>
      <c r="AA1739" s="3" t="e">
        <f t="shared" si="152"/>
        <v>#NUM!</v>
      </c>
      <c r="AB1739" s="3" t="str">
        <f t="shared" si="153"/>
        <v/>
      </c>
    </row>
    <row r="1740" spans="18:28" ht="14.5" customHeight="1">
      <c r="R1740">
        <v>1737</v>
      </c>
      <c r="S1740" s="4">
        <v>30210</v>
      </c>
      <c r="T1740" s="3" t="s">
        <v>2628</v>
      </c>
      <c r="U1740" s="3" t="s">
        <v>772</v>
      </c>
      <c r="V1740" s="3" t="s">
        <v>363</v>
      </c>
      <c r="W1740" s="3" t="s">
        <v>2870</v>
      </c>
      <c r="X1740" s="3" t="str">
        <f t="shared" si="150"/>
        <v>หนองแวงเทพารักษ์นครราชสีมา</v>
      </c>
      <c r="Y1740" s="3" t="s">
        <v>2652</v>
      </c>
      <c r="Z1740" s="3" t="str">
        <f t="shared" si="151"/>
        <v/>
      </c>
      <c r="AA1740" s="3" t="e">
        <f t="shared" si="152"/>
        <v>#NUM!</v>
      </c>
      <c r="AB1740" s="3" t="str">
        <f t="shared" si="153"/>
        <v/>
      </c>
    </row>
    <row r="1741" spans="18:28" ht="14.5" customHeight="1">
      <c r="R1741">
        <v>1738</v>
      </c>
      <c r="S1741" s="4">
        <v>30210</v>
      </c>
      <c r="T1741" s="3" t="s">
        <v>2871</v>
      </c>
      <c r="U1741" s="3" t="s">
        <v>772</v>
      </c>
      <c r="V1741" s="3" t="s">
        <v>363</v>
      </c>
      <c r="W1741" s="3" t="s">
        <v>2870</v>
      </c>
      <c r="X1741" s="3" t="str">
        <f t="shared" si="150"/>
        <v>บึงปรือเทพารักษ์นครราชสีมา</v>
      </c>
      <c r="Y1741" s="3" t="s">
        <v>2652</v>
      </c>
      <c r="Z1741" s="3" t="str">
        <f t="shared" si="151"/>
        <v/>
      </c>
      <c r="AA1741" s="3" t="e">
        <f t="shared" si="152"/>
        <v>#NUM!</v>
      </c>
      <c r="AB1741" s="3" t="str">
        <f t="shared" si="153"/>
        <v/>
      </c>
    </row>
    <row r="1742" spans="18:28" ht="14.5" customHeight="1">
      <c r="R1742">
        <v>1739</v>
      </c>
      <c r="S1742" s="4">
        <v>30210</v>
      </c>
      <c r="T1742" s="3" t="s">
        <v>2872</v>
      </c>
      <c r="U1742" s="3" t="s">
        <v>772</v>
      </c>
      <c r="V1742" s="3" t="s">
        <v>363</v>
      </c>
      <c r="W1742" s="3" t="s">
        <v>2870</v>
      </c>
      <c r="X1742" s="3" t="str">
        <f t="shared" si="150"/>
        <v>วังยายทองเทพารักษ์นครราชสีมา</v>
      </c>
      <c r="Y1742" s="3" t="s">
        <v>2652</v>
      </c>
      <c r="Z1742" s="3" t="str">
        <f t="shared" si="151"/>
        <v/>
      </c>
      <c r="AA1742" s="3" t="e">
        <f t="shared" si="152"/>
        <v>#NUM!</v>
      </c>
      <c r="AB1742" s="3" t="str">
        <f t="shared" si="153"/>
        <v/>
      </c>
    </row>
    <row r="1743" spans="18:28" ht="14.5" customHeight="1">
      <c r="R1743">
        <v>1740</v>
      </c>
      <c r="S1743" s="4">
        <v>30270</v>
      </c>
      <c r="T1743" s="3" t="s">
        <v>1012</v>
      </c>
      <c r="U1743" s="3" t="s">
        <v>1012</v>
      </c>
      <c r="V1743" s="3" t="s">
        <v>363</v>
      </c>
      <c r="W1743" s="3" t="s">
        <v>2873</v>
      </c>
      <c r="X1743" s="3" t="str">
        <f t="shared" si="150"/>
        <v>เมืองยางเมืองยางนครราชสีมา</v>
      </c>
      <c r="Y1743" s="3" t="s">
        <v>2652</v>
      </c>
      <c r="Z1743" s="3" t="str">
        <f t="shared" si="151"/>
        <v/>
      </c>
      <c r="AA1743" s="3" t="e">
        <f t="shared" si="152"/>
        <v>#NUM!</v>
      </c>
      <c r="AB1743" s="3" t="str">
        <f t="shared" si="153"/>
        <v/>
      </c>
    </row>
    <row r="1744" spans="18:28" ht="14.5" customHeight="1">
      <c r="R1744">
        <v>1741</v>
      </c>
      <c r="S1744" s="4">
        <v>30270</v>
      </c>
      <c r="T1744" s="3" t="s">
        <v>2874</v>
      </c>
      <c r="U1744" s="3" t="s">
        <v>1012</v>
      </c>
      <c r="V1744" s="3" t="s">
        <v>363</v>
      </c>
      <c r="W1744" s="3" t="s">
        <v>2873</v>
      </c>
      <c r="X1744" s="3" t="str">
        <f t="shared" si="150"/>
        <v>กระเบื้องนอกเมืองยางนครราชสีมา</v>
      </c>
      <c r="Y1744" s="3" t="s">
        <v>2652</v>
      </c>
      <c r="Z1744" s="3" t="str">
        <f t="shared" si="151"/>
        <v/>
      </c>
      <c r="AA1744" s="3" t="e">
        <f t="shared" si="152"/>
        <v>#NUM!</v>
      </c>
      <c r="AB1744" s="3" t="str">
        <f t="shared" si="153"/>
        <v/>
      </c>
    </row>
    <row r="1745" spans="18:28" ht="14.5" customHeight="1">
      <c r="R1745">
        <v>1742</v>
      </c>
      <c r="S1745" s="4">
        <v>30270</v>
      </c>
      <c r="T1745" s="3" t="s">
        <v>2875</v>
      </c>
      <c r="U1745" s="3" t="s">
        <v>1012</v>
      </c>
      <c r="V1745" s="3" t="s">
        <v>363</v>
      </c>
      <c r="W1745" s="3" t="s">
        <v>2873</v>
      </c>
      <c r="X1745" s="3" t="str">
        <f t="shared" si="150"/>
        <v>ละหานปลาค้าวเมืองยางนครราชสีมา</v>
      </c>
      <c r="Y1745" s="3" t="s">
        <v>2652</v>
      </c>
      <c r="Z1745" s="3" t="str">
        <f t="shared" si="151"/>
        <v/>
      </c>
      <c r="AA1745" s="3" t="e">
        <f t="shared" si="152"/>
        <v>#NUM!</v>
      </c>
      <c r="AB1745" s="3" t="str">
        <f t="shared" si="153"/>
        <v/>
      </c>
    </row>
    <row r="1746" spans="18:28" ht="14.5" customHeight="1">
      <c r="R1746">
        <v>1743</v>
      </c>
      <c r="S1746" s="4">
        <v>30270</v>
      </c>
      <c r="T1746" s="3" t="s">
        <v>2876</v>
      </c>
      <c r="U1746" s="3" t="s">
        <v>1012</v>
      </c>
      <c r="V1746" s="3" t="s">
        <v>363</v>
      </c>
      <c r="W1746" s="3" t="s">
        <v>2873</v>
      </c>
      <c r="X1746" s="3" t="str">
        <f t="shared" si="150"/>
        <v>โนนอุดมเมืองยางนครราชสีมา</v>
      </c>
      <c r="Y1746" s="3" t="s">
        <v>2652</v>
      </c>
      <c r="Z1746" s="3" t="str">
        <f t="shared" si="151"/>
        <v/>
      </c>
      <c r="AA1746" s="3" t="e">
        <f t="shared" si="152"/>
        <v>#NUM!</v>
      </c>
      <c r="AB1746" s="3" t="str">
        <f t="shared" si="153"/>
        <v/>
      </c>
    </row>
    <row r="1747" spans="18:28" ht="14.5" customHeight="1">
      <c r="R1747">
        <v>1744</v>
      </c>
      <c r="S1747" s="4">
        <v>30220</v>
      </c>
      <c r="T1747" s="3" t="s">
        <v>2877</v>
      </c>
      <c r="U1747" s="3" t="s">
        <v>1004</v>
      </c>
      <c r="V1747" s="3" t="s">
        <v>363</v>
      </c>
      <c r="W1747" s="3" t="s">
        <v>2878</v>
      </c>
      <c r="X1747" s="3" t="str">
        <f t="shared" si="150"/>
        <v>สระพระพระทองคำนครราชสีมา</v>
      </c>
      <c r="Y1747" s="3" t="s">
        <v>2652</v>
      </c>
      <c r="Z1747" s="3" t="str">
        <f t="shared" si="151"/>
        <v/>
      </c>
      <c r="AA1747" s="3" t="e">
        <f t="shared" si="152"/>
        <v>#NUM!</v>
      </c>
      <c r="AB1747" s="3" t="str">
        <f t="shared" si="153"/>
        <v/>
      </c>
    </row>
    <row r="1748" spans="18:28" ht="14.5" customHeight="1">
      <c r="R1748">
        <v>1745</v>
      </c>
      <c r="S1748" s="4">
        <v>30220</v>
      </c>
      <c r="T1748" s="3" t="s">
        <v>2879</v>
      </c>
      <c r="U1748" s="3" t="s">
        <v>1004</v>
      </c>
      <c r="V1748" s="3" t="s">
        <v>363</v>
      </c>
      <c r="W1748" s="3" t="s">
        <v>2878</v>
      </c>
      <c r="X1748" s="3" t="str">
        <f t="shared" si="150"/>
        <v>มาบกราดพระทองคำนครราชสีมา</v>
      </c>
      <c r="Y1748" s="3" t="s">
        <v>2652</v>
      </c>
      <c r="Z1748" s="3" t="str">
        <f t="shared" si="151"/>
        <v/>
      </c>
      <c r="AA1748" s="3" t="e">
        <f t="shared" si="152"/>
        <v>#NUM!</v>
      </c>
      <c r="AB1748" s="3" t="str">
        <f t="shared" si="153"/>
        <v/>
      </c>
    </row>
    <row r="1749" spans="18:28" ht="14.5" customHeight="1">
      <c r="R1749">
        <v>1746</v>
      </c>
      <c r="S1749" s="4">
        <v>30220</v>
      </c>
      <c r="T1749" s="3" t="s">
        <v>2880</v>
      </c>
      <c r="U1749" s="3" t="s">
        <v>1004</v>
      </c>
      <c r="V1749" s="3" t="s">
        <v>363</v>
      </c>
      <c r="W1749" s="3" t="s">
        <v>2878</v>
      </c>
      <c r="X1749" s="3" t="str">
        <f t="shared" si="150"/>
        <v>พังเทียมพระทองคำนครราชสีมา</v>
      </c>
      <c r="Y1749" s="3" t="s">
        <v>2652</v>
      </c>
      <c r="Z1749" s="3" t="str">
        <f t="shared" si="151"/>
        <v/>
      </c>
      <c r="AA1749" s="3" t="e">
        <f t="shared" si="152"/>
        <v>#NUM!</v>
      </c>
      <c r="AB1749" s="3" t="str">
        <f t="shared" si="153"/>
        <v/>
      </c>
    </row>
    <row r="1750" spans="18:28" ht="14.5" customHeight="1">
      <c r="R1750">
        <v>1747</v>
      </c>
      <c r="S1750" s="4">
        <v>30220</v>
      </c>
      <c r="T1750" s="3" t="s">
        <v>2881</v>
      </c>
      <c r="U1750" s="3" t="s">
        <v>1004</v>
      </c>
      <c r="V1750" s="3" t="s">
        <v>363</v>
      </c>
      <c r="W1750" s="3" t="s">
        <v>2878</v>
      </c>
      <c r="X1750" s="3" t="str">
        <f t="shared" si="150"/>
        <v>ทัพรั้งพระทองคำนครราชสีมา</v>
      </c>
      <c r="Y1750" s="3" t="s">
        <v>2652</v>
      </c>
      <c r="Z1750" s="3" t="str">
        <f t="shared" si="151"/>
        <v/>
      </c>
      <c r="AA1750" s="3" t="e">
        <f t="shared" si="152"/>
        <v>#NUM!</v>
      </c>
      <c r="AB1750" s="3" t="str">
        <f t="shared" si="153"/>
        <v/>
      </c>
    </row>
    <row r="1751" spans="18:28" ht="14.5" customHeight="1">
      <c r="R1751">
        <v>1748</v>
      </c>
      <c r="S1751" s="4">
        <v>30220</v>
      </c>
      <c r="T1751" s="3" t="s">
        <v>2882</v>
      </c>
      <c r="U1751" s="3" t="s">
        <v>1004</v>
      </c>
      <c r="V1751" s="3" t="s">
        <v>363</v>
      </c>
      <c r="W1751" s="3" t="s">
        <v>2878</v>
      </c>
      <c r="X1751" s="3" t="str">
        <f t="shared" si="150"/>
        <v>หนองหอยพระทองคำนครราชสีมา</v>
      </c>
      <c r="Y1751" s="3" t="s">
        <v>2652</v>
      </c>
      <c r="Z1751" s="3" t="str">
        <f t="shared" si="151"/>
        <v/>
      </c>
      <c r="AA1751" s="3" t="e">
        <f t="shared" si="152"/>
        <v>#NUM!</v>
      </c>
      <c r="AB1751" s="3" t="str">
        <f t="shared" si="153"/>
        <v/>
      </c>
    </row>
    <row r="1752" spans="18:28" ht="14.5" customHeight="1">
      <c r="R1752">
        <v>1749</v>
      </c>
      <c r="S1752" s="4">
        <v>30270</v>
      </c>
      <c r="T1752" s="3" t="s">
        <v>2883</v>
      </c>
      <c r="U1752" s="3" t="s">
        <v>1014</v>
      </c>
      <c r="V1752" s="3" t="s">
        <v>363</v>
      </c>
      <c r="W1752" s="3" t="s">
        <v>2884</v>
      </c>
      <c r="X1752" s="3" t="str">
        <f t="shared" si="150"/>
        <v>ขุยลำทะเมนชัยนครราชสีมา</v>
      </c>
      <c r="Y1752" s="3" t="s">
        <v>2652</v>
      </c>
      <c r="Z1752" s="3" t="str">
        <f t="shared" si="151"/>
        <v/>
      </c>
      <c r="AA1752" s="3" t="e">
        <f t="shared" si="152"/>
        <v>#NUM!</v>
      </c>
      <c r="AB1752" s="3" t="str">
        <f t="shared" si="153"/>
        <v/>
      </c>
    </row>
    <row r="1753" spans="18:28" ht="14.5" customHeight="1">
      <c r="R1753">
        <v>1750</v>
      </c>
      <c r="S1753" s="4">
        <v>30270</v>
      </c>
      <c r="T1753" s="3" t="s">
        <v>2173</v>
      </c>
      <c r="U1753" s="3" t="s">
        <v>1014</v>
      </c>
      <c r="V1753" s="3" t="s">
        <v>363</v>
      </c>
      <c r="W1753" s="3" t="s">
        <v>2884</v>
      </c>
      <c r="X1753" s="3" t="str">
        <f t="shared" si="150"/>
        <v>บ้านยางลำทะเมนชัยนครราชสีมา</v>
      </c>
      <c r="Y1753" s="3" t="s">
        <v>2652</v>
      </c>
      <c r="Z1753" s="3" t="str">
        <f t="shared" si="151"/>
        <v/>
      </c>
      <c r="AA1753" s="3" t="e">
        <f t="shared" si="152"/>
        <v>#NUM!</v>
      </c>
      <c r="AB1753" s="3" t="str">
        <f t="shared" si="153"/>
        <v/>
      </c>
    </row>
    <row r="1754" spans="18:28" ht="14.5" customHeight="1">
      <c r="R1754">
        <v>1751</v>
      </c>
      <c r="S1754" s="4">
        <v>30270</v>
      </c>
      <c r="T1754" s="3" t="s">
        <v>2885</v>
      </c>
      <c r="U1754" s="3" t="s">
        <v>1014</v>
      </c>
      <c r="V1754" s="3" t="s">
        <v>363</v>
      </c>
      <c r="W1754" s="3" t="s">
        <v>2884</v>
      </c>
      <c r="X1754" s="3" t="str">
        <f t="shared" si="150"/>
        <v>ช่องแมวลำทะเมนชัยนครราชสีมา</v>
      </c>
      <c r="Y1754" s="3" t="s">
        <v>2652</v>
      </c>
      <c r="Z1754" s="3" t="str">
        <f t="shared" si="151"/>
        <v/>
      </c>
      <c r="AA1754" s="3" t="e">
        <f t="shared" si="152"/>
        <v>#NUM!</v>
      </c>
      <c r="AB1754" s="3" t="str">
        <f t="shared" si="153"/>
        <v/>
      </c>
    </row>
    <row r="1755" spans="18:28" ht="14.5" customHeight="1">
      <c r="R1755">
        <v>1752</v>
      </c>
      <c r="S1755" s="4">
        <v>30270</v>
      </c>
      <c r="T1755" s="3" t="s">
        <v>2886</v>
      </c>
      <c r="U1755" s="3" t="s">
        <v>1014</v>
      </c>
      <c r="V1755" s="3" t="s">
        <v>363</v>
      </c>
      <c r="W1755" s="3" t="s">
        <v>2884</v>
      </c>
      <c r="X1755" s="3" t="str">
        <f t="shared" si="150"/>
        <v>ไพลลำทะเมนชัยนครราชสีมา</v>
      </c>
      <c r="Y1755" s="3" t="s">
        <v>2652</v>
      </c>
      <c r="Z1755" s="3" t="str">
        <f t="shared" si="151"/>
        <v/>
      </c>
      <c r="AA1755" s="3" t="e">
        <f t="shared" si="152"/>
        <v>#NUM!</v>
      </c>
      <c r="AB1755" s="3" t="str">
        <f t="shared" si="153"/>
        <v/>
      </c>
    </row>
    <row r="1756" spans="18:28" ht="14.5" customHeight="1">
      <c r="R1756">
        <v>1753</v>
      </c>
      <c r="S1756" s="4">
        <v>30120</v>
      </c>
      <c r="T1756" s="3" t="s">
        <v>2887</v>
      </c>
      <c r="U1756" s="3" t="s">
        <v>992</v>
      </c>
      <c r="V1756" s="3" t="s">
        <v>363</v>
      </c>
      <c r="W1756" s="3" t="s">
        <v>2888</v>
      </c>
      <c r="X1756" s="3" t="str">
        <f t="shared" si="150"/>
        <v>เมืองพะไลบัวลายนครราชสีมา</v>
      </c>
      <c r="Y1756" s="3" t="s">
        <v>2652</v>
      </c>
      <c r="Z1756" s="3" t="str">
        <f t="shared" si="151"/>
        <v/>
      </c>
      <c r="AA1756" s="3" t="e">
        <f t="shared" si="152"/>
        <v>#NUM!</v>
      </c>
      <c r="AB1756" s="3" t="str">
        <f t="shared" si="153"/>
        <v/>
      </c>
    </row>
    <row r="1757" spans="18:28" ht="14.5" customHeight="1">
      <c r="R1757">
        <v>1754</v>
      </c>
      <c r="S1757" s="4">
        <v>30120</v>
      </c>
      <c r="T1757" s="3" t="s">
        <v>2889</v>
      </c>
      <c r="U1757" s="3" t="s">
        <v>992</v>
      </c>
      <c r="V1757" s="3" t="s">
        <v>363</v>
      </c>
      <c r="W1757" s="3" t="s">
        <v>2888</v>
      </c>
      <c r="X1757" s="3" t="str">
        <f t="shared" si="150"/>
        <v>โนนจานบัวลายนครราชสีมา</v>
      </c>
      <c r="Y1757" s="3" t="s">
        <v>2652</v>
      </c>
      <c r="Z1757" s="3" t="str">
        <f t="shared" si="151"/>
        <v/>
      </c>
      <c r="AA1757" s="3" t="e">
        <f t="shared" si="152"/>
        <v>#NUM!</v>
      </c>
      <c r="AB1757" s="3" t="str">
        <f t="shared" si="153"/>
        <v/>
      </c>
    </row>
    <row r="1758" spans="18:28" ht="14.5" customHeight="1">
      <c r="R1758">
        <v>1755</v>
      </c>
      <c r="S1758" s="4">
        <v>30120</v>
      </c>
      <c r="T1758" s="3" t="s">
        <v>992</v>
      </c>
      <c r="U1758" s="3" t="s">
        <v>992</v>
      </c>
      <c r="V1758" s="3" t="s">
        <v>363</v>
      </c>
      <c r="W1758" s="3" t="s">
        <v>2888</v>
      </c>
      <c r="X1758" s="3" t="str">
        <f t="shared" si="150"/>
        <v>บัวลายบัวลายนครราชสีมา</v>
      </c>
      <c r="Y1758" s="3" t="s">
        <v>2652</v>
      </c>
      <c r="Z1758" s="3" t="str">
        <f t="shared" si="151"/>
        <v/>
      </c>
      <c r="AA1758" s="3" t="e">
        <f t="shared" si="152"/>
        <v>#NUM!</v>
      </c>
      <c r="AB1758" s="3" t="str">
        <f t="shared" si="153"/>
        <v/>
      </c>
    </row>
    <row r="1759" spans="18:28" ht="14.5" customHeight="1">
      <c r="R1759">
        <v>1756</v>
      </c>
      <c r="S1759" s="4">
        <v>30120</v>
      </c>
      <c r="T1759" s="3" t="s">
        <v>2645</v>
      </c>
      <c r="U1759" s="3" t="s">
        <v>992</v>
      </c>
      <c r="V1759" s="3" t="s">
        <v>363</v>
      </c>
      <c r="W1759" s="3" t="s">
        <v>2888</v>
      </c>
      <c r="X1759" s="3" t="str">
        <f t="shared" si="150"/>
        <v>หนองหว้าบัวลายนครราชสีมา</v>
      </c>
      <c r="Y1759" s="3" t="s">
        <v>2652</v>
      </c>
      <c r="Z1759" s="3" t="str">
        <f t="shared" si="151"/>
        <v/>
      </c>
      <c r="AA1759" s="3" t="e">
        <f t="shared" si="152"/>
        <v>#NUM!</v>
      </c>
      <c r="AB1759" s="3" t="str">
        <f t="shared" si="153"/>
        <v/>
      </c>
    </row>
    <row r="1760" spans="18:28" ht="14.5" customHeight="1">
      <c r="R1760">
        <v>1757</v>
      </c>
      <c r="S1760" s="4">
        <v>30430</v>
      </c>
      <c r="T1760" s="3" t="s">
        <v>1022</v>
      </c>
      <c r="U1760" s="3" t="s">
        <v>1022</v>
      </c>
      <c r="V1760" s="3" t="s">
        <v>363</v>
      </c>
      <c r="W1760" s="3" t="s">
        <v>2890</v>
      </c>
      <c r="X1760" s="3" t="str">
        <f t="shared" si="150"/>
        <v>สีดาสีดานครราชสีมา</v>
      </c>
      <c r="Y1760" s="3" t="s">
        <v>2652</v>
      </c>
      <c r="Z1760" s="3" t="str">
        <f t="shared" si="151"/>
        <v/>
      </c>
      <c r="AA1760" s="3" t="e">
        <f t="shared" si="152"/>
        <v>#NUM!</v>
      </c>
      <c r="AB1760" s="3" t="str">
        <f t="shared" si="153"/>
        <v/>
      </c>
    </row>
    <row r="1761" spans="18:28" ht="14.5" customHeight="1">
      <c r="R1761">
        <v>1758</v>
      </c>
      <c r="S1761" s="4">
        <v>30430</v>
      </c>
      <c r="T1761" s="3" t="s">
        <v>1561</v>
      </c>
      <c r="U1761" s="3" t="s">
        <v>1022</v>
      </c>
      <c r="V1761" s="3" t="s">
        <v>363</v>
      </c>
      <c r="W1761" s="3" t="s">
        <v>2890</v>
      </c>
      <c r="X1761" s="3" t="str">
        <f t="shared" si="150"/>
        <v>โพนทองสีดานครราชสีมา</v>
      </c>
      <c r="Y1761" s="3" t="s">
        <v>2652</v>
      </c>
      <c r="Z1761" s="3" t="str">
        <f t="shared" si="151"/>
        <v/>
      </c>
      <c r="AA1761" s="3" t="e">
        <f t="shared" si="152"/>
        <v>#NUM!</v>
      </c>
      <c r="AB1761" s="3" t="str">
        <f t="shared" si="153"/>
        <v/>
      </c>
    </row>
    <row r="1762" spans="18:28" ht="14.5" customHeight="1">
      <c r="R1762">
        <v>1759</v>
      </c>
      <c r="S1762" s="4">
        <v>30430</v>
      </c>
      <c r="T1762" s="3" t="s">
        <v>2891</v>
      </c>
      <c r="U1762" s="3" t="s">
        <v>1022</v>
      </c>
      <c r="V1762" s="3" t="s">
        <v>363</v>
      </c>
      <c r="W1762" s="3" t="s">
        <v>2890</v>
      </c>
      <c r="X1762" s="3" t="str">
        <f t="shared" si="150"/>
        <v>โนนประดู่สีดานครราชสีมา</v>
      </c>
      <c r="Y1762" s="3" t="s">
        <v>2652</v>
      </c>
      <c r="Z1762" s="3" t="str">
        <f t="shared" si="151"/>
        <v/>
      </c>
      <c r="AA1762" s="3" t="e">
        <f t="shared" si="152"/>
        <v>#NUM!</v>
      </c>
      <c r="AB1762" s="3" t="str">
        <f t="shared" si="153"/>
        <v/>
      </c>
    </row>
    <row r="1763" spans="18:28" ht="14.5" customHeight="1">
      <c r="R1763">
        <v>1760</v>
      </c>
      <c r="S1763" s="4">
        <v>30430</v>
      </c>
      <c r="T1763" s="3" t="s">
        <v>1341</v>
      </c>
      <c r="U1763" s="3" t="s">
        <v>1022</v>
      </c>
      <c r="V1763" s="3" t="s">
        <v>363</v>
      </c>
      <c r="W1763" s="3" t="s">
        <v>2890</v>
      </c>
      <c r="X1763" s="3" t="str">
        <f t="shared" si="150"/>
        <v>สามเมืองสีดานครราชสีมา</v>
      </c>
      <c r="Y1763" s="3" t="s">
        <v>2652</v>
      </c>
      <c r="Z1763" s="3" t="str">
        <f t="shared" si="151"/>
        <v/>
      </c>
      <c r="AA1763" s="3" t="e">
        <f t="shared" si="152"/>
        <v>#NUM!</v>
      </c>
      <c r="AB1763" s="3" t="str">
        <f t="shared" si="153"/>
        <v/>
      </c>
    </row>
    <row r="1764" spans="18:28" ht="14.5" customHeight="1">
      <c r="R1764">
        <v>1761</v>
      </c>
      <c r="S1764" s="4">
        <v>30430</v>
      </c>
      <c r="T1764" s="3" t="s">
        <v>2892</v>
      </c>
      <c r="U1764" s="3" t="s">
        <v>1022</v>
      </c>
      <c r="V1764" s="3" t="s">
        <v>363</v>
      </c>
      <c r="W1764" s="3" t="s">
        <v>2890</v>
      </c>
      <c r="X1764" s="3" t="str">
        <f t="shared" si="150"/>
        <v>หนองตาดใหญ่สีดานครราชสีมา</v>
      </c>
      <c r="Y1764" s="3" t="s">
        <v>2652</v>
      </c>
      <c r="Z1764" s="3" t="str">
        <f t="shared" si="151"/>
        <v/>
      </c>
      <c r="AA1764" s="3" t="e">
        <f t="shared" si="152"/>
        <v>#NUM!</v>
      </c>
      <c r="AB1764" s="3" t="str">
        <f t="shared" si="153"/>
        <v/>
      </c>
    </row>
    <row r="1765" spans="18:28" ht="14.5" customHeight="1">
      <c r="R1765">
        <v>1762</v>
      </c>
      <c r="S1765" s="4">
        <v>30230</v>
      </c>
      <c r="T1765" s="3" t="s">
        <v>2893</v>
      </c>
      <c r="U1765" s="3" t="s">
        <v>976</v>
      </c>
      <c r="V1765" s="3" t="s">
        <v>363</v>
      </c>
      <c r="W1765" s="3" t="s">
        <v>2894</v>
      </c>
      <c r="X1765" s="3" t="str">
        <f t="shared" si="150"/>
        <v>ช้างทองเฉลิมพระเกียรตินครราชสีมา</v>
      </c>
      <c r="Y1765" s="3" t="s">
        <v>2652</v>
      </c>
      <c r="Z1765" s="3" t="str">
        <f t="shared" si="151"/>
        <v/>
      </c>
      <c r="AA1765" s="3" t="e">
        <f t="shared" si="152"/>
        <v>#NUM!</v>
      </c>
      <c r="AB1765" s="3" t="str">
        <f t="shared" si="153"/>
        <v/>
      </c>
    </row>
    <row r="1766" spans="18:28" ht="14.5" customHeight="1">
      <c r="R1766">
        <v>1763</v>
      </c>
      <c r="S1766" s="4">
        <v>30230</v>
      </c>
      <c r="T1766" s="3" t="s">
        <v>1146</v>
      </c>
      <c r="U1766" s="3" t="s">
        <v>976</v>
      </c>
      <c r="V1766" s="3" t="s">
        <v>363</v>
      </c>
      <c r="W1766" s="3" t="s">
        <v>2894</v>
      </c>
      <c r="X1766" s="3" t="str">
        <f t="shared" si="150"/>
        <v>ท่าช้างเฉลิมพระเกียรตินครราชสีมา</v>
      </c>
      <c r="Y1766" s="3" t="s">
        <v>2652</v>
      </c>
      <c r="Z1766" s="3" t="str">
        <f t="shared" si="151"/>
        <v/>
      </c>
      <c r="AA1766" s="3" t="e">
        <f t="shared" si="152"/>
        <v>#NUM!</v>
      </c>
      <c r="AB1766" s="3" t="str">
        <f t="shared" si="153"/>
        <v/>
      </c>
    </row>
    <row r="1767" spans="18:28" ht="14.5" customHeight="1">
      <c r="R1767">
        <v>1764</v>
      </c>
      <c r="S1767" s="4">
        <v>30230</v>
      </c>
      <c r="T1767" s="3" t="s">
        <v>2895</v>
      </c>
      <c r="U1767" s="3" t="s">
        <v>976</v>
      </c>
      <c r="V1767" s="3" t="s">
        <v>363</v>
      </c>
      <c r="W1767" s="3" t="s">
        <v>2894</v>
      </c>
      <c r="X1767" s="3" t="str">
        <f t="shared" si="150"/>
        <v>พระพุทธเฉลิมพระเกียรตินครราชสีมา</v>
      </c>
      <c r="Y1767" s="3" t="s">
        <v>2652</v>
      </c>
      <c r="Z1767" s="3" t="str">
        <f t="shared" si="151"/>
        <v/>
      </c>
      <c r="AA1767" s="3" t="e">
        <f t="shared" si="152"/>
        <v>#NUM!</v>
      </c>
      <c r="AB1767" s="3" t="str">
        <f t="shared" si="153"/>
        <v/>
      </c>
    </row>
    <row r="1768" spans="18:28" ht="14.5" customHeight="1">
      <c r="R1768">
        <v>1765</v>
      </c>
      <c r="S1768" s="4">
        <v>30000</v>
      </c>
      <c r="T1768" s="3" t="s">
        <v>2896</v>
      </c>
      <c r="U1768" s="3" t="s">
        <v>976</v>
      </c>
      <c r="V1768" s="3" t="s">
        <v>363</v>
      </c>
      <c r="W1768" s="3" t="s">
        <v>2894</v>
      </c>
      <c r="X1768" s="3" t="str">
        <f t="shared" si="150"/>
        <v>หนองงูเหลือมเฉลิมพระเกียรตินครราชสีมา</v>
      </c>
      <c r="Y1768" s="3" t="s">
        <v>2652</v>
      </c>
      <c r="Z1768" s="3" t="str">
        <f t="shared" si="151"/>
        <v/>
      </c>
      <c r="AA1768" s="3" t="e">
        <f t="shared" si="152"/>
        <v>#NUM!</v>
      </c>
      <c r="AB1768" s="3" t="str">
        <f t="shared" si="153"/>
        <v/>
      </c>
    </row>
    <row r="1769" spans="18:28" ht="14.5" customHeight="1">
      <c r="R1769">
        <v>1766</v>
      </c>
      <c r="S1769" s="4">
        <v>30230</v>
      </c>
      <c r="T1769" s="3" t="s">
        <v>2897</v>
      </c>
      <c r="U1769" s="3" t="s">
        <v>976</v>
      </c>
      <c r="V1769" s="3" t="s">
        <v>363</v>
      </c>
      <c r="W1769" s="3" t="s">
        <v>2894</v>
      </c>
      <c r="X1769" s="3" t="str">
        <f t="shared" si="150"/>
        <v>หนองยางเฉลิมพระเกียรตินครราชสีมา</v>
      </c>
      <c r="Y1769" s="3" t="s">
        <v>2652</v>
      </c>
      <c r="Z1769" s="3" t="str">
        <f t="shared" si="151"/>
        <v/>
      </c>
      <c r="AA1769" s="3" t="e">
        <f t="shared" si="152"/>
        <v>#NUM!</v>
      </c>
      <c r="AB1769" s="3" t="str">
        <f t="shared" si="153"/>
        <v/>
      </c>
    </row>
    <row r="1770" spans="18:28" ht="14.5" customHeight="1">
      <c r="R1770">
        <v>1767</v>
      </c>
      <c r="S1770" s="4">
        <v>31000</v>
      </c>
      <c r="T1770" s="3" t="s">
        <v>1921</v>
      </c>
      <c r="U1770" s="3" t="s">
        <v>1214</v>
      </c>
      <c r="V1770" s="3" t="s">
        <v>389</v>
      </c>
      <c r="W1770" s="3" t="s">
        <v>2898</v>
      </c>
      <c r="X1770" s="3" t="str">
        <f t="shared" si="150"/>
        <v>ในเมืองเมืองบุรีรัมย์บุรีรัมย์</v>
      </c>
      <c r="Y1770" s="3" t="s">
        <v>2652</v>
      </c>
      <c r="Z1770" s="3" t="str">
        <f t="shared" si="151"/>
        <v/>
      </c>
      <c r="AA1770" s="3" t="e">
        <f t="shared" si="152"/>
        <v>#NUM!</v>
      </c>
      <c r="AB1770" s="3" t="str">
        <f t="shared" si="153"/>
        <v/>
      </c>
    </row>
    <row r="1771" spans="18:28" ht="14.5" customHeight="1">
      <c r="R1771">
        <v>1768</v>
      </c>
      <c r="S1771" s="4">
        <v>31000</v>
      </c>
      <c r="T1771" s="3" t="s">
        <v>2899</v>
      </c>
      <c r="U1771" s="3" t="s">
        <v>1214</v>
      </c>
      <c r="V1771" s="3" t="s">
        <v>389</v>
      </c>
      <c r="W1771" s="3" t="s">
        <v>2898</v>
      </c>
      <c r="X1771" s="3" t="str">
        <f t="shared" si="150"/>
        <v>อิสาณเมืองบุรีรัมย์บุรีรัมย์</v>
      </c>
      <c r="Y1771" s="3" t="s">
        <v>2652</v>
      </c>
      <c r="Z1771" s="3" t="str">
        <f t="shared" si="151"/>
        <v/>
      </c>
      <c r="AA1771" s="3" t="e">
        <f t="shared" si="152"/>
        <v>#NUM!</v>
      </c>
      <c r="AB1771" s="3" t="str">
        <f t="shared" si="153"/>
        <v/>
      </c>
    </row>
    <row r="1772" spans="18:28" ht="14.5" customHeight="1">
      <c r="R1772">
        <v>1769</v>
      </c>
      <c r="S1772" s="4">
        <v>31000</v>
      </c>
      <c r="T1772" s="3" t="s">
        <v>2215</v>
      </c>
      <c r="U1772" s="3" t="s">
        <v>1214</v>
      </c>
      <c r="V1772" s="3" t="s">
        <v>389</v>
      </c>
      <c r="W1772" s="3" t="s">
        <v>2898</v>
      </c>
      <c r="X1772" s="3" t="str">
        <f t="shared" si="150"/>
        <v>เสม็ดเมืองบุรีรัมย์บุรีรัมย์</v>
      </c>
      <c r="Y1772" s="3" t="s">
        <v>2652</v>
      </c>
      <c r="Z1772" s="3" t="str">
        <f t="shared" si="151"/>
        <v/>
      </c>
      <c r="AA1772" s="3" t="e">
        <f t="shared" si="152"/>
        <v>#NUM!</v>
      </c>
      <c r="AB1772" s="3" t="str">
        <f t="shared" si="153"/>
        <v/>
      </c>
    </row>
    <row r="1773" spans="18:28" ht="14.5" customHeight="1">
      <c r="R1773">
        <v>1770</v>
      </c>
      <c r="S1773" s="4">
        <v>31000</v>
      </c>
      <c r="T1773" s="3" t="s">
        <v>2900</v>
      </c>
      <c r="U1773" s="3" t="s">
        <v>1214</v>
      </c>
      <c r="V1773" s="3" t="s">
        <v>389</v>
      </c>
      <c r="W1773" s="3" t="s">
        <v>2898</v>
      </c>
      <c r="X1773" s="3" t="str">
        <f t="shared" si="150"/>
        <v>บ้านบัวเมืองบุรีรัมย์บุรีรัมย์</v>
      </c>
      <c r="Y1773" s="3" t="s">
        <v>2652</v>
      </c>
      <c r="Z1773" s="3" t="str">
        <f t="shared" si="151"/>
        <v/>
      </c>
      <c r="AA1773" s="3" t="e">
        <f t="shared" si="152"/>
        <v>#NUM!</v>
      </c>
      <c r="AB1773" s="3" t="str">
        <f t="shared" si="153"/>
        <v/>
      </c>
    </row>
    <row r="1774" spans="18:28" ht="14.5" customHeight="1">
      <c r="R1774">
        <v>1771</v>
      </c>
      <c r="S1774" s="4">
        <v>31000</v>
      </c>
      <c r="T1774" s="3" t="s">
        <v>2901</v>
      </c>
      <c r="U1774" s="3" t="s">
        <v>1214</v>
      </c>
      <c r="V1774" s="3" t="s">
        <v>389</v>
      </c>
      <c r="W1774" s="3" t="s">
        <v>2898</v>
      </c>
      <c r="X1774" s="3" t="str">
        <f t="shared" si="150"/>
        <v>สะแกโพรงเมืองบุรีรัมย์บุรีรัมย์</v>
      </c>
      <c r="Y1774" s="3" t="s">
        <v>2652</v>
      </c>
      <c r="Z1774" s="3" t="str">
        <f t="shared" si="151"/>
        <v/>
      </c>
      <c r="AA1774" s="3" t="e">
        <f t="shared" si="152"/>
        <v>#NUM!</v>
      </c>
      <c r="AB1774" s="3" t="str">
        <f t="shared" si="153"/>
        <v/>
      </c>
    </row>
    <row r="1775" spans="18:28" ht="14.5" customHeight="1">
      <c r="R1775">
        <v>1772</v>
      </c>
      <c r="S1775" s="4">
        <v>31000</v>
      </c>
      <c r="T1775" s="3" t="s">
        <v>2902</v>
      </c>
      <c r="U1775" s="3" t="s">
        <v>1214</v>
      </c>
      <c r="V1775" s="3" t="s">
        <v>389</v>
      </c>
      <c r="W1775" s="3" t="s">
        <v>2898</v>
      </c>
      <c r="X1775" s="3" t="str">
        <f t="shared" si="150"/>
        <v>สวายจีกเมืองบุรีรัมย์บุรีรัมย์</v>
      </c>
      <c r="Y1775" s="3" t="s">
        <v>2652</v>
      </c>
      <c r="Z1775" s="3" t="str">
        <f t="shared" si="151"/>
        <v/>
      </c>
      <c r="AA1775" s="3" t="e">
        <f t="shared" si="152"/>
        <v>#NUM!</v>
      </c>
      <c r="AB1775" s="3" t="str">
        <f t="shared" si="153"/>
        <v/>
      </c>
    </row>
    <row r="1776" spans="18:28" ht="14.5" customHeight="1">
      <c r="R1776">
        <v>1773</v>
      </c>
      <c r="S1776" s="4">
        <v>31000</v>
      </c>
      <c r="T1776" s="3" t="s">
        <v>2173</v>
      </c>
      <c r="U1776" s="3" t="s">
        <v>1214</v>
      </c>
      <c r="V1776" s="3" t="s">
        <v>389</v>
      </c>
      <c r="W1776" s="3" t="s">
        <v>2898</v>
      </c>
      <c r="X1776" s="3" t="str">
        <f t="shared" si="150"/>
        <v>บ้านยางเมืองบุรีรัมย์บุรีรัมย์</v>
      </c>
      <c r="Y1776" s="3" t="s">
        <v>2652</v>
      </c>
      <c r="Z1776" s="3" t="str">
        <f t="shared" si="151"/>
        <v/>
      </c>
      <c r="AA1776" s="3" t="e">
        <f t="shared" si="152"/>
        <v>#NUM!</v>
      </c>
      <c r="AB1776" s="3" t="str">
        <f t="shared" si="153"/>
        <v/>
      </c>
    </row>
    <row r="1777" spans="18:28" ht="14.5" customHeight="1">
      <c r="R1777">
        <v>1774</v>
      </c>
      <c r="S1777" s="4">
        <v>31000</v>
      </c>
      <c r="T1777" s="3" t="s">
        <v>2903</v>
      </c>
      <c r="U1777" s="3" t="s">
        <v>1214</v>
      </c>
      <c r="V1777" s="3" t="s">
        <v>389</v>
      </c>
      <c r="W1777" s="3" t="s">
        <v>2898</v>
      </c>
      <c r="X1777" s="3" t="str">
        <f t="shared" si="150"/>
        <v>พระครูเมืองบุรีรัมย์บุรีรัมย์</v>
      </c>
      <c r="Y1777" s="3" t="s">
        <v>2652</v>
      </c>
      <c r="Z1777" s="3" t="str">
        <f t="shared" si="151"/>
        <v/>
      </c>
      <c r="AA1777" s="3" t="e">
        <f t="shared" si="152"/>
        <v>#NUM!</v>
      </c>
      <c r="AB1777" s="3" t="str">
        <f t="shared" si="153"/>
        <v/>
      </c>
    </row>
    <row r="1778" spans="18:28" ht="14.5" customHeight="1">
      <c r="R1778">
        <v>1775</v>
      </c>
      <c r="S1778" s="4">
        <v>31000</v>
      </c>
      <c r="T1778" s="3" t="s">
        <v>1677</v>
      </c>
      <c r="U1778" s="3" t="s">
        <v>1214</v>
      </c>
      <c r="V1778" s="3" t="s">
        <v>389</v>
      </c>
      <c r="W1778" s="3" t="s">
        <v>2898</v>
      </c>
      <c r="X1778" s="3" t="str">
        <f t="shared" si="150"/>
        <v>ถลุงเหล็กเมืองบุรีรัมย์บุรีรัมย์</v>
      </c>
      <c r="Y1778" s="3" t="s">
        <v>2652</v>
      </c>
      <c r="Z1778" s="3" t="str">
        <f t="shared" si="151"/>
        <v/>
      </c>
      <c r="AA1778" s="3" t="e">
        <f t="shared" si="152"/>
        <v>#NUM!</v>
      </c>
      <c r="AB1778" s="3" t="str">
        <f t="shared" si="153"/>
        <v/>
      </c>
    </row>
    <row r="1779" spans="18:28" ht="14.5" customHeight="1">
      <c r="R1779">
        <v>1776</v>
      </c>
      <c r="S1779" s="4">
        <v>31000</v>
      </c>
      <c r="T1779" s="3" t="s">
        <v>2904</v>
      </c>
      <c r="U1779" s="3" t="s">
        <v>1214</v>
      </c>
      <c r="V1779" s="3" t="s">
        <v>389</v>
      </c>
      <c r="W1779" s="3" t="s">
        <v>2898</v>
      </c>
      <c r="X1779" s="3" t="str">
        <f t="shared" si="150"/>
        <v>หนองตาดเมืองบุรีรัมย์บุรีรัมย์</v>
      </c>
      <c r="Y1779" s="3" t="s">
        <v>2652</v>
      </c>
      <c r="Z1779" s="3" t="str">
        <f t="shared" si="151"/>
        <v/>
      </c>
      <c r="AA1779" s="3" t="e">
        <f t="shared" si="152"/>
        <v>#NUM!</v>
      </c>
      <c r="AB1779" s="3" t="str">
        <f t="shared" si="153"/>
        <v/>
      </c>
    </row>
    <row r="1780" spans="18:28" ht="14.5" customHeight="1">
      <c r="R1780">
        <v>1777</v>
      </c>
      <c r="S1780" s="4">
        <v>31000</v>
      </c>
      <c r="T1780" s="3" t="s">
        <v>2905</v>
      </c>
      <c r="U1780" s="3" t="s">
        <v>1214</v>
      </c>
      <c r="V1780" s="3" t="s">
        <v>389</v>
      </c>
      <c r="W1780" s="3" t="s">
        <v>2898</v>
      </c>
      <c r="X1780" s="3" t="str">
        <f t="shared" si="150"/>
        <v>ลุมปุ๊กเมืองบุรีรัมย์บุรีรัมย์</v>
      </c>
      <c r="Y1780" s="3" t="s">
        <v>2652</v>
      </c>
      <c r="Z1780" s="3" t="str">
        <f t="shared" si="151"/>
        <v/>
      </c>
      <c r="AA1780" s="3" t="e">
        <f t="shared" si="152"/>
        <v>#NUM!</v>
      </c>
      <c r="AB1780" s="3" t="str">
        <f t="shared" si="153"/>
        <v/>
      </c>
    </row>
    <row r="1781" spans="18:28" ht="14.5" customHeight="1">
      <c r="R1781">
        <v>1778</v>
      </c>
      <c r="S1781" s="4">
        <v>31000</v>
      </c>
      <c r="T1781" s="3" t="s">
        <v>1460</v>
      </c>
      <c r="U1781" s="3" t="s">
        <v>1214</v>
      </c>
      <c r="V1781" s="3" t="s">
        <v>389</v>
      </c>
      <c r="W1781" s="3" t="s">
        <v>2898</v>
      </c>
      <c r="X1781" s="3" t="str">
        <f t="shared" si="150"/>
        <v>สองห้องเมืองบุรีรัมย์บุรีรัมย์</v>
      </c>
      <c r="Y1781" s="3" t="s">
        <v>2652</v>
      </c>
      <c r="Z1781" s="3" t="str">
        <f t="shared" si="151"/>
        <v/>
      </c>
      <c r="AA1781" s="3" t="e">
        <f t="shared" si="152"/>
        <v>#NUM!</v>
      </c>
      <c r="AB1781" s="3" t="str">
        <f t="shared" si="153"/>
        <v/>
      </c>
    </row>
    <row r="1782" spans="18:28" ht="14.5" customHeight="1">
      <c r="R1782">
        <v>1779</v>
      </c>
      <c r="S1782" s="4">
        <v>31000</v>
      </c>
      <c r="T1782" s="3" t="s">
        <v>2906</v>
      </c>
      <c r="U1782" s="3" t="s">
        <v>1214</v>
      </c>
      <c r="V1782" s="3" t="s">
        <v>389</v>
      </c>
      <c r="W1782" s="3" t="s">
        <v>2898</v>
      </c>
      <c r="X1782" s="3" t="str">
        <f t="shared" si="150"/>
        <v>บัวทองเมืองบุรีรัมย์บุรีรัมย์</v>
      </c>
      <c r="Y1782" s="3" t="s">
        <v>2652</v>
      </c>
      <c r="Z1782" s="3" t="str">
        <f t="shared" si="151"/>
        <v/>
      </c>
      <c r="AA1782" s="3" t="e">
        <f t="shared" si="152"/>
        <v>#NUM!</v>
      </c>
      <c r="AB1782" s="3" t="str">
        <f t="shared" si="153"/>
        <v/>
      </c>
    </row>
    <row r="1783" spans="18:28" ht="14.5" customHeight="1">
      <c r="R1783">
        <v>1780</v>
      </c>
      <c r="S1783" s="4">
        <v>31000</v>
      </c>
      <c r="T1783" s="3" t="s">
        <v>2907</v>
      </c>
      <c r="U1783" s="3" t="s">
        <v>1214</v>
      </c>
      <c r="V1783" s="3" t="s">
        <v>389</v>
      </c>
      <c r="W1783" s="3" t="s">
        <v>2898</v>
      </c>
      <c r="X1783" s="3" t="str">
        <f t="shared" si="150"/>
        <v>ชุมเห็ดเมืองบุรีรัมย์บุรีรัมย์</v>
      </c>
      <c r="Y1783" s="3" t="s">
        <v>2652</v>
      </c>
      <c r="Z1783" s="3" t="str">
        <f t="shared" si="151"/>
        <v/>
      </c>
      <c r="AA1783" s="3" t="e">
        <f t="shared" si="152"/>
        <v>#NUM!</v>
      </c>
      <c r="AB1783" s="3" t="str">
        <f t="shared" si="153"/>
        <v/>
      </c>
    </row>
    <row r="1784" spans="18:28" ht="14.5" customHeight="1">
      <c r="R1784">
        <v>1781</v>
      </c>
      <c r="S1784" s="4">
        <v>31000</v>
      </c>
      <c r="T1784" s="3" t="s">
        <v>2908</v>
      </c>
      <c r="U1784" s="3" t="s">
        <v>1214</v>
      </c>
      <c r="V1784" s="3" t="s">
        <v>389</v>
      </c>
      <c r="W1784" s="3" t="s">
        <v>2898</v>
      </c>
      <c r="X1784" s="3" t="str">
        <f t="shared" si="150"/>
        <v>หลักเขตเมืองบุรีรัมย์บุรีรัมย์</v>
      </c>
      <c r="Y1784" s="3" t="s">
        <v>2652</v>
      </c>
      <c r="Z1784" s="3" t="str">
        <f t="shared" si="151"/>
        <v/>
      </c>
      <c r="AA1784" s="3" t="e">
        <f t="shared" si="152"/>
        <v>#NUM!</v>
      </c>
      <c r="AB1784" s="3" t="str">
        <f t="shared" si="153"/>
        <v/>
      </c>
    </row>
    <row r="1785" spans="18:28" ht="14.5" customHeight="1">
      <c r="R1785">
        <v>1782</v>
      </c>
      <c r="S1785" s="4">
        <v>31000</v>
      </c>
      <c r="T1785" s="3" t="s">
        <v>2909</v>
      </c>
      <c r="U1785" s="3" t="s">
        <v>1214</v>
      </c>
      <c r="V1785" s="3" t="s">
        <v>389</v>
      </c>
      <c r="W1785" s="3" t="s">
        <v>2898</v>
      </c>
      <c r="X1785" s="3" t="str">
        <f t="shared" si="150"/>
        <v>สะแกซำเมืองบุรีรัมย์บุรีรัมย์</v>
      </c>
      <c r="Y1785" s="3" t="s">
        <v>2652</v>
      </c>
      <c r="Z1785" s="3" t="str">
        <f t="shared" si="151"/>
        <v/>
      </c>
      <c r="AA1785" s="3" t="e">
        <f t="shared" si="152"/>
        <v>#NUM!</v>
      </c>
      <c r="AB1785" s="3" t="str">
        <f t="shared" si="153"/>
        <v/>
      </c>
    </row>
    <row r="1786" spans="18:28" ht="14.5" customHeight="1">
      <c r="R1786">
        <v>1783</v>
      </c>
      <c r="S1786" s="4">
        <v>31000</v>
      </c>
      <c r="T1786" s="3" t="s">
        <v>2910</v>
      </c>
      <c r="U1786" s="3" t="s">
        <v>1214</v>
      </c>
      <c r="V1786" s="3" t="s">
        <v>389</v>
      </c>
      <c r="W1786" s="3" t="s">
        <v>2898</v>
      </c>
      <c r="X1786" s="3" t="str">
        <f t="shared" si="150"/>
        <v>กลันทาเมืองบุรีรัมย์บุรีรัมย์</v>
      </c>
      <c r="Y1786" s="3" t="s">
        <v>2652</v>
      </c>
      <c r="Z1786" s="3" t="str">
        <f t="shared" si="151"/>
        <v/>
      </c>
      <c r="AA1786" s="3" t="e">
        <f t="shared" si="152"/>
        <v>#NUM!</v>
      </c>
      <c r="AB1786" s="3" t="str">
        <f t="shared" si="153"/>
        <v/>
      </c>
    </row>
    <row r="1787" spans="18:28" ht="14.5" customHeight="1">
      <c r="R1787">
        <v>1784</v>
      </c>
      <c r="S1787" s="4">
        <v>31000</v>
      </c>
      <c r="T1787" s="3" t="s">
        <v>1185</v>
      </c>
      <c r="U1787" s="3" t="s">
        <v>1214</v>
      </c>
      <c r="V1787" s="3" t="s">
        <v>389</v>
      </c>
      <c r="W1787" s="3" t="s">
        <v>2898</v>
      </c>
      <c r="X1787" s="3" t="str">
        <f t="shared" si="150"/>
        <v>กระสังเมืองบุรีรัมย์บุรีรัมย์</v>
      </c>
      <c r="Y1787" s="3" t="s">
        <v>2652</v>
      </c>
      <c r="Z1787" s="3" t="str">
        <f t="shared" si="151"/>
        <v/>
      </c>
      <c r="AA1787" s="3" t="e">
        <f t="shared" si="152"/>
        <v>#NUM!</v>
      </c>
      <c r="AB1787" s="3" t="str">
        <f t="shared" si="153"/>
        <v/>
      </c>
    </row>
    <row r="1788" spans="18:28" ht="14.5" customHeight="1">
      <c r="R1788">
        <v>1785</v>
      </c>
      <c r="S1788" s="4">
        <v>31000</v>
      </c>
      <c r="T1788" s="3" t="s">
        <v>2911</v>
      </c>
      <c r="U1788" s="3" t="s">
        <v>1214</v>
      </c>
      <c r="V1788" s="3" t="s">
        <v>389</v>
      </c>
      <c r="W1788" s="3" t="s">
        <v>2898</v>
      </c>
      <c r="X1788" s="3" t="str">
        <f t="shared" si="150"/>
        <v>เมืองฝางเมืองบุรีรัมย์บุรีรัมย์</v>
      </c>
      <c r="Y1788" s="3" t="s">
        <v>2652</v>
      </c>
      <c r="Z1788" s="3" t="str">
        <f t="shared" si="151"/>
        <v/>
      </c>
      <c r="AA1788" s="3" t="e">
        <f t="shared" si="152"/>
        <v>#NUM!</v>
      </c>
      <c r="AB1788" s="3" t="str">
        <f t="shared" si="153"/>
        <v/>
      </c>
    </row>
    <row r="1789" spans="18:28" ht="14.5" customHeight="1">
      <c r="R1789">
        <v>1786</v>
      </c>
      <c r="S1789" s="4">
        <v>31190</v>
      </c>
      <c r="T1789" s="3" t="s">
        <v>1187</v>
      </c>
      <c r="U1789" s="3" t="s">
        <v>1187</v>
      </c>
      <c r="V1789" s="3" t="s">
        <v>389</v>
      </c>
      <c r="W1789" s="3" t="s">
        <v>2912</v>
      </c>
      <c r="X1789" s="3" t="str">
        <f t="shared" si="150"/>
        <v>คูเมืองคูเมืองบุรีรัมย์</v>
      </c>
      <c r="Y1789" s="3" t="s">
        <v>2652</v>
      </c>
      <c r="Z1789" s="3" t="str">
        <f t="shared" si="151"/>
        <v/>
      </c>
      <c r="AA1789" s="3" t="e">
        <f t="shared" si="152"/>
        <v>#NUM!</v>
      </c>
      <c r="AB1789" s="3" t="str">
        <f t="shared" si="153"/>
        <v/>
      </c>
    </row>
    <row r="1790" spans="18:28" ht="14.5" customHeight="1">
      <c r="R1790">
        <v>1787</v>
      </c>
      <c r="S1790" s="4">
        <v>31190</v>
      </c>
      <c r="T1790" s="3" t="s">
        <v>2913</v>
      </c>
      <c r="U1790" s="3" t="s">
        <v>1187</v>
      </c>
      <c r="V1790" s="3" t="s">
        <v>389</v>
      </c>
      <c r="W1790" s="3" t="s">
        <v>2912</v>
      </c>
      <c r="X1790" s="3" t="str">
        <f t="shared" si="150"/>
        <v>ปะเคียบคูเมืองบุรีรัมย์</v>
      </c>
      <c r="Y1790" s="3" t="s">
        <v>2652</v>
      </c>
      <c r="Z1790" s="3" t="str">
        <f t="shared" si="151"/>
        <v/>
      </c>
      <c r="AA1790" s="3" t="e">
        <f t="shared" si="152"/>
        <v>#NUM!</v>
      </c>
      <c r="AB1790" s="3" t="str">
        <f t="shared" si="153"/>
        <v/>
      </c>
    </row>
    <row r="1791" spans="18:28" ht="14.5" customHeight="1">
      <c r="R1791">
        <v>1788</v>
      </c>
      <c r="S1791" s="4">
        <v>31190</v>
      </c>
      <c r="T1791" s="3" t="s">
        <v>2914</v>
      </c>
      <c r="U1791" s="3" t="s">
        <v>1187</v>
      </c>
      <c r="V1791" s="3" t="s">
        <v>389</v>
      </c>
      <c r="W1791" s="3" t="s">
        <v>2912</v>
      </c>
      <c r="X1791" s="3" t="str">
        <f t="shared" si="150"/>
        <v>บ้านแพคูเมืองบุรีรัมย์</v>
      </c>
      <c r="Y1791" s="3" t="s">
        <v>2652</v>
      </c>
      <c r="Z1791" s="3" t="str">
        <f t="shared" si="151"/>
        <v/>
      </c>
      <c r="AA1791" s="3" t="e">
        <f t="shared" si="152"/>
        <v>#NUM!</v>
      </c>
      <c r="AB1791" s="3" t="str">
        <f t="shared" si="153"/>
        <v/>
      </c>
    </row>
    <row r="1792" spans="18:28" ht="14.5" customHeight="1">
      <c r="R1792">
        <v>1789</v>
      </c>
      <c r="S1792" s="4">
        <v>31190</v>
      </c>
      <c r="T1792" s="3" t="s">
        <v>2915</v>
      </c>
      <c r="U1792" s="3" t="s">
        <v>1187</v>
      </c>
      <c r="V1792" s="3" t="s">
        <v>389</v>
      </c>
      <c r="W1792" s="3" t="s">
        <v>2912</v>
      </c>
      <c r="X1792" s="3" t="str">
        <f t="shared" si="150"/>
        <v>พรสำราญคูเมืองบุรีรัมย์</v>
      </c>
      <c r="Y1792" s="3" t="s">
        <v>2652</v>
      </c>
      <c r="Z1792" s="3" t="str">
        <f t="shared" si="151"/>
        <v/>
      </c>
      <c r="AA1792" s="3" t="e">
        <f t="shared" si="152"/>
        <v>#NUM!</v>
      </c>
      <c r="AB1792" s="3" t="str">
        <f t="shared" si="153"/>
        <v/>
      </c>
    </row>
    <row r="1793" spans="18:28" ht="14.5" customHeight="1">
      <c r="R1793">
        <v>1790</v>
      </c>
      <c r="S1793" s="4">
        <v>31190</v>
      </c>
      <c r="T1793" s="3" t="s">
        <v>2916</v>
      </c>
      <c r="U1793" s="3" t="s">
        <v>1187</v>
      </c>
      <c r="V1793" s="3" t="s">
        <v>389</v>
      </c>
      <c r="W1793" s="3" t="s">
        <v>2912</v>
      </c>
      <c r="X1793" s="3" t="str">
        <f t="shared" si="150"/>
        <v>หินเหล็กไฟคูเมืองบุรีรัมย์</v>
      </c>
      <c r="Y1793" s="3" t="s">
        <v>2652</v>
      </c>
      <c r="Z1793" s="3" t="str">
        <f t="shared" si="151"/>
        <v/>
      </c>
      <c r="AA1793" s="3" t="e">
        <f t="shared" si="152"/>
        <v>#NUM!</v>
      </c>
      <c r="AB1793" s="3" t="str">
        <f t="shared" si="153"/>
        <v/>
      </c>
    </row>
    <row r="1794" spans="18:28" ht="14.5" customHeight="1">
      <c r="R1794">
        <v>1791</v>
      </c>
      <c r="S1794" s="4">
        <v>31190</v>
      </c>
      <c r="T1794" s="3" t="s">
        <v>2917</v>
      </c>
      <c r="U1794" s="3" t="s">
        <v>1187</v>
      </c>
      <c r="V1794" s="3" t="s">
        <v>389</v>
      </c>
      <c r="W1794" s="3" t="s">
        <v>2912</v>
      </c>
      <c r="X1794" s="3" t="str">
        <f t="shared" si="150"/>
        <v>ตูมใหญ่คูเมืองบุรีรัมย์</v>
      </c>
      <c r="Y1794" s="3" t="s">
        <v>2652</v>
      </c>
      <c r="Z1794" s="3" t="str">
        <f t="shared" si="151"/>
        <v/>
      </c>
      <c r="AA1794" s="3" t="e">
        <f t="shared" si="152"/>
        <v>#NUM!</v>
      </c>
      <c r="AB1794" s="3" t="str">
        <f t="shared" si="153"/>
        <v/>
      </c>
    </row>
    <row r="1795" spans="18:28" ht="14.5" customHeight="1">
      <c r="R1795">
        <v>1792</v>
      </c>
      <c r="S1795" s="4">
        <v>31190</v>
      </c>
      <c r="T1795" s="3" t="s">
        <v>2918</v>
      </c>
      <c r="U1795" s="3" t="s">
        <v>1187</v>
      </c>
      <c r="V1795" s="3" t="s">
        <v>389</v>
      </c>
      <c r="W1795" s="3" t="s">
        <v>2912</v>
      </c>
      <c r="X1795" s="3" t="str">
        <f t="shared" si="150"/>
        <v>หนองขมารคูเมืองบุรีรัมย์</v>
      </c>
      <c r="Y1795" s="3" t="s">
        <v>2652</v>
      </c>
      <c r="Z1795" s="3" t="str">
        <f t="shared" si="151"/>
        <v/>
      </c>
      <c r="AA1795" s="3" t="e">
        <f t="shared" si="152"/>
        <v>#NUM!</v>
      </c>
      <c r="AB1795" s="3" t="str">
        <f t="shared" si="153"/>
        <v/>
      </c>
    </row>
    <row r="1796" spans="18:28" ht="14.5" customHeight="1">
      <c r="R1796">
        <v>1793</v>
      </c>
      <c r="S1796" s="4">
        <v>31160</v>
      </c>
      <c r="T1796" s="3" t="s">
        <v>1185</v>
      </c>
      <c r="U1796" s="3" t="s">
        <v>1185</v>
      </c>
      <c r="V1796" s="3" t="s">
        <v>389</v>
      </c>
      <c r="W1796" s="3" t="s">
        <v>2919</v>
      </c>
      <c r="X1796" s="3" t="str">
        <f t="shared" si="150"/>
        <v>กระสังกระสังบุรีรัมย์</v>
      </c>
      <c r="Y1796" s="3" t="s">
        <v>2652</v>
      </c>
      <c r="Z1796" s="3" t="str">
        <f t="shared" si="151"/>
        <v/>
      </c>
      <c r="AA1796" s="3" t="e">
        <f t="shared" si="152"/>
        <v>#NUM!</v>
      </c>
      <c r="AB1796" s="3" t="str">
        <f t="shared" si="153"/>
        <v/>
      </c>
    </row>
    <row r="1797" spans="18:28" ht="14.5" customHeight="1">
      <c r="R1797">
        <v>1794</v>
      </c>
      <c r="S1797" s="4">
        <v>31160</v>
      </c>
      <c r="T1797" s="3" t="s">
        <v>2000</v>
      </c>
      <c r="U1797" s="3" t="s">
        <v>1185</v>
      </c>
      <c r="V1797" s="3" t="s">
        <v>389</v>
      </c>
      <c r="W1797" s="3" t="s">
        <v>2919</v>
      </c>
      <c r="X1797" s="3" t="str">
        <f t="shared" ref="X1797:X1860" si="154">T1797&amp;U1797&amp;V1797</f>
        <v>ลำดวนกระสังบุรีรัมย์</v>
      </c>
      <c r="Y1797" s="3" t="s">
        <v>2652</v>
      </c>
      <c r="Z1797" s="3" t="str">
        <f t="shared" ref="Z1797:Z1860" si="155">IF($Z$1=$W1797,$R1797,"")</f>
        <v/>
      </c>
      <c r="AA1797" s="3" t="e">
        <f t="shared" ref="AA1797:AA1860" si="156">SMALL($Z$4:$Z$7439,R1797)</f>
        <v>#NUM!</v>
      </c>
      <c r="AB1797" s="3" t="str">
        <f t="shared" ref="AB1797:AB1860" si="157">IFERROR(INDEX($T$4:$T$7439,$AA1797,1),"")</f>
        <v/>
      </c>
    </row>
    <row r="1798" spans="18:28" ht="14.5" customHeight="1">
      <c r="R1798">
        <v>1795</v>
      </c>
      <c r="S1798" s="4">
        <v>31160</v>
      </c>
      <c r="T1798" s="3" t="s">
        <v>2920</v>
      </c>
      <c r="U1798" s="3" t="s">
        <v>1185</v>
      </c>
      <c r="V1798" s="3" t="s">
        <v>389</v>
      </c>
      <c r="W1798" s="3" t="s">
        <v>2919</v>
      </c>
      <c r="X1798" s="3" t="str">
        <f t="shared" si="154"/>
        <v>สองชั้นกระสังบุรีรัมย์</v>
      </c>
      <c r="Y1798" s="3" t="s">
        <v>2652</v>
      </c>
      <c r="Z1798" s="3" t="str">
        <f t="shared" si="155"/>
        <v/>
      </c>
      <c r="AA1798" s="3" t="e">
        <f t="shared" si="156"/>
        <v>#NUM!</v>
      </c>
      <c r="AB1798" s="3" t="str">
        <f t="shared" si="157"/>
        <v/>
      </c>
    </row>
    <row r="1799" spans="18:28" ht="14.5" customHeight="1">
      <c r="R1799">
        <v>1796</v>
      </c>
      <c r="S1799" s="4">
        <v>31160</v>
      </c>
      <c r="T1799" s="3" t="s">
        <v>1024</v>
      </c>
      <c r="U1799" s="3" t="s">
        <v>1185</v>
      </c>
      <c r="V1799" s="3" t="s">
        <v>389</v>
      </c>
      <c r="W1799" s="3" t="s">
        <v>2919</v>
      </c>
      <c r="X1799" s="3" t="str">
        <f t="shared" si="154"/>
        <v>สูงเนินกระสังบุรีรัมย์</v>
      </c>
      <c r="Y1799" s="3" t="s">
        <v>2652</v>
      </c>
      <c r="Z1799" s="3" t="str">
        <f t="shared" si="155"/>
        <v/>
      </c>
      <c r="AA1799" s="3" t="e">
        <f t="shared" si="156"/>
        <v>#NUM!</v>
      </c>
      <c r="AB1799" s="3" t="str">
        <f t="shared" si="157"/>
        <v/>
      </c>
    </row>
    <row r="1800" spans="18:28" ht="14.5" customHeight="1">
      <c r="R1800">
        <v>1797</v>
      </c>
      <c r="S1800" s="4">
        <v>31160</v>
      </c>
      <c r="T1800" s="3" t="s">
        <v>2921</v>
      </c>
      <c r="U1800" s="3" t="s">
        <v>1185</v>
      </c>
      <c r="V1800" s="3" t="s">
        <v>389</v>
      </c>
      <c r="W1800" s="3" t="s">
        <v>2919</v>
      </c>
      <c r="X1800" s="3" t="str">
        <f t="shared" si="154"/>
        <v>หนองเต็งกระสังบุรีรัมย์</v>
      </c>
      <c r="Y1800" s="3" t="s">
        <v>2652</v>
      </c>
      <c r="Z1800" s="3" t="str">
        <f t="shared" si="155"/>
        <v/>
      </c>
      <c r="AA1800" s="3" t="e">
        <f t="shared" si="156"/>
        <v>#NUM!</v>
      </c>
      <c r="AB1800" s="3" t="str">
        <f t="shared" si="157"/>
        <v/>
      </c>
    </row>
    <row r="1801" spans="18:28" ht="14.5" customHeight="1">
      <c r="R1801">
        <v>1798</v>
      </c>
      <c r="S1801" s="4">
        <v>31160</v>
      </c>
      <c r="T1801" s="3" t="s">
        <v>2634</v>
      </c>
      <c r="U1801" s="3" t="s">
        <v>1185</v>
      </c>
      <c r="V1801" s="3" t="s">
        <v>389</v>
      </c>
      <c r="W1801" s="3" t="s">
        <v>2919</v>
      </c>
      <c r="X1801" s="3" t="str">
        <f t="shared" si="154"/>
        <v>เมืองไผ่กระสังบุรีรัมย์</v>
      </c>
      <c r="Y1801" s="3" t="s">
        <v>2652</v>
      </c>
      <c r="Z1801" s="3" t="str">
        <f t="shared" si="155"/>
        <v/>
      </c>
      <c r="AA1801" s="3" t="e">
        <f t="shared" si="156"/>
        <v>#NUM!</v>
      </c>
      <c r="AB1801" s="3" t="str">
        <f t="shared" si="157"/>
        <v/>
      </c>
    </row>
    <row r="1802" spans="18:28" ht="14.5" customHeight="1">
      <c r="R1802">
        <v>1799</v>
      </c>
      <c r="S1802" s="4">
        <v>31160</v>
      </c>
      <c r="T1802" s="3" t="s">
        <v>1085</v>
      </c>
      <c r="U1802" s="3" t="s">
        <v>1185</v>
      </c>
      <c r="V1802" s="3" t="s">
        <v>389</v>
      </c>
      <c r="W1802" s="3" t="s">
        <v>2919</v>
      </c>
      <c r="X1802" s="3" t="str">
        <f t="shared" si="154"/>
        <v>ชุมแสงกระสังบุรีรัมย์</v>
      </c>
      <c r="Y1802" s="3" t="s">
        <v>2652</v>
      </c>
      <c r="Z1802" s="3" t="str">
        <f t="shared" si="155"/>
        <v/>
      </c>
      <c r="AA1802" s="3" t="e">
        <f t="shared" si="156"/>
        <v>#NUM!</v>
      </c>
      <c r="AB1802" s="3" t="str">
        <f t="shared" si="157"/>
        <v/>
      </c>
    </row>
    <row r="1803" spans="18:28" ht="14.5" customHeight="1">
      <c r="R1803">
        <v>1800</v>
      </c>
      <c r="S1803" s="4">
        <v>31160</v>
      </c>
      <c r="T1803" s="3" t="s">
        <v>2922</v>
      </c>
      <c r="U1803" s="3" t="s">
        <v>1185</v>
      </c>
      <c r="V1803" s="3" t="s">
        <v>389</v>
      </c>
      <c r="W1803" s="3" t="s">
        <v>2919</v>
      </c>
      <c r="X1803" s="3" t="str">
        <f t="shared" si="154"/>
        <v>บ้านปรือกระสังบุรีรัมย์</v>
      </c>
      <c r="Y1803" s="3" t="s">
        <v>2652</v>
      </c>
      <c r="Z1803" s="3" t="str">
        <f t="shared" si="155"/>
        <v/>
      </c>
      <c r="AA1803" s="3" t="e">
        <f t="shared" si="156"/>
        <v>#NUM!</v>
      </c>
      <c r="AB1803" s="3" t="str">
        <f t="shared" si="157"/>
        <v/>
      </c>
    </row>
    <row r="1804" spans="18:28" ht="14.5" customHeight="1">
      <c r="R1804">
        <v>1801</v>
      </c>
      <c r="S1804" s="4">
        <v>31160</v>
      </c>
      <c r="T1804" s="3" t="s">
        <v>2923</v>
      </c>
      <c r="U1804" s="3" t="s">
        <v>1185</v>
      </c>
      <c r="V1804" s="3" t="s">
        <v>389</v>
      </c>
      <c r="W1804" s="3" t="s">
        <v>2919</v>
      </c>
      <c r="X1804" s="3" t="str">
        <f t="shared" si="154"/>
        <v>ห้วยสำราญกระสังบุรีรัมย์</v>
      </c>
      <c r="Y1804" s="3" t="s">
        <v>2652</v>
      </c>
      <c r="Z1804" s="3" t="str">
        <f t="shared" si="155"/>
        <v/>
      </c>
      <c r="AA1804" s="3" t="e">
        <f t="shared" si="156"/>
        <v>#NUM!</v>
      </c>
      <c r="AB1804" s="3" t="str">
        <f t="shared" si="157"/>
        <v/>
      </c>
    </row>
    <row r="1805" spans="18:28" ht="14.5" customHeight="1">
      <c r="R1805">
        <v>1802</v>
      </c>
      <c r="S1805" s="4">
        <v>31160</v>
      </c>
      <c r="T1805" s="3" t="s">
        <v>1720</v>
      </c>
      <c r="U1805" s="3" t="s">
        <v>1185</v>
      </c>
      <c r="V1805" s="3" t="s">
        <v>389</v>
      </c>
      <c r="W1805" s="3" t="s">
        <v>2919</v>
      </c>
      <c r="X1805" s="3" t="str">
        <f t="shared" si="154"/>
        <v>กันทรารมย์กระสังบุรีรัมย์</v>
      </c>
      <c r="Y1805" s="3" t="s">
        <v>2652</v>
      </c>
      <c r="Z1805" s="3" t="str">
        <f t="shared" si="155"/>
        <v/>
      </c>
      <c r="AA1805" s="3" t="e">
        <f t="shared" si="156"/>
        <v>#NUM!</v>
      </c>
      <c r="AB1805" s="3" t="str">
        <f t="shared" si="157"/>
        <v/>
      </c>
    </row>
    <row r="1806" spans="18:28" ht="14.5" customHeight="1">
      <c r="R1806">
        <v>1803</v>
      </c>
      <c r="S1806" s="4">
        <v>31160</v>
      </c>
      <c r="T1806" s="3" t="s">
        <v>2924</v>
      </c>
      <c r="U1806" s="3" t="s">
        <v>1185</v>
      </c>
      <c r="V1806" s="3" t="s">
        <v>389</v>
      </c>
      <c r="W1806" s="3" t="s">
        <v>2919</v>
      </c>
      <c r="X1806" s="3" t="str">
        <f t="shared" si="154"/>
        <v>ศรีภูมิกระสังบุรีรัมย์</v>
      </c>
      <c r="Y1806" s="3" t="s">
        <v>2652</v>
      </c>
      <c r="Z1806" s="3" t="str">
        <f t="shared" si="155"/>
        <v/>
      </c>
      <c r="AA1806" s="3" t="e">
        <f t="shared" si="156"/>
        <v>#NUM!</v>
      </c>
      <c r="AB1806" s="3" t="str">
        <f t="shared" si="157"/>
        <v/>
      </c>
    </row>
    <row r="1807" spans="18:28" ht="14.5" customHeight="1">
      <c r="R1807">
        <v>1804</v>
      </c>
      <c r="S1807" s="4">
        <v>31110</v>
      </c>
      <c r="T1807" s="3" t="s">
        <v>1194</v>
      </c>
      <c r="U1807" s="3" t="s">
        <v>1194</v>
      </c>
      <c r="V1807" s="3" t="s">
        <v>389</v>
      </c>
      <c r="W1807" s="3" t="s">
        <v>2925</v>
      </c>
      <c r="X1807" s="3" t="str">
        <f t="shared" si="154"/>
        <v>นางรองนางรองบุรีรัมย์</v>
      </c>
      <c r="Y1807" s="3" t="s">
        <v>2652</v>
      </c>
      <c r="Z1807" s="3" t="str">
        <f t="shared" si="155"/>
        <v/>
      </c>
      <c r="AA1807" s="3" t="e">
        <f t="shared" si="156"/>
        <v>#NUM!</v>
      </c>
      <c r="AB1807" s="3" t="str">
        <f t="shared" si="157"/>
        <v/>
      </c>
    </row>
    <row r="1808" spans="18:28" ht="14.5" customHeight="1">
      <c r="R1808">
        <v>1805</v>
      </c>
      <c r="S1808" s="4">
        <v>31110</v>
      </c>
      <c r="T1808" s="3" t="s">
        <v>1819</v>
      </c>
      <c r="U1808" s="3" t="s">
        <v>1194</v>
      </c>
      <c r="V1808" s="3" t="s">
        <v>389</v>
      </c>
      <c r="W1808" s="3" t="s">
        <v>2925</v>
      </c>
      <c r="X1808" s="3" t="str">
        <f t="shared" si="154"/>
        <v>สะเดานางรองบุรีรัมย์</v>
      </c>
      <c r="Y1808" s="3" t="s">
        <v>2652</v>
      </c>
      <c r="Z1808" s="3" t="str">
        <f t="shared" si="155"/>
        <v/>
      </c>
      <c r="AA1808" s="3" t="e">
        <f t="shared" si="156"/>
        <v>#NUM!</v>
      </c>
      <c r="AB1808" s="3" t="str">
        <f t="shared" si="157"/>
        <v/>
      </c>
    </row>
    <row r="1809" spans="18:28" ht="14.5" customHeight="1">
      <c r="R1809">
        <v>1806</v>
      </c>
      <c r="S1809" s="4">
        <v>31110</v>
      </c>
      <c r="T1809" s="3" t="s">
        <v>1085</v>
      </c>
      <c r="U1809" s="3" t="s">
        <v>1194</v>
      </c>
      <c r="V1809" s="3" t="s">
        <v>389</v>
      </c>
      <c r="W1809" s="3" t="s">
        <v>2925</v>
      </c>
      <c r="X1809" s="3" t="str">
        <f t="shared" si="154"/>
        <v>ชุมแสงนางรองบุรีรัมย์</v>
      </c>
      <c r="Y1809" s="3" t="s">
        <v>2652</v>
      </c>
      <c r="Z1809" s="3" t="str">
        <f t="shared" si="155"/>
        <v/>
      </c>
      <c r="AA1809" s="3" t="e">
        <f t="shared" si="156"/>
        <v>#NUM!</v>
      </c>
      <c r="AB1809" s="3" t="str">
        <f t="shared" si="157"/>
        <v/>
      </c>
    </row>
    <row r="1810" spans="18:28" ht="14.5" customHeight="1">
      <c r="R1810">
        <v>1807</v>
      </c>
      <c r="S1810" s="4">
        <v>31110</v>
      </c>
      <c r="T1810" s="3" t="s">
        <v>2926</v>
      </c>
      <c r="U1810" s="3" t="s">
        <v>1194</v>
      </c>
      <c r="V1810" s="3" t="s">
        <v>389</v>
      </c>
      <c r="W1810" s="3" t="s">
        <v>2925</v>
      </c>
      <c r="X1810" s="3" t="str">
        <f t="shared" si="154"/>
        <v>หนองโบสถ์นางรองบุรีรัมย์</v>
      </c>
      <c r="Y1810" s="3" t="s">
        <v>2652</v>
      </c>
      <c r="Z1810" s="3" t="str">
        <f t="shared" si="155"/>
        <v/>
      </c>
      <c r="AA1810" s="3" t="e">
        <f t="shared" si="156"/>
        <v>#NUM!</v>
      </c>
      <c r="AB1810" s="3" t="str">
        <f t="shared" si="157"/>
        <v/>
      </c>
    </row>
    <row r="1811" spans="18:28" ht="14.5" customHeight="1">
      <c r="R1811">
        <v>1808</v>
      </c>
      <c r="S1811" s="4">
        <v>31110</v>
      </c>
      <c r="T1811" s="3" t="s">
        <v>2927</v>
      </c>
      <c r="U1811" s="3" t="s">
        <v>1194</v>
      </c>
      <c r="V1811" s="3" t="s">
        <v>389</v>
      </c>
      <c r="W1811" s="3" t="s">
        <v>2925</v>
      </c>
      <c r="X1811" s="3" t="str">
        <f t="shared" si="154"/>
        <v>หนองกงนางรองบุรีรัมย์</v>
      </c>
      <c r="Y1811" s="3" t="s">
        <v>2652</v>
      </c>
      <c r="Z1811" s="3" t="str">
        <f t="shared" si="155"/>
        <v/>
      </c>
      <c r="AA1811" s="3" t="e">
        <f t="shared" si="156"/>
        <v>#NUM!</v>
      </c>
      <c r="AB1811" s="3" t="str">
        <f t="shared" si="157"/>
        <v/>
      </c>
    </row>
    <row r="1812" spans="18:28" ht="14.5" customHeight="1">
      <c r="R1812">
        <v>1809</v>
      </c>
      <c r="S1812" s="4">
        <v>31110</v>
      </c>
      <c r="T1812" s="3" t="s">
        <v>2928</v>
      </c>
      <c r="U1812" s="3" t="s">
        <v>1194</v>
      </c>
      <c r="V1812" s="3" t="s">
        <v>389</v>
      </c>
      <c r="W1812" s="3" t="s">
        <v>2925</v>
      </c>
      <c r="X1812" s="3" t="str">
        <f t="shared" si="154"/>
        <v>ถนนหักนางรองบุรีรัมย์</v>
      </c>
      <c r="Y1812" s="3" t="s">
        <v>2652</v>
      </c>
      <c r="Z1812" s="3" t="str">
        <f t="shared" si="155"/>
        <v/>
      </c>
      <c r="AA1812" s="3" t="e">
        <f t="shared" si="156"/>
        <v>#NUM!</v>
      </c>
      <c r="AB1812" s="3" t="str">
        <f t="shared" si="157"/>
        <v/>
      </c>
    </row>
    <row r="1813" spans="18:28" ht="14.5" customHeight="1">
      <c r="R1813">
        <v>1810</v>
      </c>
      <c r="S1813" s="4">
        <v>31110</v>
      </c>
      <c r="T1813" s="3" t="s">
        <v>2728</v>
      </c>
      <c r="U1813" s="3" t="s">
        <v>1194</v>
      </c>
      <c r="V1813" s="3" t="s">
        <v>389</v>
      </c>
      <c r="W1813" s="3" t="s">
        <v>2925</v>
      </c>
      <c r="X1813" s="3" t="str">
        <f t="shared" si="154"/>
        <v>หนองไทรนางรองบุรีรัมย์</v>
      </c>
      <c r="Y1813" s="3" t="s">
        <v>2652</v>
      </c>
      <c r="Z1813" s="3" t="str">
        <f t="shared" si="155"/>
        <v/>
      </c>
      <c r="AA1813" s="3" t="e">
        <f t="shared" si="156"/>
        <v>#NUM!</v>
      </c>
      <c r="AB1813" s="3" t="str">
        <f t="shared" si="157"/>
        <v/>
      </c>
    </row>
    <row r="1814" spans="18:28" ht="14.5" customHeight="1">
      <c r="R1814">
        <v>1811</v>
      </c>
      <c r="S1814" s="4">
        <v>31110</v>
      </c>
      <c r="T1814" s="3" t="s">
        <v>2929</v>
      </c>
      <c r="U1814" s="3" t="s">
        <v>1194</v>
      </c>
      <c r="V1814" s="3" t="s">
        <v>389</v>
      </c>
      <c r="W1814" s="3" t="s">
        <v>2925</v>
      </c>
      <c r="X1814" s="3" t="str">
        <f t="shared" si="154"/>
        <v>ก้านเหลืองนางรองบุรีรัมย์</v>
      </c>
      <c r="Y1814" s="3" t="s">
        <v>2652</v>
      </c>
      <c r="Z1814" s="3" t="str">
        <f t="shared" si="155"/>
        <v/>
      </c>
      <c r="AA1814" s="3" t="e">
        <f t="shared" si="156"/>
        <v>#NUM!</v>
      </c>
      <c r="AB1814" s="3" t="str">
        <f t="shared" si="157"/>
        <v/>
      </c>
    </row>
    <row r="1815" spans="18:28" ht="14.5" customHeight="1">
      <c r="R1815">
        <v>1812</v>
      </c>
      <c r="S1815" s="4">
        <v>31110</v>
      </c>
      <c r="T1815" s="3" t="s">
        <v>2930</v>
      </c>
      <c r="U1815" s="3" t="s">
        <v>1194</v>
      </c>
      <c r="V1815" s="3" t="s">
        <v>389</v>
      </c>
      <c r="W1815" s="3" t="s">
        <v>2925</v>
      </c>
      <c r="X1815" s="3" t="str">
        <f t="shared" si="154"/>
        <v>บ้านสิงห์นางรองบุรีรัมย์</v>
      </c>
      <c r="Y1815" s="3" t="s">
        <v>2652</v>
      </c>
      <c r="Z1815" s="3" t="str">
        <f t="shared" si="155"/>
        <v/>
      </c>
      <c r="AA1815" s="3" t="e">
        <f t="shared" si="156"/>
        <v>#NUM!</v>
      </c>
      <c r="AB1815" s="3" t="str">
        <f t="shared" si="157"/>
        <v/>
      </c>
    </row>
    <row r="1816" spans="18:28" ht="14.5" customHeight="1">
      <c r="R1816">
        <v>1813</v>
      </c>
      <c r="S1816" s="4">
        <v>31110</v>
      </c>
      <c r="T1816" s="3" t="s">
        <v>2931</v>
      </c>
      <c r="U1816" s="3" t="s">
        <v>1194</v>
      </c>
      <c r="V1816" s="3" t="s">
        <v>389</v>
      </c>
      <c r="W1816" s="3" t="s">
        <v>2925</v>
      </c>
      <c r="X1816" s="3" t="str">
        <f t="shared" si="154"/>
        <v>ลำไทรโยงนางรองบุรีรัมย์</v>
      </c>
      <c r="Y1816" s="3" t="s">
        <v>2652</v>
      </c>
      <c r="Z1816" s="3" t="str">
        <f t="shared" si="155"/>
        <v/>
      </c>
      <c r="AA1816" s="3" t="e">
        <f t="shared" si="156"/>
        <v>#NUM!</v>
      </c>
      <c r="AB1816" s="3" t="str">
        <f t="shared" si="157"/>
        <v/>
      </c>
    </row>
    <row r="1817" spans="18:28" ht="14.5" customHeight="1">
      <c r="R1817">
        <v>1814</v>
      </c>
      <c r="S1817" s="4">
        <v>31110</v>
      </c>
      <c r="T1817" s="3" t="s">
        <v>2932</v>
      </c>
      <c r="U1817" s="3" t="s">
        <v>1194</v>
      </c>
      <c r="V1817" s="3" t="s">
        <v>389</v>
      </c>
      <c r="W1817" s="3" t="s">
        <v>2925</v>
      </c>
      <c r="X1817" s="3" t="str">
        <f t="shared" si="154"/>
        <v>ทรัพย์พระยานางรองบุรีรัมย์</v>
      </c>
      <c r="Y1817" s="3" t="s">
        <v>2652</v>
      </c>
      <c r="Z1817" s="3" t="str">
        <f t="shared" si="155"/>
        <v/>
      </c>
      <c r="AA1817" s="3" t="e">
        <f t="shared" si="156"/>
        <v>#NUM!</v>
      </c>
      <c r="AB1817" s="3" t="str">
        <f t="shared" si="157"/>
        <v/>
      </c>
    </row>
    <row r="1818" spans="18:28" ht="14.5" customHeight="1">
      <c r="R1818">
        <v>1815</v>
      </c>
      <c r="S1818" s="4">
        <v>31110</v>
      </c>
      <c r="T1818" s="3" t="s">
        <v>2933</v>
      </c>
      <c r="U1818" s="3" t="s">
        <v>1194</v>
      </c>
      <c r="V1818" s="3" t="s">
        <v>389</v>
      </c>
      <c r="W1818" s="3" t="s">
        <v>2925</v>
      </c>
      <c r="X1818" s="3" t="str">
        <f t="shared" si="154"/>
        <v>หนองยายพิมพ์นางรองบุรีรัมย์</v>
      </c>
      <c r="Y1818" s="3" t="s">
        <v>2652</v>
      </c>
      <c r="Z1818" s="3" t="str">
        <f t="shared" si="155"/>
        <v/>
      </c>
      <c r="AA1818" s="3" t="e">
        <f t="shared" si="156"/>
        <v>#NUM!</v>
      </c>
      <c r="AB1818" s="3" t="str">
        <f t="shared" si="157"/>
        <v/>
      </c>
    </row>
    <row r="1819" spans="18:28" ht="14.5" customHeight="1">
      <c r="R1819">
        <v>1816</v>
      </c>
      <c r="S1819" s="4">
        <v>31110</v>
      </c>
      <c r="T1819" s="3" t="s">
        <v>2253</v>
      </c>
      <c r="U1819" s="3" t="s">
        <v>1194</v>
      </c>
      <c r="V1819" s="3" t="s">
        <v>389</v>
      </c>
      <c r="W1819" s="3" t="s">
        <v>2925</v>
      </c>
      <c r="X1819" s="3" t="str">
        <f t="shared" si="154"/>
        <v>หัวถนนนางรองบุรีรัมย์</v>
      </c>
      <c r="Y1819" s="3" t="s">
        <v>2652</v>
      </c>
      <c r="Z1819" s="3" t="str">
        <f t="shared" si="155"/>
        <v/>
      </c>
      <c r="AA1819" s="3" t="e">
        <f t="shared" si="156"/>
        <v>#NUM!</v>
      </c>
      <c r="AB1819" s="3" t="str">
        <f t="shared" si="157"/>
        <v/>
      </c>
    </row>
    <row r="1820" spans="18:28" ht="14.5" customHeight="1">
      <c r="R1820">
        <v>1817</v>
      </c>
      <c r="S1820" s="4">
        <v>31110</v>
      </c>
      <c r="T1820" s="3" t="s">
        <v>2934</v>
      </c>
      <c r="U1820" s="3" t="s">
        <v>1194</v>
      </c>
      <c r="V1820" s="3" t="s">
        <v>389</v>
      </c>
      <c r="W1820" s="3" t="s">
        <v>2925</v>
      </c>
      <c r="X1820" s="3" t="str">
        <f t="shared" si="154"/>
        <v>ทุ่งแสงทองนางรองบุรีรัมย์</v>
      </c>
      <c r="Y1820" s="3" t="s">
        <v>2652</v>
      </c>
      <c r="Z1820" s="3" t="str">
        <f t="shared" si="155"/>
        <v/>
      </c>
      <c r="AA1820" s="3" t="e">
        <f t="shared" si="156"/>
        <v>#NUM!</v>
      </c>
      <c r="AB1820" s="3" t="str">
        <f t="shared" si="157"/>
        <v/>
      </c>
    </row>
    <row r="1821" spans="18:28" ht="14.5" customHeight="1">
      <c r="R1821">
        <v>1818</v>
      </c>
      <c r="S1821" s="4">
        <v>31110</v>
      </c>
      <c r="T1821" s="3" t="s">
        <v>2407</v>
      </c>
      <c r="U1821" s="3" t="s">
        <v>1194</v>
      </c>
      <c r="V1821" s="3" t="s">
        <v>389</v>
      </c>
      <c r="W1821" s="3" t="s">
        <v>2925</v>
      </c>
      <c r="X1821" s="3" t="str">
        <f t="shared" si="154"/>
        <v>หนองโสนนางรองบุรีรัมย์</v>
      </c>
      <c r="Y1821" s="3" t="s">
        <v>2652</v>
      </c>
      <c r="Z1821" s="3" t="str">
        <f t="shared" si="155"/>
        <v/>
      </c>
      <c r="AA1821" s="3" t="e">
        <f t="shared" si="156"/>
        <v>#NUM!</v>
      </c>
      <c r="AB1821" s="3" t="str">
        <f t="shared" si="157"/>
        <v/>
      </c>
    </row>
    <row r="1822" spans="18:28" ht="14.5" customHeight="1">
      <c r="R1822">
        <v>1819</v>
      </c>
      <c r="S1822" s="4">
        <v>31210</v>
      </c>
      <c r="T1822" s="3" t="s">
        <v>1222</v>
      </c>
      <c r="U1822" s="3" t="s">
        <v>1222</v>
      </c>
      <c r="V1822" s="3" t="s">
        <v>389</v>
      </c>
      <c r="W1822" s="3" t="s">
        <v>2935</v>
      </c>
      <c r="X1822" s="3" t="str">
        <f t="shared" si="154"/>
        <v>หนองกี่หนองกี่บุรีรัมย์</v>
      </c>
      <c r="Y1822" s="3" t="s">
        <v>2652</v>
      </c>
      <c r="Z1822" s="3" t="str">
        <f t="shared" si="155"/>
        <v/>
      </c>
      <c r="AA1822" s="3" t="e">
        <f t="shared" si="156"/>
        <v>#NUM!</v>
      </c>
      <c r="AB1822" s="3" t="str">
        <f t="shared" si="157"/>
        <v/>
      </c>
    </row>
    <row r="1823" spans="18:28" ht="14.5" customHeight="1">
      <c r="R1823">
        <v>1820</v>
      </c>
      <c r="S1823" s="4">
        <v>31210</v>
      </c>
      <c r="T1823" s="3" t="s">
        <v>2936</v>
      </c>
      <c r="U1823" s="3" t="s">
        <v>1222</v>
      </c>
      <c r="V1823" s="3" t="s">
        <v>389</v>
      </c>
      <c r="W1823" s="3" t="s">
        <v>2935</v>
      </c>
      <c r="X1823" s="3" t="str">
        <f t="shared" si="154"/>
        <v>เย้ยปราสาทหนองกี่บุรีรัมย์</v>
      </c>
      <c r="Y1823" s="3" t="s">
        <v>2652</v>
      </c>
      <c r="Z1823" s="3" t="str">
        <f t="shared" si="155"/>
        <v/>
      </c>
      <c r="AA1823" s="3" t="e">
        <f t="shared" si="156"/>
        <v>#NUM!</v>
      </c>
      <c r="AB1823" s="3" t="str">
        <f t="shared" si="157"/>
        <v/>
      </c>
    </row>
    <row r="1824" spans="18:28" ht="14.5" customHeight="1">
      <c r="R1824">
        <v>1821</v>
      </c>
      <c r="S1824" s="4">
        <v>31210</v>
      </c>
      <c r="T1824" s="3" t="s">
        <v>2634</v>
      </c>
      <c r="U1824" s="3" t="s">
        <v>1222</v>
      </c>
      <c r="V1824" s="3" t="s">
        <v>389</v>
      </c>
      <c r="W1824" s="3" t="s">
        <v>2935</v>
      </c>
      <c r="X1824" s="3" t="str">
        <f t="shared" si="154"/>
        <v>เมืองไผ่หนองกี่บุรีรัมย์</v>
      </c>
      <c r="Y1824" s="3" t="s">
        <v>2652</v>
      </c>
      <c r="Z1824" s="3" t="str">
        <f t="shared" si="155"/>
        <v/>
      </c>
      <c r="AA1824" s="3" t="e">
        <f t="shared" si="156"/>
        <v>#NUM!</v>
      </c>
      <c r="AB1824" s="3" t="str">
        <f t="shared" si="157"/>
        <v/>
      </c>
    </row>
    <row r="1825" spans="18:28" ht="14.5" customHeight="1">
      <c r="R1825">
        <v>1822</v>
      </c>
      <c r="S1825" s="4">
        <v>31210</v>
      </c>
      <c r="T1825" s="3" t="s">
        <v>2937</v>
      </c>
      <c r="U1825" s="3" t="s">
        <v>1222</v>
      </c>
      <c r="V1825" s="3" t="s">
        <v>389</v>
      </c>
      <c r="W1825" s="3" t="s">
        <v>2935</v>
      </c>
      <c r="X1825" s="3" t="str">
        <f t="shared" si="154"/>
        <v>ดอนอะรางหนองกี่บุรีรัมย์</v>
      </c>
      <c r="Y1825" s="3" t="s">
        <v>2652</v>
      </c>
      <c r="Z1825" s="3" t="str">
        <f t="shared" si="155"/>
        <v/>
      </c>
      <c r="AA1825" s="3" t="e">
        <f t="shared" si="156"/>
        <v>#NUM!</v>
      </c>
      <c r="AB1825" s="3" t="str">
        <f t="shared" si="157"/>
        <v/>
      </c>
    </row>
    <row r="1826" spans="18:28" ht="14.5" customHeight="1">
      <c r="R1826">
        <v>1823</v>
      </c>
      <c r="S1826" s="4">
        <v>31210</v>
      </c>
      <c r="T1826" s="3" t="s">
        <v>2031</v>
      </c>
      <c r="U1826" s="3" t="s">
        <v>1222</v>
      </c>
      <c r="V1826" s="3" t="s">
        <v>389</v>
      </c>
      <c r="W1826" s="3" t="s">
        <v>2935</v>
      </c>
      <c r="X1826" s="3" t="str">
        <f t="shared" si="154"/>
        <v>โคกสว่างหนองกี่บุรีรัมย์</v>
      </c>
      <c r="Y1826" s="3" t="s">
        <v>2652</v>
      </c>
      <c r="Z1826" s="3" t="str">
        <f t="shared" si="155"/>
        <v/>
      </c>
      <c r="AA1826" s="3" t="e">
        <f t="shared" si="156"/>
        <v>#NUM!</v>
      </c>
      <c r="AB1826" s="3" t="str">
        <f t="shared" si="157"/>
        <v/>
      </c>
    </row>
    <row r="1827" spans="18:28" ht="14.5" customHeight="1">
      <c r="R1827">
        <v>1824</v>
      </c>
      <c r="S1827" s="4">
        <v>31210</v>
      </c>
      <c r="T1827" s="3" t="s">
        <v>2938</v>
      </c>
      <c r="U1827" s="3" t="s">
        <v>1222</v>
      </c>
      <c r="V1827" s="3" t="s">
        <v>389</v>
      </c>
      <c r="W1827" s="3" t="s">
        <v>2935</v>
      </c>
      <c r="X1827" s="3" t="str">
        <f t="shared" si="154"/>
        <v>ทุ่งกระตาดพัฒนาหนองกี่บุรีรัมย์</v>
      </c>
      <c r="Y1827" s="3" t="s">
        <v>2652</v>
      </c>
      <c r="Z1827" s="3" t="str">
        <f t="shared" si="155"/>
        <v/>
      </c>
      <c r="AA1827" s="3" t="e">
        <f t="shared" si="156"/>
        <v>#NUM!</v>
      </c>
      <c r="AB1827" s="3" t="str">
        <f t="shared" si="157"/>
        <v/>
      </c>
    </row>
    <row r="1828" spans="18:28" ht="14.5" customHeight="1">
      <c r="R1828">
        <v>1825</v>
      </c>
      <c r="S1828" s="4">
        <v>31210</v>
      </c>
      <c r="T1828" s="3" t="s">
        <v>2939</v>
      </c>
      <c r="U1828" s="3" t="s">
        <v>1222</v>
      </c>
      <c r="V1828" s="3" t="s">
        <v>389</v>
      </c>
      <c r="W1828" s="3" t="s">
        <v>2935</v>
      </c>
      <c r="X1828" s="3" t="str">
        <f t="shared" si="154"/>
        <v>ทุ่งกระเต็นหนองกี่บุรีรัมย์</v>
      </c>
      <c r="Y1828" s="3" t="s">
        <v>2652</v>
      </c>
      <c r="Z1828" s="3" t="str">
        <f t="shared" si="155"/>
        <v/>
      </c>
      <c r="AA1828" s="3" t="e">
        <f t="shared" si="156"/>
        <v>#NUM!</v>
      </c>
      <c r="AB1828" s="3" t="str">
        <f t="shared" si="157"/>
        <v/>
      </c>
    </row>
    <row r="1829" spans="18:28" ht="14.5" customHeight="1">
      <c r="R1829">
        <v>1826</v>
      </c>
      <c r="S1829" s="4">
        <v>31210</v>
      </c>
      <c r="T1829" s="3" t="s">
        <v>2940</v>
      </c>
      <c r="U1829" s="3" t="s">
        <v>1222</v>
      </c>
      <c r="V1829" s="3" t="s">
        <v>389</v>
      </c>
      <c r="W1829" s="3" t="s">
        <v>2935</v>
      </c>
      <c r="X1829" s="3" t="str">
        <f t="shared" si="154"/>
        <v>ท่าโพธิ์ชัยหนองกี่บุรีรัมย์</v>
      </c>
      <c r="Y1829" s="3" t="s">
        <v>2652</v>
      </c>
      <c r="Z1829" s="3" t="str">
        <f t="shared" si="155"/>
        <v/>
      </c>
      <c r="AA1829" s="3" t="e">
        <f t="shared" si="156"/>
        <v>#NUM!</v>
      </c>
      <c r="AB1829" s="3" t="str">
        <f t="shared" si="157"/>
        <v/>
      </c>
    </row>
    <row r="1830" spans="18:28" ht="14.5" customHeight="1">
      <c r="R1830">
        <v>1827</v>
      </c>
      <c r="S1830" s="4">
        <v>31210</v>
      </c>
      <c r="T1830" s="3" t="s">
        <v>1863</v>
      </c>
      <c r="U1830" s="3" t="s">
        <v>1222</v>
      </c>
      <c r="V1830" s="3" t="s">
        <v>389</v>
      </c>
      <c r="W1830" s="3" t="s">
        <v>2935</v>
      </c>
      <c r="X1830" s="3" t="str">
        <f t="shared" si="154"/>
        <v>โคกสูงหนองกี่บุรีรัมย์</v>
      </c>
      <c r="Y1830" s="3" t="s">
        <v>2652</v>
      </c>
      <c r="Z1830" s="3" t="str">
        <f t="shared" si="155"/>
        <v/>
      </c>
      <c r="AA1830" s="3" t="e">
        <f t="shared" si="156"/>
        <v>#NUM!</v>
      </c>
      <c r="AB1830" s="3" t="str">
        <f t="shared" si="157"/>
        <v/>
      </c>
    </row>
    <row r="1831" spans="18:28" ht="14.5" customHeight="1">
      <c r="R1831">
        <v>1828</v>
      </c>
      <c r="S1831" s="4">
        <v>31210</v>
      </c>
      <c r="T1831" s="3" t="s">
        <v>2941</v>
      </c>
      <c r="U1831" s="3" t="s">
        <v>1222</v>
      </c>
      <c r="V1831" s="3" t="s">
        <v>389</v>
      </c>
      <c r="W1831" s="3" t="s">
        <v>2935</v>
      </c>
      <c r="X1831" s="3" t="str">
        <f t="shared" si="154"/>
        <v>บุกระสังหนองกี่บุรีรัมย์</v>
      </c>
      <c r="Y1831" s="3" t="s">
        <v>2652</v>
      </c>
      <c r="Z1831" s="3" t="str">
        <f t="shared" si="155"/>
        <v/>
      </c>
      <c r="AA1831" s="3" t="e">
        <f t="shared" si="156"/>
        <v>#NUM!</v>
      </c>
      <c r="AB1831" s="3" t="str">
        <f t="shared" si="157"/>
        <v/>
      </c>
    </row>
    <row r="1832" spans="18:28" ht="14.5" customHeight="1">
      <c r="R1832">
        <v>1829</v>
      </c>
      <c r="S1832" s="4">
        <v>31170</v>
      </c>
      <c r="T1832" s="3" t="s">
        <v>1216</v>
      </c>
      <c r="U1832" s="3" t="s">
        <v>1216</v>
      </c>
      <c r="V1832" s="3" t="s">
        <v>389</v>
      </c>
      <c r="W1832" s="3" t="s">
        <v>2942</v>
      </c>
      <c r="X1832" s="3" t="str">
        <f t="shared" si="154"/>
        <v>ละหานทรายละหานทรายบุรีรัมย์</v>
      </c>
      <c r="Y1832" s="3" t="s">
        <v>2652</v>
      </c>
      <c r="Z1832" s="3" t="str">
        <f t="shared" si="155"/>
        <v/>
      </c>
      <c r="AA1832" s="3" t="e">
        <f t="shared" si="156"/>
        <v>#NUM!</v>
      </c>
      <c r="AB1832" s="3" t="str">
        <f t="shared" si="157"/>
        <v/>
      </c>
    </row>
    <row r="1833" spans="18:28" ht="14.5" customHeight="1">
      <c r="R1833">
        <v>1830</v>
      </c>
      <c r="S1833" s="4">
        <v>31170</v>
      </c>
      <c r="T1833" s="3" t="s">
        <v>2943</v>
      </c>
      <c r="U1833" s="3" t="s">
        <v>1216</v>
      </c>
      <c r="V1833" s="3" t="s">
        <v>389</v>
      </c>
      <c r="W1833" s="3" t="s">
        <v>2942</v>
      </c>
      <c r="X1833" s="3" t="str">
        <f t="shared" si="154"/>
        <v>ตาจงละหานทรายบุรีรัมย์</v>
      </c>
      <c r="Y1833" s="3" t="s">
        <v>2652</v>
      </c>
      <c r="Z1833" s="3" t="str">
        <f t="shared" si="155"/>
        <v/>
      </c>
      <c r="AA1833" s="3" t="e">
        <f t="shared" si="156"/>
        <v>#NUM!</v>
      </c>
      <c r="AB1833" s="3" t="str">
        <f t="shared" si="157"/>
        <v/>
      </c>
    </row>
    <row r="1834" spans="18:28" ht="14.5" customHeight="1">
      <c r="R1834">
        <v>1831</v>
      </c>
      <c r="S1834" s="4">
        <v>31170</v>
      </c>
      <c r="T1834" s="3" t="s">
        <v>2944</v>
      </c>
      <c r="U1834" s="3" t="s">
        <v>1216</v>
      </c>
      <c r="V1834" s="3" t="s">
        <v>389</v>
      </c>
      <c r="W1834" s="3" t="s">
        <v>2942</v>
      </c>
      <c r="X1834" s="3" t="str">
        <f t="shared" si="154"/>
        <v>สำโรงใหม่ละหานทรายบุรีรัมย์</v>
      </c>
      <c r="Y1834" s="3" t="s">
        <v>2652</v>
      </c>
      <c r="Z1834" s="3" t="str">
        <f t="shared" si="155"/>
        <v/>
      </c>
      <c r="AA1834" s="3" t="e">
        <f t="shared" si="156"/>
        <v>#NUM!</v>
      </c>
      <c r="AB1834" s="3" t="str">
        <f t="shared" si="157"/>
        <v/>
      </c>
    </row>
    <row r="1835" spans="18:28" ht="14.5" customHeight="1">
      <c r="R1835">
        <v>1832</v>
      </c>
      <c r="S1835" s="4">
        <v>31170</v>
      </c>
      <c r="T1835" s="3" t="s">
        <v>2628</v>
      </c>
      <c r="U1835" s="3" t="s">
        <v>1216</v>
      </c>
      <c r="V1835" s="3" t="s">
        <v>389</v>
      </c>
      <c r="W1835" s="3" t="s">
        <v>2942</v>
      </c>
      <c r="X1835" s="3" t="str">
        <f t="shared" si="154"/>
        <v>หนองแวงละหานทรายบุรีรัมย์</v>
      </c>
      <c r="Y1835" s="3" t="s">
        <v>2652</v>
      </c>
      <c r="Z1835" s="3" t="str">
        <f t="shared" si="155"/>
        <v/>
      </c>
      <c r="AA1835" s="3" t="e">
        <f t="shared" si="156"/>
        <v>#NUM!</v>
      </c>
      <c r="AB1835" s="3" t="str">
        <f t="shared" si="157"/>
        <v/>
      </c>
    </row>
    <row r="1836" spans="18:28" ht="14.5" customHeight="1">
      <c r="R1836">
        <v>1833</v>
      </c>
      <c r="S1836" s="4">
        <v>31170</v>
      </c>
      <c r="T1836" s="3" t="s">
        <v>2945</v>
      </c>
      <c r="U1836" s="3" t="s">
        <v>1216</v>
      </c>
      <c r="V1836" s="3" t="s">
        <v>389</v>
      </c>
      <c r="W1836" s="3" t="s">
        <v>2942</v>
      </c>
      <c r="X1836" s="3" t="str">
        <f t="shared" si="154"/>
        <v>หนองตะครองละหานทรายบุรีรัมย์</v>
      </c>
      <c r="Y1836" s="3" t="s">
        <v>2652</v>
      </c>
      <c r="Z1836" s="3" t="str">
        <f t="shared" si="155"/>
        <v/>
      </c>
      <c r="AA1836" s="3" t="e">
        <f t="shared" si="156"/>
        <v>#NUM!</v>
      </c>
      <c r="AB1836" s="3" t="str">
        <f t="shared" si="157"/>
        <v/>
      </c>
    </row>
    <row r="1837" spans="18:28" ht="14.5" customHeight="1">
      <c r="R1837">
        <v>1834</v>
      </c>
      <c r="S1837" s="4">
        <v>31170</v>
      </c>
      <c r="T1837" s="3" t="s">
        <v>2946</v>
      </c>
      <c r="U1837" s="3" t="s">
        <v>1216</v>
      </c>
      <c r="V1837" s="3" t="s">
        <v>389</v>
      </c>
      <c r="W1837" s="3" t="s">
        <v>2942</v>
      </c>
      <c r="X1837" s="3" t="str">
        <f t="shared" si="154"/>
        <v>โคกว่านละหานทรายบุรีรัมย์</v>
      </c>
      <c r="Y1837" s="3" t="s">
        <v>2652</v>
      </c>
      <c r="Z1837" s="3" t="str">
        <f t="shared" si="155"/>
        <v/>
      </c>
      <c r="AA1837" s="3" t="e">
        <f t="shared" si="156"/>
        <v>#NUM!</v>
      </c>
      <c r="AB1837" s="3" t="str">
        <f t="shared" si="157"/>
        <v/>
      </c>
    </row>
    <row r="1838" spans="18:28" ht="14.5" customHeight="1">
      <c r="R1838">
        <v>1835</v>
      </c>
      <c r="S1838" s="4">
        <v>31140</v>
      </c>
      <c r="T1838" s="3" t="s">
        <v>1206</v>
      </c>
      <c r="U1838" s="3" t="s">
        <v>1206</v>
      </c>
      <c r="V1838" s="3" t="s">
        <v>389</v>
      </c>
      <c r="W1838" s="3" t="s">
        <v>2947</v>
      </c>
      <c r="X1838" s="3" t="str">
        <f t="shared" si="154"/>
        <v>ประโคนชัยประโคนชัยบุรีรัมย์</v>
      </c>
      <c r="Y1838" s="3" t="s">
        <v>2652</v>
      </c>
      <c r="Z1838" s="3" t="str">
        <f t="shared" si="155"/>
        <v/>
      </c>
      <c r="AA1838" s="3" t="e">
        <f t="shared" si="156"/>
        <v>#NUM!</v>
      </c>
      <c r="AB1838" s="3" t="str">
        <f t="shared" si="157"/>
        <v/>
      </c>
    </row>
    <row r="1839" spans="18:28" ht="14.5" customHeight="1">
      <c r="R1839">
        <v>1836</v>
      </c>
      <c r="S1839" s="4">
        <v>31140</v>
      </c>
      <c r="T1839" s="3" t="s">
        <v>2948</v>
      </c>
      <c r="U1839" s="3" t="s">
        <v>1206</v>
      </c>
      <c r="V1839" s="3" t="s">
        <v>389</v>
      </c>
      <c r="W1839" s="3" t="s">
        <v>2947</v>
      </c>
      <c r="X1839" s="3" t="str">
        <f t="shared" si="154"/>
        <v>แสลงโทนประโคนชัยบุรีรัมย์</v>
      </c>
      <c r="Y1839" s="3" t="s">
        <v>2652</v>
      </c>
      <c r="Z1839" s="3" t="str">
        <f t="shared" si="155"/>
        <v/>
      </c>
      <c r="AA1839" s="3" t="e">
        <f t="shared" si="156"/>
        <v>#NUM!</v>
      </c>
      <c r="AB1839" s="3" t="str">
        <f t="shared" si="157"/>
        <v/>
      </c>
    </row>
    <row r="1840" spans="18:28" ht="14.5" customHeight="1">
      <c r="R1840">
        <v>1837</v>
      </c>
      <c r="S1840" s="4">
        <v>31140</v>
      </c>
      <c r="T1840" s="3" t="s">
        <v>2949</v>
      </c>
      <c r="U1840" s="3" t="s">
        <v>1206</v>
      </c>
      <c r="V1840" s="3" t="s">
        <v>389</v>
      </c>
      <c r="W1840" s="3" t="s">
        <v>2947</v>
      </c>
      <c r="X1840" s="3" t="str">
        <f t="shared" si="154"/>
        <v>บ้านไทรประโคนชัยบุรีรัมย์</v>
      </c>
      <c r="Y1840" s="3" t="s">
        <v>2652</v>
      </c>
      <c r="Z1840" s="3" t="str">
        <f t="shared" si="155"/>
        <v/>
      </c>
      <c r="AA1840" s="3" t="e">
        <f t="shared" si="156"/>
        <v>#NUM!</v>
      </c>
      <c r="AB1840" s="3" t="str">
        <f t="shared" si="157"/>
        <v/>
      </c>
    </row>
    <row r="1841" spans="18:28" ht="14.5" customHeight="1">
      <c r="R1841">
        <v>1838</v>
      </c>
      <c r="S1841" s="4">
        <v>31140</v>
      </c>
      <c r="T1841" s="3" t="s">
        <v>2950</v>
      </c>
      <c r="U1841" s="3" t="s">
        <v>1206</v>
      </c>
      <c r="V1841" s="3" t="s">
        <v>389</v>
      </c>
      <c r="W1841" s="3" t="s">
        <v>2947</v>
      </c>
      <c r="X1841" s="3" t="str">
        <f t="shared" si="154"/>
        <v>ละเวี้ยประโคนชัยบุรีรัมย์</v>
      </c>
      <c r="Y1841" s="3" t="s">
        <v>2652</v>
      </c>
      <c r="Z1841" s="3" t="str">
        <f t="shared" si="155"/>
        <v/>
      </c>
      <c r="AA1841" s="3" t="e">
        <f t="shared" si="156"/>
        <v>#NUM!</v>
      </c>
      <c r="AB1841" s="3" t="str">
        <f t="shared" si="157"/>
        <v/>
      </c>
    </row>
    <row r="1842" spans="18:28" ht="14.5" customHeight="1">
      <c r="R1842">
        <v>1839</v>
      </c>
      <c r="S1842" s="4">
        <v>31140</v>
      </c>
      <c r="T1842" s="3" t="s">
        <v>2951</v>
      </c>
      <c r="U1842" s="3" t="s">
        <v>1206</v>
      </c>
      <c r="V1842" s="3" t="s">
        <v>389</v>
      </c>
      <c r="W1842" s="3" t="s">
        <v>2947</v>
      </c>
      <c r="X1842" s="3" t="str">
        <f t="shared" si="154"/>
        <v>จรเข้มากประโคนชัยบุรีรัมย์</v>
      </c>
      <c r="Y1842" s="3" t="s">
        <v>2652</v>
      </c>
      <c r="Z1842" s="3" t="str">
        <f t="shared" si="155"/>
        <v/>
      </c>
      <c r="AA1842" s="3" t="e">
        <f t="shared" si="156"/>
        <v>#NUM!</v>
      </c>
      <c r="AB1842" s="3" t="str">
        <f t="shared" si="157"/>
        <v/>
      </c>
    </row>
    <row r="1843" spans="18:28" ht="14.5" customHeight="1">
      <c r="R1843">
        <v>1840</v>
      </c>
      <c r="S1843" s="4">
        <v>31140</v>
      </c>
      <c r="T1843" s="3" t="s">
        <v>2952</v>
      </c>
      <c r="U1843" s="3" t="s">
        <v>1206</v>
      </c>
      <c r="V1843" s="3" t="s">
        <v>389</v>
      </c>
      <c r="W1843" s="3" t="s">
        <v>2947</v>
      </c>
      <c r="X1843" s="3" t="str">
        <f t="shared" si="154"/>
        <v>ปังกูประโคนชัยบุรีรัมย์</v>
      </c>
      <c r="Y1843" s="3" t="s">
        <v>2652</v>
      </c>
      <c r="Z1843" s="3" t="str">
        <f t="shared" si="155"/>
        <v/>
      </c>
      <c r="AA1843" s="3" t="e">
        <f t="shared" si="156"/>
        <v>#NUM!</v>
      </c>
      <c r="AB1843" s="3" t="str">
        <f t="shared" si="157"/>
        <v/>
      </c>
    </row>
    <row r="1844" spans="18:28" ht="14.5" customHeight="1">
      <c r="R1844">
        <v>1841</v>
      </c>
      <c r="S1844" s="4">
        <v>31140</v>
      </c>
      <c r="T1844" s="3" t="s">
        <v>2953</v>
      </c>
      <c r="U1844" s="3" t="s">
        <v>1206</v>
      </c>
      <c r="V1844" s="3" t="s">
        <v>389</v>
      </c>
      <c r="W1844" s="3" t="s">
        <v>2947</v>
      </c>
      <c r="X1844" s="3" t="str">
        <f t="shared" si="154"/>
        <v>โคกย่างประโคนชัยบุรีรัมย์</v>
      </c>
      <c r="Y1844" s="3" t="s">
        <v>2652</v>
      </c>
      <c r="Z1844" s="3" t="str">
        <f t="shared" si="155"/>
        <v/>
      </c>
      <c r="AA1844" s="3" t="e">
        <f t="shared" si="156"/>
        <v>#NUM!</v>
      </c>
      <c r="AB1844" s="3" t="str">
        <f t="shared" si="157"/>
        <v/>
      </c>
    </row>
    <row r="1845" spans="18:28" ht="14.5" customHeight="1">
      <c r="R1845">
        <v>1842</v>
      </c>
      <c r="S1845" s="4">
        <v>31140</v>
      </c>
      <c r="T1845" s="3" t="s">
        <v>2954</v>
      </c>
      <c r="U1845" s="3" t="s">
        <v>1206</v>
      </c>
      <c r="V1845" s="3" t="s">
        <v>389</v>
      </c>
      <c r="W1845" s="3" t="s">
        <v>2947</v>
      </c>
      <c r="X1845" s="3" t="str">
        <f t="shared" si="154"/>
        <v>โคกม้าประโคนชัยบุรีรัมย์</v>
      </c>
      <c r="Y1845" s="3" t="s">
        <v>2652</v>
      </c>
      <c r="Z1845" s="3" t="str">
        <f t="shared" si="155"/>
        <v/>
      </c>
      <c r="AA1845" s="3" t="e">
        <f t="shared" si="156"/>
        <v>#NUM!</v>
      </c>
      <c r="AB1845" s="3" t="str">
        <f t="shared" si="157"/>
        <v/>
      </c>
    </row>
    <row r="1846" spans="18:28" ht="14.5" customHeight="1">
      <c r="R1846">
        <v>1843</v>
      </c>
      <c r="S1846" s="4">
        <v>31140</v>
      </c>
      <c r="T1846" s="3" t="s">
        <v>2955</v>
      </c>
      <c r="U1846" s="3" t="s">
        <v>1206</v>
      </c>
      <c r="V1846" s="3" t="s">
        <v>389</v>
      </c>
      <c r="W1846" s="3" t="s">
        <v>2947</v>
      </c>
      <c r="X1846" s="3" t="str">
        <f t="shared" si="154"/>
        <v>ไพศาลประโคนชัยบุรีรัมย์</v>
      </c>
      <c r="Y1846" s="3" t="s">
        <v>2652</v>
      </c>
      <c r="Z1846" s="3" t="str">
        <f t="shared" si="155"/>
        <v/>
      </c>
      <c r="AA1846" s="3" t="e">
        <f t="shared" si="156"/>
        <v>#NUM!</v>
      </c>
      <c r="AB1846" s="3" t="str">
        <f t="shared" si="157"/>
        <v/>
      </c>
    </row>
    <row r="1847" spans="18:28" ht="14.5" customHeight="1">
      <c r="R1847">
        <v>1844</v>
      </c>
      <c r="S1847" s="4">
        <v>31140</v>
      </c>
      <c r="T1847" s="3" t="s">
        <v>2956</v>
      </c>
      <c r="U1847" s="3" t="s">
        <v>1206</v>
      </c>
      <c r="V1847" s="3" t="s">
        <v>389</v>
      </c>
      <c r="W1847" s="3" t="s">
        <v>2947</v>
      </c>
      <c r="X1847" s="3" t="str">
        <f t="shared" si="154"/>
        <v>ตะโกตาพิประโคนชัยบุรีรัมย์</v>
      </c>
      <c r="Y1847" s="3" t="s">
        <v>2652</v>
      </c>
      <c r="Z1847" s="3" t="str">
        <f t="shared" si="155"/>
        <v/>
      </c>
      <c r="AA1847" s="3" t="e">
        <f t="shared" si="156"/>
        <v>#NUM!</v>
      </c>
      <c r="AB1847" s="3" t="str">
        <f t="shared" si="157"/>
        <v/>
      </c>
    </row>
    <row r="1848" spans="18:28" ht="14.5" customHeight="1">
      <c r="R1848">
        <v>1845</v>
      </c>
      <c r="S1848" s="4">
        <v>31140</v>
      </c>
      <c r="T1848" s="3" t="s">
        <v>2957</v>
      </c>
      <c r="U1848" s="3" t="s">
        <v>1206</v>
      </c>
      <c r="V1848" s="3" t="s">
        <v>389</v>
      </c>
      <c r="W1848" s="3" t="s">
        <v>2947</v>
      </c>
      <c r="X1848" s="3" t="str">
        <f t="shared" si="154"/>
        <v>เขาคอกประโคนชัยบุรีรัมย์</v>
      </c>
      <c r="Y1848" s="3" t="s">
        <v>2652</v>
      </c>
      <c r="Z1848" s="3" t="str">
        <f t="shared" si="155"/>
        <v/>
      </c>
      <c r="AA1848" s="3" t="e">
        <f t="shared" si="156"/>
        <v>#NUM!</v>
      </c>
      <c r="AB1848" s="3" t="str">
        <f t="shared" si="157"/>
        <v/>
      </c>
    </row>
    <row r="1849" spans="18:28" ht="14.5" customHeight="1">
      <c r="R1849">
        <v>1846</v>
      </c>
      <c r="S1849" s="4">
        <v>31140</v>
      </c>
      <c r="T1849" s="3" t="s">
        <v>634</v>
      </c>
      <c r="U1849" s="3" t="s">
        <v>1206</v>
      </c>
      <c r="V1849" s="3" t="s">
        <v>389</v>
      </c>
      <c r="W1849" s="3" t="s">
        <v>2947</v>
      </c>
      <c r="X1849" s="3" t="str">
        <f t="shared" si="154"/>
        <v>หนองบอนประโคนชัยบุรีรัมย์</v>
      </c>
      <c r="Y1849" s="3" t="s">
        <v>2652</v>
      </c>
      <c r="Z1849" s="3" t="str">
        <f t="shared" si="155"/>
        <v/>
      </c>
      <c r="AA1849" s="3" t="e">
        <f t="shared" si="156"/>
        <v>#NUM!</v>
      </c>
      <c r="AB1849" s="3" t="str">
        <f t="shared" si="157"/>
        <v/>
      </c>
    </row>
    <row r="1850" spans="18:28" ht="14.5" customHeight="1">
      <c r="R1850">
        <v>1847</v>
      </c>
      <c r="S1850" s="4">
        <v>31140</v>
      </c>
      <c r="T1850" s="3" t="s">
        <v>2958</v>
      </c>
      <c r="U1850" s="3" t="s">
        <v>1206</v>
      </c>
      <c r="V1850" s="3" t="s">
        <v>389</v>
      </c>
      <c r="W1850" s="3" t="s">
        <v>2947</v>
      </c>
      <c r="X1850" s="3" t="str">
        <f t="shared" si="154"/>
        <v>โคกมะขามประโคนชัยบุรีรัมย์</v>
      </c>
      <c r="Y1850" s="3" t="s">
        <v>2652</v>
      </c>
      <c r="Z1850" s="3" t="str">
        <f t="shared" si="155"/>
        <v/>
      </c>
      <c r="AA1850" s="3" t="e">
        <f t="shared" si="156"/>
        <v>#NUM!</v>
      </c>
      <c r="AB1850" s="3" t="str">
        <f t="shared" si="157"/>
        <v/>
      </c>
    </row>
    <row r="1851" spans="18:28" ht="14.5" customHeight="1">
      <c r="R1851">
        <v>1848</v>
      </c>
      <c r="S1851" s="4">
        <v>31140</v>
      </c>
      <c r="T1851" s="3" t="s">
        <v>1627</v>
      </c>
      <c r="U1851" s="3" t="s">
        <v>1206</v>
      </c>
      <c r="V1851" s="3" t="s">
        <v>389</v>
      </c>
      <c r="W1851" s="3" t="s">
        <v>2947</v>
      </c>
      <c r="X1851" s="3" t="str">
        <f t="shared" si="154"/>
        <v>โคกตูมประโคนชัยบุรีรัมย์</v>
      </c>
      <c r="Y1851" s="3" t="s">
        <v>2652</v>
      </c>
      <c r="Z1851" s="3" t="str">
        <f t="shared" si="155"/>
        <v/>
      </c>
      <c r="AA1851" s="3" t="e">
        <f t="shared" si="156"/>
        <v>#NUM!</v>
      </c>
      <c r="AB1851" s="3" t="str">
        <f t="shared" si="157"/>
        <v/>
      </c>
    </row>
    <row r="1852" spans="18:28" ht="14.5" customHeight="1">
      <c r="R1852">
        <v>1849</v>
      </c>
      <c r="S1852" s="4">
        <v>31140</v>
      </c>
      <c r="T1852" s="3" t="s">
        <v>2959</v>
      </c>
      <c r="U1852" s="3" t="s">
        <v>1206</v>
      </c>
      <c r="V1852" s="3" t="s">
        <v>389</v>
      </c>
      <c r="W1852" s="3" t="s">
        <v>2947</v>
      </c>
      <c r="X1852" s="3" t="str">
        <f t="shared" si="154"/>
        <v>ประทัดบุประโคนชัยบุรีรัมย์</v>
      </c>
      <c r="Y1852" s="3" t="s">
        <v>2652</v>
      </c>
      <c r="Z1852" s="3" t="str">
        <f t="shared" si="155"/>
        <v/>
      </c>
      <c r="AA1852" s="3" t="e">
        <f t="shared" si="156"/>
        <v>#NUM!</v>
      </c>
      <c r="AB1852" s="3" t="str">
        <f t="shared" si="157"/>
        <v/>
      </c>
    </row>
    <row r="1853" spans="18:28" ht="14.5" customHeight="1">
      <c r="R1853">
        <v>1850</v>
      </c>
      <c r="S1853" s="4">
        <v>31140</v>
      </c>
      <c r="T1853" s="3" t="s">
        <v>2960</v>
      </c>
      <c r="U1853" s="3" t="s">
        <v>1206</v>
      </c>
      <c r="V1853" s="3" t="s">
        <v>389</v>
      </c>
      <c r="W1853" s="3" t="s">
        <v>2947</v>
      </c>
      <c r="X1853" s="3" t="str">
        <f t="shared" si="154"/>
        <v>สี่เหลี่ยมประโคนชัยบุรีรัมย์</v>
      </c>
      <c r="Y1853" s="3" t="s">
        <v>2652</v>
      </c>
      <c r="Z1853" s="3" t="str">
        <f t="shared" si="155"/>
        <v/>
      </c>
      <c r="AA1853" s="3" t="e">
        <f t="shared" si="156"/>
        <v>#NUM!</v>
      </c>
      <c r="AB1853" s="3" t="str">
        <f t="shared" si="157"/>
        <v/>
      </c>
    </row>
    <row r="1854" spans="18:28" ht="14.5" customHeight="1">
      <c r="R1854">
        <v>1851</v>
      </c>
      <c r="S1854" s="4">
        <v>31180</v>
      </c>
      <c r="T1854" s="3" t="s">
        <v>1201</v>
      </c>
      <c r="U1854" s="3" t="s">
        <v>1201</v>
      </c>
      <c r="V1854" s="3" t="s">
        <v>389</v>
      </c>
      <c r="W1854" s="3" t="s">
        <v>2961</v>
      </c>
      <c r="X1854" s="3" t="str">
        <f t="shared" si="154"/>
        <v>บ้านกรวดบ้านกรวดบุรีรัมย์</v>
      </c>
      <c r="Y1854" s="3" t="s">
        <v>2652</v>
      </c>
      <c r="Z1854" s="3" t="str">
        <f t="shared" si="155"/>
        <v/>
      </c>
      <c r="AA1854" s="3" t="e">
        <f t="shared" si="156"/>
        <v>#NUM!</v>
      </c>
      <c r="AB1854" s="3" t="str">
        <f t="shared" si="157"/>
        <v/>
      </c>
    </row>
    <row r="1855" spans="18:28" ht="14.5" customHeight="1">
      <c r="R1855">
        <v>1852</v>
      </c>
      <c r="S1855" s="4">
        <v>31180</v>
      </c>
      <c r="T1855" s="3" t="s">
        <v>2962</v>
      </c>
      <c r="U1855" s="3" t="s">
        <v>1201</v>
      </c>
      <c r="V1855" s="3" t="s">
        <v>389</v>
      </c>
      <c r="W1855" s="3" t="s">
        <v>2961</v>
      </c>
      <c r="X1855" s="3" t="str">
        <f t="shared" si="154"/>
        <v>โนนเจริญบ้านกรวดบุรีรัมย์</v>
      </c>
      <c r="Y1855" s="3" t="s">
        <v>2652</v>
      </c>
      <c r="Z1855" s="3" t="str">
        <f t="shared" si="155"/>
        <v/>
      </c>
      <c r="AA1855" s="3" t="e">
        <f t="shared" si="156"/>
        <v>#NUM!</v>
      </c>
      <c r="AB1855" s="3" t="str">
        <f t="shared" si="157"/>
        <v/>
      </c>
    </row>
    <row r="1856" spans="18:28" ht="14.5" customHeight="1">
      <c r="R1856">
        <v>1853</v>
      </c>
      <c r="S1856" s="4">
        <v>31180</v>
      </c>
      <c r="T1856" s="3" t="s">
        <v>2963</v>
      </c>
      <c r="U1856" s="3" t="s">
        <v>1201</v>
      </c>
      <c r="V1856" s="3" t="s">
        <v>389</v>
      </c>
      <c r="W1856" s="3" t="s">
        <v>2961</v>
      </c>
      <c r="X1856" s="3" t="str">
        <f t="shared" si="154"/>
        <v>หนองไม้งามบ้านกรวดบุรีรัมย์</v>
      </c>
      <c r="Y1856" s="3" t="s">
        <v>2652</v>
      </c>
      <c r="Z1856" s="3" t="str">
        <f t="shared" si="155"/>
        <v/>
      </c>
      <c r="AA1856" s="3" t="e">
        <f t="shared" si="156"/>
        <v>#NUM!</v>
      </c>
      <c r="AB1856" s="3" t="str">
        <f t="shared" si="157"/>
        <v/>
      </c>
    </row>
    <row r="1857" spans="18:28" ht="14.5" customHeight="1">
      <c r="R1857">
        <v>1854</v>
      </c>
      <c r="S1857" s="4">
        <v>31180</v>
      </c>
      <c r="T1857" s="3" t="s">
        <v>1992</v>
      </c>
      <c r="U1857" s="3" t="s">
        <v>1201</v>
      </c>
      <c r="V1857" s="3" t="s">
        <v>389</v>
      </c>
      <c r="W1857" s="3" t="s">
        <v>2961</v>
      </c>
      <c r="X1857" s="3" t="str">
        <f t="shared" si="154"/>
        <v>ปราสาทบ้านกรวดบุรีรัมย์</v>
      </c>
      <c r="Y1857" s="3" t="s">
        <v>2652</v>
      </c>
      <c r="Z1857" s="3" t="str">
        <f t="shared" si="155"/>
        <v/>
      </c>
      <c r="AA1857" s="3" t="e">
        <f t="shared" si="156"/>
        <v>#NUM!</v>
      </c>
      <c r="AB1857" s="3" t="str">
        <f t="shared" si="157"/>
        <v/>
      </c>
    </row>
    <row r="1858" spans="18:28" ht="14.5" customHeight="1">
      <c r="R1858">
        <v>1855</v>
      </c>
      <c r="S1858" s="4">
        <v>31180</v>
      </c>
      <c r="T1858" s="3" t="s">
        <v>2964</v>
      </c>
      <c r="U1858" s="3" t="s">
        <v>1201</v>
      </c>
      <c r="V1858" s="3" t="s">
        <v>389</v>
      </c>
      <c r="W1858" s="3" t="s">
        <v>2961</v>
      </c>
      <c r="X1858" s="3" t="str">
        <f t="shared" si="154"/>
        <v>สายตะกูบ้านกรวดบุรีรัมย์</v>
      </c>
      <c r="Y1858" s="3" t="s">
        <v>2652</v>
      </c>
      <c r="Z1858" s="3" t="str">
        <f t="shared" si="155"/>
        <v/>
      </c>
      <c r="AA1858" s="3" t="e">
        <f t="shared" si="156"/>
        <v>#NUM!</v>
      </c>
      <c r="AB1858" s="3" t="str">
        <f t="shared" si="157"/>
        <v/>
      </c>
    </row>
    <row r="1859" spans="18:28" ht="14.5" customHeight="1">
      <c r="R1859">
        <v>1856</v>
      </c>
      <c r="S1859" s="4">
        <v>31180</v>
      </c>
      <c r="T1859" s="3" t="s">
        <v>2965</v>
      </c>
      <c r="U1859" s="3" t="s">
        <v>1201</v>
      </c>
      <c r="V1859" s="3" t="s">
        <v>389</v>
      </c>
      <c r="W1859" s="3" t="s">
        <v>2961</v>
      </c>
      <c r="X1859" s="3" t="str">
        <f t="shared" si="154"/>
        <v>หินลาดบ้านกรวดบุรีรัมย์</v>
      </c>
      <c r="Y1859" s="3" t="s">
        <v>2652</v>
      </c>
      <c r="Z1859" s="3" t="str">
        <f t="shared" si="155"/>
        <v/>
      </c>
      <c r="AA1859" s="3" t="e">
        <f t="shared" si="156"/>
        <v>#NUM!</v>
      </c>
      <c r="AB1859" s="3" t="str">
        <f t="shared" si="157"/>
        <v/>
      </c>
    </row>
    <row r="1860" spans="18:28" ht="14.5" customHeight="1">
      <c r="R1860">
        <v>1857</v>
      </c>
      <c r="S1860" s="4">
        <v>31180</v>
      </c>
      <c r="T1860" s="3" t="s">
        <v>2966</v>
      </c>
      <c r="U1860" s="3" t="s">
        <v>1201</v>
      </c>
      <c r="V1860" s="3" t="s">
        <v>389</v>
      </c>
      <c r="W1860" s="3" t="s">
        <v>2961</v>
      </c>
      <c r="X1860" s="3" t="str">
        <f t="shared" si="154"/>
        <v>บึงเจริญบ้านกรวดบุรีรัมย์</v>
      </c>
      <c r="Y1860" s="3" t="s">
        <v>2652</v>
      </c>
      <c r="Z1860" s="3" t="str">
        <f t="shared" si="155"/>
        <v/>
      </c>
      <c r="AA1860" s="3" t="e">
        <f t="shared" si="156"/>
        <v>#NUM!</v>
      </c>
      <c r="AB1860" s="3" t="str">
        <f t="shared" si="157"/>
        <v/>
      </c>
    </row>
    <row r="1861" spans="18:28" ht="14.5" customHeight="1">
      <c r="R1861">
        <v>1858</v>
      </c>
      <c r="S1861" s="4">
        <v>31180</v>
      </c>
      <c r="T1861" s="3" t="s">
        <v>2967</v>
      </c>
      <c r="U1861" s="3" t="s">
        <v>1201</v>
      </c>
      <c r="V1861" s="3" t="s">
        <v>389</v>
      </c>
      <c r="W1861" s="3" t="s">
        <v>2961</v>
      </c>
      <c r="X1861" s="3" t="str">
        <f t="shared" ref="X1861:X1924" si="158">T1861&amp;U1861&amp;V1861</f>
        <v>จันทบเพชรบ้านกรวดบุรีรัมย์</v>
      </c>
      <c r="Y1861" s="3" t="s">
        <v>2652</v>
      </c>
      <c r="Z1861" s="3" t="str">
        <f t="shared" ref="Z1861:Z1924" si="159">IF($Z$1=$W1861,$R1861,"")</f>
        <v/>
      </c>
      <c r="AA1861" s="3" t="e">
        <f t="shared" ref="AA1861:AA1924" si="160">SMALL($Z$4:$Z$7439,R1861)</f>
        <v>#NUM!</v>
      </c>
      <c r="AB1861" s="3" t="str">
        <f t="shared" ref="AB1861:AB1924" si="161">IFERROR(INDEX($T$4:$T$7439,$AA1861,1),"")</f>
        <v/>
      </c>
    </row>
    <row r="1862" spans="18:28" ht="14.5" customHeight="1">
      <c r="R1862">
        <v>1859</v>
      </c>
      <c r="S1862" s="4">
        <v>31180</v>
      </c>
      <c r="T1862" s="3" t="s">
        <v>2968</v>
      </c>
      <c r="U1862" s="3" t="s">
        <v>1201</v>
      </c>
      <c r="V1862" s="3" t="s">
        <v>389</v>
      </c>
      <c r="W1862" s="3" t="s">
        <v>2961</v>
      </c>
      <c r="X1862" s="3" t="str">
        <f t="shared" si="158"/>
        <v>เขาดินเหนือบ้านกรวดบุรีรัมย์</v>
      </c>
      <c r="Y1862" s="3" t="s">
        <v>2652</v>
      </c>
      <c r="Z1862" s="3" t="str">
        <f t="shared" si="159"/>
        <v/>
      </c>
      <c r="AA1862" s="3" t="e">
        <f t="shared" si="160"/>
        <v>#NUM!</v>
      </c>
      <c r="AB1862" s="3" t="str">
        <f t="shared" si="161"/>
        <v/>
      </c>
    </row>
    <row r="1863" spans="18:28" ht="14.5" customHeight="1">
      <c r="R1863">
        <v>1860</v>
      </c>
      <c r="S1863" s="4">
        <v>31120</v>
      </c>
      <c r="T1863" s="3" t="s">
        <v>1213</v>
      </c>
      <c r="U1863" s="3" t="s">
        <v>1213</v>
      </c>
      <c r="V1863" s="3" t="s">
        <v>389</v>
      </c>
      <c r="W1863" s="3" t="s">
        <v>2969</v>
      </c>
      <c r="X1863" s="3" t="str">
        <f t="shared" si="158"/>
        <v>พุทไธสงพุทไธสงบุรีรัมย์</v>
      </c>
      <c r="Y1863" s="3" t="s">
        <v>2652</v>
      </c>
      <c r="Z1863" s="3" t="str">
        <f t="shared" si="159"/>
        <v/>
      </c>
      <c r="AA1863" s="3" t="e">
        <f t="shared" si="160"/>
        <v>#NUM!</v>
      </c>
      <c r="AB1863" s="3" t="str">
        <f t="shared" si="161"/>
        <v/>
      </c>
    </row>
    <row r="1864" spans="18:28" ht="14.5" customHeight="1">
      <c r="R1864">
        <v>1861</v>
      </c>
      <c r="S1864" s="4">
        <v>31120</v>
      </c>
      <c r="T1864" s="3" t="s">
        <v>2970</v>
      </c>
      <c r="U1864" s="3" t="s">
        <v>1213</v>
      </c>
      <c r="V1864" s="3" t="s">
        <v>389</v>
      </c>
      <c r="W1864" s="3" t="s">
        <v>2969</v>
      </c>
      <c r="X1864" s="3" t="str">
        <f t="shared" si="158"/>
        <v>มะเฟืองพุทไธสงบุรีรัมย์</v>
      </c>
      <c r="Y1864" s="3" t="s">
        <v>2652</v>
      </c>
      <c r="Z1864" s="3" t="str">
        <f t="shared" si="159"/>
        <v/>
      </c>
      <c r="AA1864" s="3" t="e">
        <f t="shared" si="160"/>
        <v>#NUM!</v>
      </c>
      <c r="AB1864" s="3" t="str">
        <f t="shared" si="161"/>
        <v/>
      </c>
    </row>
    <row r="1865" spans="18:28" ht="14.5" customHeight="1">
      <c r="R1865">
        <v>1862</v>
      </c>
      <c r="S1865" s="4">
        <v>31120</v>
      </c>
      <c r="T1865" s="3" t="s">
        <v>2971</v>
      </c>
      <c r="U1865" s="3" t="s">
        <v>1213</v>
      </c>
      <c r="V1865" s="3" t="s">
        <v>389</v>
      </c>
      <c r="W1865" s="3" t="s">
        <v>2969</v>
      </c>
      <c r="X1865" s="3" t="str">
        <f t="shared" si="158"/>
        <v>บ้านจานพุทไธสงบุรีรัมย์</v>
      </c>
      <c r="Y1865" s="3" t="s">
        <v>2652</v>
      </c>
      <c r="Z1865" s="3" t="str">
        <f t="shared" si="159"/>
        <v/>
      </c>
      <c r="AA1865" s="3" t="e">
        <f t="shared" si="160"/>
        <v>#NUM!</v>
      </c>
      <c r="AB1865" s="3" t="str">
        <f t="shared" si="161"/>
        <v/>
      </c>
    </row>
    <row r="1866" spans="18:28" ht="14.5" customHeight="1">
      <c r="R1866">
        <v>1863</v>
      </c>
      <c r="S1866" s="4">
        <v>31120</v>
      </c>
      <c r="T1866" s="3" t="s">
        <v>2972</v>
      </c>
      <c r="U1866" s="3" t="s">
        <v>1213</v>
      </c>
      <c r="V1866" s="3" t="s">
        <v>389</v>
      </c>
      <c r="W1866" s="3" t="s">
        <v>2969</v>
      </c>
      <c r="X1866" s="3" t="str">
        <f t="shared" si="158"/>
        <v>บ้านเป้าพุทไธสงบุรีรัมย์</v>
      </c>
      <c r="Y1866" s="3" t="s">
        <v>2652</v>
      </c>
      <c r="Z1866" s="3" t="str">
        <f t="shared" si="159"/>
        <v/>
      </c>
      <c r="AA1866" s="3" t="e">
        <f t="shared" si="160"/>
        <v>#NUM!</v>
      </c>
      <c r="AB1866" s="3" t="str">
        <f t="shared" si="161"/>
        <v/>
      </c>
    </row>
    <row r="1867" spans="18:28" ht="14.5" customHeight="1">
      <c r="R1867">
        <v>1864</v>
      </c>
      <c r="S1867" s="4">
        <v>31120</v>
      </c>
      <c r="T1867" s="3" t="s">
        <v>2973</v>
      </c>
      <c r="U1867" s="3" t="s">
        <v>1213</v>
      </c>
      <c r="V1867" s="3" t="s">
        <v>389</v>
      </c>
      <c r="W1867" s="3" t="s">
        <v>2969</v>
      </c>
      <c r="X1867" s="3" t="str">
        <f t="shared" si="158"/>
        <v>บ้านแวงพุทไธสงบุรีรัมย์</v>
      </c>
      <c r="Y1867" s="3" t="s">
        <v>2652</v>
      </c>
      <c r="Z1867" s="3" t="str">
        <f t="shared" si="159"/>
        <v/>
      </c>
      <c r="AA1867" s="3" t="e">
        <f t="shared" si="160"/>
        <v>#NUM!</v>
      </c>
      <c r="AB1867" s="3" t="str">
        <f t="shared" si="161"/>
        <v/>
      </c>
    </row>
    <row r="1868" spans="18:28" ht="14.5" customHeight="1">
      <c r="R1868">
        <v>1865</v>
      </c>
      <c r="S1868" s="4">
        <v>31120</v>
      </c>
      <c r="T1868" s="3" t="s">
        <v>2173</v>
      </c>
      <c r="U1868" s="3" t="s">
        <v>1213</v>
      </c>
      <c r="V1868" s="3" t="s">
        <v>389</v>
      </c>
      <c r="W1868" s="3" t="s">
        <v>2969</v>
      </c>
      <c r="X1868" s="3" t="str">
        <f t="shared" si="158"/>
        <v>บ้านยางพุทไธสงบุรีรัมย์</v>
      </c>
      <c r="Y1868" s="3" t="s">
        <v>2652</v>
      </c>
      <c r="Z1868" s="3" t="str">
        <f t="shared" si="159"/>
        <v/>
      </c>
      <c r="AA1868" s="3" t="e">
        <f t="shared" si="160"/>
        <v>#NUM!</v>
      </c>
      <c r="AB1868" s="3" t="str">
        <f t="shared" si="161"/>
        <v/>
      </c>
    </row>
    <row r="1869" spans="18:28" ht="14.5" customHeight="1">
      <c r="R1869">
        <v>1866</v>
      </c>
      <c r="S1869" s="4">
        <v>31120</v>
      </c>
      <c r="T1869" s="3" t="s">
        <v>2974</v>
      </c>
      <c r="U1869" s="3" t="s">
        <v>1213</v>
      </c>
      <c r="V1869" s="3" t="s">
        <v>389</v>
      </c>
      <c r="W1869" s="3" t="s">
        <v>2969</v>
      </c>
      <c r="X1869" s="3" t="str">
        <f t="shared" si="158"/>
        <v>หายโศกพุทไธสงบุรีรัมย์</v>
      </c>
      <c r="Y1869" s="3" t="s">
        <v>2652</v>
      </c>
      <c r="Z1869" s="3" t="str">
        <f t="shared" si="159"/>
        <v/>
      </c>
      <c r="AA1869" s="3" t="e">
        <f t="shared" si="160"/>
        <v>#NUM!</v>
      </c>
      <c r="AB1869" s="3" t="str">
        <f t="shared" si="161"/>
        <v/>
      </c>
    </row>
    <row r="1870" spans="18:28" ht="14.5" customHeight="1">
      <c r="R1870">
        <v>1867</v>
      </c>
      <c r="S1870" s="4">
        <v>31130</v>
      </c>
      <c r="T1870" s="3" t="s">
        <v>1218</v>
      </c>
      <c r="U1870" s="3" t="s">
        <v>1218</v>
      </c>
      <c r="V1870" s="3" t="s">
        <v>389</v>
      </c>
      <c r="W1870" s="3" t="s">
        <v>2975</v>
      </c>
      <c r="X1870" s="3" t="str">
        <f t="shared" si="158"/>
        <v>ลำปลายมาศลำปลายมาศบุรีรัมย์</v>
      </c>
      <c r="Y1870" s="3" t="s">
        <v>2652</v>
      </c>
      <c r="Z1870" s="3" t="str">
        <f t="shared" si="159"/>
        <v/>
      </c>
      <c r="AA1870" s="3" t="e">
        <f t="shared" si="160"/>
        <v>#NUM!</v>
      </c>
      <c r="AB1870" s="3" t="str">
        <f t="shared" si="161"/>
        <v/>
      </c>
    </row>
    <row r="1871" spans="18:28" ht="14.5" customHeight="1">
      <c r="R1871">
        <v>1868</v>
      </c>
      <c r="S1871" s="4">
        <v>31130</v>
      </c>
      <c r="T1871" s="3" t="s">
        <v>2976</v>
      </c>
      <c r="U1871" s="3" t="s">
        <v>1218</v>
      </c>
      <c r="V1871" s="3" t="s">
        <v>389</v>
      </c>
      <c r="W1871" s="3" t="s">
        <v>2975</v>
      </c>
      <c r="X1871" s="3" t="str">
        <f t="shared" si="158"/>
        <v>หนองคูลำปลายมาศบุรีรัมย์</v>
      </c>
      <c r="Y1871" s="3" t="s">
        <v>2652</v>
      </c>
      <c r="Z1871" s="3" t="str">
        <f t="shared" si="159"/>
        <v/>
      </c>
      <c r="AA1871" s="3" t="e">
        <f t="shared" si="160"/>
        <v>#NUM!</v>
      </c>
      <c r="AB1871" s="3" t="str">
        <f t="shared" si="161"/>
        <v/>
      </c>
    </row>
    <row r="1872" spans="18:28" ht="14.5" customHeight="1">
      <c r="R1872">
        <v>1869</v>
      </c>
      <c r="S1872" s="4">
        <v>31130</v>
      </c>
      <c r="T1872" s="3" t="s">
        <v>2189</v>
      </c>
      <c r="U1872" s="3" t="s">
        <v>1218</v>
      </c>
      <c r="V1872" s="3" t="s">
        <v>389</v>
      </c>
      <c r="W1872" s="3" t="s">
        <v>2975</v>
      </c>
      <c r="X1872" s="3" t="str">
        <f t="shared" si="158"/>
        <v>แสลงพันลำปลายมาศบุรีรัมย์</v>
      </c>
      <c r="Y1872" s="3" t="s">
        <v>2652</v>
      </c>
      <c r="Z1872" s="3" t="str">
        <f t="shared" si="159"/>
        <v/>
      </c>
      <c r="AA1872" s="3" t="e">
        <f t="shared" si="160"/>
        <v>#NUM!</v>
      </c>
      <c r="AB1872" s="3" t="str">
        <f t="shared" si="161"/>
        <v/>
      </c>
    </row>
    <row r="1873" spans="18:28" ht="14.5" customHeight="1">
      <c r="R1873">
        <v>1870</v>
      </c>
      <c r="S1873" s="4">
        <v>31130</v>
      </c>
      <c r="T1873" s="3" t="s">
        <v>2977</v>
      </c>
      <c r="U1873" s="3" t="s">
        <v>1218</v>
      </c>
      <c r="V1873" s="3" t="s">
        <v>389</v>
      </c>
      <c r="W1873" s="3" t="s">
        <v>2975</v>
      </c>
      <c r="X1873" s="3" t="str">
        <f t="shared" si="158"/>
        <v>ทะเมนชัยลำปลายมาศบุรีรัมย์</v>
      </c>
      <c r="Y1873" s="3" t="s">
        <v>2652</v>
      </c>
      <c r="Z1873" s="3" t="str">
        <f t="shared" si="159"/>
        <v/>
      </c>
      <c r="AA1873" s="3" t="e">
        <f t="shared" si="160"/>
        <v>#NUM!</v>
      </c>
      <c r="AB1873" s="3" t="str">
        <f t="shared" si="161"/>
        <v/>
      </c>
    </row>
    <row r="1874" spans="18:28" ht="14.5" customHeight="1">
      <c r="R1874">
        <v>1871</v>
      </c>
      <c r="S1874" s="4">
        <v>31130</v>
      </c>
      <c r="T1874" s="3" t="s">
        <v>2978</v>
      </c>
      <c r="U1874" s="3" t="s">
        <v>1218</v>
      </c>
      <c r="V1874" s="3" t="s">
        <v>389</v>
      </c>
      <c r="W1874" s="3" t="s">
        <v>2975</v>
      </c>
      <c r="X1874" s="3" t="str">
        <f t="shared" si="158"/>
        <v>ตลาดโพธิ์ลำปลายมาศบุรีรัมย์</v>
      </c>
      <c r="Y1874" s="3" t="s">
        <v>2652</v>
      </c>
      <c r="Z1874" s="3" t="str">
        <f t="shared" si="159"/>
        <v/>
      </c>
      <c r="AA1874" s="3" t="e">
        <f t="shared" si="160"/>
        <v>#NUM!</v>
      </c>
      <c r="AB1874" s="3" t="str">
        <f t="shared" si="161"/>
        <v/>
      </c>
    </row>
    <row r="1875" spans="18:28" ht="14.5" customHeight="1">
      <c r="R1875">
        <v>1872</v>
      </c>
      <c r="S1875" s="4">
        <v>31130</v>
      </c>
      <c r="T1875" s="3" t="s">
        <v>2979</v>
      </c>
      <c r="U1875" s="3" t="s">
        <v>1218</v>
      </c>
      <c r="V1875" s="3" t="s">
        <v>389</v>
      </c>
      <c r="W1875" s="3" t="s">
        <v>2975</v>
      </c>
      <c r="X1875" s="3" t="str">
        <f t="shared" si="158"/>
        <v>หนองกะทิงลำปลายมาศบุรีรัมย์</v>
      </c>
      <c r="Y1875" s="3" t="s">
        <v>2652</v>
      </c>
      <c r="Z1875" s="3" t="str">
        <f t="shared" si="159"/>
        <v/>
      </c>
      <c r="AA1875" s="3" t="e">
        <f t="shared" si="160"/>
        <v>#NUM!</v>
      </c>
      <c r="AB1875" s="3" t="str">
        <f t="shared" si="161"/>
        <v/>
      </c>
    </row>
    <row r="1876" spans="18:28" ht="14.5" customHeight="1">
      <c r="R1876">
        <v>1873</v>
      </c>
      <c r="S1876" s="4">
        <v>31130</v>
      </c>
      <c r="T1876" s="3" t="s">
        <v>2775</v>
      </c>
      <c r="U1876" s="3" t="s">
        <v>1218</v>
      </c>
      <c r="V1876" s="3" t="s">
        <v>389</v>
      </c>
      <c r="W1876" s="3" t="s">
        <v>2975</v>
      </c>
      <c r="X1876" s="3" t="str">
        <f t="shared" si="158"/>
        <v>โคกกลางลำปลายมาศบุรีรัมย์</v>
      </c>
      <c r="Y1876" s="3" t="s">
        <v>2652</v>
      </c>
      <c r="Z1876" s="3" t="str">
        <f t="shared" si="159"/>
        <v/>
      </c>
      <c r="AA1876" s="3" t="e">
        <f t="shared" si="160"/>
        <v>#NUM!</v>
      </c>
      <c r="AB1876" s="3" t="str">
        <f t="shared" si="161"/>
        <v/>
      </c>
    </row>
    <row r="1877" spans="18:28" ht="14.5" customHeight="1">
      <c r="R1877">
        <v>1874</v>
      </c>
      <c r="S1877" s="4">
        <v>31130</v>
      </c>
      <c r="T1877" s="3" t="s">
        <v>2120</v>
      </c>
      <c r="U1877" s="3" t="s">
        <v>1218</v>
      </c>
      <c r="V1877" s="3" t="s">
        <v>389</v>
      </c>
      <c r="W1877" s="3" t="s">
        <v>2975</v>
      </c>
      <c r="X1877" s="3" t="str">
        <f t="shared" si="158"/>
        <v>โคกสะอาดลำปลายมาศบุรีรัมย์</v>
      </c>
      <c r="Y1877" s="3" t="s">
        <v>2652</v>
      </c>
      <c r="Z1877" s="3" t="str">
        <f t="shared" si="159"/>
        <v/>
      </c>
      <c r="AA1877" s="3" t="e">
        <f t="shared" si="160"/>
        <v>#NUM!</v>
      </c>
      <c r="AB1877" s="3" t="str">
        <f t="shared" si="161"/>
        <v/>
      </c>
    </row>
    <row r="1878" spans="18:28" ht="14.5" customHeight="1">
      <c r="R1878">
        <v>1875</v>
      </c>
      <c r="S1878" s="4">
        <v>31130</v>
      </c>
      <c r="T1878" s="3" t="s">
        <v>2980</v>
      </c>
      <c r="U1878" s="3" t="s">
        <v>1218</v>
      </c>
      <c r="V1878" s="3" t="s">
        <v>389</v>
      </c>
      <c r="W1878" s="3" t="s">
        <v>2975</v>
      </c>
      <c r="X1878" s="3" t="str">
        <f t="shared" si="158"/>
        <v>เมืองแฝกลำปลายมาศบุรีรัมย์</v>
      </c>
      <c r="Y1878" s="3" t="s">
        <v>2652</v>
      </c>
      <c r="Z1878" s="3" t="str">
        <f t="shared" si="159"/>
        <v/>
      </c>
      <c r="AA1878" s="3" t="e">
        <f t="shared" si="160"/>
        <v>#NUM!</v>
      </c>
      <c r="AB1878" s="3" t="str">
        <f t="shared" si="161"/>
        <v/>
      </c>
    </row>
    <row r="1879" spans="18:28" ht="14.5" customHeight="1">
      <c r="R1879">
        <v>1876</v>
      </c>
      <c r="S1879" s="4">
        <v>31130</v>
      </c>
      <c r="T1879" s="3" t="s">
        <v>2173</v>
      </c>
      <c r="U1879" s="3" t="s">
        <v>1218</v>
      </c>
      <c r="V1879" s="3" t="s">
        <v>389</v>
      </c>
      <c r="W1879" s="3" t="s">
        <v>2975</v>
      </c>
      <c r="X1879" s="3" t="str">
        <f t="shared" si="158"/>
        <v>บ้านยางลำปลายมาศบุรีรัมย์</v>
      </c>
      <c r="Y1879" s="3" t="s">
        <v>2652</v>
      </c>
      <c r="Z1879" s="3" t="str">
        <f t="shared" si="159"/>
        <v/>
      </c>
      <c r="AA1879" s="3" t="e">
        <f t="shared" si="160"/>
        <v>#NUM!</v>
      </c>
      <c r="AB1879" s="3" t="str">
        <f t="shared" si="161"/>
        <v/>
      </c>
    </row>
    <row r="1880" spans="18:28" ht="14.5" customHeight="1">
      <c r="R1880">
        <v>1877</v>
      </c>
      <c r="S1880" s="4">
        <v>31130</v>
      </c>
      <c r="T1880" s="3" t="s">
        <v>2981</v>
      </c>
      <c r="U1880" s="3" t="s">
        <v>1218</v>
      </c>
      <c r="V1880" s="3" t="s">
        <v>389</v>
      </c>
      <c r="W1880" s="3" t="s">
        <v>2975</v>
      </c>
      <c r="X1880" s="3" t="str">
        <f t="shared" si="158"/>
        <v>ผไทรินทร์ลำปลายมาศบุรีรัมย์</v>
      </c>
      <c r="Y1880" s="3" t="s">
        <v>2652</v>
      </c>
      <c r="Z1880" s="3" t="str">
        <f t="shared" si="159"/>
        <v/>
      </c>
      <c r="AA1880" s="3" t="e">
        <f t="shared" si="160"/>
        <v>#NUM!</v>
      </c>
      <c r="AB1880" s="3" t="str">
        <f t="shared" si="161"/>
        <v/>
      </c>
    </row>
    <row r="1881" spans="18:28" ht="14.5" customHeight="1">
      <c r="R1881">
        <v>1878</v>
      </c>
      <c r="S1881" s="4">
        <v>31130</v>
      </c>
      <c r="T1881" s="3" t="s">
        <v>2982</v>
      </c>
      <c r="U1881" s="3" t="s">
        <v>1218</v>
      </c>
      <c r="V1881" s="3" t="s">
        <v>389</v>
      </c>
      <c r="W1881" s="3" t="s">
        <v>2975</v>
      </c>
      <c r="X1881" s="3" t="str">
        <f t="shared" si="158"/>
        <v>โคกล่ามลำปลายมาศบุรีรัมย์</v>
      </c>
      <c r="Y1881" s="3" t="s">
        <v>2652</v>
      </c>
      <c r="Z1881" s="3" t="str">
        <f t="shared" si="159"/>
        <v/>
      </c>
      <c r="AA1881" s="3" t="e">
        <f t="shared" si="160"/>
        <v>#NUM!</v>
      </c>
      <c r="AB1881" s="3" t="str">
        <f t="shared" si="161"/>
        <v/>
      </c>
    </row>
    <row r="1882" spans="18:28" ht="14.5" customHeight="1">
      <c r="R1882">
        <v>1879</v>
      </c>
      <c r="S1882" s="4">
        <v>31130</v>
      </c>
      <c r="T1882" s="3" t="s">
        <v>2705</v>
      </c>
      <c r="U1882" s="3" t="s">
        <v>1218</v>
      </c>
      <c r="V1882" s="3" t="s">
        <v>389</v>
      </c>
      <c r="W1882" s="3" t="s">
        <v>2975</v>
      </c>
      <c r="X1882" s="3" t="str">
        <f t="shared" si="158"/>
        <v>หินโคนลำปลายมาศบุรีรัมย์</v>
      </c>
      <c r="Y1882" s="3" t="s">
        <v>2652</v>
      </c>
      <c r="Z1882" s="3" t="str">
        <f t="shared" si="159"/>
        <v/>
      </c>
      <c r="AA1882" s="3" t="e">
        <f t="shared" si="160"/>
        <v>#NUM!</v>
      </c>
      <c r="AB1882" s="3" t="str">
        <f t="shared" si="161"/>
        <v/>
      </c>
    </row>
    <row r="1883" spans="18:28" ht="14.5" customHeight="1">
      <c r="R1883">
        <v>1880</v>
      </c>
      <c r="S1883" s="4">
        <v>31130</v>
      </c>
      <c r="T1883" s="3" t="s">
        <v>2983</v>
      </c>
      <c r="U1883" s="3" t="s">
        <v>1218</v>
      </c>
      <c r="V1883" s="3" t="s">
        <v>389</v>
      </c>
      <c r="W1883" s="3" t="s">
        <v>2975</v>
      </c>
      <c r="X1883" s="3" t="str">
        <f t="shared" si="158"/>
        <v>หนองบัวโคกลำปลายมาศบุรีรัมย์</v>
      </c>
      <c r="Y1883" s="3" t="s">
        <v>2652</v>
      </c>
      <c r="Z1883" s="3" t="str">
        <f t="shared" si="159"/>
        <v/>
      </c>
      <c r="AA1883" s="3" t="e">
        <f t="shared" si="160"/>
        <v>#NUM!</v>
      </c>
      <c r="AB1883" s="3" t="str">
        <f t="shared" si="161"/>
        <v/>
      </c>
    </row>
    <row r="1884" spans="18:28" ht="14.5" customHeight="1">
      <c r="R1884">
        <v>1881</v>
      </c>
      <c r="S1884" s="4">
        <v>31130</v>
      </c>
      <c r="T1884" s="3" t="s">
        <v>2984</v>
      </c>
      <c r="U1884" s="3" t="s">
        <v>1218</v>
      </c>
      <c r="V1884" s="3" t="s">
        <v>389</v>
      </c>
      <c r="W1884" s="3" t="s">
        <v>2975</v>
      </c>
      <c r="X1884" s="3" t="str">
        <f t="shared" si="158"/>
        <v>บุโพธิ์ลำปลายมาศบุรีรัมย์</v>
      </c>
      <c r="Y1884" s="3" t="s">
        <v>2652</v>
      </c>
      <c r="Z1884" s="3" t="str">
        <f t="shared" si="159"/>
        <v/>
      </c>
      <c r="AA1884" s="3" t="e">
        <f t="shared" si="160"/>
        <v>#NUM!</v>
      </c>
      <c r="AB1884" s="3" t="str">
        <f t="shared" si="161"/>
        <v/>
      </c>
    </row>
    <row r="1885" spans="18:28" ht="14.5" customHeight="1">
      <c r="R1885">
        <v>1882</v>
      </c>
      <c r="S1885" s="4">
        <v>31130</v>
      </c>
      <c r="T1885" s="3" t="s">
        <v>1897</v>
      </c>
      <c r="U1885" s="3" t="s">
        <v>1218</v>
      </c>
      <c r="V1885" s="3" t="s">
        <v>389</v>
      </c>
      <c r="W1885" s="3" t="s">
        <v>2975</v>
      </c>
      <c r="X1885" s="3" t="str">
        <f t="shared" si="158"/>
        <v>หนองโดนลำปลายมาศบุรีรัมย์</v>
      </c>
      <c r="Y1885" s="3" t="s">
        <v>2652</v>
      </c>
      <c r="Z1885" s="3" t="str">
        <f t="shared" si="159"/>
        <v/>
      </c>
      <c r="AA1885" s="3" t="e">
        <f t="shared" si="160"/>
        <v>#NUM!</v>
      </c>
      <c r="AB1885" s="3" t="str">
        <f t="shared" si="161"/>
        <v/>
      </c>
    </row>
    <row r="1886" spans="18:28" ht="14.5" customHeight="1">
      <c r="R1886">
        <v>1883</v>
      </c>
      <c r="S1886" s="4">
        <v>31150</v>
      </c>
      <c r="T1886" s="3" t="s">
        <v>1220</v>
      </c>
      <c r="U1886" s="3" t="s">
        <v>1220</v>
      </c>
      <c r="V1886" s="3" t="s">
        <v>389</v>
      </c>
      <c r="W1886" s="3" t="s">
        <v>2985</v>
      </c>
      <c r="X1886" s="3" t="str">
        <f t="shared" si="158"/>
        <v>สตึกสตึกบุรีรัมย์</v>
      </c>
      <c r="Y1886" s="3" t="s">
        <v>2652</v>
      </c>
      <c r="Z1886" s="3" t="str">
        <f t="shared" si="159"/>
        <v/>
      </c>
      <c r="AA1886" s="3" t="e">
        <f t="shared" si="160"/>
        <v>#NUM!</v>
      </c>
      <c r="AB1886" s="3" t="str">
        <f t="shared" si="161"/>
        <v/>
      </c>
    </row>
    <row r="1887" spans="18:28" ht="14.5" customHeight="1">
      <c r="R1887">
        <v>1884</v>
      </c>
      <c r="S1887" s="4">
        <v>31150</v>
      </c>
      <c r="T1887" s="3" t="s">
        <v>2986</v>
      </c>
      <c r="U1887" s="3" t="s">
        <v>1220</v>
      </c>
      <c r="V1887" s="3" t="s">
        <v>389</v>
      </c>
      <c r="W1887" s="3" t="s">
        <v>2985</v>
      </c>
      <c r="X1887" s="3" t="str">
        <f t="shared" si="158"/>
        <v>นิคมสตึกบุรีรัมย์</v>
      </c>
      <c r="Y1887" s="3" t="s">
        <v>2652</v>
      </c>
      <c r="Z1887" s="3" t="str">
        <f t="shared" si="159"/>
        <v/>
      </c>
      <c r="AA1887" s="3" t="e">
        <f t="shared" si="160"/>
        <v>#NUM!</v>
      </c>
      <c r="AB1887" s="3" t="str">
        <f t="shared" si="161"/>
        <v/>
      </c>
    </row>
    <row r="1888" spans="18:28" ht="14.5" customHeight="1">
      <c r="R1888">
        <v>1885</v>
      </c>
      <c r="S1888" s="4">
        <v>31150</v>
      </c>
      <c r="T1888" s="3" t="s">
        <v>2987</v>
      </c>
      <c r="U1888" s="3" t="s">
        <v>1220</v>
      </c>
      <c r="V1888" s="3" t="s">
        <v>389</v>
      </c>
      <c r="W1888" s="3" t="s">
        <v>2985</v>
      </c>
      <c r="X1888" s="3" t="str">
        <f t="shared" si="158"/>
        <v>ทุ่งวังสตึกบุรีรัมย์</v>
      </c>
      <c r="Y1888" s="3" t="s">
        <v>2652</v>
      </c>
      <c r="Z1888" s="3" t="str">
        <f t="shared" si="159"/>
        <v/>
      </c>
      <c r="AA1888" s="3" t="e">
        <f t="shared" si="160"/>
        <v>#NUM!</v>
      </c>
      <c r="AB1888" s="3" t="str">
        <f t="shared" si="161"/>
        <v/>
      </c>
    </row>
    <row r="1889" spans="18:28" ht="14.5" customHeight="1">
      <c r="R1889">
        <v>1886</v>
      </c>
      <c r="S1889" s="4">
        <v>31150</v>
      </c>
      <c r="T1889" s="3" t="s">
        <v>2988</v>
      </c>
      <c r="U1889" s="3" t="s">
        <v>1220</v>
      </c>
      <c r="V1889" s="3" t="s">
        <v>389</v>
      </c>
      <c r="W1889" s="3" t="s">
        <v>2985</v>
      </c>
      <c r="X1889" s="3" t="str">
        <f t="shared" si="158"/>
        <v>เมืองแกสตึกบุรีรัมย์</v>
      </c>
      <c r="Y1889" s="3" t="s">
        <v>2652</v>
      </c>
      <c r="Z1889" s="3" t="str">
        <f t="shared" si="159"/>
        <v/>
      </c>
      <c r="AA1889" s="3" t="e">
        <f t="shared" si="160"/>
        <v>#NUM!</v>
      </c>
      <c r="AB1889" s="3" t="str">
        <f t="shared" si="161"/>
        <v/>
      </c>
    </row>
    <row r="1890" spans="18:28" ht="14.5" customHeight="1">
      <c r="R1890">
        <v>1887</v>
      </c>
      <c r="S1890" s="4">
        <v>31150</v>
      </c>
      <c r="T1890" s="3" t="s">
        <v>704</v>
      </c>
      <c r="U1890" s="3" t="s">
        <v>1220</v>
      </c>
      <c r="V1890" s="3" t="s">
        <v>389</v>
      </c>
      <c r="W1890" s="3" t="s">
        <v>2985</v>
      </c>
      <c r="X1890" s="3" t="str">
        <f t="shared" si="158"/>
        <v>หนองใหญ่สตึกบุรีรัมย์</v>
      </c>
      <c r="Y1890" s="3" t="s">
        <v>2652</v>
      </c>
      <c r="Z1890" s="3" t="str">
        <f t="shared" si="159"/>
        <v/>
      </c>
      <c r="AA1890" s="3" t="e">
        <f t="shared" si="160"/>
        <v>#NUM!</v>
      </c>
      <c r="AB1890" s="3" t="str">
        <f t="shared" si="161"/>
        <v/>
      </c>
    </row>
    <row r="1891" spans="18:28" ht="14.5" customHeight="1">
      <c r="R1891">
        <v>1888</v>
      </c>
      <c r="S1891" s="4">
        <v>31150</v>
      </c>
      <c r="T1891" s="3" t="s">
        <v>2989</v>
      </c>
      <c r="U1891" s="3" t="s">
        <v>1220</v>
      </c>
      <c r="V1891" s="3" t="s">
        <v>389</v>
      </c>
      <c r="W1891" s="3" t="s">
        <v>2985</v>
      </c>
      <c r="X1891" s="3" t="str">
        <f t="shared" si="158"/>
        <v>ร่อนทองสตึกบุรีรัมย์</v>
      </c>
      <c r="Y1891" s="3" t="s">
        <v>2652</v>
      </c>
      <c r="Z1891" s="3" t="str">
        <f t="shared" si="159"/>
        <v/>
      </c>
      <c r="AA1891" s="3" t="e">
        <f t="shared" si="160"/>
        <v>#NUM!</v>
      </c>
      <c r="AB1891" s="3" t="str">
        <f t="shared" si="161"/>
        <v/>
      </c>
    </row>
    <row r="1892" spans="18:28" ht="14.5" customHeight="1">
      <c r="R1892">
        <v>1889</v>
      </c>
      <c r="S1892" s="4">
        <v>31150</v>
      </c>
      <c r="T1892" s="3" t="s">
        <v>2990</v>
      </c>
      <c r="U1892" s="3" t="s">
        <v>1220</v>
      </c>
      <c r="V1892" s="3" t="s">
        <v>389</v>
      </c>
      <c r="W1892" s="3" t="s">
        <v>2985</v>
      </c>
      <c r="X1892" s="3" t="str">
        <f t="shared" si="158"/>
        <v>ดอนมนต์สตึกบุรีรัมย์</v>
      </c>
      <c r="Y1892" s="3" t="s">
        <v>2652</v>
      </c>
      <c r="Z1892" s="3" t="str">
        <f t="shared" si="159"/>
        <v/>
      </c>
      <c r="AA1892" s="3" t="e">
        <f t="shared" si="160"/>
        <v>#NUM!</v>
      </c>
      <c r="AB1892" s="3" t="str">
        <f t="shared" si="161"/>
        <v/>
      </c>
    </row>
    <row r="1893" spans="18:28" ht="14.5" customHeight="1">
      <c r="R1893">
        <v>1890</v>
      </c>
      <c r="S1893" s="4">
        <v>31150</v>
      </c>
      <c r="T1893" s="3" t="s">
        <v>1085</v>
      </c>
      <c r="U1893" s="3" t="s">
        <v>1220</v>
      </c>
      <c r="V1893" s="3" t="s">
        <v>389</v>
      </c>
      <c r="W1893" s="3" t="s">
        <v>2985</v>
      </c>
      <c r="X1893" s="3" t="str">
        <f t="shared" si="158"/>
        <v>ชุมแสงสตึกบุรีรัมย์</v>
      </c>
      <c r="Y1893" s="3" t="s">
        <v>2652</v>
      </c>
      <c r="Z1893" s="3" t="str">
        <f t="shared" si="159"/>
        <v/>
      </c>
      <c r="AA1893" s="3" t="e">
        <f t="shared" si="160"/>
        <v>#NUM!</v>
      </c>
      <c r="AB1893" s="3" t="str">
        <f t="shared" si="161"/>
        <v/>
      </c>
    </row>
    <row r="1894" spans="18:28" ht="14.5" customHeight="1">
      <c r="R1894">
        <v>1891</v>
      </c>
      <c r="S1894" s="4">
        <v>31150</v>
      </c>
      <c r="T1894" s="3" t="s">
        <v>489</v>
      </c>
      <c r="U1894" s="3" t="s">
        <v>1220</v>
      </c>
      <c r="V1894" s="3" t="s">
        <v>389</v>
      </c>
      <c r="W1894" s="3" t="s">
        <v>2985</v>
      </c>
      <c r="X1894" s="3" t="str">
        <f t="shared" si="158"/>
        <v>ท่าม่วงสตึกบุรีรัมย์</v>
      </c>
      <c r="Y1894" s="3" t="s">
        <v>2652</v>
      </c>
      <c r="Z1894" s="3" t="str">
        <f t="shared" si="159"/>
        <v/>
      </c>
      <c r="AA1894" s="3" t="e">
        <f t="shared" si="160"/>
        <v>#NUM!</v>
      </c>
      <c r="AB1894" s="3" t="str">
        <f t="shared" si="161"/>
        <v/>
      </c>
    </row>
    <row r="1895" spans="18:28" ht="14.5" customHeight="1">
      <c r="R1895">
        <v>1892</v>
      </c>
      <c r="S1895" s="4">
        <v>31150</v>
      </c>
      <c r="T1895" s="3" t="s">
        <v>2991</v>
      </c>
      <c r="U1895" s="3" t="s">
        <v>1220</v>
      </c>
      <c r="V1895" s="3" t="s">
        <v>389</v>
      </c>
      <c r="W1895" s="3" t="s">
        <v>2985</v>
      </c>
      <c r="X1895" s="3" t="str">
        <f t="shared" si="158"/>
        <v>สะแกสตึกบุรีรัมย์</v>
      </c>
      <c r="Y1895" s="3" t="s">
        <v>2652</v>
      </c>
      <c r="Z1895" s="3" t="str">
        <f t="shared" si="159"/>
        <v/>
      </c>
      <c r="AA1895" s="3" t="e">
        <f t="shared" si="160"/>
        <v>#NUM!</v>
      </c>
      <c r="AB1895" s="3" t="str">
        <f t="shared" si="161"/>
        <v/>
      </c>
    </row>
    <row r="1896" spans="18:28" ht="14.5" customHeight="1">
      <c r="R1896">
        <v>1893</v>
      </c>
      <c r="S1896" s="4">
        <v>31150</v>
      </c>
      <c r="T1896" s="3" t="s">
        <v>1172</v>
      </c>
      <c r="U1896" s="3" t="s">
        <v>1220</v>
      </c>
      <c r="V1896" s="3" t="s">
        <v>389</v>
      </c>
      <c r="W1896" s="3" t="s">
        <v>2985</v>
      </c>
      <c r="X1896" s="3" t="str">
        <f t="shared" si="158"/>
        <v>สนามชัยสตึกบุรีรัมย์</v>
      </c>
      <c r="Y1896" s="3" t="s">
        <v>2652</v>
      </c>
      <c r="Z1896" s="3" t="str">
        <f t="shared" si="159"/>
        <v/>
      </c>
      <c r="AA1896" s="3" t="e">
        <f t="shared" si="160"/>
        <v>#NUM!</v>
      </c>
      <c r="AB1896" s="3" t="str">
        <f t="shared" si="161"/>
        <v/>
      </c>
    </row>
    <row r="1897" spans="18:28" ht="14.5" customHeight="1">
      <c r="R1897">
        <v>1894</v>
      </c>
      <c r="S1897" s="4">
        <v>31150</v>
      </c>
      <c r="T1897" s="3" t="s">
        <v>1185</v>
      </c>
      <c r="U1897" s="3" t="s">
        <v>1220</v>
      </c>
      <c r="V1897" s="3" t="s">
        <v>389</v>
      </c>
      <c r="W1897" s="3" t="s">
        <v>2985</v>
      </c>
      <c r="X1897" s="3" t="str">
        <f t="shared" si="158"/>
        <v>กระสังสตึกบุรีรัมย์</v>
      </c>
      <c r="Y1897" s="3" t="s">
        <v>2652</v>
      </c>
      <c r="Z1897" s="3" t="str">
        <f t="shared" si="159"/>
        <v/>
      </c>
      <c r="AA1897" s="3" t="e">
        <f t="shared" si="160"/>
        <v>#NUM!</v>
      </c>
      <c r="AB1897" s="3" t="str">
        <f t="shared" si="161"/>
        <v/>
      </c>
    </row>
    <row r="1898" spans="18:28" ht="14.5" customHeight="1">
      <c r="R1898">
        <v>1895</v>
      </c>
      <c r="S1898" s="4">
        <v>31220</v>
      </c>
      <c r="T1898" s="3" t="s">
        <v>1208</v>
      </c>
      <c r="U1898" s="3" t="s">
        <v>1208</v>
      </c>
      <c r="V1898" s="3" t="s">
        <v>389</v>
      </c>
      <c r="W1898" s="3" t="s">
        <v>2992</v>
      </c>
      <c r="X1898" s="3" t="str">
        <f t="shared" si="158"/>
        <v>ปะคำปะคำบุรีรัมย์</v>
      </c>
      <c r="Y1898" s="3" t="s">
        <v>2652</v>
      </c>
      <c r="Z1898" s="3" t="str">
        <f t="shared" si="159"/>
        <v/>
      </c>
      <c r="AA1898" s="3" t="e">
        <f t="shared" si="160"/>
        <v>#NUM!</v>
      </c>
      <c r="AB1898" s="3" t="str">
        <f t="shared" si="161"/>
        <v/>
      </c>
    </row>
    <row r="1899" spans="18:28" ht="14.5" customHeight="1">
      <c r="R1899">
        <v>1896</v>
      </c>
      <c r="S1899" s="4">
        <v>31220</v>
      </c>
      <c r="T1899" s="3" t="s">
        <v>1516</v>
      </c>
      <c r="U1899" s="3" t="s">
        <v>1208</v>
      </c>
      <c r="V1899" s="3" t="s">
        <v>389</v>
      </c>
      <c r="W1899" s="3" t="s">
        <v>2992</v>
      </c>
      <c r="X1899" s="3" t="str">
        <f t="shared" si="158"/>
        <v>ไทยเจริญปะคำบุรีรัมย์</v>
      </c>
      <c r="Y1899" s="3" t="s">
        <v>2652</v>
      </c>
      <c r="Z1899" s="3" t="str">
        <f t="shared" si="159"/>
        <v/>
      </c>
      <c r="AA1899" s="3" t="e">
        <f t="shared" si="160"/>
        <v>#NUM!</v>
      </c>
      <c r="AB1899" s="3" t="str">
        <f t="shared" si="161"/>
        <v/>
      </c>
    </row>
    <row r="1900" spans="18:28" ht="14.5" customHeight="1">
      <c r="R1900">
        <v>1897</v>
      </c>
      <c r="S1900" s="4">
        <v>31220</v>
      </c>
      <c r="T1900" s="3" t="s">
        <v>1107</v>
      </c>
      <c r="U1900" s="3" t="s">
        <v>1208</v>
      </c>
      <c r="V1900" s="3" t="s">
        <v>389</v>
      </c>
      <c r="W1900" s="3" t="s">
        <v>2992</v>
      </c>
      <c r="X1900" s="3" t="str">
        <f t="shared" si="158"/>
        <v>หนองบัวปะคำบุรีรัมย์</v>
      </c>
      <c r="Y1900" s="3" t="s">
        <v>2652</v>
      </c>
      <c r="Z1900" s="3" t="str">
        <f t="shared" si="159"/>
        <v/>
      </c>
      <c r="AA1900" s="3" t="e">
        <f t="shared" si="160"/>
        <v>#NUM!</v>
      </c>
      <c r="AB1900" s="3" t="str">
        <f t="shared" si="161"/>
        <v/>
      </c>
    </row>
    <row r="1901" spans="18:28" ht="14.5" customHeight="1">
      <c r="R1901">
        <v>1898</v>
      </c>
      <c r="S1901" s="4">
        <v>31220</v>
      </c>
      <c r="T1901" s="3" t="s">
        <v>2993</v>
      </c>
      <c r="U1901" s="3" t="s">
        <v>1208</v>
      </c>
      <c r="V1901" s="3" t="s">
        <v>389</v>
      </c>
      <c r="W1901" s="3" t="s">
        <v>2992</v>
      </c>
      <c r="X1901" s="3" t="str">
        <f t="shared" si="158"/>
        <v>โคกมะม่วงปะคำบุรีรัมย์</v>
      </c>
      <c r="Y1901" s="3" t="s">
        <v>2652</v>
      </c>
      <c r="Z1901" s="3" t="str">
        <f t="shared" si="159"/>
        <v/>
      </c>
      <c r="AA1901" s="3" t="e">
        <f t="shared" si="160"/>
        <v>#NUM!</v>
      </c>
      <c r="AB1901" s="3" t="str">
        <f t="shared" si="161"/>
        <v/>
      </c>
    </row>
    <row r="1902" spans="18:28" ht="14.5" customHeight="1">
      <c r="R1902">
        <v>1899</v>
      </c>
      <c r="S1902" s="4">
        <v>31220</v>
      </c>
      <c r="T1902" s="3" t="s">
        <v>2994</v>
      </c>
      <c r="U1902" s="3" t="s">
        <v>1208</v>
      </c>
      <c r="V1902" s="3" t="s">
        <v>389</v>
      </c>
      <c r="W1902" s="3" t="s">
        <v>2992</v>
      </c>
      <c r="X1902" s="3" t="str">
        <f t="shared" si="158"/>
        <v>หูทำนบปะคำบุรีรัมย์</v>
      </c>
      <c r="Y1902" s="3" t="s">
        <v>2652</v>
      </c>
      <c r="Z1902" s="3" t="str">
        <f t="shared" si="159"/>
        <v/>
      </c>
      <c r="AA1902" s="3" t="e">
        <f t="shared" si="160"/>
        <v>#NUM!</v>
      </c>
      <c r="AB1902" s="3" t="str">
        <f t="shared" si="161"/>
        <v/>
      </c>
    </row>
    <row r="1903" spans="18:28" ht="14.5" customHeight="1">
      <c r="R1903">
        <v>1900</v>
      </c>
      <c r="S1903" s="4">
        <v>31230</v>
      </c>
      <c r="T1903" s="3" t="s">
        <v>1196</v>
      </c>
      <c r="U1903" s="3" t="s">
        <v>1196</v>
      </c>
      <c r="V1903" s="3" t="s">
        <v>389</v>
      </c>
      <c r="W1903" s="3" t="s">
        <v>2995</v>
      </c>
      <c r="X1903" s="3" t="str">
        <f t="shared" si="158"/>
        <v>นาโพธิ์นาโพธิ์บุรีรัมย์</v>
      </c>
      <c r="Y1903" s="3" t="s">
        <v>2652</v>
      </c>
      <c r="Z1903" s="3" t="str">
        <f t="shared" si="159"/>
        <v/>
      </c>
      <c r="AA1903" s="3" t="e">
        <f t="shared" si="160"/>
        <v>#NUM!</v>
      </c>
      <c r="AB1903" s="3" t="str">
        <f t="shared" si="161"/>
        <v/>
      </c>
    </row>
    <row r="1904" spans="18:28" ht="14.5" customHeight="1">
      <c r="R1904">
        <v>1901</v>
      </c>
      <c r="S1904" s="4">
        <v>31230</v>
      </c>
      <c r="T1904" s="3" t="s">
        <v>2996</v>
      </c>
      <c r="U1904" s="3" t="s">
        <v>1196</v>
      </c>
      <c r="V1904" s="3" t="s">
        <v>389</v>
      </c>
      <c r="W1904" s="3" t="s">
        <v>2995</v>
      </c>
      <c r="X1904" s="3" t="str">
        <f t="shared" si="158"/>
        <v>บ้านคูนาโพธิ์บุรีรัมย์</v>
      </c>
      <c r="Y1904" s="3" t="s">
        <v>2652</v>
      </c>
      <c r="Z1904" s="3" t="str">
        <f t="shared" si="159"/>
        <v/>
      </c>
      <c r="AA1904" s="3" t="e">
        <f t="shared" si="160"/>
        <v>#NUM!</v>
      </c>
      <c r="AB1904" s="3" t="str">
        <f t="shared" si="161"/>
        <v/>
      </c>
    </row>
    <row r="1905" spans="18:28" ht="14.5" customHeight="1">
      <c r="R1905">
        <v>1902</v>
      </c>
      <c r="S1905" s="4">
        <v>31230</v>
      </c>
      <c r="T1905" s="3" t="s">
        <v>2997</v>
      </c>
      <c r="U1905" s="3" t="s">
        <v>1196</v>
      </c>
      <c r="V1905" s="3" t="s">
        <v>389</v>
      </c>
      <c r="W1905" s="3" t="s">
        <v>2995</v>
      </c>
      <c r="X1905" s="3" t="str">
        <f t="shared" si="158"/>
        <v>บ้านดู่นาโพธิ์บุรีรัมย์</v>
      </c>
      <c r="Y1905" s="3" t="s">
        <v>2652</v>
      </c>
      <c r="Z1905" s="3" t="str">
        <f t="shared" si="159"/>
        <v/>
      </c>
      <c r="AA1905" s="3" t="e">
        <f t="shared" si="160"/>
        <v>#NUM!</v>
      </c>
      <c r="AB1905" s="3" t="str">
        <f t="shared" si="161"/>
        <v/>
      </c>
    </row>
    <row r="1906" spans="18:28" ht="14.5" customHeight="1">
      <c r="R1906">
        <v>1903</v>
      </c>
      <c r="S1906" s="4">
        <v>31230</v>
      </c>
      <c r="T1906" s="3" t="s">
        <v>2998</v>
      </c>
      <c r="U1906" s="3" t="s">
        <v>1196</v>
      </c>
      <c r="V1906" s="3" t="s">
        <v>389</v>
      </c>
      <c r="W1906" s="3" t="s">
        <v>2995</v>
      </c>
      <c r="X1906" s="3" t="str">
        <f t="shared" si="158"/>
        <v>ดอนกอกนาโพธิ์บุรีรัมย์</v>
      </c>
      <c r="Y1906" s="3" t="s">
        <v>2652</v>
      </c>
      <c r="Z1906" s="3" t="str">
        <f t="shared" si="159"/>
        <v/>
      </c>
      <c r="AA1906" s="3" t="e">
        <f t="shared" si="160"/>
        <v>#NUM!</v>
      </c>
      <c r="AB1906" s="3" t="str">
        <f t="shared" si="161"/>
        <v/>
      </c>
    </row>
    <row r="1907" spans="18:28" ht="14.5" customHeight="1">
      <c r="R1907">
        <v>1904</v>
      </c>
      <c r="S1907" s="4">
        <v>31230</v>
      </c>
      <c r="T1907" s="3" t="s">
        <v>2999</v>
      </c>
      <c r="U1907" s="3" t="s">
        <v>1196</v>
      </c>
      <c r="V1907" s="3" t="s">
        <v>389</v>
      </c>
      <c r="W1907" s="3" t="s">
        <v>2995</v>
      </c>
      <c r="X1907" s="3" t="str">
        <f t="shared" si="158"/>
        <v>ศรีสว่างนาโพธิ์บุรีรัมย์</v>
      </c>
      <c r="Y1907" s="3" t="s">
        <v>2652</v>
      </c>
      <c r="Z1907" s="3" t="str">
        <f t="shared" si="159"/>
        <v/>
      </c>
      <c r="AA1907" s="3" t="e">
        <f t="shared" si="160"/>
        <v>#NUM!</v>
      </c>
      <c r="AB1907" s="3" t="str">
        <f t="shared" si="161"/>
        <v/>
      </c>
    </row>
    <row r="1908" spans="18:28" ht="14.5" customHeight="1">
      <c r="R1908">
        <v>1905</v>
      </c>
      <c r="S1908" s="4">
        <v>31240</v>
      </c>
      <c r="T1908" s="3" t="s">
        <v>496</v>
      </c>
      <c r="U1908" s="3" t="s">
        <v>1224</v>
      </c>
      <c r="V1908" s="3" t="s">
        <v>389</v>
      </c>
      <c r="W1908" s="3" t="s">
        <v>3000</v>
      </c>
      <c r="X1908" s="3" t="str">
        <f t="shared" si="158"/>
        <v>สระแก้วหนองหงส์บุรีรัมย์</v>
      </c>
      <c r="Y1908" s="3" t="s">
        <v>2652</v>
      </c>
      <c r="Z1908" s="3" t="str">
        <f t="shared" si="159"/>
        <v/>
      </c>
      <c r="AA1908" s="3" t="e">
        <f t="shared" si="160"/>
        <v>#NUM!</v>
      </c>
      <c r="AB1908" s="3" t="str">
        <f t="shared" si="161"/>
        <v/>
      </c>
    </row>
    <row r="1909" spans="18:28" ht="14.5" customHeight="1">
      <c r="R1909">
        <v>1906</v>
      </c>
      <c r="S1909" s="4">
        <v>31240</v>
      </c>
      <c r="T1909" s="3" t="s">
        <v>1705</v>
      </c>
      <c r="U1909" s="3" t="s">
        <v>1224</v>
      </c>
      <c r="V1909" s="3" t="s">
        <v>389</v>
      </c>
      <c r="W1909" s="3" t="s">
        <v>3000</v>
      </c>
      <c r="X1909" s="3" t="str">
        <f t="shared" si="158"/>
        <v>ห้วยหินหนองหงส์บุรีรัมย์</v>
      </c>
      <c r="Y1909" s="3" t="s">
        <v>2652</v>
      </c>
      <c r="Z1909" s="3" t="str">
        <f t="shared" si="159"/>
        <v/>
      </c>
      <c r="AA1909" s="3" t="e">
        <f t="shared" si="160"/>
        <v>#NUM!</v>
      </c>
      <c r="AB1909" s="3" t="str">
        <f t="shared" si="161"/>
        <v/>
      </c>
    </row>
    <row r="1910" spans="18:28" ht="14.5" customHeight="1">
      <c r="R1910">
        <v>1907</v>
      </c>
      <c r="S1910" s="4">
        <v>31240</v>
      </c>
      <c r="T1910" s="3" t="s">
        <v>2868</v>
      </c>
      <c r="U1910" s="3" t="s">
        <v>1224</v>
      </c>
      <c r="V1910" s="3" t="s">
        <v>389</v>
      </c>
      <c r="W1910" s="3" t="s">
        <v>3000</v>
      </c>
      <c r="X1910" s="3" t="str">
        <f t="shared" si="158"/>
        <v>ไทยสามัคคีหนองหงส์บุรีรัมย์</v>
      </c>
      <c r="Y1910" s="3" t="s">
        <v>2652</v>
      </c>
      <c r="Z1910" s="3" t="str">
        <f t="shared" si="159"/>
        <v/>
      </c>
      <c r="AA1910" s="3" t="e">
        <f t="shared" si="160"/>
        <v>#NUM!</v>
      </c>
      <c r="AB1910" s="3" t="str">
        <f t="shared" si="161"/>
        <v/>
      </c>
    </row>
    <row r="1911" spans="18:28" ht="14.5" customHeight="1">
      <c r="R1911">
        <v>1908</v>
      </c>
      <c r="S1911" s="4">
        <v>31240</v>
      </c>
      <c r="T1911" s="3" t="s">
        <v>3001</v>
      </c>
      <c r="U1911" s="3" t="s">
        <v>1224</v>
      </c>
      <c r="V1911" s="3" t="s">
        <v>389</v>
      </c>
      <c r="W1911" s="3" t="s">
        <v>3000</v>
      </c>
      <c r="X1911" s="3" t="str">
        <f t="shared" si="158"/>
        <v>หนองชัยศรีหนองหงส์บุรีรัมย์</v>
      </c>
      <c r="Y1911" s="3" t="s">
        <v>2652</v>
      </c>
      <c r="Z1911" s="3" t="str">
        <f t="shared" si="159"/>
        <v/>
      </c>
      <c r="AA1911" s="3" t="e">
        <f t="shared" si="160"/>
        <v>#NUM!</v>
      </c>
      <c r="AB1911" s="3" t="str">
        <f t="shared" si="161"/>
        <v/>
      </c>
    </row>
    <row r="1912" spans="18:28" ht="14.5" customHeight="1">
      <c r="R1912">
        <v>1909</v>
      </c>
      <c r="S1912" s="4">
        <v>31240</v>
      </c>
      <c r="T1912" s="3" t="s">
        <v>3002</v>
      </c>
      <c r="U1912" s="3" t="s">
        <v>1224</v>
      </c>
      <c r="V1912" s="3" t="s">
        <v>389</v>
      </c>
      <c r="W1912" s="3" t="s">
        <v>3000</v>
      </c>
      <c r="X1912" s="3" t="str">
        <f t="shared" si="158"/>
        <v>เสาเดียวหนองหงส์บุรีรัมย์</v>
      </c>
      <c r="Y1912" s="3" t="s">
        <v>2652</v>
      </c>
      <c r="Z1912" s="3" t="str">
        <f t="shared" si="159"/>
        <v/>
      </c>
      <c r="AA1912" s="3" t="e">
        <f t="shared" si="160"/>
        <v>#NUM!</v>
      </c>
      <c r="AB1912" s="3" t="str">
        <f t="shared" si="161"/>
        <v/>
      </c>
    </row>
    <row r="1913" spans="18:28" ht="14.5" customHeight="1">
      <c r="R1913">
        <v>1910</v>
      </c>
      <c r="S1913" s="4">
        <v>31240</v>
      </c>
      <c r="T1913" s="3" t="s">
        <v>3003</v>
      </c>
      <c r="U1913" s="3" t="s">
        <v>1224</v>
      </c>
      <c r="V1913" s="3" t="s">
        <v>389</v>
      </c>
      <c r="W1913" s="3" t="s">
        <v>3000</v>
      </c>
      <c r="X1913" s="3" t="str">
        <f t="shared" si="158"/>
        <v>เมืองฝ้ายหนองหงส์บุรีรัมย์</v>
      </c>
      <c r="Y1913" s="3" t="s">
        <v>2652</v>
      </c>
      <c r="Z1913" s="3" t="str">
        <f t="shared" si="159"/>
        <v/>
      </c>
      <c r="AA1913" s="3" t="e">
        <f t="shared" si="160"/>
        <v>#NUM!</v>
      </c>
      <c r="AB1913" s="3" t="str">
        <f t="shared" si="161"/>
        <v/>
      </c>
    </row>
    <row r="1914" spans="18:28" ht="14.5" customHeight="1">
      <c r="R1914">
        <v>1911</v>
      </c>
      <c r="S1914" s="4">
        <v>31240</v>
      </c>
      <c r="T1914" s="3" t="s">
        <v>3004</v>
      </c>
      <c r="U1914" s="3" t="s">
        <v>1224</v>
      </c>
      <c r="V1914" s="3" t="s">
        <v>389</v>
      </c>
      <c r="W1914" s="3" t="s">
        <v>3000</v>
      </c>
      <c r="X1914" s="3" t="str">
        <f t="shared" si="158"/>
        <v>สระทองหนองหงส์บุรีรัมย์</v>
      </c>
      <c r="Y1914" s="3" t="s">
        <v>2652</v>
      </c>
      <c r="Z1914" s="3" t="str">
        <f t="shared" si="159"/>
        <v/>
      </c>
      <c r="AA1914" s="3" t="e">
        <f t="shared" si="160"/>
        <v>#NUM!</v>
      </c>
      <c r="AB1914" s="3" t="str">
        <f t="shared" si="161"/>
        <v/>
      </c>
    </row>
    <row r="1915" spans="18:28" ht="14.5" customHeight="1">
      <c r="R1915">
        <v>1912</v>
      </c>
      <c r="S1915" s="4">
        <v>31250</v>
      </c>
      <c r="T1915" s="3" t="s">
        <v>3005</v>
      </c>
      <c r="U1915" s="3" t="s">
        <v>1211</v>
      </c>
      <c r="V1915" s="3" t="s">
        <v>389</v>
      </c>
      <c r="W1915" s="3" t="s">
        <v>3006</v>
      </c>
      <c r="X1915" s="3" t="str">
        <f t="shared" si="158"/>
        <v>จันดุมพลับพลาชัยบุรีรัมย์</v>
      </c>
      <c r="Y1915" s="3" t="s">
        <v>2652</v>
      </c>
      <c r="Z1915" s="3" t="str">
        <f t="shared" si="159"/>
        <v/>
      </c>
      <c r="AA1915" s="3" t="e">
        <f t="shared" si="160"/>
        <v>#NUM!</v>
      </c>
      <c r="AB1915" s="3" t="str">
        <f t="shared" si="161"/>
        <v/>
      </c>
    </row>
    <row r="1916" spans="18:28" ht="14.5" customHeight="1">
      <c r="R1916">
        <v>1913</v>
      </c>
      <c r="S1916" s="4">
        <v>31250</v>
      </c>
      <c r="T1916" s="3" t="s">
        <v>3007</v>
      </c>
      <c r="U1916" s="3" t="s">
        <v>1211</v>
      </c>
      <c r="V1916" s="3" t="s">
        <v>389</v>
      </c>
      <c r="W1916" s="3" t="s">
        <v>3006</v>
      </c>
      <c r="X1916" s="3" t="str">
        <f t="shared" si="158"/>
        <v>โคกขมิ้นพลับพลาชัยบุรีรัมย์</v>
      </c>
      <c r="Y1916" s="3" t="s">
        <v>2652</v>
      </c>
      <c r="Z1916" s="3" t="str">
        <f t="shared" si="159"/>
        <v/>
      </c>
      <c r="AA1916" s="3" t="e">
        <f t="shared" si="160"/>
        <v>#NUM!</v>
      </c>
      <c r="AB1916" s="3" t="str">
        <f t="shared" si="161"/>
        <v/>
      </c>
    </row>
    <row r="1917" spans="18:28" ht="14.5" customHeight="1">
      <c r="R1917">
        <v>1914</v>
      </c>
      <c r="S1917" s="4">
        <v>31250</v>
      </c>
      <c r="T1917" s="3" t="s">
        <v>3008</v>
      </c>
      <c r="U1917" s="3" t="s">
        <v>1211</v>
      </c>
      <c r="V1917" s="3" t="s">
        <v>389</v>
      </c>
      <c r="W1917" s="3" t="s">
        <v>3006</v>
      </c>
      <c r="X1917" s="3" t="str">
        <f t="shared" si="158"/>
        <v>ป่าชันพลับพลาชัยบุรีรัมย์</v>
      </c>
      <c r="Y1917" s="3" t="s">
        <v>2652</v>
      </c>
      <c r="Z1917" s="3" t="str">
        <f t="shared" si="159"/>
        <v/>
      </c>
      <c r="AA1917" s="3" t="e">
        <f t="shared" si="160"/>
        <v>#NUM!</v>
      </c>
      <c r="AB1917" s="3" t="str">
        <f t="shared" si="161"/>
        <v/>
      </c>
    </row>
    <row r="1918" spans="18:28" ht="14.5" customHeight="1">
      <c r="R1918">
        <v>1915</v>
      </c>
      <c r="S1918" s="4">
        <v>31250</v>
      </c>
      <c r="T1918" s="3" t="s">
        <v>1819</v>
      </c>
      <c r="U1918" s="3" t="s">
        <v>1211</v>
      </c>
      <c r="V1918" s="3" t="s">
        <v>389</v>
      </c>
      <c r="W1918" s="3" t="s">
        <v>3006</v>
      </c>
      <c r="X1918" s="3" t="str">
        <f t="shared" si="158"/>
        <v>สะเดาพลับพลาชัยบุรีรัมย์</v>
      </c>
      <c r="Y1918" s="3" t="s">
        <v>2652</v>
      </c>
      <c r="Z1918" s="3" t="str">
        <f t="shared" si="159"/>
        <v/>
      </c>
      <c r="AA1918" s="3" t="e">
        <f t="shared" si="160"/>
        <v>#NUM!</v>
      </c>
      <c r="AB1918" s="3" t="str">
        <f t="shared" si="161"/>
        <v/>
      </c>
    </row>
    <row r="1919" spans="18:28" ht="14.5" customHeight="1">
      <c r="R1919">
        <v>1916</v>
      </c>
      <c r="S1919" s="4">
        <v>31250</v>
      </c>
      <c r="T1919" s="3" t="s">
        <v>834</v>
      </c>
      <c r="U1919" s="3" t="s">
        <v>1211</v>
      </c>
      <c r="V1919" s="3" t="s">
        <v>389</v>
      </c>
      <c r="W1919" s="3" t="s">
        <v>3006</v>
      </c>
      <c r="X1919" s="3" t="str">
        <f t="shared" si="158"/>
        <v>สำโรงพลับพลาชัยบุรีรัมย์</v>
      </c>
      <c r="Y1919" s="3" t="s">
        <v>2652</v>
      </c>
      <c r="Z1919" s="3" t="str">
        <f t="shared" si="159"/>
        <v/>
      </c>
      <c r="AA1919" s="3" t="e">
        <f t="shared" si="160"/>
        <v>#NUM!</v>
      </c>
      <c r="AB1919" s="3" t="str">
        <f t="shared" si="161"/>
        <v/>
      </c>
    </row>
    <row r="1920" spans="18:28" ht="14.5" customHeight="1">
      <c r="R1920">
        <v>1917</v>
      </c>
      <c r="S1920" s="4">
        <v>31000</v>
      </c>
      <c r="T1920" s="3" t="s">
        <v>1226</v>
      </c>
      <c r="U1920" s="3" t="s">
        <v>1226</v>
      </c>
      <c r="V1920" s="3" t="s">
        <v>389</v>
      </c>
      <c r="W1920" s="3" t="s">
        <v>3009</v>
      </c>
      <c r="X1920" s="3" t="str">
        <f t="shared" si="158"/>
        <v>ห้วยราชห้วยราชบุรีรัมย์</v>
      </c>
      <c r="Y1920" s="3" t="s">
        <v>2652</v>
      </c>
      <c r="Z1920" s="3" t="str">
        <f t="shared" si="159"/>
        <v/>
      </c>
      <c r="AA1920" s="3" t="e">
        <f t="shared" si="160"/>
        <v>#NUM!</v>
      </c>
      <c r="AB1920" s="3" t="str">
        <f t="shared" si="161"/>
        <v/>
      </c>
    </row>
    <row r="1921" spans="18:28" ht="14.5" customHeight="1">
      <c r="R1921">
        <v>1918</v>
      </c>
      <c r="S1921" s="4">
        <v>31000</v>
      </c>
      <c r="T1921" s="3" t="s">
        <v>3010</v>
      </c>
      <c r="U1921" s="3" t="s">
        <v>1226</v>
      </c>
      <c r="V1921" s="3" t="s">
        <v>389</v>
      </c>
      <c r="W1921" s="3" t="s">
        <v>3009</v>
      </c>
      <c r="X1921" s="3" t="str">
        <f t="shared" si="158"/>
        <v>สามแวงห้วยราชบุรีรัมย์</v>
      </c>
      <c r="Y1921" s="3" t="s">
        <v>2652</v>
      </c>
      <c r="Z1921" s="3" t="str">
        <f t="shared" si="159"/>
        <v/>
      </c>
      <c r="AA1921" s="3" t="e">
        <f t="shared" si="160"/>
        <v>#NUM!</v>
      </c>
      <c r="AB1921" s="3" t="str">
        <f t="shared" si="161"/>
        <v/>
      </c>
    </row>
    <row r="1922" spans="18:28" ht="14.5" customHeight="1">
      <c r="R1922">
        <v>1919</v>
      </c>
      <c r="S1922" s="4">
        <v>31000</v>
      </c>
      <c r="T1922" s="3" t="s">
        <v>3011</v>
      </c>
      <c r="U1922" s="3" t="s">
        <v>1226</v>
      </c>
      <c r="V1922" s="3" t="s">
        <v>389</v>
      </c>
      <c r="W1922" s="3" t="s">
        <v>3009</v>
      </c>
      <c r="X1922" s="3" t="str">
        <f t="shared" si="158"/>
        <v>ตาเสาห้วยราชบุรีรัมย์</v>
      </c>
      <c r="Y1922" s="3" t="s">
        <v>2652</v>
      </c>
      <c r="Z1922" s="3" t="str">
        <f t="shared" si="159"/>
        <v/>
      </c>
      <c r="AA1922" s="3" t="e">
        <f t="shared" si="160"/>
        <v>#NUM!</v>
      </c>
      <c r="AB1922" s="3" t="str">
        <f t="shared" si="161"/>
        <v/>
      </c>
    </row>
    <row r="1923" spans="18:28" ht="14.5" customHeight="1">
      <c r="R1923">
        <v>1920</v>
      </c>
      <c r="S1923" s="4">
        <v>31000</v>
      </c>
      <c r="T1923" s="3" t="s">
        <v>3012</v>
      </c>
      <c r="U1923" s="3" t="s">
        <v>1226</v>
      </c>
      <c r="V1923" s="3" t="s">
        <v>389</v>
      </c>
      <c r="W1923" s="3" t="s">
        <v>3009</v>
      </c>
      <c r="X1923" s="3" t="str">
        <f t="shared" si="158"/>
        <v>บ้านตะโกห้วยราชบุรีรัมย์</v>
      </c>
      <c r="Y1923" s="3" t="s">
        <v>2652</v>
      </c>
      <c r="Z1923" s="3" t="str">
        <f t="shared" si="159"/>
        <v/>
      </c>
      <c r="AA1923" s="3" t="e">
        <f t="shared" si="160"/>
        <v>#NUM!</v>
      </c>
      <c r="AB1923" s="3" t="str">
        <f t="shared" si="161"/>
        <v/>
      </c>
    </row>
    <row r="1924" spans="18:28" ht="14.5" customHeight="1">
      <c r="R1924">
        <v>1921</v>
      </c>
      <c r="S1924" s="4">
        <v>31000</v>
      </c>
      <c r="T1924" s="3" t="s">
        <v>3013</v>
      </c>
      <c r="U1924" s="3" t="s">
        <v>1226</v>
      </c>
      <c r="V1924" s="3" t="s">
        <v>389</v>
      </c>
      <c r="W1924" s="3" t="s">
        <v>3009</v>
      </c>
      <c r="X1924" s="3" t="str">
        <f t="shared" si="158"/>
        <v>สนวนห้วยราชบุรีรัมย์</v>
      </c>
      <c r="Y1924" s="3" t="s">
        <v>2652</v>
      </c>
      <c r="Z1924" s="3" t="str">
        <f t="shared" si="159"/>
        <v/>
      </c>
      <c r="AA1924" s="3" t="e">
        <f t="shared" si="160"/>
        <v>#NUM!</v>
      </c>
      <c r="AB1924" s="3" t="str">
        <f t="shared" si="161"/>
        <v/>
      </c>
    </row>
    <row r="1925" spans="18:28" ht="14.5" customHeight="1">
      <c r="R1925">
        <v>1922</v>
      </c>
      <c r="S1925" s="4">
        <v>31000</v>
      </c>
      <c r="T1925" s="3" t="s">
        <v>3014</v>
      </c>
      <c r="U1925" s="3" t="s">
        <v>1226</v>
      </c>
      <c r="V1925" s="3" t="s">
        <v>389</v>
      </c>
      <c r="W1925" s="3" t="s">
        <v>3009</v>
      </c>
      <c r="X1925" s="3" t="str">
        <f t="shared" ref="X1925:X1988" si="162">T1925&amp;U1925&amp;V1925</f>
        <v>โคกเหล็กห้วยราชบุรีรัมย์</v>
      </c>
      <c r="Y1925" s="3" t="s">
        <v>2652</v>
      </c>
      <c r="Z1925" s="3" t="str">
        <f t="shared" ref="Z1925:Z1988" si="163">IF($Z$1=$W1925,$R1925,"")</f>
        <v/>
      </c>
      <c r="AA1925" s="3" t="e">
        <f t="shared" ref="AA1925:AA1988" si="164">SMALL($Z$4:$Z$7439,R1925)</f>
        <v>#NUM!</v>
      </c>
      <c r="AB1925" s="3" t="str">
        <f t="shared" ref="AB1925:AB1988" si="165">IFERROR(INDEX($T$4:$T$7439,$AA1925,1),"")</f>
        <v/>
      </c>
    </row>
    <row r="1926" spans="18:28" ht="14.5" customHeight="1">
      <c r="R1926">
        <v>1923</v>
      </c>
      <c r="S1926" s="4">
        <v>31000</v>
      </c>
      <c r="T1926" s="3" t="s">
        <v>3015</v>
      </c>
      <c r="U1926" s="3" t="s">
        <v>1226</v>
      </c>
      <c r="V1926" s="3" t="s">
        <v>389</v>
      </c>
      <c r="W1926" s="3" t="s">
        <v>3009</v>
      </c>
      <c r="X1926" s="3" t="str">
        <f t="shared" si="162"/>
        <v>เมืองโพธิ์ห้วยราชบุรีรัมย์</v>
      </c>
      <c r="Y1926" s="3" t="s">
        <v>2652</v>
      </c>
      <c r="Z1926" s="3" t="str">
        <f t="shared" si="163"/>
        <v/>
      </c>
      <c r="AA1926" s="3" t="e">
        <f t="shared" si="164"/>
        <v>#NUM!</v>
      </c>
      <c r="AB1926" s="3" t="str">
        <f t="shared" si="165"/>
        <v/>
      </c>
    </row>
    <row r="1927" spans="18:28" ht="14.5" customHeight="1">
      <c r="R1927">
        <v>1924</v>
      </c>
      <c r="S1927" s="4">
        <v>31000</v>
      </c>
      <c r="T1927" s="3" t="s">
        <v>3016</v>
      </c>
      <c r="U1927" s="3" t="s">
        <v>1226</v>
      </c>
      <c r="V1927" s="3" t="s">
        <v>389</v>
      </c>
      <c r="W1927" s="3" t="s">
        <v>3009</v>
      </c>
      <c r="X1927" s="3" t="str">
        <f t="shared" si="162"/>
        <v>ห้วยราชาห้วยราชบุรีรัมย์</v>
      </c>
      <c r="Y1927" s="3" t="s">
        <v>2652</v>
      </c>
      <c r="Z1927" s="3" t="str">
        <f t="shared" si="163"/>
        <v/>
      </c>
      <c r="AA1927" s="3" t="e">
        <f t="shared" si="164"/>
        <v>#NUM!</v>
      </c>
      <c r="AB1927" s="3" t="str">
        <f t="shared" si="165"/>
        <v/>
      </c>
    </row>
    <row r="1928" spans="18:28" ht="14.5" customHeight="1">
      <c r="R1928">
        <v>1925</v>
      </c>
      <c r="S1928" s="4">
        <v>31110</v>
      </c>
      <c r="T1928" s="3" t="s">
        <v>1199</v>
      </c>
      <c r="U1928" s="3" t="s">
        <v>1199</v>
      </c>
      <c r="V1928" s="3" t="s">
        <v>389</v>
      </c>
      <c r="W1928" s="3" t="s">
        <v>3017</v>
      </c>
      <c r="X1928" s="3" t="str">
        <f t="shared" si="162"/>
        <v>โนนสุวรรณโนนสุวรรณบุรีรัมย์</v>
      </c>
      <c r="Y1928" s="3" t="s">
        <v>2652</v>
      </c>
      <c r="Z1928" s="3" t="str">
        <f t="shared" si="163"/>
        <v/>
      </c>
      <c r="AA1928" s="3" t="e">
        <f t="shared" si="164"/>
        <v>#NUM!</v>
      </c>
      <c r="AB1928" s="3" t="str">
        <f t="shared" si="165"/>
        <v/>
      </c>
    </row>
    <row r="1929" spans="18:28" ht="14.5" customHeight="1">
      <c r="R1929">
        <v>1926</v>
      </c>
      <c r="S1929" s="4">
        <v>31110</v>
      </c>
      <c r="T1929" s="3" t="s">
        <v>3018</v>
      </c>
      <c r="U1929" s="3" t="s">
        <v>1199</v>
      </c>
      <c r="V1929" s="3" t="s">
        <v>389</v>
      </c>
      <c r="W1929" s="3" t="s">
        <v>3017</v>
      </c>
      <c r="X1929" s="3" t="str">
        <f t="shared" si="162"/>
        <v>ทุ่งจังหันโนนสุวรรณบุรีรัมย์</v>
      </c>
      <c r="Y1929" s="3" t="s">
        <v>2652</v>
      </c>
      <c r="Z1929" s="3" t="str">
        <f t="shared" si="163"/>
        <v/>
      </c>
      <c r="AA1929" s="3" t="e">
        <f t="shared" si="164"/>
        <v>#NUM!</v>
      </c>
      <c r="AB1929" s="3" t="str">
        <f t="shared" si="165"/>
        <v/>
      </c>
    </row>
    <row r="1930" spans="18:28" ht="14.5" customHeight="1">
      <c r="R1930">
        <v>1927</v>
      </c>
      <c r="S1930" s="4">
        <v>31110</v>
      </c>
      <c r="T1930" s="3" t="s">
        <v>3019</v>
      </c>
      <c r="U1930" s="3" t="s">
        <v>1199</v>
      </c>
      <c r="V1930" s="3" t="s">
        <v>389</v>
      </c>
      <c r="W1930" s="3" t="s">
        <v>3017</v>
      </c>
      <c r="X1930" s="3" t="str">
        <f t="shared" si="162"/>
        <v>โกรกแก้วโนนสุวรรณบุรีรัมย์</v>
      </c>
      <c r="Y1930" s="3" t="s">
        <v>2652</v>
      </c>
      <c r="Z1930" s="3" t="str">
        <f t="shared" si="163"/>
        <v/>
      </c>
      <c r="AA1930" s="3" t="e">
        <f t="shared" si="164"/>
        <v>#NUM!</v>
      </c>
      <c r="AB1930" s="3" t="str">
        <f t="shared" si="165"/>
        <v/>
      </c>
    </row>
    <row r="1931" spans="18:28" ht="14.5" customHeight="1">
      <c r="R1931">
        <v>1928</v>
      </c>
      <c r="S1931" s="4">
        <v>31110</v>
      </c>
      <c r="T1931" s="3" t="s">
        <v>3020</v>
      </c>
      <c r="U1931" s="3" t="s">
        <v>1199</v>
      </c>
      <c r="V1931" s="3" t="s">
        <v>389</v>
      </c>
      <c r="W1931" s="3" t="s">
        <v>3017</v>
      </c>
      <c r="X1931" s="3" t="str">
        <f t="shared" si="162"/>
        <v>ดงอีจานโนนสุวรรณบุรีรัมย์</v>
      </c>
      <c r="Y1931" s="3" t="s">
        <v>2652</v>
      </c>
      <c r="Z1931" s="3" t="str">
        <f t="shared" si="163"/>
        <v/>
      </c>
      <c r="AA1931" s="3" t="e">
        <f t="shared" si="164"/>
        <v>#NUM!</v>
      </c>
      <c r="AB1931" s="3" t="str">
        <f t="shared" si="165"/>
        <v/>
      </c>
    </row>
    <row r="1932" spans="18:28" ht="14.5" customHeight="1">
      <c r="R1932">
        <v>1929</v>
      </c>
      <c r="S1932" s="4">
        <v>31110</v>
      </c>
      <c r="T1932" s="3" t="s">
        <v>1192</v>
      </c>
      <c r="U1932" s="3" t="s">
        <v>1192</v>
      </c>
      <c r="V1932" s="3" t="s">
        <v>389</v>
      </c>
      <c r="W1932" s="3" t="s">
        <v>3021</v>
      </c>
      <c r="X1932" s="3" t="str">
        <f t="shared" si="162"/>
        <v>ชำนิชำนิบุรีรัมย์</v>
      </c>
      <c r="Y1932" s="3" t="s">
        <v>2652</v>
      </c>
      <c r="Z1932" s="3" t="str">
        <f t="shared" si="163"/>
        <v/>
      </c>
      <c r="AA1932" s="3" t="e">
        <f t="shared" si="164"/>
        <v>#NUM!</v>
      </c>
      <c r="AB1932" s="3" t="str">
        <f t="shared" si="165"/>
        <v/>
      </c>
    </row>
    <row r="1933" spans="18:28" ht="14.5" customHeight="1">
      <c r="R1933">
        <v>1930</v>
      </c>
      <c r="S1933" s="4">
        <v>31110</v>
      </c>
      <c r="T1933" s="3" t="s">
        <v>3022</v>
      </c>
      <c r="U1933" s="3" t="s">
        <v>1192</v>
      </c>
      <c r="V1933" s="3" t="s">
        <v>389</v>
      </c>
      <c r="W1933" s="3" t="s">
        <v>3021</v>
      </c>
      <c r="X1933" s="3" t="str">
        <f t="shared" si="162"/>
        <v>หนองปล่องชำนิบุรีรัมย์</v>
      </c>
      <c r="Y1933" s="3" t="s">
        <v>2652</v>
      </c>
      <c r="Z1933" s="3" t="str">
        <f t="shared" si="163"/>
        <v/>
      </c>
      <c r="AA1933" s="3" t="e">
        <f t="shared" si="164"/>
        <v>#NUM!</v>
      </c>
      <c r="AB1933" s="3" t="str">
        <f t="shared" si="165"/>
        <v/>
      </c>
    </row>
    <row r="1934" spans="18:28" ht="14.5" customHeight="1">
      <c r="R1934">
        <v>1931</v>
      </c>
      <c r="S1934" s="4">
        <v>31110</v>
      </c>
      <c r="T1934" s="3" t="s">
        <v>1012</v>
      </c>
      <c r="U1934" s="3" t="s">
        <v>1192</v>
      </c>
      <c r="V1934" s="3" t="s">
        <v>389</v>
      </c>
      <c r="W1934" s="3" t="s">
        <v>3021</v>
      </c>
      <c r="X1934" s="3" t="str">
        <f t="shared" si="162"/>
        <v>เมืองยางชำนิบุรีรัมย์</v>
      </c>
      <c r="Y1934" s="3" t="s">
        <v>2652</v>
      </c>
      <c r="Z1934" s="3" t="str">
        <f t="shared" si="163"/>
        <v/>
      </c>
      <c r="AA1934" s="3" t="e">
        <f t="shared" si="164"/>
        <v>#NUM!</v>
      </c>
      <c r="AB1934" s="3" t="str">
        <f t="shared" si="165"/>
        <v/>
      </c>
    </row>
    <row r="1935" spans="18:28" ht="14.5" customHeight="1">
      <c r="R1935">
        <v>1932</v>
      </c>
      <c r="S1935" s="4">
        <v>31110</v>
      </c>
      <c r="T1935" s="3" t="s">
        <v>3023</v>
      </c>
      <c r="U1935" s="3" t="s">
        <v>1192</v>
      </c>
      <c r="V1935" s="3" t="s">
        <v>389</v>
      </c>
      <c r="W1935" s="3" t="s">
        <v>3021</v>
      </c>
      <c r="X1935" s="3" t="str">
        <f t="shared" si="162"/>
        <v>ช่อผกาชำนิบุรีรัมย์</v>
      </c>
      <c r="Y1935" s="3" t="s">
        <v>2652</v>
      </c>
      <c r="Z1935" s="3" t="str">
        <f t="shared" si="163"/>
        <v/>
      </c>
      <c r="AA1935" s="3" t="e">
        <f t="shared" si="164"/>
        <v>#NUM!</v>
      </c>
      <c r="AB1935" s="3" t="str">
        <f t="shared" si="165"/>
        <v/>
      </c>
    </row>
    <row r="1936" spans="18:28" ht="14.5" customHeight="1">
      <c r="R1936">
        <v>1933</v>
      </c>
      <c r="S1936" s="4">
        <v>31110</v>
      </c>
      <c r="T1936" s="3" t="s">
        <v>3024</v>
      </c>
      <c r="U1936" s="3" t="s">
        <v>1192</v>
      </c>
      <c r="V1936" s="3" t="s">
        <v>389</v>
      </c>
      <c r="W1936" s="3" t="s">
        <v>3021</v>
      </c>
      <c r="X1936" s="3" t="str">
        <f t="shared" si="162"/>
        <v>ละลวดชำนิบุรีรัมย์</v>
      </c>
      <c r="Y1936" s="3" t="s">
        <v>2652</v>
      </c>
      <c r="Z1936" s="3" t="str">
        <f t="shared" si="163"/>
        <v/>
      </c>
      <c r="AA1936" s="3" t="e">
        <f t="shared" si="164"/>
        <v>#NUM!</v>
      </c>
      <c r="AB1936" s="3" t="str">
        <f t="shared" si="165"/>
        <v/>
      </c>
    </row>
    <row r="1937" spans="18:28" ht="14.5" customHeight="1">
      <c r="R1937">
        <v>1934</v>
      </c>
      <c r="S1937" s="4">
        <v>31110</v>
      </c>
      <c r="T1937" s="3" t="s">
        <v>3025</v>
      </c>
      <c r="U1937" s="3" t="s">
        <v>1192</v>
      </c>
      <c r="V1937" s="3" t="s">
        <v>389</v>
      </c>
      <c r="W1937" s="3" t="s">
        <v>3021</v>
      </c>
      <c r="X1937" s="3" t="str">
        <f t="shared" si="162"/>
        <v>โคกสนวนชำนิบุรีรัมย์</v>
      </c>
      <c r="Y1937" s="3" t="s">
        <v>2652</v>
      </c>
      <c r="Z1937" s="3" t="str">
        <f t="shared" si="163"/>
        <v/>
      </c>
      <c r="AA1937" s="3" t="e">
        <f t="shared" si="164"/>
        <v>#NUM!</v>
      </c>
      <c r="AB1937" s="3" t="str">
        <f t="shared" si="165"/>
        <v/>
      </c>
    </row>
    <row r="1938" spans="18:28" ht="14.5" customHeight="1">
      <c r="R1938">
        <v>1935</v>
      </c>
      <c r="S1938" s="4">
        <v>31120</v>
      </c>
      <c r="T1938" s="3" t="s">
        <v>2628</v>
      </c>
      <c r="U1938" s="3" t="s">
        <v>1205</v>
      </c>
      <c r="V1938" s="3" t="s">
        <v>389</v>
      </c>
      <c r="W1938" s="3" t="s">
        <v>3026</v>
      </c>
      <c r="X1938" s="3" t="str">
        <f t="shared" si="162"/>
        <v>หนองแวงบ้านใหม่ไชยพจน์บุรีรัมย์</v>
      </c>
      <c r="Y1938" s="3" t="s">
        <v>2652</v>
      </c>
      <c r="Z1938" s="3" t="str">
        <f t="shared" si="163"/>
        <v/>
      </c>
      <c r="AA1938" s="3" t="e">
        <f t="shared" si="164"/>
        <v>#NUM!</v>
      </c>
      <c r="AB1938" s="3" t="str">
        <f t="shared" si="165"/>
        <v/>
      </c>
    </row>
    <row r="1939" spans="18:28" ht="14.5" customHeight="1">
      <c r="R1939">
        <v>1936</v>
      </c>
      <c r="S1939" s="4">
        <v>31120</v>
      </c>
      <c r="T1939" s="3" t="s">
        <v>2588</v>
      </c>
      <c r="U1939" s="3" t="s">
        <v>1205</v>
      </c>
      <c r="V1939" s="3" t="s">
        <v>389</v>
      </c>
      <c r="W1939" s="3" t="s">
        <v>3026</v>
      </c>
      <c r="X1939" s="3" t="str">
        <f t="shared" si="162"/>
        <v>ทองหลางบ้านใหม่ไชยพจน์บุรีรัมย์</v>
      </c>
      <c r="Y1939" s="3" t="s">
        <v>2652</v>
      </c>
      <c r="Z1939" s="3" t="str">
        <f t="shared" si="163"/>
        <v/>
      </c>
      <c r="AA1939" s="3" t="e">
        <f t="shared" si="164"/>
        <v>#NUM!</v>
      </c>
      <c r="AB1939" s="3" t="str">
        <f t="shared" si="165"/>
        <v/>
      </c>
    </row>
    <row r="1940" spans="18:28" ht="14.5" customHeight="1">
      <c r="R1940">
        <v>1937</v>
      </c>
      <c r="S1940" s="4">
        <v>31120</v>
      </c>
      <c r="T1940" s="3" t="s">
        <v>3027</v>
      </c>
      <c r="U1940" s="3" t="s">
        <v>1205</v>
      </c>
      <c r="V1940" s="3" t="s">
        <v>389</v>
      </c>
      <c r="W1940" s="3" t="s">
        <v>3026</v>
      </c>
      <c r="X1940" s="3" t="str">
        <f t="shared" si="162"/>
        <v>แดงใหญ่บ้านใหม่ไชยพจน์บุรีรัมย์</v>
      </c>
      <c r="Y1940" s="3" t="s">
        <v>2652</v>
      </c>
      <c r="Z1940" s="3" t="str">
        <f t="shared" si="163"/>
        <v/>
      </c>
      <c r="AA1940" s="3" t="e">
        <f t="shared" si="164"/>
        <v>#NUM!</v>
      </c>
      <c r="AB1940" s="3" t="str">
        <f t="shared" si="165"/>
        <v/>
      </c>
    </row>
    <row r="1941" spans="18:28" ht="14.5" customHeight="1">
      <c r="R1941">
        <v>1938</v>
      </c>
      <c r="S1941" s="4">
        <v>31120</v>
      </c>
      <c r="T1941" s="3" t="s">
        <v>3028</v>
      </c>
      <c r="U1941" s="3" t="s">
        <v>1205</v>
      </c>
      <c r="V1941" s="3" t="s">
        <v>389</v>
      </c>
      <c r="W1941" s="3" t="s">
        <v>3026</v>
      </c>
      <c r="X1941" s="3" t="str">
        <f t="shared" si="162"/>
        <v>กู่สวนแตงบ้านใหม่ไชยพจน์บุรีรัมย์</v>
      </c>
      <c r="Y1941" s="3" t="s">
        <v>2652</v>
      </c>
      <c r="Z1941" s="3" t="str">
        <f t="shared" si="163"/>
        <v/>
      </c>
      <c r="AA1941" s="3" t="e">
        <f t="shared" si="164"/>
        <v>#NUM!</v>
      </c>
      <c r="AB1941" s="3" t="str">
        <f t="shared" si="165"/>
        <v/>
      </c>
    </row>
    <row r="1942" spans="18:28" ht="14.5" customHeight="1">
      <c r="R1942">
        <v>1939</v>
      </c>
      <c r="S1942" s="4">
        <v>31120</v>
      </c>
      <c r="T1942" s="3" t="s">
        <v>3029</v>
      </c>
      <c r="U1942" s="3" t="s">
        <v>1205</v>
      </c>
      <c r="V1942" s="3" t="s">
        <v>389</v>
      </c>
      <c r="W1942" s="3" t="s">
        <v>3026</v>
      </c>
      <c r="X1942" s="3" t="str">
        <f t="shared" si="162"/>
        <v>หนองเยืองบ้านใหม่ไชยพจน์บุรีรัมย์</v>
      </c>
      <c r="Y1942" s="3" t="s">
        <v>2652</v>
      </c>
      <c r="Z1942" s="3" t="str">
        <f t="shared" si="163"/>
        <v/>
      </c>
      <c r="AA1942" s="3" t="e">
        <f t="shared" si="164"/>
        <v>#NUM!</v>
      </c>
      <c r="AB1942" s="3" t="str">
        <f t="shared" si="165"/>
        <v/>
      </c>
    </row>
    <row r="1943" spans="18:28" ht="14.5" customHeight="1">
      <c r="R1943">
        <v>1940</v>
      </c>
      <c r="S1943" s="4">
        <v>31260</v>
      </c>
      <c r="T1943" s="3" t="s">
        <v>1198</v>
      </c>
      <c r="U1943" s="3" t="s">
        <v>1198</v>
      </c>
      <c r="V1943" s="3" t="s">
        <v>389</v>
      </c>
      <c r="W1943" s="3" t="s">
        <v>3030</v>
      </c>
      <c r="X1943" s="3" t="str">
        <f t="shared" si="162"/>
        <v>โนนดินแดงโนนดินแดงบุรีรัมย์</v>
      </c>
      <c r="Y1943" s="3" t="s">
        <v>2652</v>
      </c>
      <c r="Z1943" s="3" t="str">
        <f t="shared" si="163"/>
        <v/>
      </c>
      <c r="AA1943" s="3" t="e">
        <f t="shared" si="164"/>
        <v>#NUM!</v>
      </c>
      <c r="AB1943" s="3" t="str">
        <f t="shared" si="165"/>
        <v/>
      </c>
    </row>
    <row r="1944" spans="18:28" ht="14.5" customHeight="1">
      <c r="R1944">
        <v>1941</v>
      </c>
      <c r="S1944" s="4">
        <v>31260</v>
      </c>
      <c r="T1944" s="3" t="s">
        <v>3031</v>
      </c>
      <c r="U1944" s="3" t="s">
        <v>1198</v>
      </c>
      <c r="V1944" s="3" t="s">
        <v>389</v>
      </c>
      <c r="W1944" s="3" t="s">
        <v>3030</v>
      </c>
      <c r="X1944" s="3" t="str">
        <f t="shared" si="162"/>
        <v>ส้มป่อยโนนดินแดงบุรีรัมย์</v>
      </c>
      <c r="Y1944" s="3" t="s">
        <v>2652</v>
      </c>
      <c r="Z1944" s="3" t="str">
        <f t="shared" si="163"/>
        <v/>
      </c>
      <c r="AA1944" s="3" t="e">
        <f t="shared" si="164"/>
        <v>#NUM!</v>
      </c>
      <c r="AB1944" s="3" t="str">
        <f t="shared" si="165"/>
        <v/>
      </c>
    </row>
    <row r="1945" spans="18:28" ht="14.5" customHeight="1">
      <c r="R1945">
        <v>1942</v>
      </c>
      <c r="S1945" s="4">
        <v>31260</v>
      </c>
      <c r="T1945" s="3" t="s">
        <v>3032</v>
      </c>
      <c r="U1945" s="3" t="s">
        <v>1198</v>
      </c>
      <c r="V1945" s="3" t="s">
        <v>389</v>
      </c>
      <c r="W1945" s="3" t="s">
        <v>3030</v>
      </c>
      <c r="X1945" s="3" t="str">
        <f t="shared" si="162"/>
        <v>ลำนางรองโนนดินแดงบุรีรัมย์</v>
      </c>
      <c r="Y1945" s="3" t="s">
        <v>2652</v>
      </c>
      <c r="Z1945" s="3" t="str">
        <f t="shared" si="163"/>
        <v/>
      </c>
      <c r="AA1945" s="3" t="e">
        <f t="shared" si="164"/>
        <v>#NUM!</v>
      </c>
      <c r="AB1945" s="3" t="str">
        <f t="shared" si="165"/>
        <v/>
      </c>
    </row>
    <row r="1946" spans="18:28" ht="14.5" customHeight="1">
      <c r="R1946">
        <v>1943</v>
      </c>
      <c r="S1946" s="4">
        <v>31000</v>
      </c>
      <c r="T1946" s="3" t="s">
        <v>1203</v>
      </c>
      <c r="U1946" s="3" t="s">
        <v>1203</v>
      </c>
      <c r="V1946" s="3" t="s">
        <v>389</v>
      </c>
      <c r="W1946" s="3" t="s">
        <v>3033</v>
      </c>
      <c r="X1946" s="3" t="str">
        <f t="shared" si="162"/>
        <v>บ้านด่านบ้านด่านบุรีรัมย์</v>
      </c>
      <c r="Y1946" s="3" t="s">
        <v>2652</v>
      </c>
      <c r="Z1946" s="3" t="str">
        <f t="shared" si="163"/>
        <v/>
      </c>
      <c r="AA1946" s="3" t="e">
        <f t="shared" si="164"/>
        <v>#NUM!</v>
      </c>
      <c r="AB1946" s="3" t="str">
        <f t="shared" si="165"/>
        <v/>
      </c>
    </row>
    <row r="1947" spans="18:28" ht="14.5" customHeight="1">
      <c r="R1947">
        <v>1944</v>
      </c>
      <c r="S1947" s="4">
        <v>31000</v>
      </c>
      <c r="T1947" s="3" t="s">
        <v>1992</v>
      </c>
      <c r="U1947" s="3" t="s">
        <v>1203</v>
      </c>
      <c r="V1947" s="3" t="s">
        <v>389</v>
      </c>
      <c r="W1947" s="3" t="s">
        <v>3033</v>
      </c>
      <c r="X1947" s="3" t="str">
        <f t="shared" si="162"/>
        <v>ปราสาทบ้านด่านบุรีรัมย์</v>
      </c>
      <c r="Y1947" s="3" t="s">
        <v>2652</v>
      </c>
      <c r="Z1947" s="3" t="str">
        <f t="shared" si="163"/>
        <v/>
      </c>
      <c r="AA1947" s="3" t="e">
        <f t="shared" si="164"/>
        <v>#NUM!</v>
      </c>
      <c r="AB1947" s="3" t="str">
        <f t="shared" si="165"/>
        <v/>
      </c>
    </row>
    <row r="1948" spans="18:28" ht="14.5" customHeight="1">
      <c r="R1948">
        <v>1945</v>
      </c>
      <c r="S1948" s="4">
        <v>31000</v>
      </c>
      <c r="T1948" s="3" t="s">
        <v>1667</v>
      </c>
      <c r="U1948" s="3" t="s">
        <v>1203</v>
      </c>
      <c r="V1948" s="3" t="s">
        <v>389</v>
      </c>
      <c r="W1948" s="3" t="s">
        <v>3033</v>
      </c>
      <c r="X1948" s="3" t="str">
        <f t="shared" si="162"/>
        <v>วังเหนือบ้านด่านบุรีรัมย์</v>
      </c>
      <c r="Y1948" s="3" t="s">
        <v>2652</v>
      </c>
      <c r="Z1948" s="3" t="str">
        <f t="shared" si="163"/>
        <v/>
      </c>
      <c r="AA1948" s="3" t="e">
        <f t="shared" si="164"/>
        <v>#NUM!</v>
      </c>
      <c r="AB1948" s="3" t="str">
        <f t="shared" si="165"/>
        <v/>
      </c>
    </row>
    <row r="1949" spans="18:28" ht="14.5" customHeight="1">
      <c r="R1949">
        <v>1946</v>
      </c>
      <c r="S1949" s="4">
        <v>31000</v>
      </c>
      <c r="T1949" s="3" t="s">
        <v>3034</v>
      </c>
      <c r="U1949" s="3" t="s">
        <v>1203</v>
      </c>
      <c r="V1949" s="3" t="s">
        <v>389</v>
      </c>
      <c r="W1949" s="3" t="s">
        <v>3033</v>
      </c>
      <c r="X1949" s="3" t="str">
        <f t="shared" si="162"/>
        <v>โนนขวางบ้านด่านบุรีรัมย์</v>
      </c>
      <c r="Y1949" s="3" t="s">
        <v>2652</v>
      </c>
      <c r="Z1949" s="3" t="str">
        <f t="shared" si="163"/>
        <v/>
      </c>
      <c r="AA1949" s="3" t="e">
        <f t="shared" si="164"/>
        <v>#NUM!</v>
      </c>
      <c r="AB1949" s="3" t="str">
        <f t="shared" si="165"/>
        <v/>
      </c>
    </row>
    <row r="1950" spans="18:28" ht="14.5" customHeight="1">
      <c r="R1950">
        <v>1947</v>
      </c>
      <c r="S1950" s="4">
        <v>31150</v>
      </c>
      <c r="T1950" s="3" t="s">
        <v>1189</v>
      </c>
      <c r="U1950" s="3" t="s">
        <v>1189</v>
      </c>
      <c r="V1950" s="3" t="s">
        <v>389</v>
      </c>
      <c r="W1950" s="3" t="s">
        <v>3035</v>
      </c>
      <c r="X1950" s="3" t="str">
        <f t="shared" si="162"/>
        <v>แคนดงแคนดงบุรีรัมย์</v>
      </c>
      <c r="Y1950" s="3" t="s">
        <v>2652</v>
      </c>
      <c r="Z1950" s="3" t="str">
        <f t="shared" si="163"/>
        <v/>
      </c>
      <c r="AA1950" s="3" t="e">
        <f t="shared" si="164"/>
        <v>#NUM!</v>
      </c>
      <c r="AB1950" s="3" t="str">
        <f t="shared" si="165"/>
        <v/>
      </c>
    </row>
    <row r="1951" spans="18:28" ht="14.5" customHeight="1">
      <c r="R1951">
        <v>1948</v>
      </c>
      <c r="S1951" s="4">
        <v>31150</v>
      </c>
      <c r="T1951" s="3" t="s">
        <v>3036</v>
      </c>
      <c r="U1951" s="3" t="s">
        <v>1189</v>
      </c>
      <c r="V1951" s="3" t="s">
        <v>389</v>
      </c>
      <c r="W1951" s="3" t="s">
        <v>3035</v>
      </c>
      <c r="X1951" s="3" t="str">
        <f t="shared" si="162"/>
        <v>ดงพลองแคนดงบุรีรัมย์</v>
      </c>
      <c r="Y1951" s="3" t="s">
        <v>2652</v>
      </c>
      <c r="Z1951" s="3" t="str">
        <f t="shared" si="163"/>
        <v/>
      </c>
      <c r="AA1951" s="3" t="e">
        <f t="shared" si="164"/>
        <v>#NUM!</v>
      </c>
      <c r="AB1951" s="3" t="str">
        <f t="shared" si="165"/>
        <v/>
      </c>
    </row>
    <row r="1952" spans="18:28" ht="14.5" customHeight="1">
      <c r="R1952">
        <v>1949</v>
      </c>
      <c r="S1952" s="4">
        <v>31150</v>
      </c>
      <c r="T1952" s="3" t="s">
        <v>3037</v>
      </c>
      <c r="U1952" s="3" t="s">
        <v>1189</v>
      </c>
      <c r="V1952" s="3" t="s">
        <v>389</v>
      </c>
      <c r="W1952" s="3" t="s">
        <v>3035</v>
      </c>
      <c r="X1952" s="3" t="str">
        <f t="shared" si="162"/>
        <v>สระบัวแคนดงบุรีรัมย์</v>
      </c>
      <c r="Y1952" s="3" t="s">
        <v>2652</v>
      </c>
      <c r="Z1952" s="3" t="str">
        <f t="shared" si="163"/>
        <v/>
      </c>
      <c r="AA1952" s="3" t="e">
        <f t="shared" si="164"/>
        <v>#NUM!</v>
      </c>
      <c r="AB1952" s="3" t="str">
        <f t="shared" si="165"/>
        <v/>
      </c>
    </row>
    <row r="1953" spans="18:28" ht="14.5" customHeight="1">
      <c r="R1953">
        <v>1950</v>
      </c>
      <c r="S1953" s="4">
        <v>31150</v>
      </c>
      <c r="T1953" s="3" t="s">
        <v>3038</v>
      </c>
      <c r="U1953" s="3" t="s">
        <v>1189</v>
      </c>
      <c r="V1953" s="3" t="s">
        <v>389</v>
      </c>
      <c r="W1953" s="3" t="s">
        <v>3035</v>
      </c>
      <c r="X1953" s="3" t="str">
        <f t="shared" si="162"/>
        <v>หัวฝายแคนดงบุรีรัมย์</v>
      </c>
      <c r="Y1953" s="3" t="s">
        <v>2652</v>
      </c>
      <c r="Z1953" s="3" t="str">
        <f t="shared" si="163"/>
        <v/>
      </c>
      <c r="AA1953" s="3" t="e">
        <f t="shared" si="164"/>
        <v>#NUM!</v>
      </c>
      <c r="AB1953" s="3" t="str">
        <f t="shared" si="165"/>
        <v/>
      </c>
    </row>
    <row r="1954" spans="18:28" ht="14.5" customHeight="1">
      <c r="R1954">
        <v>1951</v>
      </c>
      <c r="S1954" s="4">
        <v>31110</v>
      </c>
      <c r="T1954" s="3" t="s">
        <v>3039</v>
      </c>
      <c r="U1954" s="3" t="s">
        <v>976</v>
      </c>
      <c r="V1954" s="3" t="s">
        <v>389</v>
      </c>
      <c r="W1954" s="3" t="s">
        <v>3040</v>
      </c>
      <c r="X1954" s="3" t="str">
        <f t="shared" si="162"/>
        <v>เจริญสุขเฉลิมพระเกียรติบุรีรัมย์</v>
      </c>
      <c r="Y1954" s="3" t="s">
        <v>2652</v>
      </c>
      <c r="Z1954" s="3" t="str">
        <f t="shared" si="163"/>
        <v/>
      </c>
      <c r="AA1954" s="3" t="e">
        <f t="shared" si="164"/>
        <v>#NUM!</v>
      </c>
      <c r="AB1954" s="3" t="str">
        <f t="shared" si="165"/>
        <v/>
      </c>
    </row>
    <row r="1955" spans="18:28" ht="14.5" customHeight="1">
      <c r="R1955">
        <v>1952</v>
      </c>
      <c r="S1955" s="4">
        <v>31110</v>
      </c>
      <c r="T1955" s="3" t="s">
        <v>3041</v>
      </c>
      <c r="U1955" s="3" t="s">
        <v>976</v>
      </c>
      <c r="V1955" s="3" t="s">
        <v>389</v>
      </c>
      <c r="W1955" s="3" t="s">
        <v>3040</v>
      </c>
      <c r="X1955" s="3" t="str">
        <f t="shared" si="162"/>
        <v>ตาเป๊กเฉลิมพระเกียรติบุรีรัมย์</v>
      </c>
      <c r="Y1955" s="3" t="s">
        <v>2652</v>
      </c>
      <c r="Z1955" s="3" t="str">
        <f t="shared" si="163"/>
        <v/>
      </c>
      <c r="AA1955" s="3" t="e">
        <f t="shared" si="164"/>
        <v>#NUM!</v>
      </c>
      <c r="AB1955" s="3" t="str">
        <f t="shared" si="165"/>
        <v/>
      </c>
    </row>
    <row r="1956" spans="18:28" ht="14.5" customHeight="1">
      <c r="R1956">
        <v>1953</v>
      </c>
      <c r="S1956" s="4">
        <v>31110</v>
      </c>
      <c r="T1956" s="3" t="s">
        <v>3042</v>
      </c>
      <c r="U1956" s="3" t="s">
        <v>976</v>
      </c>
      <c r="V1956" s="3" t="s">
        <v>389</v>
      </c>
      <c r="W1956" s="3" t="s">
        <v>3040</v>
      </c>
      <c r="X1956" s="3" t="str">
        <f t="shared" si="162"/>
        <v>อีสานเขตเฉลิมพระเกียรติบุรีรัมย์</v>
      </c>
      <c r="Y1956" s="3" t="s">
        <v>2652</v>
      </c>
      <c r="Z1956" s="3" t="str">
        <f t="shared" si="163"/>
        <v/>
      </c>
      <c r="AA1956" s="3" t="e">
        <f t="shared" si="164"/>
        <v>#NUM!</v>
      </c>
      <c r="AB1956" s="3" t="str">
        <f t="shared" si="165"/>
        <v/>
      </c>
    </row>
    <row r="1957" spans="18:28" ht="14.5" customHeight="1">
      <c r="R1957">
        <v>1954</v>
      </c>
      <c r="S1957" s="4">
        <v>31170</v>
      </c>
      <c r="T1957" s="3" t="s">
        <v>3043</v>
      </c>
      <c r="U1957" s="3" t="s">
        <v>976</v>
      </c>
      <c r="V1957" s="3" t="s">
        <v>389</v>
      </c>
      <c r="W1957" s="3" t="s">
        <v>3040</v>
      </c>
      <c r="X1957" s="3" t="str">
        <f t="shared" si="162"/>
        <v>ถาวรเฉลิมพระเกียรติบุรีรัมย์</v>
      </c>
      <c r="Y1957" s="3" t="s">
        <v>2652</v>
      </c>
      <c r="Z1957" s="3" t="str">
        <f t="shared" si="163"/>
        <v/>
      </c>
      <c r="AA1957" s="3" t="e">
        <f t="shared" si="164"/>
        <v>#NUM!</v>
      </c>
      <c r="AB1957" s="3" t="str">
        <f t="shared" si="165"/>
        <v/>
      </c>
    </row>
    <row r="1958" spans="18:28" ht="14.5" customHeight="1">
      <c r="R1958">
        <v>1955</v>
      </c>
      <c r="S1958" s="4">
        <v>31170</v>
      </c>
      <c r="T1958" s="3" t="s">
        <v>3044</v>
      </c>
      <c r="U1958" s="3" t="s">
        <v>976</v>
      </c>
      <c r="V1958" s="3" t="s">
        <v>389</v>
      </c>
      <c r="W1958" s="3" t="s">
        <v>3040</v>
      </c>
      <c r="X1958" s="3" t="str">
        <f t="shared" si="162"/>
        <v>ยายแย้มวัฒนาเฉลิมพระเกียรติบุรีรัมย์</v>
      </c>
      <c r="Y1958" s="3" t="s">
        <v>2652</v>
      </c>
      <c r="Z1958" s="3" t="str">
        <f t="shared" si="163"/>
        <v/>
      </c>
      <c r="AA1958" s="3" t="e">
        <f t="shared" si="164"/>
        <v>#NUM!</v>
      </c>
      <c r="AB1958" s="3" t="str">
        <f t="shared" si="165"/>
        <v/>
      </c>
    </row>
    <row r="1959" spans="18:28" ht="14.5" customHeight="1">
      <c r="R1959">
        <v>1956</v>
      </c>
      <c r="S1959" s="4">
        <v>32000</v>
      </c>
      <c r="T1959" s="3" t="s">
        <v>1921</v>
      </c>
      <c r="U1959" s="3" t="s">
        <v>1996</v>
      </c>
      <c r="V1959" s="3" t="s">
        <v>515</v>
      </c>
      <c r="W1959" s="3" t="s">
        <v>3045</v>
      </c>
      <c r="X1959" s="3" t="str">
        <f t="shared" si="162"/>
        <v>ในเมืองเมืองสุรินทร์สุรินทร์</v>
      </c>
      <c r="Y1959" s="3" t="s">
        <v>2652</v>
      </c>
      <c r="Z1959" s="3" t="str">
        <f t="shared" si="163"/>
        <v/>
      </c>
      <c r="AA1959" s="3" t="e">
        <f t="shared" si="164"/>
        <v>#NUM!</v>
      </c>
      <c r="AB1959" s="3" t="str">
        <f t="shared" si="165"/>
        <v/>
      </c>
    </row>
    <row r="1960" spans="18:28" ht="14.5" customHeight="1">
      <c r="R1960">
        <v>1957</v>
      </c>
      <c r="S1960" s="4">
        <v>32000</v>
      </c>
      <c r="T1960" s="3" t="s">
        <v>3046</v>
      </c>
      <c r="U1960" s="3" t="s">
        <v>1996</v>
      </c>
      <c r="V1960" s="3" t="s">
        <v>515</v>
      </c>
      <c r="W1960" s="3" t="s">
        <v>3045</v>
      </c>
      <c r="X1960" s="3" t="str">
        <f t="shared" si="162"/>
        <v>ตั้งใจเมืองสุรินทร์สุรินทร์</v>
      </c>
      <c r="Y1960" s="3" t="s">
        <v>2652</v>
      </c>
      <c r="Z1960" s="3" t="str">
        <f t="shared" si="163"/>
        <v/>
      </c>
      <c r="AA1960" s="3" t="e">
        <f t="shared" si="164"/>
        <v>#NUM!</v>
      </c>
      <c r="AB1960" s="3" t="str">
        <f t="shared" si="165"/>
        <v/>
      </c>
    </row>
    <row r="1961" spans="18:28" ht="14.5" customHeight="1">
      <c r="R1961">
        <v>1958</v>
      </c>
      <c r="S1961" s="4">
        <v>32000</v>
      </c>
      <c r="T1961" s="3" t="s">
        <v>3047</v>
      </c>
      <c r="U1961" s="3" t="s">
        <v>1996</v>
      </c>
      <c r="V1961" s="3" t="s">
        <v>515</v>
      </c>
      <c r="W1961" s="3" t="s">
        <v>3045</v>
      </c>
      <c r="X1961" s="3" t="str">
        <f t="shared" si="162"/>
        <v>เพี้ยรามเมืองสุรินทร์สุรินทร์</v>
      </c>
      <c r="Y1961" s="3" t="s">
        <v>2652</v>
      </c>
      <c r="Z1961" s="3" t="str">
        <f t="shared" si="163"/>
        <v/>
      </c>
      <c r="AA1961" s="3" t="e">
        <f t="shared" si="164"/>
        <v>#NUM!</v>
      </c>
      <c r="AB1961" s="3" t="str">
        <f t="shared" si="165"/>
        <v/>
      </c>
    </row>
    <row r="1962" spans="18:28" ht="14.5" customHeight="1">
      <c r="R1962">
        <v>1959</v>
      </c>
      <c r="S1962" s="4">
        <v>32000</v>
      </c>
      <c r="T1962" s="3" t="s">
        <v>1252</v>
      </c>
      <c r="U1962" s="3" t="s">
        <v>1996</v>
      </c>
      <c r="V1962" s="3" t="s">
        <v>515</v>
      </c>
      <c r="W1962" s="3" t="s">
        <v>3045</v>
      </c>
      <c r="X1962" s="3" t="str">
        <f t="shared" si="162"/>
        <v>นาดีเมืองสุรินทร์สุรินทร์</v>
      </c>
      <c r="Y1962" s="3" t="s">
        <v>2652</v>
      </c>
      <c r="Z1962" s="3" t="str">
        <f t="shared" si="163"/>
        <v/>
      </c>
      <c r="AA1962" s="3" t="e">
        <f t="shared" si="164"/>
        <v>#NUM!</v>
      </c>
      <c r="AB1962" s="3" t="str">
        <f t="shared" si="165"/>
        <v/>
      </c>
    </row>
    <row r="1963" spans="18:28" ht="14.5" customHeight="1">
      <c r="R1963">
        <v>1960</v>
      </c>
      <c r="S1963" s="4">
        <v>32000</v>
      </c>
      <c r="T1963" s="3" t="s">
        <v>3048</v>
      </c>
      <c r="U1963" s="3" t="s">
        <v>1996</v>
      </c>
      <c r="V1963" s="3" t="s">
        <v>515</v>
      </c>
      <c r="W1963" s="3" t="s">
        <v>3045</v>
      </c>
      <c r="X1963" s="3" t="str">
        <f t="shared" si="162"/>
        <v>ท่าสว่างเมืองสุรินทร์สุรินทร์</v>
      </c>
      <c r="Y1963" s="3" t="s">
        <v>2652</v>
      </c>
      <c r="Z1963" s="3" t="str">
        <f t="shared" si="163"/>
        <v/>
      </c>
      <c r="AA1963" s="3" t="e">
        <f t="shared" si="164"/>
        <v>#NUM!</v>
      </c>
      <c r="AB1963" s="3" t="str">
        <f t="shared" si="165"/>
        <v/>
      </c>
    </row>
    <row r="1964" spans="18:28" ht="14.5" customHeight="1">
      <c r="R1964">
        <v>1961</v>
      </c>
      <c r="S1964" s="4">
        <v>32000</v>
      </c>
      <c r="T1964" s="3" t="s">
        <v>3049</v>
      </c>
      <c r="U1964" s="3" t="s">
        <v>1996</v>
      </c>
      <c r="V1964" s="3" t="s">
        <v>515</v>
      </c>
      <c r="W1964" s="3" t="s">
        <v>3045</v>
      </c>
      <c r="X1964" s="3" t="str">
        <f t="shared" si="162"/>
        <v>สลักไดเมืองสุรินทร์สุรินทร์</v>
      </c>
      <c r="Y1964" s="3" t="s">
        <v>2652</v>
      </c>
      <c r="Z1964" s="3" t="str">
        <f t="shared" si="163"/>
        <v/>
      </c>
      <c r="AA1964" s="3" t="e">
        <f t="shared" si="164"/>
        <v>#NUM!</v>
      </c>
      <c r="AB1964" s="3" t="str">
        <f t="shared" si="165"/>
        <v/>
      </c>
    </row>
    <row r="1965" spans="18:28" ht="14.5" customHeight="1">
      <c r="R1965">
        <v>1962</v>
      </c>
      <c r="S1965" s="4">
        <v>32000</v>
      </c>
      <c r="T1965" s="3" t="s">
        <v>3050</v>
      </c>
      <c r="U1965" s="3" t="s">
        <v>1996</v>
      </c>
      <c r="V1965" s="3" t="s">
        <v>515</v>
      </c>
      <c r="W1965" s="3" t="s">
        <v>3045</v>
      </c>
      <c r="X1965" s="3" t="str">
        <f t="shared" si="162"/>
        <v>ตาอ็องเมืองสุรินทร์สุรินทร์</v>
      </c>
      <c r="Y1965" s="3" t="s">
        <v>2652</v>
      </c>
      <c r="Z1965" s="3" t="str">
        <f t="shared" si="163"/>
        <v/>
      </c>
      <c r="AA1965" s="3" t="e">
        <f t="shared" si="164"/>
        <v>#NUM!</v>
      </c>
      <c r="AB1965" s="3" t="str">
        <f t="shared" si="165"/>
        <v/>
      </c>
    </row>
    <row r="1966" spans="18:28" ht="14.5" customHeight="1">
      <c r="R1966">
        <v>1963</v>
      </c>
      <c r="S1966" s="4">
        <v>32000</v>
      </c>
      <c r="T1966" s="3" t="s">
        <v>834</v>
      </c>
      <c r="U1966" s="3" t="s">
        <v>1996</v>
      </c>
      <c r="V1966" s="3" t="s">
        <v>515</v>
      </c>
      <c r="W1966" s="3" t="s">
        <v>3045</v>
      </c>
      <c r="X1966" s="3" t="str">
        <f t="shared" si="162"/>
        <v>สำโรงเมืองสุรินทร์สุรินทร์</v>
      </c>
      <c r="Y1966" s="3" t="s">
        <v>2652</v>
      </c>
      <c r="Z1966" s="3" t="str">
        <f t="shared" si="163"/>
        <v/>
      </c>
      <c r="AA1966" s="3" t="e">
        <f t="shared" si="164"/>
        <v>#NUM!</v>
      </c>
      <c r="AB1966" s="3" t="str">
        <f t="shared" si="165"/>
        <v/>
      </c>
    </row>
    <row r="1967" spans="18:28" ht="14.5" customHeight="1">
      <c r="R1967">
        <v>1964</v>
      </c>
      <c r="S1967" s="4">
        <v>32000</v>
      </c>
      <c r="T1967" s="3" t="s">
        <v>3051</v>
      </c>
      <c r="U1967" s="3" t="s">
        <v>1996</v>
      </c>
      <c r="V1967" s="3" t="s">
        <v>515</v>
      </c>
      <c r="W1967" s="3" t="s">
        <v>3045</v>
      </c>
      <c r="X1967" s="3" t="str">
        <f t="shared" si="162"/>
        <v>แกใหญ่เมืองสุรินทร์สุรินทร์</v>
      </c>
      <c r="Y1967" s="3" t="s">
        <v>2652</v>
      </c>
      <c r="Z1967" s="3" t="str">
        <f t="shared" si="163"/>
        <v/>
      </c>
      <c r="AA1967" s="3" t="e">
        <f t="shared" si="164"/>
        <v>#NUM!</v>
      </c>
      <c r="AB1967" s="3" t="str">
        <f t="shared" si="165"/>
        <v/>
      </c>
    </row>
    <row r="1968" spans="18:28" ht="14.5" customHeight="1">
      <c r="R1968">
        <v>1965</v>
      </c>
      <c r="S1968" s="4">
        <v>32000</v>
      </c>
      <c r="T1968" s="3" t="s">
        <v>3052</v>
      </c>
      <c r="U1968" s="3" t="s">
        <v>1996</v>
      </c>
      <c r="V1968" s="3" t="s">
        <v>515</v>
      </c>
      <c r="W1968" s="3" t="s">
        <v>3045</v>
      </c>
      <c r="X1968" s="3" t="str">
        <f t="shared" si="162"/>
        <v>นอกเมืองเมืองสุรินทร์สุรินทร์</v>
      </c>
      <c r="Y1968" s="3" t="s">
        <v>2652</v>
      </c>
      <c r="Z1968" s="3" t="str">
        <f t="shared" si="163"/>
        <v/>
      </c>
      <c r="AA1968" s="3" t="e">
        <f t="shared" si="164"/>
        <v>#NUM!</v>
      </c>
      <c r="AB1968" s="3" t="str">
        <f t="shared" si="165"/>
        <v/>
      </c>
    </row>
    <row r="1969" spans="18:28" ht="14.5" customHeight="1">
      <c r="R1969">
        <v>1966</v>
      </c>
      <c r="S1969" s="4">
        <v>32000</v>
      </c>
      <c r="T1969" s="3" t="s">
        <v>3053</v>
      </c>
      <c r="U1969" s="3" t="s">
        <v>1996</v>
      </c>
      <c r="V1969" s="3" t="s">
        <v>515</v>
      </c>
      <c r="W1969" s="3" t="s">
        <v>3045</v>
      </c>
      <c r="X1969" s="3" t="str">
        <f t="shared" si="162"/>
        <v>คอโคเมืองสุรินทร์สุรินทร์</v>
      </c>
      <c r="Y1969" s="3" t="s">
        <v>2652</v>
      </c>
      <c r="Z1969" s="3" t="str">
        <f t="shared" si="163"/>
        <v/>
      </c>
      <c r="AA1969" s="3" t="e">
        <f t="shared" si="164"/>
        <v>#NUM!</v>
      </c>
      <c r="AB1969" s="3" t="str">
        <f t="shared" si="165"/>
        <v/>
      </c>
    </row>
    <row r="1970" spans="18:28" ht="14.5" customHeight="1">
      <c r="R1970">
        <v>1967</v>
      </c>
      <c r="S1970" s="4">
        <v>32000</v>
      </c>
      <c r="T1970" s="3" t="s">
        <v>3054</v>
      </c>
      <c r="U1970" s="3" t="s">
        <v>1996</v>
      </c>
      <c r="V1970" s="3" t="s">
        <v>515</v>
      </c>
      <c r="W1970" s="3" t="s">
        <v>3045</v>
      </c>
      <c r="X1970" s="3" t="str">
        <f t="shared" si="162"/>
        <v>สวายเมืองสุรินทร์สุรินทร์</v>
      </c>
      <c r="Y1970" s="3" t="s">
        <v>2652</v>
      </c>
      <c r="Z1970" s="3" t="str">
        <f t="shared" si="163"/>
        <v/>
      </c>
      <c r="AA1970" s="3" t="e">
        <f t="shared" si="164"/>
        <v>#NUM!</v>
      </c>
      <c r="AB1970" s="3" t="str">
        <f t="shared" si="165"/>
        <v/>
      </c>
    </row>
    <row r="1971" spans="18:28" ht="14.5" customHeight="1">
      <c r="R1971">
        <v>1968</v>
      </c>
      <c r="S1971" s="4">
        <v>32000</v>
      </c>
      <c r="T1971" s="3" t="s">
        <v>3055</v>
      </c>
      <c r="U1971" s="3" t="s">
        <v>1996</v>
      </c>
      <c r="V1971" s="3" t="s">
        <v>515</v>
      </c>
      <c r="W1971" s="3" t="s">
        <v>3045</v>
      </c>
      <c r="X1971" s="3" t="str">
        <f t="shared" si="162"/>
        <v>เฉนียงเมืองสุรินทร์สุรินทร์</v>
      </c>
      <c r="Y1971" s="3" t="s">
        <v>2652</v>
      </c>
      <c r="Z1971" s="3" t="str">
        <f t="shared" si="163"/>
        <v/>
      </c>
      <c r="AA1971" s="3" t="e">
        <f t="shared" si="164"/>
        <v>#NUM!</v>
      </c>
      <c r="AB1971" s="3" t="str">
        <f t="shared" si="165"/>
        <v/>
      </c>
    </row>
    <row r="1972" spans="18:28" ht="14.5" customHeight="1">
      <c r="R1972">
        <v>1969</v>
      </c>
      <c r="S1972" s="4">
        <v>32000</v>
      </c>
      <c r="T1972" s="3" t="s">
        <v>3056</v>
      </c>
      <c r="U1972" s="3" t="s">
        <v>1996</v>
      </c>
      <c r="V1972" s="3" t="s">
        <v>515</v>
      </c>
      <c r="W1972" s="3" t="s">
        <v>3045</v>
      </c>
      <c r="X1972" s="3" t="str">
        <f t="shared" si="162"/>
        <v>เทนมีย์เมืองสุรินทร์สุรินทร์</v>
      </c>
      <c r="Y1972" s="3" t="s">
        <v>2652</v>
      </c>
      <c r="Z1972" s="3" t="str">
        <f t="shared" si="163"/>
        <v/>
      </c>
      <c r="AA1972" s="3" t="e">
        <f t="shared" si="164"/>
        <v>#NUM!</v>
      </c>
      <c r="AB1972" s="3" t="str">
        <f t="shared" si="165"/>
        <v/>
      </c>
    </row>
    <row r="1973" spans="18:28" ht="14.5" customHeight="1">
      <c r="R1973">
        <v>1970</v>
      </c>
      <c r="S1973" s="4">
        <v>32000</v>
      </c>
      <c r="T1973" s="3" t="s">
        <v>3057</v>
      </c>
      <c r="U1973" s="3" t="s">
        <v>1996</v>
      </c>
      <c r="V1973" s="3" t="s">
        <v>515</v>
      </c>
      <c r="W1973" s="3" t="s">
        <v>3045</v>
      </c>
      <c r="X1973" s="3" t="str">
        <f t="shared" si="162"/>
        <v>นาบัวเมืองสุรินทร์สุรินทร์</v>
      </c>
      <c r="Y1973" s="3" t="s">
        <v>2652</v>
      </c>
      <c r="Z1973" s="3" t="str">
        <f t="shared" si="163"/>
        <v/>
      </c>
      <c r="AA1973" s="3" t="e">
        <f t="shared" si="164"/>
        <v>#NUM!</v>
      </c>
      <c r="AB1973" s="3" t="str">
        <f t="shared" si="165"/>
        <v/>
      </c>
    </row>
    <row r="1974" spans="18:28" ht="14.5" customHeight="1">
      <c r="R1974">
        <v>1971</v>
      </c>
      <c r="S1974" s="4">
        <v>32000</v>
      </c>
      <c r="T1974" s="3" t="s">
        <v>3058</v>
      </c>
      <c r="U1974" s="3" t="s">
        <v>1996</v>
      </c>
      <c r="V1974" s="3" t="s">
        <v>515</v>
      </c>
      <c r="W1974" s="3" t="s">
        <v>3045</v>
      </c>
      <c r="X1974" s="3" t="str">
        <f t="shared" si="162"/>
        <v>เมืองทีเมืองสุรินทร์สุรินทร์</v>
      </c>
      <c r="Y1974" s="3" t="s">
        <v>2652</v>
      </c>
      <c r="Z1974" s="3" t="str">
        <f t="shared" si="163"/>
        <v/>
      </c>
      <c r="AA1974" s="3" t="e">
        <f t="shared" si="164"/>
        <v>#NUM!</v>
      </c>
      <c r="AB1974" s="3" t="str">
        <f t="shared" si="165"/>
        <v/>
      </c>
    </row>
    <row r="1975" spans="18:28" ht="14.5" customHeight="1">
      <c r="R1975">
        <v>1972</v>
      </c>
      <c r="S1975" s="4">
        <v>32000</v>
      </c>
      <c r="T1975" s="3" t="s">
        <v>3059</v>
      </c>
      <c r="U1975" s="3" t="s">
        <v>1996</v>
      </c>
      <c r="V1975" s="3" t="s">
        <v>515</v>
      </c>
      <c r="W1975" s="3" t="s">
        <v>3045</v>
      </c>
      <c r="X1975" s="3" t="str">
        <f t="shared" si="162"/>
        <v>รามเมืองสุรินทร์สุรินทร์</v>
      </c>
      <c r="Y1975" s="3" t="s">
        <v>2652</v>
      </c>
      <c r="Z1975" s="3" t="str">
        <f t="shared" si="163"/>
        <v/>
      </c>
      <c r="AA1975" s="3" t="e">
        <f t="shared" si="164"/>
        <v>#NUM!</v>
      </c>
      <c r="AB1975" s="3" t="str">
        <f t="shared" si="165"/>
        <v/>
      </c>
    </row>
    <row r="1976" spans="18:28" ht="14.5" customHeight="1">
      <c r="R1976">
        <v>1973</v>
      </c>
      <c r="S1976" s="4">
        <v>32000</v>
      </c>
      <c r="T1976" s="3" t="s">
        <v>3060</v>
      </c>
      <c r="U1976" s="3" t="s">
        <v>1996</v>
      </c>
      <c r="V1976" s="3" t="s">
        <v>515</v>
      </c>
      <c r="W1976" s="3" t="s">
        <v>3045</v>
      </c>
      <c r="X1976" s="3" t="str">
        <f t="shared" si="162"/>
        <v>บุฤาษีเมืองสุรินทร์สุรินทร์</v>
      </c>
      <c r="Y1976" s="3" t="s">
        <v>2652</v>
      </c>
      <c r="Z1976" s="3" t="str">
        <f t="shared" si="163"/>
        <v/>
      </c>
      <c r="AA1976" s="3" t="e">
        <f t="shared" si="164"/>
        <v>#NUM!</v>
      </c>
      <c r="AB1976" s="3" t="str">
        <f t="shared" si="165"/>
        <v/>
      </c>
    </row>
    <row r="1977" spans="18:28" ht="14.5" customHeight="1">
      <c r="R1977">
        <v>1974</v>
      </c>
      <c r="S1977" s="4">
        <v>32000</v>
      </c>
      <c r="T1977" s="3" t="s">
        <v>3061</v>
      </c>
      <c r="U1977" s="3" t="s">
        <v>1996</v>
      </c>
      <c r="V1977" s="3" t="s">
        <v>515</v>
      </c>
      <c r="W1977" s="3" t="s">
        <v>3045</v>
      </c>
      <c r="X1977" s="3" t="str">
        <f t="shared" si="162"/>
        <v>ตระแสงเมืองสุรินทร์สุรินทร์</v>
      </c>
      <c r="Y1977" s="3" t="s">
        <v>2652</v>
      </c>
      <c r="Z1977" s="3" t="str">
        <f t="shared" si="163"/>
        <v/>
      </c>
      <c r="AA1977" s="3" t="e">
        <f t="shared" si="164"/>
        <v>#NUM!</v>
      </c>
      <c r="AB1977" s="3" t="str">
        <f t="shared" si="165"/>
        <v/>
      </c>
    </row>
    <row r="1978" spans="18:28" ht="14.5" customHeight="1">
      <c r="R1978">
        <v>1975</v>
      </c>
      <c r="S1978" s="4">
        <v>32000</v>
      </c>
      <c r="T1978" s="3" t="s">
        <v>3062</v>
      </c>
      <c r="U1978" s="3" t="s">
        <v>1996</v>
      </c>
      <c r="V1978" s="3" t="s">
        <v>515</v>
      </c>
      <c r="W1978" s="3" t="s">
        <v>3045</v>
      </c>
      <c r="X1978" s="3" t="str">
        <f t="shared" si="162"/>
        <v>แสลงพันธ์เมืองสุรินทร์สุรินทร์</v>
      </c>
      <c r="Y1978" s="3" t="s">
        <v>2652</v>
      </c>
      <c r="Z1978" s="3" t="str">
        <f t="shared" si="163"/>
        <v/>
      </c>
      <c r="AA1978" s="3" t="e">
        <f t="shared" si="164"/>
        <v>#NUM!</v>
      </c>
      <c r="AB1978" s="3" t="str">
        <f t="shared" si="165"/>
        <v/>
      </c>
    </row>
    <row r="1979" spans="18:28" ht="14.5" customHeight="1">
      <c r="R1979">
        <v>1976</v>
      </c>
      <c r="S1979" s="4">
        <v>32000</v>
      </c>
      <c r="T1979" s="3" t="s">
        <v>3063</v>
      </c>
      <c r="U1979" s="3" t="s">
        <v>1996</v>
      </c>
      <c r="V1979" s="3" t="s">
        <v>515</v>
      </c>
      <c r="W1979" s="3" t="s">
        <v>3045</v>
      </c>
      <c r="X1979" s="3" t="str">
        <f t="shared" si="162"/>
        <v>กาเกาะเมืองสุรินทร์สุรินทร์</v>
      </c>
      <c r="Y1979" s="3" t="s">
        <v>2652</v>
      </c>
      <c r="Z1979" s="3" t="str">
        <f t="shared" si="163"/>
        <v/>
      </c>
      <c r="AA1979" s="3" t="e">
        <f t="shared" si="164"/>
        <v>#NUM!</v>
      </c>
      <c r="AB1979" s="3" t="str">
        <f t="shared" si="165"/>
        <v/>
      </c>
    </row>
    <row r="1980" spans="18:28" ht="14.5" customHeight="1">
      <c r="R1980">
        <v>1977</v>
      </c>
      <c r="S1980" s="4">
        <v>32190</v>
      </c>
      <c r="T1980" s="3" t="s">
        <v>1984</v>
      </c>
      <c r="U1980" s="3" t="s">
        <v>1984</v>
      </c>
      <c r="V1980" s="3" t="s">
        <v>515</v>
      </c>
      <c r="W1980" s="3" t="s">
        <v>3064</v>
      </c>
      <c r="X1980" s="3" t="str">
        <f t="shared" si="162"/>
        <v>ชุมพลบุรีชุมพลบุรีสุรินทร์</v>
      </c>
      <c r="Y1980" s="3" t="s">
        <v>2652</v>
      </c>
      <c r="Z1980" s="3" t="str">
        <f t="shared" si="163"/>
        <v/>
      </c>
      <c r="AA1980" s="3" t="e">
        <f t="shared" si="164"/>
        <v>#NUM!</v>
      </c>
      <c r="AB1980" s="3" t="str">
        <f t="shared" si="165"/>
        <v/>
      </c>
    </row>
    <row r="1981" spans="18:28" ht="14.5" customHeight="1">
      <c r="R1981">
        <v>1978</v>
      </c>
      <c r="S1981" s="4">
        <v>32190</v>
      </c>
      <c r="T1981" s="3" t="s">
        <v>3065</v>
      </c>
      <c r="U1981" s="3" t="s">
        <v>1984</v>
      </c>
      <c r="V1981" s="3" t="s">
        <v>515</v>
      </c>
      <c r="W1981" s="3" t="s">
        <v>3064</v>
      </c>
      <c r="X1981" s="3" t="str">
        <f t="shared" si="162"/>
        <v>นาหนองไผ่ชุมพลบุรีสุรินทร์</v>
      </c>
      <c r="Y1981" s="3" t="s">
        <v>2652</v>
      </c>
      <c r="Z1981" s="3" t="str">
        <f t="shared" si="163"/>
        <v/>
      </c>
      <c r="AA1981" s="3" t="e">
        <f t="shared" si="164"/>
        <v>#NUM!</v>
      </c>
      <c r="AB1981" s="3" t="str">
        <f t="shared" si="165"/>
        <v/>
      </c>
    </row>
    <row r="1982" spans="18:28" ht="14.5" customHeight="1">
      <c r="R1982">
        <v>1979</v>
      </c>
      <c r="S1982" s="4">
        <v>32190</v>
      </c>
      <c r="T1982" s="3" t="s">
        <v>3066</v>
      </c>
      <c r="U1982" s="3" t="s">
        <v>1984</v>
      </c>
      <c r="V1982" s="3" t="s">
        <v>515</v>
      </c>
      <c r="W1982" s="3" t="s">
        <v>3064</v>
      </c>
      <c r="X1982" s="3" t="str">
        <f t="shared" si="162"/>
        <v>ไพรขลาชุมพลบุรีสุรินทร์</v>
      </c>
      <c r="Y1982" s="3" t="s">
        <v>2652</v>
      </c>
      <c r="Z1982" s="3" t="str">
        <f t="shared" si="163"/>
        <v/>
      </c>
      <c r="AA1982" s="3" t="e">
        <f t="shared" si="164"/>
        <v>#NUM!</v>
      </c>
      <c r="AB1982" s="3" t="str">
        <f t="shared" si="165"/>
        <v/>
      </c>
    </row>
    <row r="1983" spans="18:28" ht="14.5" customHeight="1">
      <c r="R1983">
        <v>1980</v>
      </c>
      <c r="S1983" s="4">
        <v>32190</v>
      </c>
      <c r="T1983" s="3" t="s">
        <v>2001</v>
      </c>
      <c r="U1983" s="3" t="s">
        <v>1984</v>
      </c>
      <c r="V1983" s="3" t="s">
        <v>515</v>
      </c>
      <c r="W1983" s="3" t="s">
        <v>3064</v>
      </c>
      <c r="X1983" s="3" t="str">
        <f t="shared" si="162"/>
        <v>ศรีณรงค์ชุมพลบุรีสุรินทร์</v>
      </c>
      <c r="Y1983" s="3" t="s">
        <v>2652</v>
      </c>
      <c r="Z1983" s="3" t="str">
        <f t="shared" si="163"/>
        <v/>
      </c>
      <c r="AA1983" s="3" t="e">
        <f t="shared" si="164"/>
        <v>#NUM!</v>
      </c>
      <c r="AB1983" s="3" t="str">
        <f t="shared" si="165"/>
        <v/>
      </c>
    </row>
    <row r="1984" spans="18:28" ht="14.5" customHeight="1">
      <c r="R1984">
        <v>1981</v>
      </c>
      <c r="S1984" s="4">
        <v>32190</v>
      </c>
      <c r="T1984" s="3" t="s">
        <v>3067</v>
      </c>
      <c r="U1984" s="3" t="s">
        <v>1984</v>
      </c>
      <c r="V1984" s="3" t="s">
        <v>515</v>
      </c>
      <c r="W1984" s="3" t="s">
        <v>3064</v>
      </c>
      <c r="X1984" s="3" t="str">
        <f t="shared" si="162"/>
        <v>ยะวึกชุมพลบุรีสุรินทร์</v>
      </c>
      <c r="Y1984" s="3" t="s">
        <v>2652</v>
      </c>
      <c r="Z1984" s="3" t="str">
        <f t="shared" si="163"/>
        <v/>
      </c>
      <c r="AA1984" s="3" t="e">
        <f t="shared" si="164"/>
        <v>#NUM!</v>
      </c>
      <c r="AB1984" s="3" t="str">
        <f t="shared" si="165"/>
        <v/>
      </c>
    </row>
    <row r="1985" spans="18:28" ht="14.5" customHeight="1">
      <c r="R1985">
        <v>1982</v>
      </c>
      <c r="S1985" s="4">
        <v>32190</v>
      </c>
      <c r="T1985" s="3" t="s">
        <v>3068</v>
      </c>
      <c r="U1985" s="3" t="s">
        <v>1984</v>
      </c>
      <c r="V1985" s="3" t="s">
        <v>515</v>
      </c>
      <c r="W1985" s="3" t="s">
        <v>3064</v>
      </c>
      <c r="X1985" s="3" t="str">
        <f t="shared" si="162"/>
        <v>เมืองบัวชุมพลบุรีสุรินทร์</v>
      </c>
      <c r="Y1985" s="3" t="s">
        <v>2652</v>
      </c>
      <c r="Z1985" s="3" t="str">
        <f t="shared" si="163"/>
        <v/>
      </c>
      <c r="AA1985" s="3" t="e">
        <f t="shared" si="164"/>
        <v>#NUM!</v>
      </c>
      <c r="AB1985" s="3" t="str">
        <f t="shared" si="165"/>
        <v/>
      </c>
    </row>
    <row r="1986" spans="18:28" ht="14.5" customHeight="1">
      <c r="R1986">
        <v>1983</v>
      </c>
      <c r="S1986" s="4">
        <v>32190</v>
      </c>
      <c r="T1986" s="3" t="s">
        <v>3069</v>
      </c>
      <c r="U1986" s="3" t="s">
        <v>1984</v>
      </c>
      <c r="V1986" s="3" t="s">
        <v>515</v>
      </c>
      <c r="W1986" s="3" t="s">
        <v>3064</v>
      </c>
      <c r="X1986" s="3" t="str">
        <f t="shared" si="162"/>
        <v>สระขุดชุมพลบุรีสุรินทร์</v>
      </c>
      <c r="Y1986" s="3" t="s">
        <v>2652</v>
      </c>
      <c r="Z1986" s="3" t="str">
        <f t="shared" si="163"/>
        <v/>
      </c>
      <c r="AA1986" s="3" t="e">
        <f t="shared" si="164"/>
        <v>#NUM!</v>
      </c>
      <c r="AB1986" s="3" t="str">
        <f t="shared" si="165"/>
        <v/>
      </c>
    </row>
    <row r="1987" spans="18:28" ht="14.5" customHeight="1">
      <c r="R1987">
        <v>1984</v>
      </c>
      <c r="S1987" s="4">
        <v>32190</v>
      </c>
      <c r="T1987" s="3" t="s">
        <v>3070</v>
      </c>
      <c r="U1987" s="3" t="s">
        <v>1984</v>
      </c>
      <c r="V1987" s="3" t="s">
        <v>515</v>
      </c>
      <c r="W1987" s="3" t="s">
        <v>3064</v>
      </c>
      <c r="X1987" s="3" t="str">
        <f t="shared" si="162"/>
        <v>กระเบื้องชุมพลบุรีสุรินทร์</v>
      </c>
      <c r="Y1987" s="3" t="s">
        <v>2652</v>
      </c>
      <c r="Z1987" s="3" t="str">
        <f t="shared" si="163"/>
        <v/>
      </c>
      <c r="AA1987" s="3" t="e">
        <f t="shared" si="164"/>
        <v>#NUM!</v>
      </c>
      <c r="AB1987" s="3" t="str">
        <f t="shared" si="165"/>
        <v/>
      </c>
    </row>
    <row r="1988" spans="18:28" ht="14.5" customHeight="1">
      <c r="R1988">
        <v>1985</v>
      </c>
      <c r="S1988" s="4">
        <v>32190</v>
      </c>
      <c r="T1988" s="3" t="s">
        <v>635</v>
      </c>
      <c r="U1988" s="3" t="s">
        <v>1984</v>
      </c>
      <c r="V1988" s="3" t="s">
        <v>515</v>
      </c>
      <c r="W1988" s="3" t="s">
        <v>3064</v>
      </c>
      <c r="X1988" s="3" t="str">
        <f t="shared" si="162"/>
        <v>หนองเรือชุมพลบุรีสุรินทร์</v>
      </c>
      <c r="Y1988" s="3" t="s">
        <v>2652</v>
      </c>
      <c r="Z1988" s="3" t="str">
        <f t="shared" si="163"/>
        <v/>
      </c>
      <c r="AA1988" s="3" t="e">
        <f t="shared" si="164"/>
        <v>#NUM!</v>
      </c>
      <c r="AB1988" s="3" t="str">
        <f t="shared" si="165"/>
        <v/>
      </c>
    </row>
    <row r="1989" spans="18:28" ht="14.5" customHeight="1">
      <c r="R1989">
        <v>1986</v>
      </c>
      <c r="S1989" s="4">
        <v>32120</v>
      </c>
      <c r="T1989" s="3" t="s">
        <v>1986</v>
      </c>
      <c r="U1989" s="3" t="s">
        <v>1986</v>
      </c>
      <c r="V1989" s="3" t="s">
        <v>515</v>
      </c>
      <c r="W1989" s="3" t="s">
        <v>3071</v>
      </c>
      <c r="X1989" s="3" t="str">
        <f t="shared" ref="X1989:X2052" si="166">T1989&amp;U1989&amp;V1989</f>
        <v>ท่าตูมท่าตูมสุรินทร์</v>
      </c>
      <c r="Y1989" s="3" t="s">
        <v>2652</v>
      </c>
      <c r="Z1989" s="3" t="str">
        <f t="shared" ref="Z1989:Z2052" si="167">IF($Z$1=$W1989,$R1989,"")</f>
        <v/>
      </c>
      <c r="AA1989" s="3" t="e">
        <f t="shared" ref="AA1989:AA2052" si="168">SMALL($Z$4:$Z$7439,R1989)</f>
        <v>#NUM!</v>
      </c>
      <c r="AB1989" s="3" t="str">
        <f t="shared" ref="AB1989:AB2052" si="169">IFERROR(INDEX($T$4:$T$7439,$AA1989,1),"")</f>
        <v/>
      </c>
    </row>
    <row r="1990" spans="18:28" ht="14.5" customHeight="1">
      <c r="R1990">
        <v>1987</v>
      </c>
      <c r="S1990" s="4">
        <v>32120</v>
      </c>
      <c r="T1990" s="3" t="s">
        <v>3072</v>
      </c>
      <c r="U1990" s="3" t="s">
        <v>1986</v>
      </c>
      <c r="V1990" s="3" t="s">
        <v>515</v>
      </c>
      <c r="W1990" s="3" t="s">
        <v>3071</v>
      </c>
      <c r="X1990" s="3" t="str">
        <f t="shared" si="166"/>
        <v>กระโพท่าตูมสุรินทร์</v>
      </c>
      <c r="Y1990" s="3" t="s">
        <v>2652</v>
      </c>
      <c r="Z1990" s="3" t="str">
        <f t="shared" si="167"/>
        <v/>
      </c>
      <c r="AA1990" s="3" t="e">
        <f t="shared" si="168"/>
        <v>#NUM!</v>
      </c>
      <c r="AB1990" s="3" t="str">
        <f t="shared" si="169"/>
        <v/>
      </c>
    </row>
    <row r="1991" spans="18:28" ht="14.5" customHeight="1">
      <c r="R1991">
        <v>1988</v>
      </c>
      <c r="S1991" s="4">
        <v>32120</v>
      </c>
      <c r="T1991" s="3" t="s">
        <v>3073</v>
      </c>
      <c r="U1991" s="3" t="s">
        <v>1986</v>
      </c>
      <c r="V1991" s="3" t="s">
        <v>515</v>
      </c>
      <c r="W1991" s="3" t="s">
        <v>3071</v>
      </c>
      <c r="X1991" s="3" t="str">
        <f t="shared" si="166"/>
        <v>พรมเทพท่าตูมสุรินทร์</v>
      </c>
      <c r="Y1991" s="3" t="s">
        <v>2652</v>
      </c>
      <c r="Z1991" s="3" t="str">
        <f t="shared" si="167"/>
        <v/>
      </c>
      <c r="AA1991" s="3" t="e">
        <f t="shared" si="168"/>
        <v>#NUM!</v>
      </c>
      <c r="AB1991" s="3" t="str">
        <f t="shared" si="169"/>
        <v/>
      </c>
    </row>
    <row r="1992" spans="18:28" ht="14.5" customHeight="1">
      <c r="R1992">
        <v>1989</v>
      </c>
      <c r="S1992" s="4">
        <v>32120</v>
      </c>
      <c r="T1992" s="3" t="s">
        <v>3074</v>
      </c>
      <c r="U1992" s="3" t="s">
        <v>1986</v>
      </c>
      <c r="V1992" s="3" t="s">
        <v>515</v>
      </c>
      <c r="W1992" s="3" t="s">
        <v>3071</v>
      </c>
      <c r="X1992" s="3" t="str">
        <f t="shared" si="166"/>
        <v>โพนครกท่าตูมสุรินทร์</v>
      </c>
      <c r="Y1992" s="3" t="s">
        <v>2652</v>
      </c>
      <c r="Z1992" s="3" t="str">
        <f t="shared" si="167"/>
        <v/>
      </c>
      <c r="AA1992" s="3" t="e">
        <f t="shared" si="168"/>
        <v>#NUM!</v>
      </c>
      <c r="AB1992" s="3" t="str">
        <f t="shared" si="169"/>
        <v/>
      </c>
    </row>
    <row r="1993" spans="18:28" ht="14.5" customHeight="1">
      <c r="R1993">
        <v>1990</v>
      </c>
      <c r="S1993" s="4">
        <v>32120</v>
      </c>
      <c r="T1993" s="3" t="s">
        <v>2988</v>
      </c>
      <c r="U1993" s="3" t="s">
        <v>1986</v>
      </c>
      <c r="V1993" s="3" t="s">
        <v>515</v>
      </c>
      <c r="W1993" s="3" t="s">
        <v>3071</v>
      </c>
      <c r="X1993" s="3" t="str">
        <f t="shared" si="166"/>
        <v>เมืองแกท่าตูมสุรินทร์</v>
      </c>
      <c r="Y1993" s="3" t="s">
        <v>2652</v>
      </c>
      <c r="Z1993" s="3" t="str">
        <f t="shared" si="167"/>
        <v/>
      </c>
      <c r="AA1993" s="3" t="e">
        <f t="shared" si="168"/>
        <v>#NUM!</v>
      </c>
      <c r="AB1993" s="3" t="str">
        <f t="shared" si="169"/>
        <v/>
      </c>
    </row>
    <row r="1994" spans="18:28" ht="14.5" customHeight="1">
      <c r="R1994">
        <v>1991</v>
      </c>
      <c r="S1994" s="4">
        <v>32120</v>
      </c>
      <c r="T1994" s="3" t="s">
        <v>3075</v>
      </c>
      <c r="U1994" s="3" t="s">
        <v>1986</v>
      </c>
      <c r="V1994" s="3" t="s">
        <v>515</v>
      </c>
      <c r="W1994" s="3" t="s">
        <v>3071</v>
      </c>
      <c r="X1994" s="3" t="str">
        <f t="shared" si="166"/>
        <v>บะท่าตูมสุรินทร์</v>
      </c>
      <c r="Y1994" s="3" t="s">
        <v>2652</v>
      </c>
      <c r="Z1994" s="3" t="str">
        <f t="shared" si="167"/>
        <v/>
      </c>
      <c r="AA1994" s="3" t="e">
        <f t="shared" si="168"/>
        <v>#NUM!</v>
      </c>
      <c r="AB1994" s="3" t="str">
        <f t="shared" si="169"/>
        <v/>
      </c>
    </row>
    <row r="1995" spans="18:28" ht="14.5" customHeight="1">
      <c r="R1995">
        <v>1992</v>
      </c>
      <c r="S1995" s="4">
        <v>32120</v>
      </c>
      <c r="T1995" s="3" t="s">
        <v>1107</v>
      </c>
      <c r="U1995" s="3" t="s">
        <v>1986</v>
      </c>
      <c r="V1995" s="3" t="s">
        <v>515</v>
      </c>
      <c r="W1995" s="3" t="s">
        <v>3071</v>
      </c>
      <c r="X1995" s="3" t="str">
        <f t="shared" si="166"/>
        <v>หนองบัวท่าตูมสุรินทร์</v>
      </c>
      <c r="Y1995" s="3" t="s">
        <v>2652</v>
      </c>
      <c r="Z1995" s="3" t="str">
        <f t="shared" si="167"/>
        <v/>
      </c>
      <c r="AA1995" s="3" t="e">
        <f t="shared" si="168"/>
        <v>#NUM!</v>
      </c>
      <c r="AB1995" s="3" t="str">
        <f t="shared" si="169"/>
        <v/>
      </c>
    </row>
    <row r="1996" spans="18:28" ht="14.5" customHeight="1">
      <c r="R1996">
        <v>1993</v>
      </c>
      <c r="S1996" s="4">
        <v>32120</v>
      </c>
      <c r="T1996" s="3" t="s">
        <v>3076</v>
      </c>
      <c r="U1996" s="3" t="s">
        <v>1986</v>
      </c>
      <c r="V1996" s="3" t="s">
        <v>515</v>
      </c>
      <c r="W1996" s="3" t="s">
        <v>3071</v>
      </c>
      <c r="X1996" s="3" t="str">
        <f t="shared" si="166"/>
        <v>บัวโคกท่าตูมสุรินทร์</v>
      </c>
      <c r="Y1996" s="3" t="s">
        <v>2652</v>
      </c>
      <c r="Z1996" s="3" t="str">
        <f t="shared" si="167"/>
        <v/>
      </c>
      <c r="AA1996" s="3" t="e">
        <f t="shared" si="168"/>
        <v>#NUM!</v>
      </c>
      <c r="AB1996" s="3" t="str">
        <f t="shared" si="169"/>
        <v/>
      </c>
    </row>
    <row r="1997" spans="18:28" ht="14.5" customHeight="1">
      <c r="R1997">
        <v>1994</v>
      </c>
      <c r="S1997" s="4">
        <v>32120</v>
      </c>
      <c r="T1997" s="3" t="s">
        <v>3077</v>
      </c>
      <c r="U1997" s="3" t="s">
        <v>1986</v>
      </c>
      <c r="V1997" s="3" t="s">
        <v>515</v>
      </c>
      <c r="W1997" s="3" t="s">
        <v>3071</v>
      </c>
      <c r="X1997" s="3" t="str">
        <f t="shared" si="166"/>
        <v>หนองเมธีท่าตูมสุรินทร์</v>
      </c>
      <c r="Y1997" s="3" t="s">
        <v>2652</v>
      </c>
      <c r="Z1997" s="3" t="str">
        <f t="shared" si="167"/>
        <v/>
      </c>
      <c r="AA1997" s="3" t="e">
        <f t="shared" si="168"/>
        <v>#NUM!</v>
      </c>
      <c r="AB1997" s="3" t="str">
        <f t="shared" si="169"/>
        <v/>
      </c>
    </row>
    <row r="1998" spans="18:28" ht="14.5" customHeight="1">
      <c r="R1998">
        <v>1995</v>
      </c>
      <c r="S1998" s="4">
        <v>32120</v>
      </c>
      <c r="T1998" s="3" t="s">
        <v>3078</v>
      </c>
      <c r="U1998" s="3" t="s">
        <v>1986</v>
      </c>
      <c r="V1998" s="3" t="s">
        <v>515</v>
      </c>
      <c r="W1998" s="3" t="s">
        <v>3071</v>
      </c>
      <c r="X1998" s="3" t="str">
        <f t="shared" si="166"/>
        <v>ทุ่งกุลาท่าตูมสุรินทร์</v>
      </c>
      <c r="Y1998" s="3" t="s">
        <v>2652</v>
      </c>
      <c r="Z1998" s="3" t="str">
        <f t="shared" si="167"/>
        <v/>
      </c>
      <c r="AA1998" s="3" t="e">
        <f t="shared" si="168"/>
        <v>#NUM!</v>
      </c>
      <c r="AB1998" s="3" t="str">
        <f t="shared" si="169"/>
        <v/>
      </c>
    </row>
    <row r="1999" spans="18:28" ht="14.5" customHeight="1">
      <c r="R1999">
        <v>1996</v>
      </c>
      <c r="S1999" s="4">
        <v>32180</v>
      </c>
      <c r="T1999" s="3" t="s">
        <v>1982</v>
      </c>
      <c r="U1999" s="3" t="s">
        <v>1982</v>
      </c>
      <c r="V1999" s="3" t="s">
        <v>515</v>
      </c>
      <c r="W1999" s="3" t="s">
        <v>3079</v>
      </c>
      <c r="X1999" s="3" t="str">
        <f t="shared" si="166"/>
        <v>จอมพระจอมพระสุรินทร์</v>
      </c>
      <c r="Y1999" s="3" t="s">
        <v>2652</v>
      </c>
      <c r="Z1999" s="3" t="str">
        <f t="shared" si="167"/>
        <v/>
      </c>
      <c r="AA1999" s="3" t="e">
        <f t="shared" si="168"/>
        <v>#NUM!</v>
      </c>
      <c r="AB1999" s="3" t="str">
        <f t="shared" si="169"/>
        <v/>
      </c>
    </row>
    <row r="2000" spans="18:28" ht="14.5" customHeight="1">
      <c r="R2000">
        <v>1997</v>
      </c>
      <c r="S2000" s="4">
        <v>32180</v>
      </c>
      <c r="T2000" s="3" t="s">
        <v>3080</v>
      </c>
      <c r="U2000" s="3" t="s">
        <v>1982</v>
      </c>
      <c r="V2000" s="3" t="s">
        <v>515</v>
      </c>
      <c r="W2000" s="3" t="s">
        <v>3079</v>
      </c>
      <c r="X2000" s="3" t="str">
        <f t="shared" si="166"/>
        <v>เมืองลีงจอมพระสุรินทร์</v>
      </c>
      <c r="Y2000" s="3" t="s">
        <v>2652</v>
      </c>
      <c r="Z2000" s="3" t="str">
        <f t="shared" si="167"/>
        <v/>
      </c>
      <c r="AA2000" s="3" t="e">
        <f t="shared" si="168"/>
        <v>#NUM!</v>
      </c>
      <c r="AB2000" s="3" t="str">
        <f t="shared" si="169"/>
        <v/>
      </c>
    </row>
    <row r="2001" spans="18:28" ht="14.5" customHeight="1">
      <c r="R2001">
        <v>1998</v>
      </c>
      <c r="S2001" s="4">
        <v>32180</v>
      </c>
      <c r="T2001" s="3" t="s">
        <v>3081</v>
      </c>
      <c r="U2001" s="3" t="s">
        <v>1982</v>
      </c>
      <c r="V2001" s="3" t="s">
        <v>515</v>
      </c>
      <c r="W2001" s="3" t="s">
        <v>3079</v>
      </c>
      <c r="X2001" s="3" t="str">
        <f t="shared" si="166"/>
        <v>กระหาดจอมพระสุรินทร์</v>
      </c>
      <c r="Y2001" s="3" t="s">
        <v>2652</v>
      </c>
      <c r="Z2001" s="3" t="str">
        <f t="shared" si="167"/>
        <v/>
      </c>
      <c r="AA2001" s="3" t="e">
        <f t="shared" si="168"/>
        <v>#NUM!</v>
      </c>
      <c r="AB2001" s="3" t="str">
        <f t="shared" si="169"/>
        <v/>
      </c>
    </row>
    <row r="2002" spans="18:28" ht="14.5" customHeight="1">
      <c r="R2002">
        <v>1999</v>
      </c>
      <c r="S2002" s="4">
        <v>32180</v>
      </c>
      <c r="T2002" s="3" t="s">
        <v>3082</v>
      </c>
      <c r="U2002" s="3" t="s">
        <v>1982</v>
      </c>
      <c r="V2002" s="3" t="s">
        <v>515</v>
      </c>
      <c r="W2002" s="3" t="s">
        <v>3079</v>
      </c>
      <c r="X2002" s="3" t="str">
        <f t="shared" si="166"/>
        <v>บุแกรงจอมพระสุรินทร์</v>
      </c>
      <c r="Y2002" s="3" t="s">
        <v>2652</v>
      </c>
      <c r="Z2002" s="3" t="str">
        <f t="shared" si="167"/>
        <v/>
      </c>
      <c r="AA2002" s="3" t="e">
        <f t="shared" si="168"/>
        <v>#NUM!</v>
      </c>
      <c r="AB2002" s="3" t="str">
        <f t="shared" si="169"/>
        <v/>
      </c>
    </row>
    <row r="2003" spans="18:28" ht="14.5" customHeight="1">
      <c r="R2003">
        <v>2000</v>
      </c>
      <c r="S2003" s="4">
        <v>32180</v>
      </c>
      <c r="T2003" s="3" t="s">
        <v>3083</v>
      </c>
      <c r="U2003" s="3" t="s">
        <v>1982</v>
      </c>
      <c r="V2003" s="3" t="s">
        <v>515</v>
      </c>
      <c r="W2003" s="3" t="s">
        <v>3079</v>
      </c>
      <c r="X2003" s="3" t="str">
        <f t="shared" si="166"/>
        <v>หนองสนิทจอมพระสุรินทร์</v>
      </c>
      <c r="Y2003" s="3" t="s">
        <v>2652</v>
      </c>
      <c r="Z2003" s="3" t="str">
        <f t="shared" si="167"/>
        <v/>
      </c>
      <c r="AA2003" s="3" t="e">
        <f t="shared" si="168"/>
        <v>#NUM!</v>
      </c>
      <c r="AB2003" s="3" t="str">
        <f t="shared" si="169"/>
        <v/>
      </c>
    </row>
    <row r="2004" spans="18:28" ht="14.5" customHeight="1">
      <c r="R2004">
        <v>2001</v>
      </c>
      <c r="S2004" s="4">
        <v>32180</v>
      </c>
      <c r="T2004" s="3" t="s">
        <v>2077</v>
      </c>
      <c r="U2004" s="3" t="s">
        <v>1982</v>
      </c>
      <c r="V2004" s="3" t="s">
        <v>515</v>
      </c>
      <c r="W2004" s="3" t="s">
        <v>3079</v>
      </c>
      <c r="X2004" s="3" t="str">
        <f t="shared" si="166"/>
        <v>บ้านผือจอมพระสุรินทร์</v>
      </c>
      <c r="Y2004" s="3" t="s">
        <v>2652</v>
      </c>
      <c r="Z2004" s="3" t="str">
        <f t="shared" si="167"/>
        <v/>
      </c>
      <c r="AA2004" s="3" t="e">
        <f t="shared" si="168"/>
        <v>#NUM!</v>
      </c>
      <c r="AB2004" s="3" t="str">
        <f t="shared" si="169"/>
        <v/>
      </c>
    </row>
    <row r="2005" spans="18:28" ht="14.5" customHeight="1">
      <c r="R2005">
        <v>2002</v>
      </c>
      <c r="S2005" s="4">
        <v>32180</v>
      </c>
      <c r="T2005" s="3" t="s">
        <v>3084</v>
      </c>
      <c r="U2005" s="3" t="s">
        <v>1982</v>
      </c>
      <c r="V2005" s="3" t="s">
        <v>515</v>
      </c>
      <c r="W2005" s="3" t="s">
        <v>3079</v>
      </c>
      <c r="X2005" s="3" t="str">
        <f t="shared" si="166"/>
        <v>ลุ่มระวีจอมพระสุรินทร์</v>
      </c>
      <c r="Y2005" s="3" t="s">
        <v>2652</v>
      </c>
      <c r="Z2005" s="3" t="str">
        <f t="shared" si="167"/>
        <v/>
      </c>
      <c r="AA2005" s="3" t="e">
        <f t="shared" si="168"/>
        <v>#NUM!</v>
      </c>
      <c r="AB2005" s="3" t="str">
        <f t="shared" si="169"/>
        <v/>
      </c>
    </row>
    <row r="2006" spans="18:28" ht="14.5" customHeight="1">
      <c r="R2006">
        <v>2003</v>
      </c>
      <c r="S2006" s="4">
        <v>32180</v>
      </c>
      <c r="T2006" s="3" t="s">
        <v>1085</v>
      </c>
      <c r="U2006" s="3" t="s">
        <v>1982</v>
      </c>
      <c r="V2006" s="3" t="s">
        <v>515</v>
      </c>
      <c r="W2006" s="3" t="s">
        <v>3079</v>
      </c>
      <c r="X2006" s="3" t="str">
        <f t="shared" si="166"/>
        <v>ชุมแสงจอมพระสุรินทร์</v>
      </c>
      <c r="Y2006" s="3" t="s">
        <v>2652</v>
      </c>
      <c r="Z2006" s="3" t="str">
        <f t="shared" si="167"/>
        <v/>
      </c>
      <c r="AA2006" s="3" t="e">
        <f t="shared" si="168"/>
        <v>#NUM!</v>
      </c>
      <c r="AB2006" s="3" t="str">
        <f t="shared" si="169"/>
        <v/>
      </c>
    </row>
    <row r="2007" spans="18:28" ht="14.5" customHeight="1">
      <c r="R2007">
        <v>2004</v>
      </c>
      <c r="S2007" s="4">
        <v>32180</v>
      </c>
      <c r="T2007" s="3" t="s">
        <v>3085</v>
      </c>
      <c r="U2007" s="3" t="s">
        <v>1982</v>
      </c>
      <c r="V2007" s="3" t="s">
        <v>515</v>
      </c>
      <c r="W2007" s="3" t="s">
        <v>3079</v>
      </c>
      <c r="X2007" s="3" t="str">
        <f t="shared" si="166"/>
        <v>เป็นสุขจอมพระสุรินทร์</v>
      </c>
      <c r="Y2007" s="3" t="s">
        <v>2652</v>
      </c>
      <c r="Z2007" s="3" t="str">
        <f t="shared" si="167"/>
        <v/>
      </c>
      <c r="AA2007" s="3" t="e">
        <f t="shared" si="168"/>
        <v>#NUM!</v>
      </c>
      <c r="AB2007" s="3" t="str">
        <f t="shared" si="169"/>
        <v/>
      </c>
    </row>
    <row r="2008" spans="18:28" ht="14.5" customHeight="1">
      <c r="R2008">
        <v>2005</v>
      </c>
      <c r="S2008" s="4">
        <v>32140</v>
      </c>
      <c r="T2008" s="3" t="s">
        <v>3086</v>
      </c>
      <c r="U2008" s="3" t="s">
        <v>1992</v>
      </c>
      <c r="V2008" s="3" t="s">
        <v>515</v>
      </c>
      <c r="W2008" s="3" t="s">
        <v>3087</v>
      </c>
      <c r="X2008" s="3" t="str">
        <f t="shared" si="166"/>
        <v>กังแอนปราสาทสุรินทร์</v>
      </c>
      <c r="Y2008" s="3" t="s">
        <v>2652</v>
      </c>
      <c r="Z2008" s="3" t="str">
        <f t="shared" si="167"/>
        <v/>
      </c>
      <c r="AA2008" s="3" t="e">
        <f t="shared" si="168"/>
        <v>#NUM!</v>
      </c>
      <c r="AB2008" s="3" t="str">
        <f t="shared" si="169"/>
        <v/>
      </c>
    </row>
    <row r="2009" spans="18:28" ht="14.5" customHeight="1">
      <c r="R2009">
        <v>2006</v>
      </c>
      <c r="S2009" s="4">
        <v>32140</v>
      </c>
      <c r="T2009" s="3" t="s">
        <v>3088</v>
      </c>
      <c r="U2009" s="3" t="s">
        <v>1992</v>
      </c>
      <c r="V2009" s="3" t="s">
        <v>515</v>
      </c>
      <c r="W2009" s="3" t="s">
        <v>3087</v>
      </c>
      <c r="X2009" s="3" t="str">
        <f t="shared" si="166"/>
        <v>ทมอปราสาทสุรินทร์</v>
      </c>
      <c r="Y2009" s="3" t="s">
        <v>2652</v>
      </c>
      <c r="Z2009" s="3" t="str">
        <f t="shared" si="167"/>
        <v/>
      </c>
      <c r="AA2009" s="3" t="e">
        <f t="shared" si="168"/>
        <v>#NUM!</v>
      </c>
      <c r="AB2009" s="3" t="str">
        <f t="shared" si="169"/>
        <v/>
      </c>
    </row>
    <row r="2010" spans="18:28" ht="14.5" customHeight="1">
      <c r="R2010">
        <v>2007</v>
      </c>
      <c r="S2010" s="4">
        <v>32140</v>
      </c>
      <c r="T2010" s="3" t="s">
        <v>2886</v>
      </c>
      <c r="U2010" s="3" t="s">
        <v>1992</v>
      </c>
      <c r="V2010" s="3" t="s">
        <v>515</v>
      </c>
      <c r="W2010" s="3" t="s">
        <v>3087</v>
      </c>
      <c r="X2010" s="3" t="str">
        <f t="shared" si="166"/>
        <v>ไพลปราสาทสุรินทร์</v>
      </c>
      <c r="Y2010" s="3" t="s">
        <v>2652</v>
      </c>
      <c r="Z2010" s="3" t="str">
        <f t="shared" si="167"/>
        <v/>
      </c>
      <c r="AA2010" s="3" t="e">
        <f t="shared" si="168"/>
        <v>#NUM!</v>
      </c>
      <c r="AB2010" s="3" t="str">
        <f t="shared" si="169"/>
        <v/>
      </c>
    </row>
    <row r="2011" spans="18:28" ht="14.5" customHeight="1">
      <c r="R2011">
        <v>2008</v>
      </c>
      <c r="S2011" s="4">
        <v>32140</v>
      </c>
      <c r="T2011" s="3" t="s">
        <v>3089</v>
      </c>
      <c r="U2011" s="3" t="s">
        <v>1992</v>
      </c>
      <c r="V2011" s="3" t="s">
        <v>515</v>
      </c>
      <c r="W2011" s="3" t="s">
        <v>3087</v>
      </c>
      <c r="X2011" s="3" t="str">
        <f t="shared" si="166"/>
        <v>ปรือปราสาทสุรินทร์</v>
      </c>
      <c r="Y2011" s="3" t="s">
        <v>2652</v>
      </c>
      <c r="Z2011" s="3" t="str">
        <f t="shared" si="167"/>
        <v/>
      </c>
      <c r="AA2011" s="3" t="e">
        <f t="shared" si="168"/>
        <v>#NUM!</v>
      </c>
      <c r="AB2011" s="3" t="str">
        <f t="shared" si="169"/>
        <v/>
      </c>
    </row>
    <row r="2012" spans="18:28" ht="14.5" customHeight="1">
      <c r="R2012">
        <v>2009</v>
      </c>
      <c r="S2012" s="4">
        <v>32140</v>
      </c>
      <c r="T2012" s="3" t="s">
        <v>3090</v>
      </c>
      <c r="U2012" s="3" t="s">
        <v>1992</v>
      </c>
      <c r="V2012" s="3" t="s">
        <v>515</v>
      </c>
      <c r="W2012" s="3" t="s">
        <v>3087</v>
      </c>
      <c r="X2012" s="3" t="str">
        <f t="shared" si="166"/>
        <v>ทุ่งมนปราสาทสุรินทร์</v>
      </c>
      <c r="Y2012" s="3" t="s">
        <v>2652</v>
      </c>
      <c r="Z2012" s="3" t="str">
        <f t="shared" si="167"/>
        <v/>
      </c>
      <c r="AA2012" s="3" t="e">
        <f t="shared" si="168"/>
        <v>#NUM!</v>
      </c>
      <c r="AB2012" s="3" t="str">
        <f t="shared" si="169"/>
        <v/>
      </c>
    </row>
    <row r="2013" spans="18:28" ht="14.5" customHeight="1">
      <c r="R2013">
        <v>2010</v>
      </c>
      <c r="S2013" s="4">
        <v>32140</v>
      </c>
      <c r="T2013" s="3" t="s">
        <v>3091</v>
      </c>
      <c r="U2013" s="3" t="s">
        <v>1992</v>
      </c>
      <c r="V2013" s="3" t="s">
        <v>515</v>
      </c>
      <c r="W2013" s="3" t="s">
        <v>3087</v>
      </c>
      <c r="X2013" s="3" t="str">
        <f t="shared" si="166"/>
        <v>ตาเบาปราสาทสุรินทร์</v>
      </c>
      <c r="Y2013" s="3" t="s">
        <v>2652</v>
      </c>
      <c r="Z2013" s="3" t="str">
        <f t="shared" si="167"/>
        <v/>
      </c>
      <c r="AA2013" s="3" t="e">
        <f t="shared" si="168"/>
        <v>#NUM!</v>
      </c>
      <c r="AB2013" s="3" t="str">
        <f t="shared" si="169"/>
        <v/>
      </c>
    </row>
    <row r="2014" spans="18:28" ht="14.5" customHeight="1">
      <c r="R2014">
        <v>2011</v>
      </c>
      <c r="S2014" s="4">
        <v>32140</v>
      </c>
      <c r="T2014" s="3" t="s">
        <v>704</v>
      </c>
      <c r="U2014" s="3" t="s">
        <v>1992</v>
      </c>
      <c r="V2014" s="3" t="s">
        <v>515</v>
      </c>
      <c r="W2014" s="3" t="s">
        <v>3087</v>
      </c>
      <c r="X2014" s="3" t="str">
        <f t="shared" si="166"/>
        <v>หนองใหญ่ปราสาทสุรินทร์</v>
      </c>
      <c r="Y2014" s="3" t="s">
        <v>2652</v>
      </c>
      <c r="Z2014" s="3" t="str">
        <f t="shared" si="167"/>
        <v/>
      </c>
      <c r="AA2014" s="3" t="e">
        <f t="shared" si="168"/>
        <v>#NUM!</v>
      </c>
      <c r="AB2014" s="3" t="str">
        <f t="shared" si="169"/>
        <v/>
      </c>
    </row>
    <row r="2015" spans="18:28" ht="14.5" customHeight="1">
      <c r="R2015">
        <v>2012</v>
      </c>
      <c r="S2015" s="4">
        <v>32140</v>
      </c>
      <c r="T2015" s="3" t="s">
        <v>3092</v>
      </c>
      <c r="U2015" s="3" t="s">
        <v>1992</v>
      </c>
      <c r="V2015" s="3" t="s">
        <v>515</v>
      </c>
      <c r="W2015" s="3" t="s">
        <v>3087</v>
      </c>
      <c r="X2015" s="3" t="str">
        <f t="shared" si="166"/>
        <v>โคกยางปราสาทสุรินทร์</v>
      </c>
      <c r="Y2015" s="3" t="s">
        <v>2652</v>
      </c>
      <c r="Z2015" s="3" t="str">
        <f t="shared" si="167"/>
        <v/>
      </c>
      <c r="AA2015" s="3" t="e">
        <f t="shared" si="168"/>
        <v>#NUM!</v>
      </c>
      <c r="AB2015" s="3" t="str">
        <f t="shared" si="169"/>
        <v/>
      </c>
    </row>
    <row r="2016" spans="18:28" ht="14.5" customHeight="1">
      <c r="R2016">
        <v>2013</v>
      </c>
      <c r="S2016" s="4">
        <v>32140</v>
      </c>
      <c r="T2016" s="3" t="s">
        <v>2120</v>
      </c>
      <c r="U2016" s="3" t="s">
        <v>1992</v>
      </c>
      <c r="V2016" s="3" t="s">
        <v>515</v>
      </c>
      <c r="W2016" s="3" t="s">
        <v>3087</v>
      </c>
      <c r="X2016" s="3" t="str">
        <f t="shared" si="166"/>
        <v>โคกสะอาดปราสาทสุรินทร์</v>
      </c>
      <c r="Y2016" s="3" t="s">
        <v>2652</v>
      </c>
      <c r="Z2016" s="3" t="str">
        <f t="shared" si="167"/>
        <v/>
      </c>
      <c r="AA2016" s="3" t="e">
        <f t="shared" si="168"/>
        <v>#NUM!</v>
      </c>
      <c r="AB2016" s="3" t="str">
        <f t="shared" si="169"/>
        <v/>
      </c>
    </row>
    <row r="2017" spans="18:28" ht="14.5" customHeight="1">
      <c r="R2017">
        <v>2014</v>
      </c>
      <c r="S2017" s="4">
        <v>32140</v>
      </c>
      <c r="T2017" s="3" t="s">
        <v>2949</v>
      </c>
      <c r="U2017" s="3" t="s">
        <v>1992</v>
      </c>
      <c r="V2017" s="3" t="s">
        <v>515</v>
      </c>
      <c r="W2017" s="3" t="s">
        <v>3087</v>
      </c>
      <c r="X2017" s="3" t="str">
        <f t="shared" si="166"/>
        <v>บ้านไทรปราสาทสุรินทร์</v>
      </c>
      <c r="Y2017" s="3" t="s">
        <v>2652</v>
      </c>
      <c r="Z2017" s="3" t="str">
        <f t="shared" si="167"/>
        <v/>
      </c>
      <c r="AA2017" s="3" t="e">
        <f t="shared" si="168"/>
        <v>#NUM!</v>
      </c>
      <c r="AB2017" s="3" t="str">
        <f t="shared" si="169"/>
        <v/>
      </c>
    </row>
    <row r="2018" spans="18:28" ht="14.5" customHeight="1">
      <c r="R2018">
        <v>2015</v>
      </c>
      <c r="S2018" s="4">
        <v>32140</v>
      </c>
      <c r="T2018" s="3" t="s">
        <v>3093</v>
      </c>
      <c r="U2018" s="3" t="s">
        <v>1992</v>
      </c>
      <c r="V2018" s="3" t="s">
        <v>515</v>
      </c>
      <c r="W2018" s="3" t="s">
        <v>3087</v>
      </c>
      <c r="X2018" s="3" t="str">
        <f t="shared" si="166"/>
        <v>โชคนาสามปราสาทสุรินทร์</v>
      </c>
      <c r="Y2018" s="3" t="s">
        <v>2652</v>
      </c>
      <c r="Z2018" s="3" t="str">
        <f t="shared" si="167"/>
        <v/>
      </c>
      <c r="AA2018" s="3" t="e">
        <f t="shared" si="168"/>
        <v>#NUM!</v>
      </c>
      <c r="AB2018" s="3" t="str">
        <f t="shared" si="169"/>
        <v/>
      </c>
    </row>
    <row r="2019" spans="18:28" ht="14.5" customHeight="1">
      <c r="R2019">
        <v>2016</v>
      </c>
      <c r="S2019" s="4">
        <v>32140</v>
      </c>
      <c r="T2019" s="3" t="s">
        <v>3094</v>
      </c>
      <c r="U2019" s="3" t="s">
        <v>1992</v>
      </c>
      <c r="V2019" s="3" t="s">
        <v>515</v>
      </c>
      <c r="W2019" s="3" t="s">
        <v>3087</v>
      </c>
      <c r="X2019" s="3" t="str">
        <f t="shared" si="166"/>
        <v>เชื้อเพลิงปราสาทสุรินทร์</v>
      </c>
      <c r="Y2019" s="3" t="s">
        <v>2652</v>
      </c>
      <c r="Z2019" s="3" t="str">
        <f t="shared" si="167"/>
        <v/>
      </c>
      <c r="AA2019" s="3" t="e">
        <f t="shared" si="168"/>
        <v>#NUM!</v>
      </c>
      <c r="AB2019" s="3" t="str">
        <f t="shared" si="169"/>
        <v/>
      </c>
    </row>
    <row r="2020" spans="18:28" ht="14.5" customHeight="1">
      <c r="R2020">
        <v>2017</v>
      </c>
      <c r="S2020" s="4">
        <v>32140</v>
      </c>
      <c r="T2020" s="3" t="s">
        <v>3095</v>
      </c>
      <c r="U2020" s="3" t="s">
        <v>1992</v>
      </c>
      <c r="V2020" s="3" t="s">
        <v>515</v>
      </c>
      <c r="W2020" s="3" t="s">
        <v>3087</v>
      </c>
      <c r="X2020" s="3" t="str">
        <f t="shared" si="166"/>
        <v>ปราสาททนงปราสาทสุรินทร์</v>
      </c>
      <c r="Y2020" s="3" t="s">
        <v>2652</v>
      </c>
      <c r="Z2020" s="3" t="str">
        <f t="shared" si="167"/>
        <v/>
      </c>
      <c r="AA2020" s="3" t="e">
        <f t="shared" si="168"/>
        <v>#NUM!</v>
      </c>
      <c r="AB2020" s="3" t="str">
        <f t="shared" si="169"/>
        <v/>
      </c>
    </row>
    <row r="2021" spans="18:28" ht="14.5" customHeight="1">
      <c r="R2021">
        <v>2018</v>
      </c>
      <c r="S2021" s="4">
        <v>32140</v>
      </c>
      <c r="T2021" s="3" t="s">
        <v>3096</v>
      </c>
      <c r="U2021" s="3" t="s">
        <v>1992</v>
      </c>
      <c r="V2021" s="3" t="s">
        <v>515</v>
      </c>
      <c r="W2021" s="3" t="s">
        <v>3087</v>
      </c>
      <c r="X2021" s="3" t="str">
        <f t="shared" si="166"/>
        <v>ตานีปราสาทสุรินทร์</v>
      </c>
      <c r="Y2021" s="3" t="s">
        <v>2652</v>
      </c>
      <c r="Z2021" s="3" t="str">
        <f t="shared" si="167"/>
        <v/>
      </c>
      <c r="AA2021" s="3" t="e">
        <f t="shared" si="168"/>
        <v>#NUM!</v>
      </c>
      <c r="AB2021" s="3" t="str">
        <f t="shared" si="169"/>
        <v/>
      </c>
    </row>
    <row r="2022" spans="18:28" ht="14.5" customHeight="1">
      <c r="R2022">
        <v>2019</v>
      </c>
      <c r="S2022" s="4">
        <v>32140</v>
      </c>
      <c r="T2022" s="3" t="s">
        <v>3097</v>
      </c>
      <c r="U2022" s="3" t="s">
        <v>1992</v>
      </c>
      <c r="V2022" s="3" t="s">
        <v>515</v>
      </c>
      <c r="W2022" s="3" t="s">
        <v>3087</v>
      </c>
      <c r="X2022" s="3" t="str">
        <f t="shared" si="166"/>
        <v>บ้านพลวงปราสาทสุรินทร์</v>
      </c>
      <c r="Y2022" s="3" t="s">
        <v>2652</v>
      </c>
      <c r="Z2022" s="3" t="str">
        <f t="shared" si="167"/>
        <v/>
      </c>
      <c r="AA2022" s="3" t="e">
        <f t="shared" si="168"/>
        <v>#NUM!</v>
      </c>
      <c r="AB2022" s="3" t="str">
        <f t="shared" si="169"/>
        <v/>
      </c>
    </row>
    <row r="2023" spans="18:28" ht="14.5" customHeight="1">
      <c r="R2023">
        <v>2020</v>
      </c>
      <c r="S2023" s="4">
        <v>32140</v>
      </c>
      <c r="T2023" s="3" t="s">
        <v>3098</v>
      </c>
      <c r="U2023" s="3" t="s">
        <v>1992</v>
      </c>
      <c r="V2023" s="3" t="s">
        <v>515</v>
      </c>
      <c r="W2023" s="3" t="s">
        <v>3087</v>
      </c>
      <c r="X2023" s="3" t="str">
        <f t="shared" si="166"/>
        <v>กันตวจระมวลปราสาทสุรินทร์</v>
      </c>
      <c r="Y2023" s="3" t="s">
        <v>2652</v>
      </c>
      <c r="Z2023" s="3" t="str">
        <f t="shared" si="167"/>
        <v/>
      </c>
      <c r="AA2023" s="3" t="e">
        <f t="shared" si="168"/>
        <v>#NUM!</v>
      </c>
      <c r="AB2023" s="3" t="str">
        <f t="shared" si="169"/>
        <v/>
      </c>
    </row>
    <row r="2024" spans="18:28" ht="14.5" customHeight="1">
      <c r="R2024">
        <v>2021</v>
      </c>
      <c r="S2024" s="4">
        <v>32140</v>
      </c>
      <c r="T2024" s="3" t="s">
        <v>3099</v>
      </c>
      <c r="U2024" s="3" t="s">
        <v>1992</v>
      </c>
      <c r="V2024" s="3" t="s">
        <v>515</v>
      </c>
      <c r="W2024" s="3" t="s">
        <v>3087</v>
      </c>
      <c r="X2024" s="3" t="str">
        <f t="shared" si="166"/>
        <v>สมุดปราสาทสุรินทร์</v>
      </c>
      <c r="Y2024" s="3" t="s">
        <v>2652</v>
      </c>
      <c r="Z2024" s="3" t="str">
        <f t="shared" si="167"/>
        <v/>
      </c>
      <c r="AA2024" s="3" t="e">
        <f t="shared" si="168"/>
        <v>#NUM!</v>
      </c>
      <c r="AB2024" s="3" t="str">
        <f t="shared" si="169"/>
        <v/>
      </c>
    </row>
    <row r="2025" spans="18:28" ht="14.5" customHeight="1">
      <c r="R2025">
        <v>2022</v>
      </c>
      <c r="S2025" s="4">
        <v>32140</v>
      </c>
      <c r="T2025" s="3" t="s">
        <v>2959</v>
      </c>
      <c r="U2025" s="3" t="s">
        <v>1992</v>
      </c>
      <c r="V2025" s="3" t="s">
        <v>515</v>
      </c>
      <c r="W2025" s="3" t="s">
        <v>3087</v>
      </c>
      <c r="X2025" s="3" t="str">
        <f t="shared" si="166"/>
        <v>ประทัดบุปราสาทสุรินทร์</v>
      </c>
      <c r="Y2025" s="3" t="s">
        <v>2652</v>
      </c>
      <c r="Z2025" s="3" t="str">
        <f t="shared" si="167"/>
        <v/>
      </c>
      <c r="AA2025" s="3" t="e">
        <f t="shared" si="168"/>
        <v>#NUM!</v>
      </c>
      <c r="AB2025" s="3" t="str">
        <f t="shared" si="169"/>
        <v/>
      </c>
    </row>
    <row r="2026" spans="18:28" ht="14.5" customHeight="1">
      <c r="R2026">
        <v>2023</v>
      </c>
      <c r="S2026" s="4">
        <v>32210</v>
      </c>
      <c r="T2026" s="3" t="s">
        <v>1977</v>
      </c>
      <c r="U2026" s="3" t="s">
        <v>1977</v>
      </c>
      <c r="V2026" s="3" t="s">
        <v>515</v>
      </c>
      <c r="W2026" s="3" t="s">
        <v>3100</v>
      </c>
      <c r="X2026" s="3" t="str">
        <f t="shared" si="166"/>
        <v>กาบเชิงกาบเชิงสุรินทร์</v>
      </c>
      <c r="Y2026" s="3" t="s">
        <v>2652</v>
      </c>
      <c r="Z2026" s="3" t="str">
        <f t="shared" si="167"/>
        <v/>
      </c>
      <c r="AA2026" s="3" t="e">
        <f t="shared" si="168"/>
        <v>#NUM!</v>
      </c>
      <c r="AB2026" s="3" t="str">
        <f t="shared" si="169"/>
        <v/>
      </c>
    </row>
    <row r="2027" spans="18:28" ht="14.5" customHeight="1">
      <c r="R2027">
        <v>2024</v>
      </c>
      <c r="S2027" s="4">
        <v>32210</v>
      </c>
      <c r="T2027" s="3" t="s">
        <v>3101</v>
      </c>
      <c r="U2027" s="3" t="s">
        <v>1977</v>
      </c>
      <c r="V2027" s="3" t="s">
        <v>515</v>
      </c>
      <c r="W2027" s="3" t="s">
        <v>3100</v>
      </c>
      <c r="X2027" s="3" t="str">
        <f t="shared" si="166"/>
        <v>คูตันกาบเชิงสุรินทร์</v>
      </c>
      <c r="Y2027" s="3" t="s">
        <v>2652</v>
      </c>
      <c r="Z2027" s="3" t="str">
        <f t="shared" si="167"/>
        <v/>
      </c>
      <c r="AA2027" s="3" t="e">
        <f t="shared" si="168"/>
        <v>#NUM!</v>
      </c>
      <c r="AB2027" s="3" t="str">
        <f t="shared" si="169"/>
        <v/>
      </c>
    </row>
    <row r="2028" spans="18:28" ht="14.5" customHeight="1">
      <c r="R2028">
        <v>2025</v>
      </c>
      <c r="S2028" s="4">
        <v>32210</v>
      </c>
      <c r="T2028" s="3" t="s">
        <v>3102</v>
      </c>
      <c r="U2028" s="3" t="s">
        <v>1977</v>
      </c>
      <c r="V2028" s="3" t="s">
        <v>515</v>
      </c>
      <c r="W2028" s="3" t="s">
        <v>3100</v>
      </c>
      <c r="X2028" s="3" t="str">
        <f t="shared" si="166"/>
        <v>ด่านกาบเชิงสุรินทร์</v>
      </c>
      <c r="Y2028" s="3" t="s">
        <v>2652</v>
      </c>
      <c r="Z2028" s="3" t="str">
        <f t="shared" si="167"/>
        <v/>
      </c>
      <c r="AA2028" s="3" t="e">
        <f t="shared" si="168"/>
        <v>#NUM!</v>
      </c>
      <c r="AB2028" s="3" t="str">
        <f t="shared" si="169"/>
        <v/>
      </c>
    </row>
    <row r="2029" spans="18:28" ht="14.5" customHeight="1">
      <c r="R2029">
        <v>2026</v>
      </c>
      <c r="S2029" s="4">
        <v>32210</v>
      </c>
      <c r="T2029" s="3" t="s">
        <v>3103</v>
      </c>
      <c r="U2029" s="3" t="s">
        <v>1977</v>
      </c>
      <c r="V2029" s="3" t="s">
        <v>515</v>
      </c>
      <c r="W2029" s="3" t="s">
        <v>3100</v>
      </c>
      <c r="X2029" s="3" t="str">
        <f t="shared" si="166"/>
        <v>แนงมุดกาบเชิงสุรินทร์</v>
      </c>
      <c r="Y2029" s="3" t="s">
        <v>2652</v>
      </c>
      <c r="Z2029" s="3" t="str">
        <f t="shared" si="167"/>
        <v/>
      </c>
      <c r="AA2029" s="3" t="e">
        <f t="shared" si="168"/>
        <v>#NUM!</v>
      </c>
      <c r="AB2029" s="3" t="str">
        <f t="shared" si="169"/>
        <v/>
      </c>
    </row>
    <row r="2030" spans="18:28" ht="14.5" customHeight="1">
      <c r="R2030">
        <v>2027</v>
      </c>
      <c r="S2030" s="4">
        <v>32210</v>
      </c>
      <c r="T2030" s="3" t="s">
        <v>3104</v>
      </c>
      <c r="U2030" s="3" t="s">
        <v>1977</v>
      </c>
      <c r="V2030" s="3" t="s">
        <v>515</v>
      </c>
      <c r="W2030" s="3" t="s">
        <v>3100</v>
      </c>
      <c r="X2030" s="3" t="str">
        <f t="shared" si="166"/>
        <v>โคกตะเคียนกาบเชิงสุรินทร์</v>
      </c>
      <c r="Y2030" s="3" t="s">
        <v>2652</v>
      </c>
      <c r="Z2030" s="3" t="str">
        <f t="shared" si="167"/>
        <v/>
      </c>
      <c r="AA2030" s="3" t="e">
        <f t="shared" si="168"/>
        <v>#NUM!</v>
      </c>
      <c r="AB2030" s="3" t="str">
        <f t="shared" si="169"/>
        <v/>
      </c>
    </row>
    <row r="2031" spans="18:28" ht="14.5" customHeight="1">
      <c r="R2031">
        <v>2028</v>
      </c>
      <c r="S2031" s="4">
        <v>32210</v>
      </c>
      <c r="T2031" s="3" t="s">
        <v>2719</v>
      </c>
      <c r="U2031" s="3" t="s">
        <v>1977</v>
      </c>
      <c r="V2031" s="3" t="s">
        <v>515</v>
      </c>
      <c r="W2031" s="3" t="s">
        <v>3100</v>
      </c>
      <c r="X2031" s="3" t="str">
        <f t="shared" si="166"/>
        <v>ตะเคียนกาบเชิงสุรินทร์</v>
      </c>
      <c r="Y2031" s="3" t="s">
        <v>2652</v>
      </c>
      <c r="Z2031" s="3" t="str">
        <f t="shared" si="167"/>
        <v/>
      </c>
      <c r="AA2031" s="3" t="e">
        <f t="shared" si="168"/>
        <v>#NUM!</v>
      </c>
      <c r="AB2031" s="3" t="str">
        <f t="shared" si="169"/>
        <v/>
      </c>
    </row>
    <row r="2032" spans="18:28" ht="14.5" customHeight="1">
      <c r="R2032">
        <v>2029</v>
      </c>
      <c r="S2032" s="4">
        <v>32130</v>
      </c>
      <c r="T2032" s="3" t="s">
        <v>1998</v>
      </c>
      <c r="U2032" s="3" t="s">
        <v>1998</v>
      </c>
      <c r="V2032" s="3" t="s">
        <v>515</v>
      </c>
      <c r="W2032" s="3" t="s">
        <v>3105</v>
      </c>
      <c r="X2032" s="3" t="str">
        <f t="shared" si="166"/>
        <v>รัตนบุรีรัตนบุรีสุรินทร์</v>
      </c>
      <c r="Y2032" s="3" t="s">
        <v>2652</v>
      </c>
      <c r="Z2032" s="3" t="str">
        <f t="shared" si="167"/>
        <v/>
      </c>
      <c r="AA2032" s="3" t="e">
        <f t="shared" si="168"/>
        <v>#NUM!</v>
      </c>
      <c r="AB2032" s="3" t="str">
        <f t="shared" si="169"/>
        <v/>
      </c>
    </row>
    <row r="2033" spans="18:28" ht="14.5" customHeight="1">
      <c r="R2033">
        <v>2030</v>
      </c>
      <c r="S2033" s="4">
        <v>32130</v>
      </c>
      <c r="T2033" s="3" t="s">
        <v>3106</v>
      </c>
      <c r="U2033" s="3" t="s">
        <v>1998</v>
      </c>
      <c r="V2033" s="3" t="s">
        <v>515</v>
      </c>
      <c r="W2033" s="3" t="s">
        <v>3105</v>
      </c>
      <c r="X2033" s="3" t="str">
        <f t="shared" si="166"/>
        <v>ธาตุรัตนบุรีสุรินทร์</v>
      </c>
      <c r="Y2033" s="3" t="s">
        <v>2652</v>
      </c>
      <c r="Z2033" s="3" t="str">
        <f t="shared" si="167"/>
        <v/>
      </c>
      <c r="AA2033" s="3" t="e">
        <f t="shared" si="168"/>
        <v>#NUM!</v>
      </c>
      <c r="AB2033" s="3" t="str">
        <f t="shared" si="169"/>
        <v/>
      </c>
    </row>
    <row r="2034" spans="18:28" ht="14.5" customHeight="1">
      <c r="R2034">
        <v>2031</v>
      </c>
      <c r="S2034" s="4">
        <v>32130</v>
      </c>
      <c r="T2034" s="3" t="s">
        <v>3107</v>
      </c>
      <c r="U2034" s="3" t="s">
        <v>1998</v>
      </c>
      <c r="V2034" s="3" t="s">
        <v>515</v>
      </c>
      <c r="W2034" s="3" t="s">
        <v>3105</v>
      </c>
      <c r="X2034" s="3" t="str">
        <f t="shared" si="166"/>
        <v>แกรัตนบุรีสุรินทร์</v>
      </c>
      <c r="Y2034" s="3" t="s">
        <v>2652</v>
      </c>
      <c r="Z2034" s="3" t="str">
        <f t="shared" si="167"/>
        <v/>
      </c>
      <c r="AA2034" s="3" t="e">
        <f t="shared" si="168"/>
        <v>#NUM!</v>
      </c>
      <c r="AB2034" s="3" t="str">
        <f t="shared" si="169"/>
        <v/>
      </c>
    </row>
    <row r="2035" spans="18:28" ht="14.5" customHeight="1">
      <c r="R2035">
        <v>2032</v>
      </c>
      <c r="S2035" s="4">
        <v>32130</v>
      </c>
      <c r="T2035" s="3" t="s">
        <v>3108</v>
      </c>
      <c r="U2035" s="3" t="s">
        <v>1998</v>
      </c>
      <c r="V2035" s="3" t="s">
        <v>515</v>
      </c>
      <c r="W2035" s="3" t="s">
        <v>3105</v>
      </c>
      <c r="X2035" s="3" t="str">
        <f t="shared" si="166"/>
        <v>ดอนแรดรัตนบุรีสุรินทร์</v>
      </c>
      <c r="Y2035" s="3" t="s">
        <v>2652</v>
      </c>
      <c r="Z2035" s="3" t="str">
        <f t="shared" si="167"/>
        <v/>
      </c>
      <c r="AA2035" s="3" t="e">
        <f t="shared" si="168"/>
        <v>#NUM!</v>
      </c>
      <c r="AB2035" s="3" t="str">
        <f t="shared" si="169"/>
        <v/>
      </c>
    </row>
    <row r="2036" spans="18:28" ht="14.5" customHeight="1">
      <c r="R2036">
        <v>2033</v>
      </c>
      <c r="S2036" s="4">
        <v>32130</v>
      </c>
      <c r="T2036" s="3" t="s">
        <v>3109</v>
      </c>
      <c r="U2036" s="3" t="s">
        <v>1998</v>
      </c>
      <c r="V2036" s="3" t="s">
        <v>515</v>
      </c>
      <c r="W2036" s="3" t="s">
        <v>3105</v>
      </c>
      <c r="X2036" s="3" t="str">
        <f t="shared" si="166"/>
        <v>หนองบัวทองรัตนบุรีสุรินทร์</v>
      </c>
      <c r="Y2036" s="3" t="s">
        <v>2652</v>
      </c>
      <c r="Z2036" s="3" t="str">
        <f t="shared" si="167"/>
        <v/>
      </c>
      <c r="AA2036" s="3" t="e">
        <f t="shared" si="168"/>
        <v>#NUM!</v>
      </c>
      <c r="AB2036" s="3" t="str">
        <f t="shared" si="169"/>
        <v/>
      </c>
    </row>
    <row r="2037" spans="18:28" ht="14.5" customHeight="1">
      <c r="R2037">
        <v>2034</v>
      </c>
      <c r="S2037" s="4">
        <v>32130</v>
      </c>
      <c r="T2037" s="3" t="s">
        <v>3110</v>
      </c>
      <c r="U2037" s="3" t="s">
        <v>1998</v>
      </c>
      <c r="V2037" s="3" t="s">
        <v>515</v>
      </c>
      <c r="W2037" s="3" t="s">
        <v>3105</v>
      </c>
      <c r="X2037" s="3" t="str">
        <f t="shared" si="166"/>
        <v>หนองบัวบานรัตนบุรีสุรินทร์</v>
      </c>
      <c r="Y2037" s="3" t="s">
        <v>2652</v>
      </c>
      <c r="Z2037" s="3" t="str">
        <f t="shared" si="167"/>
        <v/>
      </c>
      <c r="AA2037" s="3" t="e">
        <f t="shared" si="168"/>
        <v>#NUM!</v>
      </c>
      <c r="AB2037" s="3" t="str">
        <f t="shared" si="169"/>
        <v/>
      </c>
    </row>
    <row r="2038" spans="18:28" ht="14.5" customHeight="1">
      <c r="R2038">
        <v>2035</v>
      </c>
      <c r="S2038" s="4">
        <v>32130</v>
      </c>
      <c r="T2038" s="3" t="s">
        <v>3111</v>
      </c>
      <c r="U2038" s="3" t="s">
        <v>1998</v>
      </c>
      <c r="V2038" s="3" t="s">
        <v>515</v>
      </c>
      <c r="W2038" s="3" t="s">
        <v>3105</v>
      </c>
      <c r="X2038" s="3" t="str">
        <f t="shared" si="166"/>
        <v>ไผ่รัตนบุรีสุรินทร์</v>
      </c>
      <c r="Y2038" s="3" t="s">
        <v>2652</v>
      </c>
      <c r="Z2038" s="3" t="str">
        <f t="shared" si="167"/>
        <v/>
      </c>
      <c r="AA2038" s="3" t="e">
        <f t="shared" si="168"/>
        <v>#NUM!</v>
      </c>
      <c r="AB2038" s="3" t="str">
        <f t="shared" si="169"/>
        <v/>
      </c>
    </row>
    <row r="2039" spans="18:28" ht="14.5" customHeight="1">
      <c r="R2039">
        <v>2036</v>
      </c>
      <c r="S2039" s="4">
        <v>32130</v>
      </c>
      <c r="T2039" s="3" t="s">
        <v>3112</v>
      </c>
      <c r="U2039" s="3" t="s">
        <v>1998</v>
      </c>
      <c r="V2039" s="3" t="s">
        <v>515</v>
      </c>
      <c r="W2039" s="3" t="s">
        <v>3105</v>
      </c>
      <c r="X2039" s="3" t="str">
        <f t="shared" si="166"/>
        <v>เบิดรัตนบุรีสุรินทร์</v>
      </c>
      <c r="Y2039" s="3" t="s">
        <v>2652</v>
      </c>
      <c r="Z2039" s="3" t="str">
        <f t="shared" si="167"/>
        <v/>
      </c>
      <c r="AA2039" s="3" t="e">
        <f t="shared" si="168"/>
        <v>#NUM!</v>
      </c>
      <c r="AB2039" s="3" t="str">
        <f t="shared" si="169"/>
        <v/>
      </c>
    </row>
    <row r="2040" spans="18:28" ht="14.5" customHeight="1">
      <c r="R2040">
        <v>2037</v>
      </c>
      <c r="S2040" s="4">
        <v>32130</v>
      </c>
      <c r="T2040" s="3" t="s">
        <v>3113</v>
      </c>
      <c r="U2040" s="3" t="s">
        <v>1998</v>
      </c>
      <c r="V2040" s="3" t="s">
        <v>515</v>
      </c>
      <c r="W2040" s="3" t="s">
        <v>3105</v>
      </c>
      <c r="X2040" s="3" t="str">
        <f t="shared" si="166"/>
        <v>น้ำเขียวรัตนบุรีสุรินทร์</v>
      </c>
      <c r="Y2040" s="3" t="s">
        <v>2652</v>
      </c>
      <c r="Z2040" s="3" t="str">
        <f t="shared" si="167"/>
        <v/>
      </c>
      <c r="AA2040" s="3" t="e">
        <f t="shared" si="168"/>
        <v>#NUM!</v>
      </c>
      <c r="AB2040" s="3" t="str">
        <f t="shared" si="169"/>
        <v/>
      </c>
    </row>
    <row r="2041" spans="18:28" ht="14.5" customHeight="1">
      <c r="R2041">
        <v>2038</v>
      </c>
      <c r="S2041" s="4">
        <v>32130</v>
      </c>
      <c r="T2041" s="3" t="s">
        <v>3114</v>
      </c>
      <c r="U2041" s="3" t="s">
        <v>1998</v>
      </c>
      <c r="V2041" s="3" t="s">
        <v>515</v>
      </c>
      <c r="W2041" s="3" t="s">
        <v>3105</v>
      </c>
      <c r="X2041" s="3" t="str">
        <f t="shared" si="166"/>
        <v>กุดขาคีมรัตนบุรีสุรินทร์</v>
      </c>
      <c r="Y2041" s="3" t="s">
        <v>2652</v>
      </c>
      <c r="Z2041" s="3" t="str">
        <f t="shared" si="167"/>
        <v/>
      </c>
      <c r="AA2041" s="3" t="e">
        <f t="shared" si="168"/>
        <v>#NUM!</v>
      </c>
      <c r="AB2041" s="3" t="str">
        <f t="shared" si="169"/>
        <v/>
      </c>
    </row>
    <row r="2042" spans="18:28" ht="14.5" customHeight="1">
      <c r="R2042">
        <v>2039</v>
      </c>
      <c r="S2042" s="4">
        <v>32130</v>
      </c>
      <c r="T2042" s="3" t="s">
        <v>3115</v>
      </c>
      <c r="U2042" s="3" t="s">
        <v>1998</v>
      </c>
      <c r="V2042" s="3" t="s">
        <v>515</v>
      </c>
      <c r="W2042" s="3" t="s">
        <v>3105</v>
      </c>
      <c r="X2042" s="3" t="str">
        <f t="shared" si="166"/>
        <v>ยางสว่างรัตนบุรีสุรินทร์</v>
      </c>
      <c r="Y2042" s="3" t="s">
        <v>2652</v>
      </c>
      <c r="Z2042" s="3" t="str">
        <f t="shared" si="167"/>
        <v/>
      </c>
      <c r="AA2042" s="3" t="e">
        <f t="shared" si="168"/>
        <v>#NUM!</v>
      </c>
      <c r="AB2042" s="3" t="str">
        <f t="shared" si="169"/>
        <v/>
      </c>
    </row>
    <row r="2043" spans="18:28" ht="14.5" customHeight="1">
      <c r="R2043">
        <v>2040</v>
      </c>
      <c r="S2043" s="4">
        <v>32130</v>
      </c>
      <c r="T2043" s="3" t="s">
        <v>3116</v>
      </c>
      <c r="U2043" s="3" t="s">
        <v>1998</v>
      </c>
      <c r="V2043" s="3" t="s">
        <v>515</v>
      </c>
      <c r="W2043" s="3" t="s">
        <v>3105</v>
      </c>
      <c r="X2043" s="3" t="str">
        <f t="shared" si="166"/>
        <v>ทับใหญ่รัตนบุรีสุรินทร์</v>
      </c>
      <c r="Y2043" s="3" t="s">
        <v>2652</v>
      </c>
      <c r="Z2043" s="3" t="str">
        <f t="shared" si="167"/>
        <v/>
      </c>
      <c r="AA2043" s="3" t="e">
        <f t="shared" si="168"/>
        <v>#NUM!</v>
      </c>
      <c r="AB2043" s="3" t="str">
        <f t="shared" si="169"/>
        <v/>
      </c>
    </row>
    <row r="2044" spans="18:28" ht="14.5" customHeight="1">
      <c r="R2044">
        <v>2041</v>
      </c>
      <c r="S2044" s="4">
        <v>32160</v>
      </c>
      <c r="T2044" s="3" t="s">
        <v>2005</v>
      </c>
      <c r="U2044" s="3" t="s">
        <v>2005</v>
      </c>
      <c r="V2044" s="3" t="s">
        <v>515</v>
      </c>
      <c r="W2044" s="3" t="s">
        <v>3117</v>
      </c>
      <c r="X2044" s="3" t="str">
        <f t="shared" si="166"/>
        <v>สนมสนมสุรินทร์</v>
      </c>
      <c r="Y2044" s="3" t="s">
        <v>2652</v>
      </c>
      <c r="Z2044" s="3" t="str">
        <f t="shared" si="167"/>
        <v/>
      </c>
      <c r="AA2044" s="3" t="e">
        <f t="shared" si="168"/>
        <v>#NUM!</v>
      </c>
      <c r="AB2044" s="3" t="str">
        <f t="shared" si="169"/>
        <v/>
      </c>
    </row>
    <row r="2045" spans="18:28" ht="14.5" customHeight="1">
      <c r="R2045">
        <v>2042</v>
      </c>
      <c r="S2045" s="4">
        <v>32160</v>
      </c>
      <c r="T2045" s="3" t="s">
        <v>3118</v>
      </c>
      <c r="U2045" s="3" t="s">
        <v>2005</v>
      </c>
      <c r="V2045" s="3" t="s">
        <v>515</v>
      </c>
      <c r="W2045" s="3" t="s">
        <v>3117</v>
      </c>
      <c r="X2045" s="3" t="str">
        <f t="shared" si="166"/>
        <v>โพนโกสนมสุรินทร์</v>
      </c>
      <c r="Y2045" s="3" t="s">
        <v>2652</v>
      </c>
      <c r="Z2045" s="3" t="str">
        <f t="shared" si="167"/>
        <v/>
      </c>
      <c r="AA2045" s="3" t="e">
        <f t="shared" si="168"/>
        <v>#NUM!</v>
      </c>
      <c r="AB2045" s="3" t="str">
        <f t="shared" si="169"/>
        <v/>
      </c>
    </row>
    <row r="2046" spans="18:28" ht="14.5" customHeight="1">
      <c r="R2046">
        <v>2043</v>
      </c>
      <c r="S2046" s="4">
        <v>32160</v>
      </c>
      <c r="T2046" s="3" t="s">
        <v>3119</v>
      </c>
      <c r="U2046" s="3" t="s">
        <v>2005</v>
      </c>
      <c r="V2046" s="3" t="s">
        <v>515</v>
      </c>
      <c r="W2046" s="3" t="s">
        <v>3117</v>
      </c>
      <c r="X2046" s="3" t="str">
        <f t="shared" si="166"/>
        <v>หนองระฆังสนมสุรินทร์</v>
      </c>
      <c r="Y2046" s="3" t="s">
        <v>2652</v>
      </c>
      <c r="Z2046" s="3" t="str">
        <f t="shared" si="167"/>
        <v/>
      </c>
      <c r="AA2046" s="3" t="e">
        <f t="shared" si="168"/>
        <v>#NUM!</v>
      </c>
      <c r="AB2046" s="3" t="str">
        <f t="shared" si="169"/>
        <v/>
      </c>
    </row>
    <row r="2047" spans="18:28" ht="14.5" customHeight="1">
      <c r="R2047">
        <v>2044</v>
      </c>
      <c r="S2047" s="4">
        <v>32160</v>
      </c>
      <c r="T2047" s="3" t="s">
        <v>3120</v>
      </c>
      <c r="U2047" s="3" t="s">
        <v>2005</v>
      </c>
      <c r="V2047" s="3" t="s">
        <v>515</v>
      </c>
      <c r="W2047" s="3" t="s">
        <v>3117</v>
      </c>
      <c r="X2047" s="3" t="str">
        <f t="shared" si="166"/>
        <v>นานวนสนมสุรินทร์</v>
      </c>
      <c r="Y2047" s="3" t="s">
        <v>2652</v>
      </c>
      <c r="Z2047" s="3" t="str">
        <f t="shared" si="167"/>
        <v/>
      </c>
      <c r="AA2047" s="3" t="e">
        <f t="shared" si="168"/>
        <v>#NUM!</v>
      </c>
      <c r="AB2047" s="3" t="str">
        <f t="shared" si="169"/>
        <v/>
      </c>
    </row>
    <row r="2048" spans="18:28" ht="14.5" customHeight="1">
      <c r="R2048">
        <v>2045</v>
      </c>
      <c r="S2048" s="4">
        <v>32160</v>
      </c>
      <c r="T2048" s="3" t="s">
        <v>3121</v>
      </c>
      <c r="U2048" s="3" t="s">
        <v>2005</v>
      </c>
      <c r="V2048" s="3" t="s">
        <v>515</v>
      </c>
      <c r="W2048" s="3" t="s">
        <v>3117</v>
      </c>
      <c r="X2048" s="3" t="str">
        <f t="shared" si="166"/>
        <v>แคนสนมสุรินทร์</v>
      </c>
      <c r="Y2048" s="3" t="s">
        <v>2652</v>
      </c>
      <c r="Z2048" s="3" t="str">
        <f t="shared" si="167"/>
        <v/>
      </c>
      <c r="AA2048" s="3" t="e">
        <f t="shared" si="168"/>
        <v>#NUM!</v>
      </c>
      <c r="AB2048" s="3" t="str">
        <f t="shared" si="169"/>
        <v/>
      </c>
    </row>
    <row r="2049" spans="18:28" ht="14.5" customHeight="1">
      <c r="R2049">
        <v>2046</v>
      </c>
      <c r="S2049" s="4">
        <v>32160</v>
      </c>
      <c r="T2049" s="3" t="s">
        <v>3122</v>
      </c>
      <c r="U2049" s="3" t="s">
        <v>2005</v>
      </c>
      <c r="V2049" s="3" t="s">
        <v>515</v>
      </c>
      <c r="W2049" s="3" t="s">
        <v>3117</v>
      </c>
      <c r="X2049" s="3" t="str">
        <f t="shared" si="166"/>
        <v>หัวงัวสนมสุรินทร์</v>
      </c>
      <c r="Y2049" s="3" t="s">
        <v>2652</v>
      </c>
      <c r="Z2049" s="3" t="str">
        <f t="shared" si="167"/>
        <v/>
      </c>
      <c r="AA2049" s="3" t="e">
        <f t="shared" si="168"/>
        <v>#NUM!</v>
      </c>
      <c r="AB2049" s="3" t="str">
        <f t="shared" si="169"/>
        <v/>
      </c>
    </row>
    <row r="2050" spans="18:28" ht="14.5" customHeight="1">
      <c r="R2050">
        <v>2047</v>
      </c>
      <c r="S2050" s="4">
        <v>32160</v>
      </c>
      <c r="T2050" s="3" t="s">
        <v>3123</v>
      </c>
      <c r="U2050" s="3" t="s">
        <v>2005</v>
      </c>
      <c r="V2050" s="3" t="s">
        <v>515</v>
      </c>
      <c r="W2050" s="3" t="s">
        <v>3117</v>
      </c>
      <c r="X2050" s="3" t="str">
        <f t="shared" si="166"/>
        <v>หนองอียอสนมสุรินทร์</v>
      </c>
      <c r="Y2050" s="3" t="s">
        <v>2652</v>
      </c>
      <c r="Z2050" s="3" t="str">
        <f t="shared" si="167"/>
        <v/>
      </c>
      <c r="AA2050" s="3" t="e">
        <f t="shared" si="168"/>
        <v>#NUM!</v>
      </c>
      <c r="AB2050" s="3" t="str">
        <f t="shared" si="169"/>
        <v/>
      </c>
    </row>
    <row r="2051" spans="18:28" ht="14.5" customHeight="1">
      <c r="R2051">
        <v>2048</v>
      </c>
      <c r="S2051" s="4">
        <v>32110</v>
      </c>
      <c r="T2051" s="3" t="s">
        <v>3124</v>
      </c>
      <c r="U2051" s="3" t="s">
        <v>2003</v>
      </c>
      <c r="V2051" s="3" t="s">
        <v>515</v>
      </c>
      <c r="W2051" s="3" t="s">
        <v>3125</v>
      </c>
      <c r="X2051" s="3" t="str">
        <f t="shared" si="166"/>
        <v>ระแงงศีขรภูมิสุรินทร์</v>
      </c>
      <c r="Y2051" s="3" t="s">
        <v>2652</v>
      </c>
      <c r="Z2051" s="3" t="str">
        <f t="shared" si="167"/>
        <v/>
      </c>
      <c r="AA2051" s="3" t="e">
        <f t="shared" si="168"/>
        <v>#NUM!</v>
      </c>
      <c r="AB2051" s="3" t="str">
        <f t="shared" si="169"/>
        <v/>
      </c>
    </row>
    <row r="2052" spans="18:28" ht="14.5" customHeight="1">
      <c r="R2052">
        <v>2049</v>
      </c>
      <c r="S2052" s="4">
        <v>32110</v>
      </c>
      <c r="T2052" s="3" t="s">
        <v>3126</v>
      </c>
      <c r="U2052" s="3" t="s">
        <v>2003</v>
      </c>
      <c r="V2052" s="3" t="s">
        <v>515</v>
      </c>
      <c r="W2052" s="3" t="s">
        <v>3125</v>
      </c>
      <c r="X2052" s="3" t="str">
        <f t="shared" si="166"/>
        <v>ตรึมศีขรภูมิสุรินทร์</v>
      </c>
      <c r="Y2052" s="3" t="s">
        <v>2652</v>
      </c>
      <c r="Z2052" s="3" t="str">
        <f t="shared" si="167"/>
        <v/>
      </c>
      <c r="AA2052" s="3" t="e">
        <f t="shared" si="168"/>
        <v>#NUM!</v>
      </c>
      <c r="AB2052" s="3" t="str">
        <f t="shared" si="169"/>
        <v/>
      </c>
    </row>
    <row r="2053" spans="18:28" ht="14.5" customHeight="1">
      <c r="R2053">
        <v>2050</v>
      </c>
      <c r="S2053" s="4">
        <v>32110</v>
      </c>
      <c r="T2053" s="3" t="s">
        <v>3127</v>
      </c>
      <c r="U2053" s="3" t="s">
        <v>2003</v>
      </c>
      <c r="V2053" s="3" t="s">
        <v>515</v>
      </c>
      <c r="W2053" s="3" t="s">
        <v>3125</v>
      </c>
      <c r="X2053" s="3" t="str">
        <f t="shared" ref="X2053:X2116" si="170">T2053&amp;U2053&amp;V2053</f>
        <v>จารพัตศีขรภูมิสุรินทร์</v>
      </c>
      <c r="Y2053" s="3" t="s">
        <v>2652</v>
      </c>
      <c r="Z2053" s="3" t="str">
        <f t="shared" ref="Z2053:Z2116" si="171">IF($Z$1=$W2053,$R2053,"")</f>
        <v/>
      </c>
      <c r="AA2053" s="3" t="e">
        <f t="shared" ref="AA2053:AA2116" si="172">SMALL($Z$4:$Z$7439,R2053)</f>
        <v>#NUM!</v>
      </c>
      <c r="AB2053" s="3" t="str">
        <f t="shared" ref="AB2053:AB2116" si="173">IFERROR(INDEX($T$4:$T$7439,$AA2053,1),"")</f>
        <v/>
      </c>
    </row>
    <row r="2054" spans="18:28" ht="14.5" customHeight="1">
      <c r="R2054">
        <v>2051</v>
      </c>
      <c r="S2054" s="4">
        <v>32110</v>
      </c>
      <c r="T2054" s="3" t="s">
        <v>3128</v>
      </c>
      <c r="U2054" s="3" t="s">
        <v>2003</v>
      </c>
      <c r="V2054" s="3" t="s">
        <v>515</v>
      </c>
      <c r="W2054" s="3" t="s">
        <v>3125</v>
      </c>
      <c r="X2054" s="3" t="str">
        <f t="shared" si="170"/>
        <v>ยางศีขรภูมิสุรินทร์</v>
      </c>
      <c r="Y2054" s="3" t="s">
        <v>2652</v>
      </c>
      <c r="Z2054" s="3" t="str">
        <f t="shared" si="171"/>
        <v/>
      </c>
      <c r="AA2054" s="3" t="e">
        <f t="shared" si="172"/>
        <v>#NUM!</v>
      </c>
      <c r="AB2054" s="3" t="str">
        <f t="shared" si="173"/>
        <v/>
      </c>
    </row>
    <row r="2055" spans="18:28" ht="14.5" customHeight="1">
      <c r="R2055">
        <v>2052</v>
      </c>
      <c r="S2055" s="4">
        <v>32110</v>
      </c>
      <c r="T2055" s="3" t="s">
        <v>3129</v>
      </c>
      <c r="U2055" s="3" t="s">
        <v>2003</v>
      </c>
      <c r="V2055" s="3" t="s">
        <v>515</v>
      </c>
      <c r="W2055" s="3" t="s">
        <v>3125</v>
      </c>
      <c r="X2055" s="3" t="str">
        <f t="shared" si="170"/>
        <v>แตลศีขรภูมิสุรินทร์</v>
      </c>
      <c r="Y2055" s="3" t="s">
        <v>2652</v>
      </c>
      <c r="Z2055" s="3" t="str">
        <f t="shared" si="171"/>
        <v/>
      </c>
      <c r="AA2055" s="3" t="e">
        <f t="shared" si="172"/>
        <v>#NUM!</v>
      </c>
      <c r="AB2055" s="3" t="str">
        <f t="shared" si="173"/>
        <v/>
      </c>
    </row>
    <row r="2056" spans="18:28" ht="14.5" customHeight="1">
      <c r="R2056">
        <v>2053</v>
      </c>
      <c r="S2056" s="4">
        <v>32110</v>
      </c>
      <c r="T2056" s="3" t="s">
        <v>1107</v>
      </c>
      <c r="U2056" s="3" t="s">
        <v>2003</v>
      </c>
      <c r="V2056" s="3" t="s">
        <v>515</v>
      </c>
      <c r="W2056" s="3" t="s">
        <v>3125</v>
      </c>
      <c r="X2056" s="3" t="str">
        <f t="shared" si="170"/>
        <v>หนองบัวศีขรภูมิสุรินทร์</v>
      </c>
      <c r="Y2056" s="3" t="s">
        <v>2652</v>
      </c>
      <c r="Z2056" s="3" t="str">
        <f t="shared" si="171"/>
        <v/>
      </c>
      <c r="AA2056" s="3" t="e">
        <f t="shared" si="172"/>
        <v>#NUM!</v>
      </c>
      <c r="AB2056" s="3" t="str">
        <f t="shared" si="173"/>
        <v/>
      </c>
    </row>
    <row r="2057" spans="18:28" ht="14.5" customHeight="1">
      <c r="R2057">
        <v>2054</v>
      </c>
      <c r="S2057" s="4">
        <v>32110</v>
      </c>
      <c r="T2057" s="3" t="s">
        <v>3130</v>
      </c>
      <c r="U2057" s="3" t="s">
        <v>2003</v>
      </c>
      <c r="V2057" s="3" t="s">
        <v>515</v>
      </c>
      <c r="W2057" s="3" t="s">
        <v>3125</v>
      </c>
      <c r="X2057" s="3" t="str">
        <f t="shared" si="170"/>
        <v>คาละแมะศีขรภูมิสุรินทร์</v>
      </c>
      <c r="Y2057" s="3" t="s">
        <v>2652</v>
      </c>
      <c r="Z2057" s="3" t="str">
        <f t="shared" si="171"/>
        <v/>
      </c>
      <c r="AA2057" s="3" t="e">
        <f t="shared" si="172"/>
        <v>#NUM!</v>
      </c>
      <c r="AB2057" s="3" t="str">
        <f t="shared" si="173"/>
        <v/>
      </c>
    </row>
    <row r="2058" spans="18:28" ht="14.5" customHeight="1">
      <c r="R2058">
        <v>2055</v>
      </c>
      <c r="S2058" s="4">
        <v>32110</v>
      </c>
      <c r="T2058" s="3" t="s">
        <v>3131</v>
      </c>
      <c r="U2058" s="3" t="s">
        <v>2003</v>
      </c>
      <c r="V2058" s="3" t="s">
        <v>515</v>
      </c>
      <c r="W2058" s="3" t="s">
        <v>3125</v>
      </c>
      <c r="X2058" s="3" t="str">
        <f t="shared" si="170"/>
        <v>หนองเหล็กศีขรภูมิสุรินทร์</v>
      </c>
      <c r="Y2058" s="3" t="s">
        <v>2652</v>
      </c>
      <c r="Z2058" s="3" t="str">
        <f t="shared" si="171"/>
        <v/>
      </c>
      <c r="AA2058" s="3" t="e">
        <f t="shared" si="172"/>
        <v>#NUM!</v>
      </c>
      <c r="AB2058" s="3" t="str">
        <f t="shared" si="173"/>
        <v/>
      </c>
    </row>
    <row r="2059" spans="18:28" ht="14.5" customHeight="1">
      <c r="R2059">
        <v>2056</v>
      </c>
      <c r="S2059" s="4">
        <v>32110</v>
      </c>
      <c r="T2059" s="3" t="s">
        <v>3132</v>
      </c>
      <c r="U2059" s="3" t="s">
        <v>2003</v>
      </c>
      <c r="V2059" s="3" t="s">
        <v>515</v>
      </c>
      <c r="W2059" s="3" t="s">
        <v>3125</v>
      </c>
      <c r="X2059" s="3" t="str">
        <f t="shared" si="170"/>
        <v>หนองขวาวศีขรภูมิสุรินทร์</v>
      </c>
      <c r="Y2059" s="3" t="s">
        <v>2652</v>
      </c>
      <c r="Z2059" s="3" t="str">
        <f t="shared" si="171"/>
        <v/>
      </c>
      <c r="AA2059" s="3" t="e">
        <f t="shared" si="172"/>
        <v>#NUM!</v>
      </c>
      <c r="AB2059" s="3" t="str">
        <f t="shared" si="173"/>
        <v/>
      </c>
    </row>
    <row r="2060" spans="18:28" ht="14.5" customHeight="1">
      <c r="R2060">
        <v>2057</v>
      </c>
      <c r="S2060" s="4">
        <v>32110</v>
      </c>
      <c r="T2060" s="3" t="s">
        <v>3133</v>
      </c>
      <c r="U2060" s="3" t="s">
        <v>2003</v>
      </c>
      <c r="V2060" s="3" t="s">
        <v>515</v>
      </c>
      <c r="W2060" s="3" t="s">
        <v>3125</v>
      </c>
      <c r="X2060" s="3" t="str">
        <f t="shared" si="170"/>
        <v>ช่างปี่ศีขรภูมิสุรินทร์</v>
      </c>
      <c r="Y2060" s="3" t="s">
        <v>2652</v>
      </c>
      <c r="Z2060" s="3" t="str">
        <f t="shared" si="171"/>
        <v/>
      </c>
      <c r="AA2060" s="3" t="e">
        <f t="shared" si="172"/>
        <v>#NUM!</v>
      </c>
      <c r="AB2060" s="3" t="str">
        <f t="shared" si="173"/>
        <v/>
      </c>
    </row>
    <row r="2061" spans="18:28" ht="14.5" customHeight="1">
      <c r="R2061">
        <v>2058</v>
      </c>
      <c r="S2061" s="4">
        <v>32110</v>
      </c>
      <c r="T2061" s="3" t="s">
        <v>3134</v>
      </c>
      <c r="U2061" s="3" t="s">
        <v>2003</v>
      </c>
      <c r="V2061" s="3" t="s">
        <v>515</v>
      </c>
      <c r="W2061" s="3" t="s">
        <v>3125</v>
      </c>
      <c r="X2061" s="3" t="str">
        <f t="shared" si="170"/>
        <v>กุดหวายศีขรภูมิสุรินทร์</v>
      </c>
      <c r="Y2061" s="3" t="s">
        <v>2652</v>
      </c>
      <c r="Z2061" s="3" t="str">
        <f t="shared" si="171"/>
        <v/>
      </c>
      <c r="AA2061" s="3" t="e">
        <f t="shared" si="172"/>
        <v>#NUM!</v>
      </c>
      <c r="AB2061" s="3" t="str">
        <f t="shared" si="173"/>
        <v/>
      </c>
    </row>
    <row r="2062" spans="18:28" ht="14.5" customHeight="1">
      <c r="R2062">
        <v>2059</v>
      </c>
      <c r="S2062" s="4">
        <v>32110</v>
      </c>
      <c r="T2062" s="3" t="s">
        <v>3135</v>
      </c>
      <c r="U2062" s="3" t="s">
        <v>2003</v>
      </c>
      <c r="V2062" s="3" t="s">
        <v>515</v>
      </c>
      <c r="W2062" s="3" t="s">
        <v>3125</v>
      </c>
      <c r="X2062" s="3" t="str">
        <f t="shared" si="170"/>
        <v>ขวาวใหญ่ศีขรภูมิสุรินทร์</v>
      </c>
      <c r="Y2062" s="3" t="s">
        <v>2652</v>
      </c>
      <c r="Z2062" s="3" t="str">
        <f t="shared" si="171"/>
        <v/>
      </c>
      <c r="AA2062" s="3" t="e">
        <f t="shared" si="172"/>
        <v>#NUM!</v>
      </c>
      <c r="AB2062" s="3" t="str">
        <f t="shared" si="173"/>
        <v/>
      </c>
    </row>
    <row r="2063" spans="18:28" ht="14.5" customHeight="1">
      <c r="R2063">
        <v>2060</v>
      </c>
      <c r="S2063" s="4">
        <v>32110</v>
      </c>
      <c r="T2063" s="3" t="s">
        <v>3136</v>
      </c>
      <c r="U2063" s="3" t="s">
        <v>2003</v>
      </c>
      <c r="V2063" s="3" t="s">
        <v>515</v>
      </c>
      <c r="W2063" s="3" t="s">
        <v>3125</v>
      </c>
      <c r="X2063" s="3" t="str">
        <f t="shared" si="170"/>
        <v>นารุ่งศีขรภูมิสุรินทร์</v>
      </c>
      <c r="Y2063" s="3" t="s">
        <v>2652</v>
      </c>
      <c r="Z2063" s="3" t="str">
        <f t="shared" si="171"/>
        <v/>
      </c>
      <c r="AA2063" s="3" t="e">
        <f t="shared" si="172"/>
        <v>#NUM!</v>
      </c>
      <c r="AB2063" s="3" t="str">
        <f t="shared" si="173"/>
        <v/>
      </c>
    </row>
    <row r="2064" spans="18:28" ht="14.5" customHeight="1">
      <c r="R2064">
        <v>2061</v>
      </c>
      <c r="S2064" s="4">
        <v>32110</v>
      </c>
      <c r="T2064" s="3" t="s">
        <v>3137</v>
      </c>
      <c r="U2064" s="3" t="s">
        <v>2003</v>
      </c>
      <c r="V2064" s="3" t="s">
        <v>515</v>
      </c>
      <c r="W2064" s="3" t="s">
        <v>3125</v>
      </c>
      <c r="X2064" s="3" t="str">
        <f t="shared" si="170"/>
        <v>ตรมไพรศีขรภูมิสุรินทร์</v>
      </c>
      <c r="Y2064" s="3" t="s">
        <v>2652</v>
      </c>
      <c r="Z2064" s="3" t="str">
        <f t="shared" si="171"/>
        <v/>
      </c>
      <c r="AA2064" s="3" t="e">
        <f t="shared" si="172"/>
        <v>#NUM!</v>
      </c>
      <c r="AB2064" s="3" t="str">
        <f t="shared" si="173"/>
        <v/>
      </c>
    </row>
    <row r="2065" spans="18:28" ht="14.5" customHeight="1">
      <c r="R2065">
        <v>2062</v>
      </c>
      <c r="S2065" s="4">
        <v>32110</v>
      </c>
      <c r="T2065" s="3" t="s">
        <v>3138</v>
      </c>
      <c r="U2065" s="3" t="s">
        <v>2003</v>
      </c>
      <c r="V2065" s="3" t="s">
        <v>515</v>
      </c>
      <c r="W2065" s="3" t="s">
        <v>3125</v>
      </c>
      <c r="X2065" s="3" t="str">
        <f t="shared" si="170"/>
        <v>ผักไหมศีขรภูมิสุรินทร์</v>
      </c>
      <c r="Y2065" s="3" t="s">
        <v>2652</v>
      </c>
      <c r="Z2065" s="3" t="str">
        <f t="shared" si="171"/>
        <v/>
      </c>
      <c r="AA2065" s="3" t="e">
        <f t="shared" si="172"/>
        <v>#NUM!</v>
      </c>
      <c r="AB2065" s="3" t="str">
        <f t="shared" si="173"/>
        <v/>
      </c>
    </row>
    <row r="2066" spans="18:28" ht="14.5" customHeight="1">
      <c r="R2066">
        <v>2063</v>
      </c>
      <c r="S2066" s="4">
        <v>32150</v>
      </c>
      <c r="T2066" s="3" t="s">
        <v>2007</v>
      </c>
      <c r="U2066" s="3" t="s">
        <v>2007</v>
      </c>
      <c r="V2066" s="3" t="s">
        <v>515</v>
      </c>
      <c r="W2066" s="3" t="s">
        <v>3139</v>
      </c>
      <c r="X2066" s="3" t="str">
        <f t="shared" si="170"/>
        <v>สังขะสังขะสุรินทร์</v>
      </c>
      <c r="Y2066" s="3" t="s">
        <v>2652</v>
      </c>
      <c r="Z2066" s="3" t="str">
        <f t="shared" si="171"/>
        <v/>
      </c>
      <c r="AA2066" s="3" t="e">
        <f t="shared" si="172"/>
        <v>#NUM!</v>
      </c>
      <c r="AB2066" s="3" t="str">
        <f t="shared" si="173"/>
        <v/>
      </c>
    </row>
    <row r="2067" spans="18:28" ht="14.5" customHeight="1">
      <c r="R2067">
        <v>2064</v>
      </c>
      <c r="S2067" s="4">
        <v>32150</v>
      </c>
      <c r="T2067" s="3" t="s">
        <v>3140</v>
      </c>
      <c r="U2067" s="3" t="s">
        <v>2007</v>
      </c>
      <c r="V2067" s="3" t="s">
        <v>515</v>
      </c>
      <c r="W2067" s="3" t="s">
        <v>3139</v>
      </c>
      <c r="X2067" s="3" t="str">
        <f t="shared" si="170"/>
        <v>ขอนแตกสังขะสุรินทร์</v>
      </c>
      <c r="Y2067" s="3" t="s">
        <v>2652</v>
      </c>
      <c r="Z2067" s="3" t="str">
        <f t="shared" si="171"/>
        <v/>
      </c>
      <c r="AA2067" s="3" t="e">
        <f t="shared" si="172"/>
        <v>#NUM!</v>
      </c>
      <c r="AB2067" s="3" t="str">
        <f t="shared" si="173"/>
        <v/>
      </c>
    </row>
    <row r="2068" spans="18:28" ht="14.5" customHeight="1">
      <c r="R2068">
        <v>2065</v>
      </c>
      <c r="S2068" s="4">
        <v>32150</v>
      </c>
      <c r="T2068" s="3" t="s">
        <v>3141</v>
      </c>
      <c r="U2068" s="3" t="s">
        <v>2007</v>
      </c>
      <c r="V2068" s="3" t="s">
        <v>515</v>
      </c>
      <c r="W2068" s="3" t="s">
        <v>3139</v>
      </c>
      <c r="X2068" s="3" t="str">
        <f t="shared" si="170"/>
        <v>ดมสังขะสุรินทร์</v>
      </c>
      <c r="Y2068" s="3" t="s">
        <v>2652</v>
      </c>
      <c r="Z2068" s="3" t="str">
        <f t="shared" si="171"/>
        <v/>
      </c>
      <c r="AA2068" s="3" t="e">
        <f t="shared" si="172"/>
        <v>#NUM!</v>
      </c>
      <c r="AB2068" s="3" t="str">
        <f t="shared" si="173"/>
        <v/>
      </c>
    </row>
    <row r="2069" spans="18:28" ht="14.5" customHeight="1">
      <c r="R2069">
        <v>2066</v>
      </c>
      <c r="S2069" s="4">
        <v>32150</v>
      </c>
      <c r="T2069" s="3" t="s">
        <v>1335</v>
      </c>
      <c r="U2069" s="3" t="s">
        <v>2007</v>
      </c>
      <c r="V2069" s="3" t="s">
        <v>515</v>
      </c>
      <c r="W2069" s="3" t="s">
        <v>3139</v>
      </c>
      <c r="X2069" s="3" t="str">
        <f t="shared" si="170"/>
        <v>พระแก้วสังขะสุรินทร์</v>
      </c>
      <c r="Y2069" s="3" t="s">
        <v>2652</v>
      </c>
      <c r="Z2069" s="3" t="str">
        <f t="shared" si="171"/>
        <v/>
      </c>
      <c r="AA2069" s="3" t="e">
        <f t="shared" si="172"/>
        <v>#NUM!</v>
      </c>
      <c r="AB2069" s="3" t="str">
        <f t="shared" si="173"/>
        <v/>
      </c>
    </row>
    <row r="2070" spans="18:28" ht="14.5" customHeight="1">
      <c r="R2070">
        <v>2067</v>
      </c>
      <c r="S2070" s="4">
        <v>32150</v>
      </c>
      <c r="T2070" s="3" t="s">
        <v>3142</v>
      </c>
      <c r="U2070" s="3" t="s">
        <v>2007</v>
      </c>
      <c r="V2070" s="3" t="s">
        <v>515</v>
      </c>
      <c r="W2070" s="3" t="s">
        <v>3139</v>
      </c>
      <c r="X2070" s="3" t="str">
        <f t="shared" si="170"/>
        <v>บ้านจารย์สังขะสุรินทร์</v>
      </c>
      <c r="Y2070" s="3" t="s">
        <v>2652</v>
      </c>
      <c r="Z2070" s="3" t="str">
        <f t="shared" si="171"/>
        <v/>
      </c>
      <c r="AA2070" s="3" t="e">
        <f t="shared" si="172"/>
        <v>#NUM!</v>
      </c>
      <c r="AB2070" s="3" t="str">
        <f t="shared" si="173"/>
        <v/>
      </c>
    </row>
    <row r="2071" spans="18:28" ht="14.5" customHeight="1">
      <c r="R2071">
        <v>2068</v>
      </c>
      <c r="S2071" s="4">
        <v>32150</v>
      </c>
      <c r="T2071" s="3" t="s">
        <v>3143</v>
      </c>
      <c r="U2071" s="3" t="s">
        <v>2007</v>
      </c>
      <c r="V2071" s="3" t="s">
        <v>515</v>
      </c>
      <c r="W2071" s="3" t="s">
        <v>3139</v>
      </c>
      <c r="X2071" s="3" t="str">
        <f t="shared" si="170"/>
        <v>กระเทียมสังขะสุรินทร์</v>
      </c>
      <c r="Y2071" s="3" t="s">
        <v>2652</v>
      </c>
      <c r="Z2071" s="3" t="str">
        <f t="shared" si="171"/>
        <v/>
      </c>
      <c r="AA2071" s="3" t="e">
        <f t="shared" si="172"/>
        <v>#NUM!</v>
      </c>
      <c r="AB2071" s="3" t="str">
        <f t="shared" si="173"/>
        <v/>
      </c>
    </row>
    <row r="2072" spans="18:28" ht="14.5" customHeight="1">
      <c r="R2072">
        <v>2069</v>
      </c>
      <c r="S2072" s="4">
        <v>32150</v>
      </c>
      <c r="T2072" s="3" t="s">
        <v>3144</v>
      </c>
      <c r="U2072" s="3" t="s">
        <v>2007</v>
      </c>
      <c r="V2072" s="3" t="s">
        <v>515</v>
      </c>
      <c r="W2072" s="3" t="s">
        <v>3139</v>
      </c>
      <c r="X2072" s="3" t="str">
        <f t="shared" si="170"/>
        <v>สะกาดสังขะสุรินทร์</v>
      </c>
      <c r="Y2072" s="3" t="s">
        <v>2652</v>
      </c>
      <c r="Z2072" s="3" t="str">
        <f t="shared" si="171"/>
        <v/>
      </c>
      <c r="AA2072" s="3" t="e">
        <f t="shared" si="172"/>
        <v>#NUM!</v>
      </c>
      <c r="AB2072" s="3" t="str">
        <f t="shared" si="173"/>
        <v/>
      </c>
    </row>
    <row r="2073" spans="18:28" ht="14.5" customHeight="1">
      <c r="R2073">
        <v>2070</v>
      </c>
      <c r="S2073" s="4">
        <v>32150</v>
      </c>
      <c r="T2073" s="3" t="s">
        <v>3145</v>
      </c>
      <c r="U2073" s="3" t="s">
        <v>2007</v>
      </c>
      <c r="V2073" s="3" t="s">
        <v>515</v>
      </c>
      <c r="W2073" s="3" t="s">
        <v>3139</v>
      </c>
      <c r="X2073" s="3" t="str">
        <f t="shared" si="170"/>
        <v>ตาตุมสังขะสุรินทร์</v>
      </c>
      <c r="Y2073" s="3" t="s">
        <v>2652</v>
      </c>
      <c r="Z2073" s="3" t="str">
        <f t="shared" si="171"/>
        <v/>
      </c>
      <c r="AA2073" s="3" t="e">
        <f t="shared" si="172"/>
        <v>#NUM!</v>
      </c>
      <c r="AB2073" s="3" t="str">
        <f t="shared" si="173"/>
        <v/>
      </c>
    </row>
    <row r="2074" spans="18:28" ht="14.5" customHeight="1">
      <c r="R2074">
        <v>2071</v>
      </c>
      <c r="S2074" s="4">
        <v>32150</v>
      </c>
      <c r="T2074" s="3" t="s">
        <v>3146</v>
      </c>
      <c r="U2074" s="3" t="s">
        <v>2007</v>
      </c>
      <c r="V2074" s="3" t="s">
        <v>515</v>
      </c>
      <c r="W2074" s="3" t="s">
        <v>3139</v>
      </c>
      <c r="X2074" s="3" t="str">
        <f t="shared" si="170"/>
        <v>ทับทันสังขะสุรินทร์</v>
      </c>
      <c r="Y2074" s="3" t="s">
        <v>2652</v>
      </c>
      <c r="Z2074" s="3" t="str">
        <f t="shared" si="171"/>
        <v/>
      </c>
      <c r="AA2074" s="3" t="e">
        <f t="shared" si="172"/>
        <v>#NUM!</v>
      </c>
      <c r="AB2074" s="3" t="str">
        <f t="shared" si="173"/>
        <v/>
      </c>
    </row>
    <row r="2075" spans="18:28" ht="14.5" customHeight="1">
      <c r="R2075">
        <v>2072</v>
      </c>
      <c r="S2075" s="4">
        <v>32150</v>
      </c>
      <c r="T2075" s="3" t="s">
        <v>3147</v>
      </c>
      <c r="U2075" s="3" t="s">
        <v>2007</v>
      </c>
      <c r="V2075" s="3" t="s">
        <v>515</v>
      </c>
      <c r="W2075" s="3" t="s">
        <v>3139</v>
      </c>
      <c r="X2075" s="3" t="str">
        <f t="shared" si="170"/>
        <v>ตาคงสังขะสุรินทร์</v>
      </c>
      <c r="Y2075" s="3" t="s">
        <v>2652</v>
      </c>
      <c r="Z2075" s="3" t="str">
        <f t="shared" si="171"/>
        <v/>
      </c>
      <c r="AA2075" s="3" t="e">
        <f t="shared" si="172"/>
        <v>#NUM!</v>
      </c>
      <c r="AB2075" s="3" t="str">
        <f t="shared" si="173"/>
        <v/>
      </c>
    </row>
    <row r="2076" spans="18:28" ht="14.5" customHeight="1">
      <c r="R2076">
        <v>2073</v>
      </c>
      <c r="S2076" s="4">
        <v>32150</v>
      </c>
      <c r="T2076" s="3" t="s">
        <v>3148</v>
      </c>
      <c r="U2076" s="3" t="s">
        <v>2007</v>
      </c>
      <c r="V2076" s="3" t="s">
        <v>515</v>
      </c>
      <c r="W2076" s="3" t="s">
        <v>3139</v>
      </c>
      <c r="X2076" s="3" t="str">
        <f t="shared" si="170"/>
        <v>บ้านชบสังขะสุรินทร์</v>
      </c>
      <c r="Y2076" s="3" t="s">
        <v>2652</v>
      </c>
      <c r="Z2076" s="3" t="str">
        <f t="shared" si="171"/>
        <v/>
      </c>
      <c r="AA2076" s="3" t="e">
        <f t="shared" si="172"/>
        <v>#NUM!</v>
      </c>
      <c r="AB2076" s="3" t="str">
        <f t="shared" si="173"/>
        <v/>
      </c>
    </row>
    <row r="2077" spans="18:28" ht="14.5" customHeight="1">
      <c r="R2077">
        <v>2074</v>
      </c>
      <c r="S2077" s="4">
        <v>32150</v>
      </c>
      <c r="T2077" s="3" t="s">
        <v>3149</v>
      </c>
      <c r="U2077" s="3" t="s">
        <v>2007</v>
      </c>
      <c r="V2077" s="3" t="s">
        <v>515</v>
      </c>
      <c r="W2077" s="3" t="s">
        <v>3139</v>
      </c>
      <c r="X2077" s="3" t="str">
        <f t="shared" si="170"/>
        <v>เทพรักษาสังขะสุรินทร์</v>
      </c>
      <c r="Y2077" s="3" t="s">
        <v>2652</v>
      </c>
      <c r="Z2077" s="3" t="str">
        <f t="shared" si="171"/>
        <v/>
      </c>
      <c r="AA2077" s="3" t="e">
        <f t="shared" si="172"/>
        <v>#NUM!</v>
      </c>
      <c r="AB2077" s="3" t="str">
        <f t="shared" si="173"/>
        <v/>
      </c>
    </row>
    <row r="2078" spans="18:28" ht="14.5" customHeight="1">
      <c r="R2078">
        <v>2075</v>
      </c>
      <c r="S2078" s="4">
        <v>32220</v>
      </c>
      <c r="T2078" s="3" t="s">
        <v>2000</v>
      </c>
      <c r="U2078" s="3" t="s">
        <v>2000</v>
      </c>
      <c r="V2078" s="3" t="s">
        <v>515</v>
      </c>
      <c r="W2078" s="3" t="s">
        <v>3150</v>
      </c>
      <c r="X2078" s="3" t="str">
        <f t="shared" si="170"/>
        <v>ลำดวนลำดวนสุรินทร์</v>
      </c>
      <c r="Y2078" s="3" t="s">
        <v>2652</v>
      </c>
      <c r="Z2078" s="3" t="str">
        <f t="shared" si="171"/>
        <v/>
      </c>
      <c r="AA2078" s="3" t="e">
        <f t="shared" si="172"/>
        <v>#NUM!</v>
      </c>
      <c r="AB2078" s="3" t="str">
        <f t="shared" si="173"/>
        <v/>
      </c>
    </row>
    <row r="2079" spans="18:28" ht="14.5" customHeight="1">
      <c r="R2079">
        <v>2076</v>
      </c>
      <c r="S2079" s="4">
        <v>32220</v>
      </c>
      <c r="T2079" s="3" t="s">
        <v>3151</v>
      </c>
      <c r="U2079" s="3" t="s">
        <v>2000</v>
      </c>
      <c r="V2079" s="3" t="s">
        <v>515</v>
      </c>
      <c r="W2079" s="3" t="s">
        <v>3150</v>
      </c>
      <c r="X2079" s="3" t="str">
        <f t="shared" si="170"/>
        <v>โชคเหนือลำดวนสุรินทร์</v>
      </c>
      <c r="Y2079" s="3" t="s">
        <v>2652</v>
      </c>
      <c r="Z2079" s="3" t="str">
        <f t="shared" si="171"/>
        <v/>
      </c>
      <c r="AA2079" s="3" t="e">
        <f t="shared" si="172"/>
        <v>#NUM!</v>
      </c>
      <c r="AB2079" s="3" t="str">
        <f t="shared" si="173"/>
        <v/>
      </c>
    </row>
    <row r="2080" spans="18:28" ht="14.5" customHeight="1">
      <c r="R2080">
        <v>2077</v>
      </c>
      <c r="S2080" s="4">
        <v>32220</v>
      </c>
      <c r="T2080" s="3" t="s">
        <v>3152</v>
      </c>
      <c r="U2080" s="3" t="s">
        <v>2000</v>
      </c>
      <c r="V2080" s="3" t="s">
        <v>515</v>
      </c>
      <c r="W2080" s="3" t="s">
        <v>3150</v>
      </c>
      <c r="X2080" s="3" t="str">
        <f t="shared" si="170"/>
        <v>อู่โลกลำดวนสุรินทร์</v>
      </c>
      <c r="Y2080" s="3" t="s">
        <v>2652</v>
      </c>
      <c r="Z2080" s="3" t="str">
        <f t="shared" si="171"/>
        <v/>
      </c>
      <c r="AA2080" s="3" t="e">
        <f t="shared" si="172"/>
        <v>#NUM!</v>
      </c>
      <c r="AB2080" s="3" t="str">
        <f t="shared" si="173"/>
        <v/>
      </c>
    </row>
    <row r="2081" spans="18:28" ht="14.5" customHeight="1">
      <c r="R2081">
        <v>2078</v>
      </c>
      <c r="S2081" s="4">
        <v>32220</v>
      </c>
      <c r="T2081" s="3" t="s">
        <v>3153</v>
      </c>
      <c r="U2081" s="3" t="s">
        <v>2000</v>
      </c>
      <c r="V2081" s="3" t="s">
        <v>515</v>
      </c>
      <c r="W2081" s="3" t="s">
        <v>3150</v>
      </c>
      <c r="X2081" s="3" t="str">
        <f t="shared" si="170"/>
        <v>ตรำดมลำดวนสุรินทร์</v>
      </c>
      <c r="Y2081" s="3" t="s">
        <v>2652</v>
      </c>
      <c r="Z2081" s="3" t="str">
        <f t="shared" si="171"/>
        <v/>
      </c>
      <c r="AA2081" s="3" t="e">
        <f t="shared" si="172"/>
        <v>#NUM!</v>
      </c>
      <c r="AB2081" s="3" t="str">
        <f t="shared" si="173"/>
        <v/>
      </c>
    </row>
    <row r="2082" spans="18:28" ht="14.5" customHeight="1">
      <c r="R2082">
        <v>2079</v>
      </c>
      <c r="S2082" s="4">
        <v>32220</v>
      </c>
      <c r="T2082" s="3" t="s">
        <v>3154</v>
      </c>
      <c r="U2082" s="3" t="s">
        <v>2000</v>
      </c>
      <c r="V2082" s="3" t="s">
        <v>515</v>
      </c>
      <c r="W2082" s="3" t="s">
        <v>3150</v>
      </c>
      <c r="X2082" s="3" t="str">
        <f t="shared" si="170"/>
        <v>ตระเปียงเตียลำดวนสุรินทร์</v>
      </c>
      <c r="Y2082" s="3" t="s">
        <v>2652</v>
      </c>
      <c r="Z2082" s="3" t="str">
        <f t="shared" si="171"/>
        <v/>
      </c>
      <c r="AA2082" s="3" t="e">
        <f t="shared" si="172"/>
        <v>#NUM!</v>
      </c>
      <c r="AB2082" s="3" t="str">
        <f t="shared" si="173"/>
        <v/>
      </c>
    </row>
    <row r="2083" spans="18:28" ht="14.5" customHeight="1">
      <c r="R2083">
        <v>2080</v>
      </c>
      <c r="S2083" s="4">
        <v>32170</v>
      </c>
      <c r="T2083" s="3" t="s">
        <v>2009</v>
      </c>
      <c r="U2083" s="3" t="s">
        <v>2009</v>
      </c>
      <c r="V2083" s="3" t="s">
        <v>515</v>
      </c>
      <c r="W2083" s="3" t="s">
        <v>3155</v>
      </c>
      <c r="X2083" s="3" t="str">
        <f t="shared" si="170"/>
        <v>สำโรงทาบสำโรงทาบสุรินทร์</v>
      </c>
      <c r="Y2083" s="3" t="s">
        <v>2652</v>
      </c>
      <c r="Z2083" s="3" t="str">
        <f t="shared" si="171"/>
        <v/>
      </c>
      <c r="AA2083" s="3" t="e">
        <f t="shared" si="172"/>
        <v>#NUM!</v>
      </c>
      <c r="AB2083" s="3" t="str">
        <f t="shared" si="173"/>
        <v/>
      </c>
    </row>
    <row r="2084" spans="18:28" ht="14.5" customHeight="1">
      <c r="R2084">
        <v>2081</v>
      </c>
      <c r="S2084" s="4">
        <v>32170</v>
      </c>
      <c r="T2084" s="3" t="s">
        <v>2660</v>
      </c>
      <c r="U2084" s="3" t="s">
        <v>2009</v>
      </c>
      <c r="V2084" s="3" t="s">
        <v>515</v>
      </c>
      <c r="W2084" s="3" t="s">
        <v>3155</v>
      </c>
      <c r="X2084" s="3" t="str">
        <f t="shared" si="170"/>
        <v>หนองไผ่ล้อมสำโรงทาบสุรินทร์</v>
      </c>
      <c r="Y2084" s="3" t="s">
        <v>2652</v>
      </c>
      <c r="Z2084" s="3" t="str">
        <f t="shared" si="171"/>
        <v/>
      </c>
      <c r="AA2084" s="3" t="e">
        <f t="shared" si="172"/>
        <v>#NUM!</v>
      </c>
      <c r="AB2084" s="3" t="str">
        <f t="shared" si="173"/>
        <v/>
      </c>
    </row>
    <row r="2085" spans="18:28" ht="14.5" customHeight="1">
      <c r="R2085">
        <v>2082</v>
      </c>
      <c r="S2085" s="4">
        <v>32170</v>
      </c>
      <c r="T2085" s="3" t="s">
        <v>3156</v>
      </c>
      <c r="U2085" s="3" t="s">
        <v>2009</v>
      </c>
      <c r="V2085" s="3" t="s">
        <v>515</v>
      </c>
      <c r="W2085" s="3" t="s">
        <v>3155</v>
      </c>
      <c r="X2085" s="3" t="str">
        <f t="shared" si="170"/>
        <v>กระออมสำโรงทาบสุรินทร์</v>
      </c>
      <c r="Y2085" s="3" t="s">
        <v>2652</v>
      </c>
      <c r="Z2085" s="3" t="str">
        <f t="shared" si="171"/>
        <v/>
      </c>
      <c r="AA2085" s="3" t="e">
        <f t="shared" si="172"/>
        <v>#NUM!</v>
      </c>
      <c r="AB2085" s="3" t="str">
        <f t="shared" si="173"/>
        <v/>
      </c>
    </row>
    <row r="2086" spans="18:28" ht="14.5" customHeight="1">
      <c r="R2086">
        <v>2083</v>
      </c>
      <c r="S2086" s="4">
        <v>32170</v>
      </c>
      <c r="T2086" s="3" t="s">
        <v>3157</v>
      </c>
      <c r="U2086" s="3" t="s">
        <v>2009</v>
      </c>
      <c r="V2086" s="3" t="s">
        <v>515</v>
      </c>
      <c r="W2086" s="3" t="s">
        <v>3155</v>
      </c>
      <c r="X2086" s="3" t="str">
        <f t="shared" si="170"/>
        <v>หนองฮะสำโรงทาบสุรินทร์</v>
      </c>
      <c r="Y2086" s="3" t="s">
        <v>2652</v>
      </c>
      <c r="Z2086" s="3" t="str">
        <f t="shared" si="171"/>
        <v/>
      </c>
      <c r="AA2086" s="3" t="e">
        <f t="shared" si="172"/>
        <v>#NUM!</v>
      </c>
      <c r="AB2086" s="3" t="str">
        <f t="shared" si="173"/>
        <v/>
      </c>
    </row>
    <row r="2087" spans="18:28" ht="14.5" customHeight="1">
      <c r="R2087">
        <v>2084</v>
      </c>
      <c r="S2087" s="4">
        <v>32170</v>
      </c>
      <c r="T2087" s="3" t="s">
        <v>3158</v>
      </c>
      <c r="U2087" s="3" t="s">
        <v>2009</v>
      </c>
      <c r="V2087" s="3" t="s">
        <v>515</v>
      </c>
      <c r="W2087" s="3" t="s">
        <v>3155</v>
      </c>
      <c r="X2087" s="3" t="str">
        <f t="shared" si="170"/>
        <v>ศรีสุขสำโรงทาบสุรินทร์</v>
      </c>
      <c r="Y2087" s="3" t="s">
        <v>2652</v>
      </c>
      <c r="Z2087" s="3" t="str">
        <f t="shared" si="171"/>
        <v/>
      </c>
      <c r="AA2087" s="3" t="e">
        <f t="shared" si="172"/>
        <v>#NUM!</v>
      </c>
      <c r="AB2087" s="3" t="str">
        <f t="shared" si="173"/>
        <v/>
      </c>
    </row>
    <row r="2088" spans="18:28" ht="14.5" customHeight="1">
      <c r="R2088">
        <v>2085</v>
      </c>
      <c r="S2088" s="4">
        <v>32170</v>
      </c>
      <c r="T2088" s="3" t="s">
        <v>1675</v>
      </c>
      <c r="U2088" s="3" t="s">
        <v>2009</v>
      </c>
      <c r="V2088" s="3" t="s">
        <v>515</v>
      </c>
      <c r="W2088" s="3" t="s">
        <v>3155</v>
      </c>
      <c r="X2088" s="3" t="str">
        <f t="shared" si="170"/>
        <v>เกาะแก้วสำโรงทาบสุรินทร์</v>
      </c>
      <c r="Y2088" s="3" t="s">
        <v>2652</v>
      </c>
      <c r="Z2088" s="3" t="str">
        <f t="shared" si="171"/>
        <v/>
      </c>
      <c r="AA2088" s="3" t="e">
        <f t="shared" si="172"/>
        <v>#NUM!</v>
      </c>
      <c r="AB2088" s="3" t="str">
        <f t="shared" si="173"/>
        <v/>
      </c>
    </row>
    <row r="2089" spans="18:28" ht="14.5" customHeight="1">
      <c r="R2089">
        <v>2086</v>
      </c>
      <c r="S2089" s="4">
        <v>32170</v>
      </c>
      <c r="T2089" s="3" t="s">
        <v>3159</v>
      </c>
      <c r="U2089" s="3" t="s">
        <v>2009</v>
      </c>
      <c r="V2089" s="3" t="s">
        <v>515</v>
      </c>
      <c r="W2089" s="3" t="s">
        <v>3155</v>
      </c>
      <c r="X2089" s="3" t="str">
        <f t="shared" si="170"/>
        <v>หมื่นศรีสำโรงทาบสุรินทร์</v>
      </c>
      <c r="Y2089" s="3" t="s">
        <v>2652</v>
      </c>
      <c r="Z2089" s="3" t="str">
        <f t="shared" si="171"/>
        <v/>
      </c>
      <c r="AA2089" s="3" t="e">
        <f t="shared" si="172"/>
        <v>#NUM!</v>
      </c>
      <c r="AB2089" s="3" t="str">
        <f t="shared" si="173"/>
        <v/>
      </c>
    </row>
    <row r="2090" spans="18:28" ht="14.5" customHeight="1">
      <c r="R2090">
        <v>2087</v>
      </c>
      <c r="S2090" s="4">
        <v>32170</v>
      </c>
      <c r="T2090" s="3" t="s">
        <v>3160</v>
      </c>
      <c r="U2090" s="3" t="s">
        <v>2009</v>
      </c>
      <c r="V2090" s="3" t="s">
        <v>515</v>
      </c>
      <c r="W2090" s="3" t="s">
        <v>3155</v>
      </c>
      <c r="X2090" s="3" t="str">
        <f t="shared" si="170"/>
        <v>เสม็จสำโรงทาบสุรินทร์</v>
      </c>
      <c r="Y2090" s="3" t="s">
        <v>2652</v>
      </c>
      <c r="Z2090" s="3" t="str">
        <f t="shared" si="171"/>
        <v/>
      </c>
      <c r="AA2090" s="3" t="e">
        <f t="shared" si="172"/>
        <v>#NUM!</v>
      </c>
      <c r="AB2090" s="3" t="str">
        <f t="shared" si="173"/>
        <v/>
      </c>
    </row>
    <row r="2091" spans="18:28" ht="14.5" customHeight="1">
      <c r="R2091">
        <v>2088</v>
      </c>
      <c r="S2091" s="4">
        <v>32170</v>
      </c>
      <c r="T2091" s="3" t="s">
        <v>3161</v>
      </c>
      <c r="U2091" s="3" t="s">
        <v>2009</v>
      </c>
      <c r="V2091" s="3" t="s">
        <v>515</v>
      </c>
      <c r="W2091" s="3" t="s">
        <v>3155</v>
      </c>
      <c r="X2091" s="3" t="str">
        <f t="shared" si="170"/>
        <v>สะโนสำโรงทาบสุรินทร์</v>
      </c>
      <c r="Y2091" s="3" t="s">
        <v>2652</v>
      </c>
      <c r="Z2091" s="3" t="str">
        <f t="shared" si="171"/>
        <v/>
      </c>
      <c r="AA2091" s="3" t="e">
        <f t="shared" si="172"/>
        <v>#NUM!</v>
      </c>
      <c r="AB2091" s="3" t="str">
        <f t="shared" si="173"/>
        <v/>
      </c>
    </row>
    <row r="2092" spans="18:28" ht="14.5" customHeight="1">
      <c r="R2092">
        <v>2089</v>
      </c>
      <c r="S2092" s="4">
        <v>32170</v>
      </c>
      <c r="T2092" s="3" t="s">
        <v>3162</v>
      </c>
      <c r="U2092" s="3" t="s">
        <v>2009</v>
      </c>
      <c r="V2092" s="3" t="s">
        <v>515</v>
      </c>
      <c r="W2092" s="3" t="s">
        <v>3155</v>
      </c>
      <c r="X2092" s="3" t="str">
        <f t="shared" si="170"/>
        <v>ประดู่สำโรงทาบสุรินทร์</v>
      </c>
      <c r="Y2092" s="3" t="s">
        <v>2652</v>
      </c>
      <c r="Z2092" s="3" t="str">
        <f t="shared" si="171"/>
        <v/>
      </c>
      <c r="AA2092" s="3" t="e">
        <f t="shared" si="172"/>
        <v>#NUM!</v>
      </c>
      <c r="AB2092" s="3" t="str">
        <f t="shared" si="173"/>
        <v/>
      </c>
    </row>
    <row r="2093" spans="18:28" ht="14.5" customHeight="1">
      <c r="R2093">
        <v>2090</v>
      </c>
      <c r="S2093" s="4">
        <v>32230</v>
      </c>
      <c r="T2093" s="3" t="s">
        <v>1990</v>
      </c>
      <c r="U2093" s="3" t="s">
        <v>1990</v>
      </c>
      <c r="V2093" s="3" t="s">
        <v>515</v>
      </c>
      <c r="W2093" s="3" t="s">
        <v>3163</v>
      </c>
      <c r="X2093" s="3" t="str">
        <f t="shared" si="170"/>
        <v>บัวเชดบัวเชดสุรินทร์</v>
      </c>
      <c r="Y2093" s="3" t="s">
        <v>2652</v>
      </c>
      <c r="Z2093" s="3" t="str">
        <f t="shared" si="171"/>
        <v/>
      </c>
      <c r="AA2093" s="3" t="e">
        <f t="shared" si="172"/>
        <v>#NUM!</v>
      </c>
      <c r="AB2093" s="3" t="str">
        <f t="shared" si="173"/>
        <v/>
      </c>
    </row>
    <row r="2094" spans="18:28" ht="14.5" customHeight="1">
      <c r="R2094">
        <v>2091</v>
      </c>
      <c r="S2094" s="4">
        <v>32230</v>
      </c>
      <c r="T2094" s="3" t="s">
        <v>1819</v>
      </c>
      <c r="U2094" s="3" t="s">
        <v>1990</v>
      </c>
      <c r="V2094" s="3" t="s">
        <v>515</v>
      </c>
      <c r="W2094" s="3" t="s">
        <v>3163</v>
      </c>
      <c r="X2094" s="3" t="str">
        <f t="shared" si="170"/>
        <v>สะเดาบัวเชดสุรินทร์</v>
      </c>
      <c r="Y2094" s="3" t="s">
        <v>2652</v>
      </c>
      <c r="Z2094" s="3" t="str">
        <f t="shared" si="171"/>
        <v/>
      </c>
      <c r="AA2094" s="3" t="e">
        <f t="shared" si="172"/>
        <v>#NUM!</v>
      </c>
      <c r="AB2094" s="3" t="str">
        <f t="shared" si="173"/>
        <v/>
      </c>
    </row>
    <row r="2095" spans="18:28" ht="14.5" customHeight="1">
      <c r="R2095">
        <v>2092</v>
      </c>
      <c r="S2095" s="4">
        <v>32230</v>
      </c>
      <c r="T2095" s="3" t="s">
        <v>3164</v>
      </c>
      <c r="U2095" s="3" t="s">
        <v>1990</v>
      </c>
      <c r="V2095" s="3" t="s">
        <v>515</v>
      </c>
      <c r="W2095" s="3" t="s">
        <v>3163</v>
      </c>
      <c r="X2095" s="3" t="str">
        <f t="shared" si="170"/>
        <v>จรัสบัวเชดสุรินทร์</v>
      </c>
      <c r="Y2095" s="3" t="s">
        <v>2652</v>
      </c>
      <c r="Z2095" s="3" t="str">
        <f t="shared" si="171"/>
        <v/>
      </c>
      <c r="AA2095" s="3" t="e">
        <f t="shared" si="172"/>
        <v>#NUM!</v>
      </c>
      <c r="AB2095" s="3" t="str">
        <f t="shared" si="173"/>
        <v/>
      </c>
    </row>
    <row r="2096" spans="18:28" ht="14.5" customHeight="1">
      <c r="R2096">
        <v>2093</v>
      </c>
      <c r="S2096" s="4">
        <v>32230</v>
      </c>
      <c r="T2096" s="3" t="s">
        <v>3165</v>
      </c>
      <c r="U2096" s="3" t="s">
        <v>1990</v>
      </c>
      <c r="V2096" s="3" t="s">
        <v>515</v>
      </c>
      <c r="W2096" s="3" t="s">
        <v>3163</v>
      </c>
      <c r="X2096" s="3" t="str">
        <f t="shared" si="170"/>
        <v>ตาวังบัวเชดสุรินทร์</v>
      </c>
      <c r="Y2096" s="3" t="s">
        <v>2652</v>
      </c>
      <c r="Z2096" s="3" t="str">
        <f t="shared" si="171"/>
        <v/>
      </c>
      <c r="AA2096" s="3" t="e">
        <f t="shared" si="172"/>
        <v>#NUM!</v>
      </c>
      <c r="AB2096" s="3" t="str">
        <f t="shared" si="173"/>
        <v/>
      </c>
    </row>
    <row r="2097" spans="18:28" ht="14.5" customHeight="1">
      <c r="R2097">
        <v>2094</v>
      </c>
      <c r="S2097" s="4">
        <v>32230</v>
      </c>
      <c r="T2097" s="3" t="s">
        <v>3166</v>
      </c>
      <c r="U2097" s="3" t="s">
        <v>1990</v>
      </c>
      <c r="V2097" s="3" t="s">
        <v>515</v>
      </c>
      <c r="W2097" s="3" t="s">
        <v>3163</v>
      </c>
      <c r="X2097" s="3" t="str">
        <f t="shared" si="170"/>
        <v>อาโพนบัวเชดสุรินทร์</v>
      </c>
      <c r="Y2097" s="3" t="s">
        <v>2652</v>
      </c>
      <c r="Z2097" s="3" t="str">
        <f t="shared" si="171"/>
        <v/>
      </c>
      <c r="AA2097" s="3" t="e">
        <f t="shared" si="172"/>
        <v>#NUM!</v>
      </c>
      <c r="AB2097" s="3" t="str">
        <f t="shared" si="173"/>
        <v/>
      </c>
    </row>
    <row r="2098" spans="18:28" ht="14.5" customHeight="1">
      <c r="R2098">
        <v>2095</v>
      </c>
      <c r="S2098" s="4">
        <v>32230</v>
      </c>
      <c r="T2098" s="3" t="s">
        <v>3167</v>
      </c>
      <c r="U2098" s="3" t="s">
        <v>1990</v>
      </c>
      <c r="V2098" s="3" t="s">
        <v>515</v>
      </c>
      <c r="W2098" s="3" t="s">
        <v>3163</v>
      </c>
      <c r="X2098" s="3" t="str">
        <f t="shared" si="170"/>
        <v>สำเภาลูนบัวเชดสุรินทร์</v>
      </c>
      <c r="Y2098" s="3" t="s">
        <v>2652</v>
      </c>
      <c r="Z2098" s="3" t="str">
        <f t="shared" si="171"/>
        <v/>
      </c>
      <c r="AA2098" s="3" t="e">
        <f t="shared" si="172"/>
        <v>#NUM!</v>
      </c>
      <c r="AB2098" s="3" t="str">
        <f t="shared" si="173"/>
        <v/>
      </c>
    </row>
    <row r="2099" spans="18:28" ht="14.5" customHeight="1">
      <c r="R2099">
        <v>2096</v>
      </c>
      <c r="S2099" s="4">
        <v>32140</v>
      </c>
      <c r="T2099" s="3" t="s">
        <v>3168</v>
      </c>
      <c r="U2099" s="3" t="s">
        <v>1994</v>
      </c>
      <c r="V2099" s="3" t="s">
        <v>515</v>
      </c>
      <c r="W2099" s="3" t="s">
        <v>3169</v>
      </c>
      <c r="X2099" s="3" t="str">
        <f t="shared" si="170"/>
        <v>บักไดพนมดงรักสุรินทร์</v>
      </c>
      <c r="Y2099" s="3" t="s">
        <v>2652</v>
      </c>
      <c r="Z2099" s="3" t="str">
        <f t="shared" si="171"/>
        <v/>
      </c>
      <c r="AA2099" s="3" t="e">
        <f t="shared" si="172"/>
        <v>#NUM!</v>
      </c>
      <c r="AB2099" s="3" t="str">
        <f t="shared" si="173"/>
        <v/>
      </c>
    </row>
    <row r="2100" spans="18:28" ht="14.5" customHeight="1">
      <c r="R2100">
        <v>2097</v>
      </c>
      <c r="S2100" s="4">
        <v>32140</v>
      </c>
      <c r="T2100" s="3" t="s">
        <v>2775</v>
      </c>
      <c r="U2100" s="3" t="s">
        <v>1994</v>
      </c>
      <c r="V2100" s="3" t="s">
        <v>515</v>
      </c>
      <c r="W2100" s="3" t="s">
        <v>3169</v>
      </c>
      <c r="X2100" s="3" t="str">
        <f t="shared" si="170"/>
        <v>โคกกลางพนมดงรักสุรินทร์</v>
      </c>
      <c r="Y2100" s="3" t="s">
        <v>2652</v>
      </c>
      <c r="Z2100" s="3" t="str">
        <f t="shared" si="171"/>
        <v/>
      </c>
      <c r="AA2100" s="3" t="e">
        <f t="shared" si="172"/>
        <v>#NUM!</v>
      </c>
      <c r="AB2100" s="3" t="str">
        <f t="shared" si="173"/>
        <v/>
      </c>
    </row>
    <row r="2101" spans="18:28" ht="14.5" customHeight="1">
      <c r="R2101">
        <v>2098</v>
      </c>
      <c r="S2101" s="4">
        <v>32140</v>
      </c>
      <c r="T2101" s="3" t="s">
        <v>3170</v>
      </c>
      <c r="U2101" s="3" t="s">
        <v>1994</v>
      </c>
      <c r="V2101" s="3" t="s">
        <v>515</v>
      </c>
      <c r="W2101" s="3" t="s">
        <v>3169</v>
      </c>
      <c r="X2101" s="3" t="str">
        <f t="shared" si="170"/>
        <v>จีกแดกพนมดงรักสุรินทร์</v>
      </c>
      <c r="Y2101" s="3" t="s">
        <v>2652</v>
      </c>
      <c r="Z2101" s="3" t="str">
        <f t="shared" si="171"/>
        <v/>
      </c>
      <c r="AA2101" s="3" t="e">
        <f t="shared" si="172"/>
        <v>#NUM!</v>
      </c>
      <c r="AB2101" s="3" t="str">
        <f t="shared" si="173"/>
        <v/>
      </c>
    </row>
    <row r="2102" spans="18:28" ht="14.5" customHeight="1">
      <c r="R2102">
        <v>2099</v>
      </c>
      <c r="S2102" s="4">
        <v>32140</v>
      </c>
      <c r="T2102" s="3" t="s">
        <v>3171</v>
      </c>
      <c r="U2102" s="3" t="s">
        <v>1994</v>
      </c>
      <c r="V2102" s="3" t="s">
        <v>515</v>
      </c>
      <c r="W2102" s="3" t="s">
        <v>3169</v>
      </c>
      <c r="X2102" s="3" t="str">
        <f t="shared" si="170"/>
        <v>ตาเมียงพนมดงรักสุรินทร์</v>
      </c>
      <c r="Y2102" s="3" t="s">
        <v>2652</v>
      </c>
      <c r="Z2102" s="3" t="str">
        <f t="shared" si="171"/>
        <v/>
      </c>
      <c r="AA2102" s="3" t="e">
        <f t="shared" si="172"/>
        <v>#NUM!</v>
      </c>
      <c r="AB2102" s="3" t="str">
        <f t="shared" si="173"/>
        <v/>
      </c>
    </row>
    <row r="2103" spans="18:28" ht="14.5" customHeight="1">
      <c r="R2103">
        <v>2100</v>
      </c>
      <c r="S2103" s="4">
        <v>32150</v>
      </c>
      <c r="T2103" s="3" t="s">
        <v>3172</v>
      </c>
      <c r="U2103" s="3" t="s">
        <v>2001</v>
      </c>
      <c r="V2103" s="3" t="s">
        <v>515</v>
      </c>
      <c r="W2103" s="3" t="s">
        <v>3173</v>
      </c>
      <c r="X2103" s="3" t="str">
        <f t="shared" si="170"/>
        <v>ณรงค์ศรีณรงค์สุรินทร์</v>
      </c>
      <c r="Y2103" s="3" t="s">
        <v>2652</v>
      </c>
      <c r="Z2103" s="3" t="str">
        <f t="shared" si="171"/>
        <v/>
      </c>
      <c r="AA2103" s="3" t="e">
        <f t="shared" si="172"/>
        <v>#NUM!</v>
      </c>
      <c r="AB2103" s="3" t="str">
        <f t="shared" si="173"/>
        <v/>
      </c>
    </row>
    <row r="2104" spans="18:28" ht="14.5" customHeight="1">
      <c r="R2104">
        <v>2101</v>
      </c>
      <c r="S2104" s="4">
        <v>32150</v>
      </c>
      <c r="T2104" s="3" t="s">
        <v>3174</v>
      </c>
      <c r="U2104" s="3" t="s">
        <v>2001</v>
      </c>
      <c r="V2104" s="3" t="s">
        <v>515</v>
      </c>
      <c r="W2104" s="3" t="s">
        <v>3173</v>
      </c>
      <c r="X2104" s="3" t="str">
        <f t="shared" si="170"/>
        <v>แจนแวนศรีณรงค์สุรินทร์</v>
      </c>
      <c r="Y2104" s="3" t="s">
        <v>2652</v>
      </c>
      <c r="Z2104" s="3" t="str">
        <f t="shared" si="171"/>
        <v/>
      </c>
      <c r="AA2104" s="3" t="e">
        <f t="shared" si="172"/>
        <v>#NUM!</v>
      </c>
      <c r="AB2104" s="3" t="str">
        <f t="shared" si="173"/>
        <v/>
      </c>
    </row>
    <row r="2105" spans="18:28" ht="14.5" customHeight="1">
      <c r="R2105">
        <v>2102</v>
      </c>
      <c r="S2105" s="4">
        <v>32150</v>
      </c>
      <c r="T2105" s="3" t="s">
        <v>3175</v>
      </c>
      <c r="U2105" s="3" t="s">
        <v>2001</v>
      </c>
      <c r="V2105" s="3" t="s">
        <v>515</v>
      </c>
      <c r="W2105" s="3" t="s">
        <v>3173</v>
      </c>
      <c r="X2105" s="3" t="str">
        <f t="shared" si="170"/>
        <v>ตรวจศรีณรงค์สุรินทร์</v>
      </c>
      <c r="Y2105" s="3" t="s">
        <v>2652</v>
      </c>
      <c r="Z2105" s="3" t="str">
        <f t="shared" si="171"/>
        <v/>
      </c>
      <c r="AA2105" s="3" t="e">
        <f t="shared" si="172"/>
        <v>#NUM!</v>
      </c>
      <c r="AB2105" s="3" t="str">
        <f t="shared" si="173"/>
        <v/>
      </c>
    </row>
    <row r="2106" spans="18:28" ht="14.5" customHeight="1">
      <c r="R2106">
        <v>2103</v>
      </c>
      <c r="S2106" s="4">
        <v>32150</v>
      </c>
      <c r="T2106" s="3" t="s">
        <v>2628</v>
      </c>
      <c r="U2106" s="3" t="s">
        <v>2001</v>
      </c>
      <c r="V2106" s="3" t="s">
        <v>515</v>
      </c>
      <c r="W2106" s="3" t="s">
        <v>3173</v>
      </c>
      <c r="X2106" s="3" t="str">
        <f t="shared" si="170"/>
        <v>หนองแวงศรีณรงค์สุรินทร์</v>
      </c>
      <c r="Y2106" s="3" t="s">
        <v>2652</v>
      </c>
      <c r="Z2106" s="3" t="str">
        <f t="shared" si="171"/>
        <v/>
      </c>
      <c r="AA2106" s="3" t="e">
        <f t="shared" si="172"/>
        <v>#NUM!</v>
      </c>
      <c r="AB2106" s="3" t="str">
        <f t="shared" si="173"/>
        <v/>
      </c>
    </row>
    <row r="2107" spans="18:28" ht="14.5" customHeight="1">
      <c r="R2107">
        <v>2104</v>
      </c>
      <c r="S2107" s="4">
        <v>32150</v>
      </c>
      <c r="T2107" s="3" t="s">
        <v>3158</v>
      </c>
      <c r="U2107" s="3" t="s">
        <v>2001</v>
      </c>
      <c r="V2107" s="3" t="s">
        <v>515</v>
      </c>
      <c r="W2107" s="3" t="s">
        <v>3173</v>
      </c>
      <c r="X2107" s="3" t="str">
        <f t="shared" si="170"/>
        <v>ศรีสุขศรีณรงค์สุรินทร์</v>
      </c>
      <c r="Y2107" s="3" t="s">
        <v>2652</v>
      </c>
      <c r="Z2107" s="3" t="str">
        <f t="shared" si="171"/>
        <v/>
      </c>
      <c r="AA2107" s="3" t="e">
        <f t="shared" si="172"/>
        <v>#NUM!</v>
      </c>
      <c r="AB2107" s="3" t="str">
        <f t="shared" si="173"/>
        <v/>
      </c>
    </row>
    <row r="2108" spans="18:28" ht="14.5" customHeight="1">
      <c r="R2108">
        <v>2105</v>
      </c>
      <c r="S2108" s="4">
        <v>32000</v>
      </c>
      <c r="T2108" s="3" t="s">
        <v>1980</v>
      </c>
      <c r="U2108" s="3" t="s">
        <v>1980</v>
      </c>
      <c r="V2108" s="3" t="s">
        <v>515</v>
      </c>
      <c r="W2108" s="3" t="s">
        <v>3176</v>
      </c>
      <c r="X2108" s="3" t="str">
        <f t="shared" si="170"/>
        <v>เขวาสินรินทร์เขวาสินรินทร์สุรินทร์</v>
      </c>
      <c r="Y2108" s="3" t="s">
        <v>2652</v>
      </c>
      <c r="Z2108" s="3" t="str">
        <f t="shared" si="171"/>
        <v/>
      </c>
      <c r="AA2108" s="3" t="e">
        <f t="shared" si="172"/>
        <v>#NUM!</v>
      </c>
      <c r="AB2108" s="3" t="str">
        <f t="shared" si="173"/>
        <v/>
      </c>
    </row>
    <row r="2109" spans="18:28" ht="14.5" customHeight="1">
      <c r="R2109">
        <v>2106</v>
      </c>
      <c r="S2109" s="4">
        <v>32000</v>
      </c>
      <c r="T2109" s="3" t="s">
        <v>2264</v>
      </c>
      <c r="U2109" s="3" t="s">
        <v>1980</v>
      </c>
      <c r="V2109" s="3" t="s">
        <v>515</v>
      </c>
      <c r="W2109" s="3" t="s">
        <v>3176</v>
      </c>
      <c r="X2109" s="3" t="str">
        <f t="shared" si="170"/>
        <v>บึงเขวาสินรินทร์สุรินทร์</v>
      </c>
      <c r="Y2109" s="3" t="s">
        <v>2652</v>
      </c>
      <c r="Z2109" s="3" t="str">
        <f t="shared" si="171"/>
        <v/>
      </c>
      <c r="AA2109" s="3" t="e">
        <f t="shared" si="172"/>
        <v>#NUM!</v>
      </c>
      <c r="AB2109" s="3" t="str">
        <f t="shared" si="173"/>
        <v/>
      </c>
    </row>
    <row r="2110" spans="18:28" ht="14.5" customHeight="1">
      <c r="R2110">
        <v>2107</v>
      </c>
      <c r="S2110" s="4">
        <v>32000</v>
      </c>
      <c r="T2110" s="3" t="s">
        <v>3177</v>
      </c>
      <c r="U2110" s="3" t="s">
        <v>1980</v>
      </c>
      <c r="V2110" s="3" t="s">
        <v>515</v>
      </c>
      <c r="W2110" s="3" t="s">
        <v>3176</v>
      </c>
      <c r="X2110" s="3" t="str">
        <f t="shared" si="170"/>
        <v>ตากูกเขวาสินรินทร์สุรินทร์</v>
      </c>
      <c r="Y2110" s="3" t="s">
        <v>2652</v>
      </c>
      <c r="Z2110" s="3" t="str">
        <f t="shared" si="171"/>
        <v/>
      </c>
      <c r="AA2110" s="3" t="e">
        <f t="shared" si="172"/>
        <v>#NUM!</v>
      </c>
      <c r="AB2110" s="3" t="str">
        <f t="shared" si="173"/>
        <v/>
      </c>
    </row>
    <row r="2111" spans="18:28" ht="14.5" customHeight="1">
      <c r="R2111">
        <v>2108</v>
      </c>
      <c r="S2111" s="4">
        <v>32000</v>
      </c>
      <c r="T2111" s="3" t="s">
        <v>3178</v>
      </c>
      <c r="U2111" s="3" t="s">
        <v>1980</v>
      </c>
      <c r="V2111" s="3" t="s">
        <v>515</v>
      </c>
      <c r="W2111" s="3" t="s">
        <v>3176</v>
      </c>
      <c r="X2111" s="3" t="str">
        <f t="shared" si="170"/>
        <v>ปราสาททองเขวาสินรินทร์สุรินทร์</v>
      </c>
      <c r="Y2111" s="3" t="s">
        <v>2652</v>
      </c>
      <c r="Z2111" s="3" t="str">
        <f t="shared" si="171"/>
        <v/>
      </c>
      <c r="AA2111" s="3" t="e">
        <f t="shared" si="172"/>
        <v>#NUM!</v>
      </c>
      <c r="AB2111" s="3" t="str">
        <f t="shared" si="173"/>
        <v/>
      </c>
    </row>
    <row r="2112" spans="18:28" ht="14.5" customHeight="1">
      <c r="R2112">
        <v>2109</v>
      </c>
      <c r="S2112" s="4">
        <v>32000</v>
      </c>
      <c r="T2112" s="3" t="s">
        <v>3179</v>
      </c>
      <c r="U2112" s="3" t="s">
        <v>1980</v>
      </c>
      <c r="V2112" s="3" t="s">
        <v>515</v>
      </c>
      <c r="W2112" s="3" t="s">
        <v>3176</v>
      </c>
      <c r="X2112" s="3" t="str">
        <f t="shared" si="170"/>
        <v>บ้านแร่เขวาสินรินทร์สุรินทร์</v>
      </c>
      <c r="Y2112" s="3" t="s">
        <v>2652</v>
      </c>
      <c r="Z2112" s="3" t="str">
        <f t="shared" si="171"/>
        <v/>
      </c>
      <c r="AA2112" s="3" t="e">
        <f t="shared" si="172"/>
        <v>#NUM!</v>
      </c>
      <c r="AB2112" s="3" t="str">
        <f t="shared" si="173"/>
        <v/>
      </c>
    </row>
    <row r="2113" spans="18:28" ht="14.5" customHeight="1">
      <c r="R2113">
        <v>2110</v>
      </c>
      <c r="S2113" s="4">
        <v>32130</v>
      </c>
      <c r="T2113" s="3" t="s">
        <v>3180</v>
      </c>
      <c r="U2113" s="3" t="s">
        <v>1988</v>
      </c>
      <c r="V2113" s="3" t="s">
        <v>515</v>
      </c>
      <c r="W2113" s="3" t="s">
        <v>3181</v>
      </c>
      <c r="X2113" s="3" t="str">
        <f t="shared" si="170"/>
        <v>หนองหลวงโนนนารายณ์สุรินทร์</v>
      </c>
      <c r="Y2113" s="3" t="s">
        <v>2652</v>
      </c>
      <c r="Z2113" s="3" t="str">
        <f t="shared" si="171"/>
        <v/>
      </c>
      <c r="AA2113" s="3" t="e">
        <f t="shared" si="172"/>
        <v>#NUM!</v>
      </c>
      <c r="AB2113" s="3" t="str">
        <f t="shared" si="173"/>
        <v/>
      </c>
    </row>
    <row r="2114" spans="18:28" ht="14.5" customHeight="1">
      <c r="R2114">
        <v>2111</v>
      </c>
      <c r="S2114" s="4">
        <v>32130</v>
      </c>
      <c r="T2114" s="3" t="s">
        <v>3182</v>
      </c>
      <c r="U2114" s="3" t="s">
        <v>1988</v>
      </c>
      <c r="V2114" s="3" t="s">
        <v>515</v>
      </c>
      <c r="W2114" s="3" t="s">
        <v>3181</v>
      </c>
      <c r="X2114" s="3" t="str">
        <f t="shared" si="170"/>
        <v>คำผงโนนนารายณ์สุรินทร์</v>
      </c>
      <c r="Y2114" s="3" t="s">
        <v>2652</v>
      </c>
      <c r="Z2114" s="3" t="str">
        <f t="shared" si="171"/>
        <v/>
      </c>
      <c r="AA2114" s="3" t="e">
        <f t="shared" si="172"/>
        <v>#NUM!</v>
      </c>
      <c r="AB2114" s="3" t="str">
        <f t="shared" si="173"/>
        <v/>
      </c>
    </row>
    <row r="2115" spans="18:28" ht="14.5" customHeight="1">
      <c r="R2115">
        <v>2112</v>
      </c>
      <c r="S2115" s="4">
        <v>32130</v>
      </c>
      <c r="T2115" s="3" t="s">
        <v>3183</v>
      </c>
      <c r="U2115" s="3" t="s">
        <v>1988</v>
      </c>
      <c r="V2115" s="3" t="s">
        <v>515</v>
      </c>
      <c r="W2115" s="3" t="s">
        <v>3181</v>
      </c>
      <c r="X2115" s="3" t="str">
        <f t="shared" si="170"/>
        <v>โนนโนนนารายณ์สุรินทร์</v>
      </c>
      <c r="Y2115" s="3" t="s">
        <v>2652</v>
      </c>
      <c r="Z2115" s="3" t="str">
        <f t="shared" si="171"/>
        <v/>
      </c>
      <c r="AA2115" s="3" t="e">
        <f t="shared" si="172"/>
        <v>#NUM!</v>
      </c>
      <c r="AB2115" s="3" t="str">
        <f t="shared" si="173"/>
        <v/>
      </c>
    </row>
    <row r="2116" spans="18:28" ht="14.5" customHeight="1">
      <c r="R2116">
        <v>2113</v>
      </c>
      <c r="S2116" s="4">
        <v>32130</v>
      </c>
      <c r="T2116" s="3" t="s">
        <v>3184</v>
      </c>
      <c r="U2116" s="3" t="s">
        <v>1988</v>
      </c>
      <c r="V2116" s="3" t="s">
        <v>515</v>
      </c>
      <c r="W2116" s="3" t="s">
        <v>3181</v>
      </c>
      <c r="X2116" s="3" t="str">
        <f t="shared" si="170"/>
        <v>ระเวียงโนนนารายณ์สุรินทร์</v>
      </c>
      <c r="Y2116" s="3" t="s">
        <v>2652</v>
      </c>
      <c r="Z2116" s="3" t="str">
        <f t="shared" si="171"/>
        <v/>
      </c>
      <c r="AA2116" s="3" t="e">
        <f t="shared" si="172"/>
        <v>#NUM!</v>
      </c>
      <c r="AB2116" s="3" t="str">
        <f t="shared" si="173"/>
        <v/>
      </c>
    </row>
    <row r="2117" spans="18:28" ht="14.5" customHeight="1">
      <c r="R2117">
        <v>2114</v>
      </c>
      <c r="S2117" s="4">
        <v>32130</v>
      </c>
      <c r="T2117" s="3" t="s">
        <v>3185</v>
      </c>
      <c r="U2117" s="3" t="s">
        <v>1988</v>
      </c>
      <c r="V2117" s="3" t="s">
        <v>515</v>
      </c>
      <c r="W2117" s="3" t="s">
        <v>3181</v>
      </c>
      <c r="X2117" s="3" t="str">
        <f t="shared" ref="X2117:X2180" si="174">T2117&amp;U2117&amp;V2117</f>
        <v>หนองเทพโนนนารายณ์สุรินทร์</v>
      </c>
      <c r="Y2117" s="3" t="s">
        <v>2652</v>
      </c>
      <c r="Z2117" s="3" t="str">
        <f t="shared" ref="Z2117:Z2180" si="175">IF($Z$1=$W2117,$R2117,"")</f>
        <v/>
      </c>
      <c r="AA2117" s="3" t="e">
        <f t="shared" ref="AA2117:AA2180" si="176">SMALL($Z$4:$Z$7439,R2117)</f>
        <v>#NUM!</v>
      </c>
      <c r="AB2117" s="3" t="str">
        <f t="shared" ref="AB2117:AB2180" si="177">IFERROR(INDEX($T$4:$T$7439,$AA2117,1),"")</f>
        <v/>
      </c>
    </row>
    <row r="2118" spans="18:28" ht="14.5" customHeight="1">
      <c r="R2118">
        <v>2115</v>
      </c>
      <c r="S2118" s="4">
        <v>33000</v>
      </c>
      <c r="T2118" s="3" t="s">
        <v>3186</v>
      </c>
      <c r="U2118" s="3" t="s">
        <v>1745</v>
      </c>
      <c r="V2118" s="3" t="s">
        <v>475</v>
      </c>
      <c r="W2118" s="3" t="s">
        <v>3187</v>
      </c>
      <c r="X2118" s="3" t="str">
        <f t="shared" si="174"/>
        <v>เมืองเหนือเมืองศรีสะเกษศรีสะเกษ</v>
      </c>
      <c r="Y2118" s="3" t="s">
        <v>2652</v>
      </c>
      <c r="Z2118" s="3" t="str">
        <f t="shared" si="175"/>
        <v/>
      </c>
      <c r="AA2118" s="3" t="e">
        <f t="shared" si="176"/>
        <v>#NUM!</v>
      </c>
      <c r="AB2118" s="3" t="str">
        <f t="shared" si="177"/>
        <v/>
      </c>
    </row>
    <row r="2119" spans="18:28" ht="14.5" customHeight="1">
      <c r="R2119">
        <v>2116</v>
      </c>
      <c r="S2119" s="4">
        <v>33000</v>
      </c>
      <c r="T2119" s="3" t="s">
        <v>3188</v>
      </c>
      <c r="U2119" s="3" t="s">
        <v>1745</v>
      </c>
      <c r="V2119" s="3" t="s">
        <v>475</v>
      </c>
      <c r="W2119" s="3" t="s">
        <v>3187</v>
      </c>
      <c r="X2119" s="3" t="str">
        <f t="shared" si="174"/>
        <v>เมืองใต้เมืองศรีสะเกษศรีสะเกษ</v>
      </c>
      <c r="Y2119" s="3" t="s">
        <v>2652</v>
      </c>
      <c r="Z2119" s="3" t="str">
        <f t="shared" si="175"/>
        <v/>
      </c>
      <c r="AA2119" s="3" t="e">
        <f t="shared" si="176"/>
        <v>#NUM!</v>
      </c>
      <c r="AB2119" s="3" t="str">
        <f t="shared" si="177"/>
        <v/>
      </c>
    </row>
    <row r="2120" spans="18:28" ht="14.5" customHeight="1">
      <c r="R2120">
        <v>2117</v>
      </c>
      <c r="S2120" s="4">
        <v>33000</v>
      </c>
      <c r="T2120" s="3" t="s">
        <v>3189</v>
      </c>
      <c r="U2120" s="3" t="s">
        <v>1745</v>
      </c>
      <c r="V2120" s="3" t="s">
        <v>475</v>
      </c>
      <c r="W2120" s="3" t="s">
        <v>3187</v>
      </c>
      <c r="X2120" s="3" t="str">
        <f t="shared" si="174"/>
        <v>คูซอดเมืองศรีสะเกษศรีสะเกษ</v>
      </c>
      <c r="Y2120" s="3" t="s">
        <v>2652</v>
      </c>
      <c r="Z2120" s="3" t="str">
        <f t="shared" si="175"/>
        <v/>
      </c>
      <c r="AA2120" s="3" t="e">
        <f t="shared" si="176"/>
        <v>#NUM!</v>
      </c>
      <c r="AB2120" s="3" t="str">
        <f t="shared" si="177"/>
        <v/>
      </c>
    </row>
    <row r="2121" spans="18:28" ht="14.5" customHeight="1">
      <c r="R2121">
        <v>2118</v>
      </c>
      <c r="S2121" s="4">
        <v>33000</v>
      </c>
      <c r="T2121" s="3" t="s">
        <v>3190</v>
      </c>
      <c r="U2121" s="3" t="s">
        <v>1745</v>
      </c>
      <c r="V2121" s="3" t="s">
        <v>475</v>
      </c>
      <c r="W2121" s="3" t="s">
        <v>3187</v>
      </c>
      <c r="X2121" s="3" t="str">
        <f t="shared" si="174"/>
        <v>ซำเมืองศรีสะเกษศรีสะเกษ</v>
      </c>
      <c r="Y2121" s="3" t="s">
        <v>2652</v>
      </c>
      <c r="Z2121" s="3" t="str">
        <f t="shared" si="175"/>
        <v/>
      </c>
      <c r="AA2121" s="3" t="e">
        <f t="shared" si="176"/>
        <v>#NUM!</v>
      </c>
      <c r="AB2121" s="3" t="str">
        <f t="shared" si="177"/>
        <v/>
      </c>
    </row>
    <row r="2122" spans="18:28" ht="14.5" customHeight="1">
      <c r="R2122">
        <v>2119</v>
      </c>
      <c r="S2122" s="4">
        <v>33000</v>
      </c>
      <c r="T2122" s="3" t="s">
        <v>3191</v>
      </c>
      <c r="U2122" s="3" t="s">
        <v>1745</v>
      </c>
      <c r="V2122" s="3" t="s">
        <v>475</v>
      </c>
      <c r="W2122" s="3" t="s">
        <v>3187</v>
      </c>
      <c r="X2122" s="3" t="str">
        <f t="shared" si="174"/>
        <v>จานเมืองศรีสะเกษศรีสะเกษ</v>
      </c>
      <c r="Y2122" s="3" t="s">
        <v>2652</v>
      </c>
      <c r="Z2122" s="3" t="str">
        <f t="shared" si="175"/>
        <v/>
      </c>
      <c r="AA2122" s="3" t="e">
        <f t="shared" si="176"/>
        <v>#NUM!</v>
      </c>
      <c r="AB2122" s="3" t="str">
        <f t="shared" si="177"/>
        <v/>
      </c>
    </row>
    <row r="2123" spans="18:28" ht="14.5" customHeight="1">
      <c r="R2123">
        <v>2120</v>
      </c>
      <c r="S2123" s="4">
        <v>33000</v>
      </c>
      <c r="T2123" s="3" t="s">
        <v>3192</v>
      </c>
      <c r="U2123" s="3" t="s">
        <v>1745</v>
      </c>
      <c r="V2123" s="3" t="s">
        <v>475</v>
      </c>
      <c r="W2123" s="3" t="s">
        <v>3187</v>
      </c>
      <c r="X2123" s="3" t="str">
        <f t="shared" si="174"/>
        <v>ตะดอบเมืองศรีสะเกษศรีสะเกษ</v>
      </c>
      <c r="Y2123" s="3" t="s">
        <v>2652</v>
      </c>
      <c r="Z2123" s="3" t="str">
        <f t="shared" si="175"/>
        <v/>
      </c>
      <c r="AA2123" s="3" t="e">
        <f t="shared" si="176"/>
        <v>#NUM!</v>
      </c>
      <c r="AB2123" s="3" t="str">
        <f t="shared" si="177"/>
        <v/>
      </c>
    </row>
    <row r="2124" spans="18:28" ht="14.5" customHeight="1">
      <c r="R2124">
        <v>2121</v>
      </c>
      <c r="S2124" s="4">
        <v>33000</v>
      </c>
      <c r="T2124" s="3" t="s">
        <v>3193</v>
      </c>
      <c r="U2124" s="3" t="s">
        <v>1745</v>
      </c>
      <c r="V2124" s="3" t="s">
        <v>475</v>
      </c>
      <c r="W2124" s="3" t="s">
        <v>3187</v>
      </c>
      <c r="X2124" s="3" t="str">
        <f t="shared" si="174"/>
        <v>หนองครกเมืองศรีสะเกษศรีสะเกษ</v>
      </c>
      <c r="Y2124" s="3" t="s">
        <v>2652</v>
      </c>
      <c r="Z2124" s="3" t="str">
        <f t="shared" si="175"/>
        <v/>
      </c>
      <c r="AA2124" s="3" t="e">
        <f t="shared" si="176"/>
        <v>#NUM!</v>
      </c>
      <c r="AB2124" s="3" t="str">
        <f t="shared" si="177"/>
        <v/>
      </c>
    </row>
    <row r="2125" spans="18:28" ht="14.5" customHeight="1">
      <c r="R2125">
        <v>2122</v>
      </c>
      <c r="S2125" s="4">
        <v>33000</v>
      </c>
      <c r="T2125" s="3" t="s">
        <v>3194</v>
      </c>
      <c r="U2125" s="3" t="s">
        <v>1745</v>
      </c>
      <c r="V2125" s="3" t="s">
        <v>475</v>
      </c>
      <c r="W2125" s="3" t="s">
        <v>3187</v>
      </c>
      <c r="X2125" s="3" t="str">
        <f t="shared" si="174"/>
        <v>โพนข่าเมืองศรีสะเกษศรีสะเกษ</v>
      </c>
      <c r="Y2125" s="3" t="s">
        <v>2652</v>
      </c>
      <c r="Z2125" s="3" t="str">
        <f t="shared" si="175"/>
        <v/>
      </c>
      <c r="AA2125" s="3" t="e">
        <f t="shared" si="176"/>
        <v>#NUM!</v>
      </c>
      <c r="AB2125" s="3" t="str">
        <f t="shared" si="177"/>
        <v/>
      </c>
    </row>
    <row r="2126" spans="18:28" ht="14.5" customHeight="1">
      <c r="R2126">
        <v>2123</v>
      </c>
      <c r="S2126" s="4">
        <v>33000</v>
      </c>
      <c r="T2126" s="3" t="s">
        <v>3195</v>
      </c>
      <c r="U2126" s="3" t="s">
        <v>1745</v>
      </c>
      <c r="V2126" s="3" t="s">
        <v>475</v>
      </c>
      <c r="W2126" s="3" t="s">
        <v>3187</v>
      </c>
      <c r="X2126" s="3" t="str">
        <f t="shared" si="174"/>
        <v>โพนค้อเมืองศรีสะเกษศรีสะเกษ</v>
      </c>
      <c r="Y2126" s="3" t="s">
        <v>2652</v>
      </c>
      <c r="Z2126" s="3" t="str">
        <f t="shared" si="175"/>
        <v/>
      </c>
      <c r="AA2126" s="3" t="e">
        <f t="shared" si="176"/>
        <v>#NUM!</v>
      </c>
      <c r="AB2126" s="3" t="str">
        <f t="shared" si="177"/>
        <v/>
      </c>
    </row>
    <row r="2127" spans="18:28" ht="14.5" customHeight="1">
      <c r="R2127">
        <v>2124</v>
      </c>
      <c r="S2127" s="4">
        <v>33000</v>
      </c>
      <c r="T2127" s="3" t="s">
        <v>3196</v>
      </c>
      <c r="U2127" s="3" t="s">
        <v>1745</v>
      </c>
      <c r="V2127" s="3" t="s">
        <v>475</v>
      </c>
      <c r="W2127" s="3" t="s">
        <v>3187</v>
      </c>
      <c r="X2127" s="3" t="str">
        <f t="shared" si="174"/>
        <v>โพนเขวาเมืองศรีสะเกษศรีสะเกษ</v>
      </c>
      <c r="Y2127" s="3" t="s">
        <v>2652</v>
      </c>
      <c r="Z2127" s="3" t="str">
        <f t="shared" si="175"/>
        <v/>
      </c>
      <c r="AA2127" s="3" t="e">
        <f t="shared" si="176"/>
        <v>#NUM!</v>
      </c>
      <c r="AB2127" s="3" t="str">
        <f t="shared" si="177"/>
        <v/>
      </c>
    </row>
    <row r="2128" spans="18:28" ht="14.5" customHeight="1">
      <c r="R2128">
        <v>2125</v>
      </c>
      <c r="S2128" s="4">
        <v>33000</v>
      </c>
      <c r="T2128" s="3" t="s">
        <v>3197</v>
      </c>
      <c r="U2128" s="3" t="s">
        <v>1745</v>
      </c>
      <c r="V2128" s="3" t="s">
        <v>475</v>
      </c>
      <c r="W2128" s="3" t="s">
        <v>3187</v>
      </c>
      <c r="X2128" s="3" t="str">
        <f t="shared" si="174"/>
        <v>หญ้าปล้องเมืองศรีสะเกษศรีสะเกษ</v>
      </c>
      <c r="Y2128" s="3" t="s">
        <v>2652</v>
      </c>
      <c r="Z2128" s="3" t="str">
        <f t="shared" si="175"/>
        <v/>
      </c>
      <c r="AA2128" s="3" t="e">
        <f t="shared" si="176"/>
        <v>#NUM!</v>
      </c>
      <c r="AB2128" s="3" t="str">
        <f t="shared" si="177"/>
        <v/>
      </c>
    </row>
    <row r="2129" spans="18:28" ht="14.5" customHeight="1">
      <c r="R2129">
        <v>2126</v>
      </c>
      <c r="S2129" s="4">
        <v>33000</v>
      </c>
      <c r="T2129" s="3" t="s">
        <v>3198</v>
      </c>
      <c r="U2129" s="3" t="s">
        <v>1745</v>
      </c>
      <c r="V2129" s="3" t="s">
        <v>475</v>
      </c>
      <c r="W2129" s="3" t="s">
        <v>3187</v>
      </c>
      <c r="X2129" s="3" t="str">
        <f t="shared" si="174"/>
        <v>ทุ่มเมืองศรีสะเกษศรีสะเกษ</v>
      </c>
      <c r="Y2129" s="3" t="s">
        <v>2652</v>
      </c>
      <c r="Z2129" s="3" t="str">
        <f t="shared" si="175"/>
        <v/>
      </c>
      <c r="AA2129" s="3" t="e">
        <f t="shared" si="176"/>
        <v>#NUM!</v>
      </c>
      <c r="AB2129" s="3" t="str">
        <f t="shared" si="177"/>
        <v/>
      </c>
    </row>
    <row r="2130" spans="18:28" ht="14.5" customHeight="1">
      <c r="R2130">
        <v>2127</v>
      </c>
      <c r="S2130" s="4">
        <v>33000</v>
      </c>
      <c r="T2130" s="3" t="s">
        <v>3199</v>
      </c>
      <c r="U2130" s="3" t="s">
        <v>1745</v>
      </c>
      <c r="V2130" s="3" t="s">
        <v>475</v>
      </c>
      <c r="W2130" s="3" t="s">
        <v>3187</v>
      </c>
      <c r="X2130" s="3" t="str">
        <f t="shared" si="174"/>
        <v>หนองไฮเมืองศรีสะเกษศรีสะเกษ</v>
      </c>
      <c r="Y2130" s="3" t="s">
        <v>2652</v>
      </c>
      <c r="Z2130" s="3" t="str">
        <f t="shared" si="175"/>
        <v/>
      </c>
      <c r="AA2130" s="3" t="e">
        <f t="shared" si="176"/>
        <v>#NUM!</v>
      </c>
      <c r="AB2130" s="3" t="str">
        <f t="shared" si="177"/>
        <v/>
      </c>
    </row>
    <row r="2131" spans="18:28" ht="14.5" customHeight="1">
      <c r="R2131">
        <v>2128</v>
      </c>
      <c r="S2131" s="4">
        <v>33000</v>
      </c>
      <c r="T2131" s="3" t="s">
        <v>2553</v>
      </c>
      <c r="U2131" s="3" t="s">
        <v>1745</v>
      </c>
      <c r="V2131" s="3" t="s">
        <v>475</v>
      </c>
      <c r="W2131" s="3" t="s">
        <v>3187</v>
      </c>
      <c r="X2131" s="3" t="str">
        <f t="shared" si="174"/>
        <v>หนองแก้วเมืองศรีสะเกษศรีสะเกษ</v>
      </c>
      <c r="Y2131" s="3" t="s">
        <v>2652</v>
      </c>
      <c r="Z2131" s="3" t="str">
        <f t="shared" si="175"/>
        <v/>
      </c>
      <c r="AA2131" s="3" t="e">
        <f t="shared" si="176"/>
        <v>#NUM!</v>
      </c>
      <c r="AB2131" s="3" t="str">
        <f t="shared" si="177"/>
        <v/>
      </c>
    </row>
    <row r="2132" spans="18:28" ht="14.5" customHeight="1">
      <c r="R2132">
        <v>2129</v>
      </c>
      <c r="S2132" s="4">
        <v>33000</v>
      </c>
      <c r="T2132" s="3" t="s">
        <v>3200</v>
      </c>
      <c r="U2132" s="3" t="s">
        <v>1745</v>
      </c>
      <c r="V2132" s="3" t="s">
        <v>475</v>
      </c>
      <c r="W2132" s="3" t="s">
        <v>3187</v>
      </c>
      <c r="X2132" s="3" t="str">
        <f t="shared" si="174"/>
        <v>น้ำคำเมืองศรีสะเกษศรีสะเกษ</v>
      </c>
      <c r="Y2132" s="3" t="s">
        <v>2652</v>
      </c>
      <c r="Z2132" s="3" t="str">
        <f t="shared" si="175"/>
        <v/>
      </c>
      <c r="AA2132" s="3" t="e">
        <f t="shared" si="176"/>
        <v>#NUM!</v>
      </c>
      <c r="AB2132" s="3" t="str">
        <f t="shared" si="177"/>
        <v/>
      </c>
    </row>
    <row r="2133" spans="18:28" ht="14.5" customHeight="1">
      <c r="R2133">
        <v>2130</v>
      </c>
      <c r="S2133" s="4">
        <v>33000</v>
      </c>
      <c r="T2133" s="3" t="s">
        <v>3201</v>
      </c>
      <c r="U2133" s="3" t="s">
        <v>1745</v>
      </c>
      <c r="V2133" s="3" t="s">
        <v>475</v>
      </c>
      <c r="W2133" s="3" t="s">
        <v>3187</v>
      </c>
      <c r="X2133" s="3" t="str">
        <f t="shared" si="174"/>
        <v>โพธิ์เมืองศรีสะเกษศรีสะเกษ</v>
      </c>
      <c r="Y2133" s="3" t="s">
        <v>2652</v>
      </c>
      <c r="Z2133" s="3" t="str">
        <f t="shared" si="175"/>
        <v/>
      </c>
      <c r="AA2133" s="3" t="e">
        <f t="shared" si="176"/>
        <v>#NUM!</v>
      </c>
      <c r="AB2133" s="3" t="str">
        <f t="shared" si="177"/>
        <v/>
      </c>
    </row>
    <row r="2134" spans="18:28" ht="14.5" customHeight="1">
      <c r="R2134">
        <v>2131</v>
      </c>
      <c r="S2134" s="4">
        <v>33000</v>
      </c>
      <c r="T2134" s="3" t="s">
        <v>3202</v>
      </c>
      <c r="U2134" s="3" t="s">
        <v>1745</v>
      </c>
      <c r="V2134" s="3" t="s">
        <v>475</v>
      </c>
      <c r="W2134" s="3" t="s">
        <v>3187</v>
      </c>
      <c r="X2134" s="3" t="str">
        <f t="shared" si="174"/>
        <v>หมากเขียบเมืองศรีสะเกษศรีสะเกษ</v>
      </c>
      <c r="Y2134" s="3" t="s">
        <v>2652</v>
      </c>
      <c r="Z2134" s="3" t="str">
        <f t="shared" si="175"/>
        <v/>
      </c>
      <c r="AA2134" s="3" t="e">
        <f t="shared" si="176"/>
        <v>#NUM!</v>
      </c>
      <c r="AB2134" s="3" t="str">
        <f t="shared" si="177"/>
        <v/>
      </c>
    </row>
    <row r="2135" spans="18:28" ht="14.5" customHeight="1">
      <c r="R2135">
        <v>2132</v>
      </c>
      <c r="S2135" s="4">
        <v>33000</v>
      </c>
      <c r="T2135" s="3" t="s">
        <v>1430</v>
      </c>
      <c r="U2135" s="3" t="s">
        <v>1745</v>
      </c>
      <c r="V2135" s="3" t="s">
        <v>475</v>
      </c>
      <c r="W2135" s="3" t="s">
        <v>3187</v>
      </c>
      <c r="X2135" s="3" t="str">
        <f t="shared" si="174"/>
        <v>หนองไผ่เมืองศรีสะเกษศรีสะเกษ</v>
      </c>
      <c r="Y2135" s="3" t="s">
        <v>2652</v>
      </c>
      <c r="Z2135" s="3" t="str">
        <f t="shared" si="175"/>
        <v/>
      </c>
      <c r="AA2135" s="3" t="e">
        <f t="shared" si="176"/>
        <v>#NUM!</v>
      </c>
      <c r="AB2135" s="3" t="str">
        <f t="shared" si="177"/>
        <v/>
      </c>
    </row>
    <row r="2136" spans="18:28" ht="14.5" customHeight="1">
      <c r="R2136">
        <v>2133</v>
      </c>
      <c r="S2136" s="4">
        <v>33190</v>
      </c>
      <c r="T2136" s="3" t="s">
        <v>1747</v>
      </c>
      <c r="U2136" s="3" t="s">
        <v>1747</v>
      </c>
      <c r="V2136" s="3" t="s">
        <v>475</v>
      </c>
      <c r="W2136" s="3" t="s">
        <v>3203</v>
      </c>
      <c r="X2136" s="3" t="str">
        <f t="shared" si="174"/>
        <v>ยางชุมน้อยยางชุมน้อยศรีสะเกษ</v>
      </c>
      <c r="Y2136" s="3" t="s">
        <v>2652</v>
      </c>
      <c r="Z2136" s="3" t="str">
        <f t="shared" si="175"/>
        <v/>
      </c>
      <c r="AA2136" s="3" t="e">
        <f t="shared" si="176"/>
        <v>#NUM!</v>
      </c>
      <c r="AB2136" s="3" t="str">
        <f t="shared" si="177"/>
        <v/>
      </c>
    </row>
    <row r="2137" spans="18:28" ht="14.5" customHeight="1">
      <c r="R2137">
        <v>2134</v>
      </c>
      <c r="S2137" s="4">
        <v>33190</v>
      </c>
      <c r="T2137" s="3" t="s">
        <v>3204</v>
      </c>
      <c r="U2137" s="3" t="s">
        <v>1747</v>
      </c>
      <c r="V2137" s="3" t="s">
        <v>475</v>
      </c>
      <c r="W2137" s="3" t="s">
        <v>3203</v>
      </c>
      <c r="X2137" s="3" t="str">
        <f t="shared" si="174"/>
        <v>ลิ้นฟ้ายางชุมน้อยศรีสะเกษ</v>
      </c>
      <c r="Y2137" s="3" t="s">
        <v>2652</v>
      </c>
      <c r="Z2137" s="3" t="str">
        <f t="shared" si="175"/>
        <v/>
      </c>
      <c r="AA2137" s="3" t="e">
        <f t="shared" si="176"/>
        <v>#NUM!</v>
      </c>
      <c r="AB2137" s="3" t="str">
        <f t="shared" si="177"/>
        <v/>
      </c>
    </row>
    <row r="2138" spans="18:28" ht="14.5" customHeight="1">
      <c r="R2138">
        <v>2135</v>
      </c>
      <c r="S2138" s="4">
        <v>33190</v>
      </c>
      <c r="T2138" s="3" t="s">
        <v>3205</v>
      </c>
      <c r="U2138" s="3" t="s">
        <v>1747</v>
      </c>
      <c r="V2138" s="3" t="s">
        <v>475</v>
      </c>
      <c r="W2138" s="3" t="s">
        <v>3203</v>
      </c>
      <c r="X2138" s="3" t="str">
        <f t="shared" si="174"/>
        <v>คอนกามยางชุมน้อยศรีสะเกษ</v>
      </c>
      <c r="Y2138" s="3" t="s">
        <v>2652</v>
      </c>
      <c r="Z2138" s="3" t="str">
        <f t="shared" si="175"/>
        <v/>
      </c>
      <c r="AA2138" s="3" t="e">
        <f t="shared" si="176"/>
        <v>#NUM!</v>
      </c>
      <c r="AB2138" s="3" t="str">
        <f t="shared" si="177"/>
        <v/>
      </c>
    </row>
    <row r="2139" spans="18:28" ht="14.5" customHeight="1">
      <c r="R2139">
        <v>2136</v>
      </c>
      <c r="S2139" s="4">
        <v>33190</v>
      </c>
      <c r="T2139" s="3" t="s">
        <v>1727</v>
      </c>
      <c r="U2139" s="3" t="s">
        <v>1747</v>
      </c>
      <c r="V2139" s="3" t="s">
        <v>475</v>
      </c>
      <c r="W2139" s="3" t="s">
        <v>3203</v>
      </c>
      <c r="X2139" s="3" t="str">
        <f t="shared" si="174"/>
        <v>โนนคูณยางชุมน้อยศรีสะเกษ</v>
      </c>
      <c r="Y2139" s="3" t="s">
        <v>2652</v>
      </c>
      <c r="Z2139" s="3" t="str">
        <f t="shared" si="175"/>
        <v/>
      </c>
      <c r="AA2139" s="3" t="e">
        <f t="shared" si="176"/>
        <v>#NUM!</v>
      </c>
      <c r="AB2139" s="3" t="str">
        <f t="shared" si="177"/>
        <v/>
      </c>
    </row>
    <row r="2140" spans="18:28" ht="14.5" customHeight="1">
      <c r="R2140">
        <v>2137</v>
      </c>
      <c r="S2140" s="4">
        <v>33190</v>
      </c>
      <c r="T2140" s="3" t="s">
        <v>3206</v>
      </c>
      <c r="U2140" s="3" t="s">
        <v>1747</v>
      </c>
      <c r="V2140" s="3" t="s">
        <v>475</v>
      </c>
      <c r="W2140" s="3" t="s">
        <v>3203</v>
      </c>
      <c r="X2140" s="3" t="str">
        <f t="shared" si="174"/>
        <v>กุดเมืองฮามยางชุมน้อยศรีสะเกษ</v>
      </c>
      <c r="Y2140" s="3" t="s">
        <v>2652</v>
      </c>
      <c r="Z2140" s="3" t="str">
        <f t="shared" si="175"/>
        <v/>
      </c>
      <c r="AA2140" s="3" t="e">
        <f t="shared" si="176"/>
        <v>#NUM!</v>
      </c>
      <c r="AB2140" s="3" t="str">
        <f t="shared" si="177"/>
        <v/>
      </c>
    </row>
    <row r="2141" spans="18:28" ht="14.5" customHeight="1">
      <c r="R2141">
        <v>2138</v>
      </c>
      <c r="S2141" s="4">
        <v>33190</v>
      </c>
      <c r="T2141" s="3" t="s">
        <v>1023</v>
      </c>
      <c r="U2141" s="3" t="s">
        <v>1747</v>
      </c>
      <c r="V2141" s="3" t="s">
        <v>475</v>
      </c>
      <c r="W2141" s="3" t="s">
        <v>3203</v>
      </c>
      <c r="X2141" s="3" t="str">
        <f t="shared" si="174"/>
        <v>บึงบอนยางชุมน้อยศรีสะเกษ</v>
      </c>
      <c r="Y2141" s="3" t="s">
        <v>2652</v>
      </c>
      <c r="Z2141" s="3" t="str">
        <f t="shared" si="175"/>
        <v/>
      </c>
      <c r="AA2141" s="3" t="e">
        <f t="shared" si="176"/>
        <v>#NUM!</v>
      </c>
      <c r="AB2141" s="3" t="str">
        <f t="shared" si="177"/>
        <v/>
      </c>
    </row>
    <row r="2142" spans="18:28" ht="14.5" customHeight="1">
      <c r="R2142">
        <v>2139</v>
      </c>
      <c r="S2142" s="4">
        <v>33190</v>
      </c>
      <c r="T2142" s="3" t="s">
        <v>3207</v>
      </c>
      <c r="U2142" s="3" t="s">
        <v>1747</v>
      </c>
      <c r="V2142" s="3" t="s">
        <v>475</v>
      </c>
      <c r="W2142" s="3" t="s">
        <v>3203</v>
      </c>
      <c r="X2142" s="3" t="str">
        <f t="shared" si="174"/>
        <v>ยางชุมใหญ่ยางชุมน้อยศรีสะเกษ</v>
      </c>
      <c r="Y2142" s="3" t="s">
        <v>2652</v>
      </c>
      <c r="Z2142" s="3" t="str">
        <f t="shared" si="175"/>
        <v/>
      </c>
      <c r="AA2142" s="3" t="e">
        <f t="shared" si="176"/>
        <v>#NUM!</v>
      </c>
      <c r="AB2142" s="3" t="str">
        <f t="shared" si="177"/>
        <v/>
      </c>
    </row>
    <row r="2143" spans="18:28" ht="14.5" customHeight="1">
      <c r="R2143">
        <v>2140</v>
      </c>
      <c r="S2143" s="4">
        <v>33130</v>
      </c>
      <c r="T2143" s="3" t="s">
        <v>3208</v>
      </c>
      <c r="U2143" s="3" t="s">
        <v>1720</v>
      </c>
      <c r="V2143" s="3" t="s">
        <v>475</v>
      </c>
      <c r="W2143" s="3" t="s">
        <v>3209</v>
      </c>
      <c r="X2143" s="3" t="str">
        <f t="shared" si="174"/>
        <v>ดูนกันทรารมย์ศรีสะเกษ</v>
      </c>
      <c r="Y2143" s="3" t="s">
        <v>2652</v>
      </c>
      <c r="Z2143" s="3" t="str">
        <f t="shared" si="175"/>
        <v/>
      </c>
      <c r="AA2143" s="3" t="e">
        <f t="shared" si="176"/>
        <v>#NUM!</v>
      </c>
      <c r="AB2143" s="3" t="str">
        <f t="shared" si="177"/>
        <v/>
      </c>
    </row>
    <row r="2144" spans="18:28" ht="14.5" customHeight="1">
      <c r="R2144">
        <v>2141</v>
      </c>
      <c r="S2144" s="4">
        <v>33130</v>
      </c>
      <c r="T2144" s="3" t="s">
        <v>2034</v>
      </c>
      <c r="U2144" s="3" t="s">
        <v>1720</v>
      </c>
      <c r="V2144" s="3" t="s">
        <v>475</v>
      </c>
      <c r="W2144" s="3" t="s">
        <v>3209</v>
      </c>
      <c r="X2144" s="3" t="str">
        <f t="shared" si="174"/>
        <v>โนนสังกันทรารมย์ศรีสะเกษ</v>
      </c>
      <c r="Y2144" s="3" t="s">
        <v>2652</v>
      </c>
      <c r="Z2144" s="3" t="str">
        <f t="shared" si="175"/>
        <v/>
      </c>
      <c r="AA2144" s="3" t="e">
        <f t="shared" si="176"/>
        <v>#NUM!</v>
      </c>
      <c r="AB2144" s="3" t="str">
        <f t="shared" si="177"/>
        <v/>
      </c>
    </row>
    <row r="2145" spans="18:28" ht="14.5" customHeight="1">
      <c r="R2145">
        <v>2142</v>
      </c>
      <c r="S2145" s="4">
        <v>33130</v>
      </c>
      <c r="T2145" s="3" t="s">
        <v>3210</v>
      </c>
      <c r="U2145" s="3" t="s">
        <v>1720</v>
      </c>
      <c r="V2145" s="3" t="s">
        <v>475</v>
      </c>
      <c r="W2145" s="3" t="s">
        <v>3209</v>
      </c>
      <c r="X2145" s="3" t="str">
        <f t="shared" si="174"/>
        <v>หนองหัวช้างกันทรารมย์ศรีสะเกษ</v>
      </c>
      <c r="Y2145" s="3" t="s">
        <v>2652</v>
      </c>
      <c r="Z2145" s="3" t="str">
        <f t="shared" si="175"/>
        <v/>
      </c>
      <c r="AA2145" s="3" t="e">
        <f t="shared" si="176"/>
        <v>#NUM!</v>
      </c>
      <c r="AB2145" s="3" t="str">
        <f t="shared" si="177"/>
        <v/>
      </c>
    </row>
    <row r="2146" spans="18:28" ht="14.5" customHeight="1">
      <c r="R2146">
        <v>2143</v>
      </c>
      <c r="S2146" s="4">
        <v>33130</v>
      </c>
      <c r="T2146" s="3" t="s">
        <v>3128</v>
      </c>
      <c r="U2146" s="3" t="s">
        <v>1720</v>
      </c>
      <c r="V2146" s="3" t="s">
        <v>475</v>
      </c>
      <c r="W2146" s="3" t="s">
        <v>3209</v>
      </c>
      <c r="X2146" s="3" t="str">
        <f t="shared" si="174"/>
        <v>ยางกันทรารมย์ศรีสะเกษ</v>
      </c>
      <c r="Y2146" s="3" t="s">
        <v>2652</v>
      </c>
      <c r="Z2146" s="3" t="str">
        <f t="shared" si="175"/>
        <v/>
      </c>
      <c r="AA2146" s="3" t="e">
        <f t="shared" si="176"/>
        <v>#NUM!</v>
      </c>
      <c r="AB2146" s="3" t="str">
        <f t="shared" si="177"/>
        <v/>
      </c>
    </row>
    <row r="2147" spans="18:28" ht="14.5" customHeight="1">
      <c r="R2147">
        <v>2144</v>
      </c>
      <c r="S2147" s="4">
        <v>33130</v>
      </c>
      <c r="T2147" s="3" t="s">
        <v>2628</v>
      </c>
      <c r="U2147" s="3" t="s">
        <v>1720</v>
      </c>
      <c r="V2147" s="3" t="s">
        <v>475</v>
      </c>
      <c r="W2147" s="3" t="s">
        <v>3209</v>
      </c>
      <c r="X2147" s="3" t="str">
        <f t="shared" si="174"/>
        <v>หนองแวงกันทรารมย์ศรีสะเกษ</v>
      </c>
      <c r="Y2147" s="3" t="s">
        <v>2652</v>
      </c>
      <c r="Z2147" s="3" t="str">
        <f t="shared" si="175"/>
        <v/>
      </c>
      <c r="AA2147" s="3" t="e">
        <f t="shared" si="176"/>
        <v>#NUM!</v>
      </c>
      <c r="AB2147" s="3" t="str">
        <f t="shared" si="177"/>
        <v/>
      </c>
    </row>
    <row r="2148" spans="18:28" ht="14.5" customHeight="1">
      <c r="R2148">
        <v>2145</v>
      </c>
      <c r="S2148" s="4">
        <v>33130</v>
      </c>
      <c r="T2148" s="3" t="s">
        <v>2553</v>
      </c>
      <c r="U2148" s="3" t="s">
        <v>1720</v>
      </c>
      <c r="V2148" s="3" t="s">
        <v>475</v>
      </c>
      <c r="W2148" s="3" t="s">
        <v>3209</v>
      </c>
      <c r="X2148" s="3" t="str">
        <f t="shared" si="174"/>
        <v>หนองแก้วกันทรารมย์ศรีสะเกษ</v>
      </c>
      <c r="Y2148" s="3" t="s">
        <v>2652</v>
      </c>
      <c r="Z2148" s="3" t="str">
        <f t="shared" si="175"/>
        <v/>
      </c>
      <c r="AA2148" s="3" t="e">
        <f t="shared" si="176"/>
        <v>#NUM!</v>
      </c>
      <c r="AB2148" s="3" t="str">
        <f t="shared" si="177"/>
        <v/>
      </c>
    </row>
    <row r="2149" spans="18:28" ht="14.5" customHeight="1">
      <c r="R2149">
        <v>2146</v>
      </c>
      <c r="S2149" s="4">
        <v>33130</v>
      </c>
      <c r="T2149" s="3" t="s">
        <v>3211</v>
      </c>
      <c r="U2149" s="3" t="s">
        <v>1720</v>
      </c>
      <c r="V2149" s="3" t="s">
        <v>475</v>
      </c>
      <c r="W2149" s="3" t="s">
        <v>3209</v>
      </c>
      <c r="X2149" s="3" t="str">
        <f t="shared" si="174"/>
        <v>ทามกันทรารมย์ศรีสะเกษ</v>
      </c>
      <c r="Y2149" s="3" t="s">
        <v>2652</v>
      </c>
      <c r="Z2149" s="3" t="str">
        <f t="shared" si="175"/>
        <v/>
      </c>
      <c r="AA2149" s="3" t="e">
        <f t="shared" si="176"/>
        <v>#NUM!</v>
      </c>
      <c r="AB2149" s="3" t="str">
        <f t="shared" si="177"/>
        <v/>
      </c>
    </row>
    <row r="2150" spans="18:28" ht="14.5" customHeight="1">
      <c r="R2150">
        <v>2147</v>
      </c>
      <c r="S2150" s="4">
        <v>33130</v>
      </c>
      <c r="T2150" s="3" t="s">
        <v>3212</v>
      </c>
      <c r="U2150" s="3" t="s">
        <v>1720</v>
      </c>
      <c r="V2150" s="3" t="s">
        <v>475</v>
      </c>
      <c r="W2150" s="3" t="s">
        <v>3209</v>
      </c>
      <c r="X2150" s="3" t="str">
        <f t="shared" si="174"/>
        <v>ละทายกันทรารมย์ศรีสะเกษ</v>
      </c>
      <c r="Y2150" s="3" t="s">
        <v>2652</v>
      </c>
      <c r="Z2150" s="3" t="str">
        <f t="shared" si="175"/>
        <v/>
      </c>
      <c r="AA2150" s="3" t="e">
        <f t="shared" si="176"/>
        <v>#NUM!</v>
      </c>
      <c r="AB2150" s="3" t="str">
        <f t="shared" si="177"/>
        <v/>
      </c>
    </row>
    <row r="2151" spans="18:28" ht="14.5" customHeight="1">
      <c r="R2151">
        <v>2148</v>
      </c>
      <c r="S2151" s="4">
        <v>33130</v>
      </c>
      <c r="T2151" s="3" t="s">
        <v>3213</v>
      </c>
      <c r="U2151" s="3" t="s">
        <v>1720</v>
      </c>
      <c r="V2151" s="3" t="s">
        <v>475</v>
      </c>
      <c r="W2151" s="3" t="s">
        <v>3209</v>
      </c>
      <c r="X2151" s="3" t="str">
        <f t="shared" si="174"/>
        <v>เมืองน้อยกันทรารมย์ศรีสะเกษ</v>
      </c>
      <c r="Y2151" s="3" t="s">
        <v>2652</v>
      </c>
      <c r="Z2151" s="3" t="str">
        <f t="shared" si="175"/>
        <v/>
      </c>
      <c r="AA2151" s="3" t="e">
        <f t="shared" si="176"/>
        <v>#NUM!</v>
      </c>
      <c r="AB2151" s="3" t="str">
        <f t="shared" si="177"/>
        <v/>
      </c>
    </row>
    <row r="2152" spans="18:28" ht="14.5" customHeight="1">
      <c r="R2152">
        <v>2149</v>
      </c>
      <c r="S2152" s="4">
        <v>33130</v>
      </c>
      <c r="T2152" s="3" t="s">
        <v>3214</v>
      </c>
      <c r="U2152" s="3" t="s">
        <v>1720</v>
      </c>
      <c r="V2152" s="3" t="s">
        <v>475</v>
      </c>
      <c r="W2152" s="3" t="s">
        <v>3209</v>
      </c>
      <c r="X2152" s="3" t="str">
        <f t="shared" si="174"/>
        <v>อีปาดกันทรารมย์ศรีสะเกษ</v>
      </c>
      <c r="Y2152" s="3" t="s">
        <v>2652</v>
      </c>
      <c r="Z2152" s="3" t="str">
        <f t="shared" si="175"/>
        <v/>
      </c>
      <c r="AA2152" s="3" t="e">
        <f t="shared" si="176"/>
        <v>#NUM!</v>
      </c>
      <c r="AB2152" s="3" t="str">
        <f t="shared" si="177"/>
        <v/>
      </c>
    </row>
    <row r="2153" spans="18:28" ht="14.5" customHeight="1">
      <c r="R2153">
        <v>2150</v>
      </c>
      <c r="S2153" s="4">
        <v>33130</v>
      </c>
      <c r="T2153" s="3" t="s">
        <v>3215</v>
      </c>
      <c r="U2153" s="3" t="s">
        <v>1720</v>
      </c>
      <c r="V2153" s="3" t="s">
        <v>475</v>
      </c>
      <c r="W2153" s="3" t="s">
        <v>3209</v>
      </c>
      <c r="X2153" s="3" t="str">
        <f t="shared" si="174"/>
        <v>บัวน้อยกันทรารมย์ศรีสะเกษ</v>
      </c>
      <c r="Y2153" s="3" t="s">
        <v>2652</v>
      </c>
      <c r="Z2153" s="3" t="str">
        <f t="shared" si="175"/>
        <v/>
      </c>
      <c r="AA2153" s="3" t="e">
        <f t="shared" si="176"/>
        <v>#NUM!</v>
      </c>
      <c r="AB2153" s="3" t="str">
        <f t="shared" si="177"/>
        <v/>
      </c>
    </row>
    <row r="2154" spans="18:28" ht="14.5" customHeight="1">
      <c r="R2154">
        <v>2151</v>
      </c>
      <c r="S2154" s="4">
        <v>33130</v>
      </c>
      <c r="T2154" s="3" t="s">
        <v>1107</v>
      </c>
      <c r="U2154" s="3" t="s">
        <v>1720</v>
      </c>
      <c r="V2154" s="3" t="s">
        <v>475</v>
      </c>
      <c r="W2154" s="3" t="s">
        <v>3209</v>
      </c>
      <c r="X2154" s="3" t="str">
        <f t="shared" si="174"/>
        <v>หนองบัวกันทรารมย์ศรีสะเกษ</v>
      </c>
      <c r="Y2154" s="3" t="s">
        <v>2652</v>
      </c>
      <c r="Z2154" s="3" t="str">
        <f t="shared" si="175"/>
        <v/>
      </c>
      <c r="AA2154" s="3" t="e">
        <f t="shared" si="176"/>
        <v>#NUM!</v>
      </c>
      <c r="AB2154" s="3" t="str">
        <f t="shared" si="177"/>
        <v/>
      </c>
    </row>
    <row r="2155" spans="18:28" ht="14.5" customHeight="1">
      <c r="R2155">
        <v>2152</v>
      </c>
      <c r="S2155" s="4">
        <v>33130</v>
      </c>
      <c r="T2155" s="3" t="s">
        <v>3216</v>
      </c>
      <c r="U2155" s="3" t="s">
        <v>1720</v>
      </c>
      <c r="V2155" s="3" t="s">
        <v>475</v>
      </c>
      <c r="W2155" s="3" t="s">
        <v>3209</v>
      </c>
      <c r="X2155" s="3" t="str">
        <f t="shared" si="174"/>
        <v>ดู่กันทรารมย์ศรีสะเกษ</v>
      </c>
      <c r="Y2155" s="3" t="s">
        <v>2652</v>
      </c>
      <c r="Z2155" s="3" t="str">
        <f t="shared" si="175"/>
        <v/>
      </c>
      <c r="AA2155" s="3" t="e">
        <f t="shared" si="176"/>
        <v>#NUM!</v>
      </c>
      <c r="AB2155" s="3" t="str">
        <f t="shared" si="177"/>
        <v/>
      </c>
    </row>
    <row r="2156" spans="18:28" ht="14.5" customHeight="1">
      <c r="R2156">
        <v>2153</v>
      </c>
      <c r="S2156" s="4">
        <v>33130</v>
      </c>
      <c r="T2156" s="3" t="s">
        <v>3217</v>
      </c>
      <c r="U2156" s="3" t="s">
        <v>1720</v>
      </c>
      <c r="V2156" s="3" t="s">
        <v>475</v>
      </c>
      <c r="W2156" s="3" t="s">
        <v>3209</v>
      </c>
      <c r="X2156" s="3" t="str">
        <f t="shared" si="174"/>
        <v>ผักแพวกันทรารมย์ศรีสะเกษ</v>
      </c>
      <c r="Y2156" s="3" t="s">
        <v>2652</v>
      </c>
      <c r="Z2156" s="3" t="str">
        <f t="shared" si="175"/>
        <v/>
      </c>
      <c r="AA2156" s="3" t="e">
        <f t="shared" si="176"/>
        <v>#NUM!</v>
      </c>
      <c r="AB2156" s="3" t="str">
        <f t="shared" si="177"/>
        <v/>
      </c>
    </row>
    <row r="2157" spans="18:28" ht="14.5" customHeight="1">
      <c r="R2157">
        <v>2154</v>
      </c>
      <c r="S2157" s="4">
        <v>33130</v>
      </c>
      <c r="T2157" s="3" t="s">
        <v>3191</v>
      </c>
      <c r="U2157" s="3" t="s">
        <v>1720</v>
      </c>
      <c r="V2157" s="3" t="s">
        <v>475</v>
      </c>
      <c r="W2157" s="3" t="s">
        <v>3209</v>
      </c>
      <c r="X2157" s="3" t="str">
        <f t="shared" si="174"/>
        <v>จานกันทรารมย์ศรีสะเกษ</v>
      </c>
      <c r="Y2157" s="3" t="s">
        <v>2652</v>
      </c>
      <c r="Z2157" s="3" t="str">
        <f t="shared" si="175"/>
        <v/>
      </c>
      <c r="AA2157" s="3" t="e">
        <f t="shared" si="176"/>
        <v>#NUM!</v>
      </c>
      <c r="AB2157" s="3" t="str">
        <f t="shared" si="177"/>
        <v/>
      </c>
    </row>
    <row r="2158" spans="18:28" ht="14.5" customHeight="1">
      <c r="R2158">
        <v>2155</v>
      </c>
      <c r="S2158" s="4">
        <v>33130</v>
      </c>
      <c r="T2158" s="3" t="s">
        <v>3218</v>
      </c>
      <c r="U2158" s="3" t="s">
        <v>1720</v>
      </c>
      <c r="V2158" s="3" t="s">
        <v>475</v>
      </c>
      <c r="W2158" s="3" t="s">
        <v>3209</v>
      </c>
      <c r="X2158" s="3" t="str">
        <f t="shared" si="174"/>
        <v>คำเนียมกันทรารมย์ศรีสะเกษ</v>
      </c>
      <c r="Y2158" s="3" t="s">
        <v>2652</v>
      </c>
      <c r="Z2158" s="3" t="str">
        <f t="shared" si="175"/>
        <v/>
      </c>
      <c r="AA2158" s="3" t="e">
        <f t="shared" si="176"/>
        <v>#NUM!</v>
      </c>
      <c r="AB2158" s="3" t="str">
        <f t="shared" si="177"/>
        <v/>
      </c>
    </row>
    <row r="2159" spans="18:28" ht="14.5" customHeight="1">
      <c r="R2159">
        <v>2156</v>
      </c>
      <c r="S2159" s="4">
        <v>33110</v>
      </c>
      <c r="T2159" s="3" t="s">
        <v>3219</v>
      </c>
      <c r="U2159" s="3" t="s">
        <v>1718</v>
      </c>
      <c r="V2159" s="3" t="s">
        <v>475</v>
      </c>
      <c r="W2159" s="3" t="s">
        <v>3220</v>
      </c>
      <c r="X2159" s="3" t="str">
        <f t="shared" si="174"/>
        <v>บึงมะลูกันทรลักษ์ศรีสะเกษ</v>
      </c>
      <c r="Y2159" s="3" t="s">
        <v>2652</v>
      </c>
      <c r="Z2159" s="3" t="str">
        <f t="shared" si="175"/>
        <v/>
      </c>
      <c r="AA2159" s="3" t="e">
        <f t="shared" si="176"/>
        <v>#NUM!</v>
      </c>
      <c r="AB2159" s="3" t="str">
        <f t="shared" si="177"/>
        <v/>
      </c>
    </row>
    <row r="2160" spans="18:28" ht="14.5" customHeight="1">
      <c r="R2160">
        <v>2157</v>
      </c>
      <c r="S2160" s="4">
        <v>33110</v>
      </c>
      <c r="T2160" s="3" t="s">
        <v>3221</v>
      </c>
      <c r="U2160" s="3" t="s">
        <v>1718</v>
      </c>
      <c r="V2160" s="3" t="s">
        <v>475</v>
      </c>
      <c r="W2160" s="3" t="s">
        <v>3220</v>
      </c>
      <c r="X2160" s="3" t="str">
        <f t="shared" si="174"/>
        <v>กุดเสลากันทรลักษ์ศรีสะเกษ</v>
      </c>
      <c r="Y2160" s="3" t="s">
        <v>2652</v>
      </c>
      <c r="Z2160" s="3" t="str">
        <f t="shared" si="175"/>
        <v/>
      </c>
      <c r="AA2160" s="3" t="e">
        <f t="shared" si="176"/>
        <v>#NUM!</v>
      </c>
      <c r="AB2160" s="3" t="str">
        <f t="shared" si="177"/>
        <v/>
      </c>
    </row>
    <row r="2161" spans="18:28" ht="14.5" customHeight="1">
      <c r="R2161">
        <v>2158</v>
      </c>
      <c r="S2161" s="4">
        <v>33110</v>
      </c>
      <c r="T2161" s="3" t="s">
        <v>3222</v>
      </c>
      <c r="U2161" s="3" t="s">
        <v>1718</v>
      </c>
      <c r="V2161" s="3" t="s">
        <v>475</v>
      </c>
      <c r="W2161" s="3" t="s">
        <v>3220</v>
      </c>
      <c r="X2161" s="3" t="str">
        <f t="shared" si="174"/>
        <v>เมืองกันทรลักษ์ศรีสะเกษ</v>
      </c>
      <c r="Y2161" s="3" t="s">
        <v>2652</v>
      </c>
      <c r="Z2161" s="3" t="str">
        <f t="shared" si="175"/>
        <v/>
      </c>
      <c r="AA2161" s="3" t="e">
        <f t="shared" si="176"/>
        <v>#NUM!</v>
      </c>
      <c r="AB2161" s="3" t="str">
        <f t="shared" si="177"/>
        <v/>
      </c>
    </row>
    <row r="2162" spans="18:28" ht="14.5" customHeight="1">
      <c r="R2162">
        <v>2159</v>
      </c>
      <c r="S2162" s="4">
        <v>33110</v>
      </c>
      <c r="T2162" s="3" t="s">
        <v>3223</v>
      </c>
      <c r="U2162" s="3" t="s">
        <v>1718</v>
      </c>
      <c r="V2162" s="3" t="s">
        <v>475</v>
      </c>
      <c r="W2162" s="3" t="s">
        <v>3220</v>
      </c>
      <c r="X2162" s="3" t="str">
        <f t="shared" si="174"/>
        <v>สังเม็กกันทรลักษ์ศรีสะเกษ</v>
      </c>
      <c r="Y2162" s="3" t="s">
        <v>2652</v>
      </c>
      <c r="Z2162" s="3" t="str">
        <f t="shared" si="175"/>
        <v/>
      </c>
      <c r="AA2162" s="3" t="e">
        <f t="shared" si="176"/>
        <v>#NUM!</v>
      </c>
      <c r="AB2162" s="3" t="str">
        <f t="shared" si="177"/>
        <v/>
      </c>
    </row>
    <row r="2163" spans="18:28" ht="14.5" customHeight="1">
      <c r="R2163">
        <v>2160</v>
      </c>
      <c r="S2163" s="4">
        <v>33110</v>
      </c>
      <c r="T2163" s="3" t="s">
        <v>3224</v>
      </c>
      <c r="U2163" s="3" t="s">
        <v>1718</v>
      </c>
      <c r="V2163" s="3" t="s">
        <v>475</v>
      </c>
      <c r="W2163" s="3" t="s">
        <v>3220</v>
      </c>
      <c r="X2163" s="3" t="str">
        <f t="shared" si="174"/>
        <v>น้ำอ้อมกันทรลักษ์ศรีสะเกษ</v>
      </c>
      <c r="Y2163" s="3" t="s">
        <v>2652</v>
      </c>
      <c r="Z2163" s="3" t="str">
        <f t="shared" si="175"/>
        <v/>
      </c>
      <c r="AA2163" s="3" t="e">
        <f t="shared" si="176"/>
        <v>#NUM!</v>
      </c>
      <c r="AB2163" s="3" t="str">
        <f t="shared" si="177"/>
        <v/>
      </c>
    </row>
    <row r="2164" spans="18:28" ht="14.5" customHeight="1">
      <c r="R2164">
        <v>2161</v>
      </c>
      <c r="S2164" s="4">
        <v>33110</v>
      </c>
      <c r="T2164" s="3" t="s">
        <v>3225</v>
      </c>
      <c r="U2164" s="3" t="s">
        <v>1718</v>
      </c>
      <c r="V2164" s="3" t="s">
        <v>475</v>
      </c>
      <c r="W2164" s="3" t="s">
        <v>3220</v>
      </c>
      <c r="X2164" s="3" t="str">
        <f t="shared" si="174"/>
        <v>ละลายกันทรลักษ์ศรีสะเกษ</v>
      </c>
      <c r="Y2164" s="3" t="s">
        <v>2652</v>
      </c>
      <c r="Z2164" s="3" t="str">
        <f t="shared" si="175"/>
        <v/>
      </c>
      <c r="AA2164" s="3" t="e">
        <f t="shared" si="176"/>
        <v>#NUM!</v>
      </c>
      <c r="AB2164" s="3" t="str">
        <f t="shared" si="177"/>
        <v/>
      </c>
    </row>
    <row r="2165" spans="18:28" ht="14.5" customHeight="1">
      <c r="R2165">
        <v>2162</v>
      </c>
      <c r="S2165" s="4">
        <v>33110</v>
      </c>
      <c r="T2165" s="3" t="s">
        <v>3226</v>
      </c>
      <c r="U2165" s="3" t="s">
        <v>1718</v>
      </c>
      <c r="V2165" s="3" t="s">
        <v>475</v>
      </c>
      <c r="W2165" s="3" t="s">
        <v>3220</v>
      </c>
      <c r="X2165" s="3" t="str">
        <f t="shared" si="174"/>
        <v>รุงกันทรลักษ์ศรีสะเกษ</v>
      </c>
      <c r="Y2165" s="3" t="s">
        <v>2652</v>
      </c>
      <c r="Z2165" s="3" t="str">
        <f t="shared" si="175"/>
        <v/>
      </c>
      <c r="AA2165" s="3" t="e">
        <f t="shared" si="176"/>
        <v>#NUM!</v>
      </c>
      <c r="AB2165" s="3" t="str">
        <f t="shared" si="177"/>
        <v/>
      </c>
    </row>
    <row r="2166" spans="18:28" ht="14.5" customHeight="1">
      <c r="R2166">
        <v>2163</v>
      </c>
      <c r="S2166" s="4">
        <v>33110</v>
      </c>
      <c r="T2166" s="3" t="s">
        <v>3227</v>
      </c>
      <c r="U2166" s="3" t="s">
        <v>1718</v>
      </c>
      <c r="V2166" s="3" t="s">
        <v>475</v>
      </c>
      <c r="W2166" s="3" t="s">
        <v>3220</v>
      </c>
      <c r="X2166" s="3" t="str">
        <f t="shared" si="174"/>
        <v>ตระกาจกันทรลักษ์ศรีสะเกษ</v>
      </c>
      <c r="Y2166" s="3" t="s">
        <v>2652</v>
      </c>
      <c r="Z2166" s="3" t="str">
        <f t="shared" si="175"/>
        <v/>
      </c>
      <c r="AA2166" s="3" t="e">
        <f t="shared" si="176"/>
        <v>#NUM!</v>
      </c>
      <c r="AB2166" s="3" t="str">
        <f t="shared" si="177"/>
        <v/>
      </c>
    </row>
    <row r="2167" spans="18:28" ht="14.5" customHeight="1">
      <c r="R2167">
        <v>2164</v>
      </c>
      <c r="S2167" s="4">
        <v>33110</v>
      </c>
      <c r="T2167" s="3" t="s">
        <v>3228</v>
      </c>
      <c r="U2167" s="3" t="s">
        <v>1718</v>
      </c>
      <c r="V2167" s="3" t="s">
        <v>475</v>
      </c>
      <c r="W2167" s="3" t="s">
        <v>3220</v>
      </c>
      <c r="X2167" s="3" t="str">
        <f t="shared" si="174"/>
        <v>จานใหญ่กันทรลักษ์ศรีสะเกษ</v>
      </c>
      <c r="Y2167" s="3" t="s">
        <v>2652</v>
      </c>
      <c r="Z2167" s="3" t="str">
        <f t="shared" si="175"/>
        <v/>
      </c>
      <c r="AA2167" s="3" t="e">
        <f t="shared" si="176"/>
        <v>#NUM!</v>
      </c>
      <c r="AB2167" s="3" t="str">
        <f t="shared" si="177"/>
        <v/>
      </c>
    </row>
    <row r="2168" spans="18:28" ht="14.5" customHeight="1">
      <c r="R2168">
        <v>2165</v>
      </c>
      <c r="S2168" s="4">
        <v>33110</v>
      </c>
      <c r="T2168" s="3" t="s">
        <v>3229</v>
      </c>
      <c r="U2168" s="3" t="s">
        <v>1718</v>
      </c>
      <c r="V2168" s="3" t="s">
        <v>475</v>
      </c>
      <c r="W2168" s="3" t="s">
        <v>3220</v>
      </c>
      <c r="X2168" s="3" t="str">
        <f t="shared" si="174"/>
        <v>ภูเงินกันทรลักษ์ศรีสะเกษ</v>
      </c>
      <c r="Y2168" s="3" t="s">
        <v>2652</v>
      </c>
      <c r="Z2168" s="3" t="str">
        <f t="shared" si="175"/>
        <v/>
      </c>
      <c r="AA2168" s="3" t="e">
        <f t="shared" si="176"/>
        <v>#NUM!</v>
      </c>
      <c r="AB2168" s="3" t="str">
        <f t="shared" si="177"/>
        <v/>
      </c>
    </row>
    <row r="2169" spans="18:28" ht="14.5" customHeight="1">
      <c r="R2169">
        <v>2166</v>
      </c>
      <c r="S2169" s="4">
        <v>33110</v>
      </c>
      <c r="T2169" s="3" t="s">
        <v>3230</v>
      </c>
      <c r="U2169" s="3" t="s">
        <v>1718</v>
      </c>
      <c r="V2169" s="3" t="s">
        <v>475</v>
      </c>
      <c r="W2169" s="3" t="s">
        <v>3220</v>
      </c>
      <c r="X2169" s="3" t="str">
        <f t="shared" si="174"/>
        <v>ชำกันทรลักษ์ศรีสะเกษ</v>
      </c>
      <c r="Y2169" s="3" t="s">
        <v>2652</v>
      </c>
      <c r="Z2169" s="3" t="str">
        <f t="shared" si="175"/>
        <v/>
      </c>
      <c r="AA2169" s="3" t="e">
        <f t="shared" si="176"/>
        <v>#NUM!</v>
      </c>
      <c r="AB2169" s="3" t="str">
        <f t="shared" si="177"/>
        <v/>
      </c>
    </row>
    <row r="2170" spans="18:28" ht="14.5" customHeight="1">
      <c r="R2170">
        <v>2167</v>
      </c>
      <c r="S2170" s="4">
        <v>33110</v>
      </c>
      <c r="T2170" s="3" t="s">
        <v>1072</v>
      </c>
      <c r="U2170" s="3" t="s">
        <v>1718</v>
      </c>
      <c r="V2170" s="3" t="s">
        <v>475</v>
      </c>
      <c r="W2170" s="3" t="s">
        <v>3220</v>
      </c>
      <c r="X2170" s="3" t="str">
        <f t="shared" si="174"/>
        <v>กระแชงกันทรลักษ์ศรีสะเกษ</v>
      </c>
      <c r="Y2170" s="3" t="s">
        <v>2652</v>
      </c>
      <c r="Z2170" s="3" t="str">
        <f t="shared" si="175"/>
        <v/>
      </c>
      <c r="AA2170" s="3" t="e">
        <f t="shared" si="176"/>
        <v>#NUM!</v>
      </c>
      <c r="AB2170" s="3" t="str">
        <f t="shared" si="177"/>
        <v/>
      </c>
    </row>
    <row r="2171" spans="18:28" ht="14.5" customHeight="1">
      <c r="R2171">
        <v>2168</v>
      </c>
      <c r="S2171" s="4">
        <v>33110</v>
      </c>
      <c r="T2171" s="3" t="s">
        <v>2858</v>
      </c>
      <c r="U2171" s="3" t="s">
        <v>1718</v>
      </c>
      <c r="V2171" s="3" t="s">
        <v>475</v>
      </c>
      <c r="W2171" s="3" t="s">
        <v>3220</v>
      </c>
      <c r="X2171" s="3" t="str">
        <f t="shared" si="174"/>
        <v>โนนสำราญกันทรลักษ์ศรีสะเกษ</v>
      </c>
      <c r="Y2171" s="3" t="s">
        <v>2652</v>
      </c>
      <c r="Z2171" s="3" t="str">
        <f t="shared" si="175"/>
        <v/>
      </c>
      <c r="AA2171" s="3" t="e">
        <f t="shared" si="176"/>
        <v>#NUM!</v>
      </c>
      <c r="AB2171" s="3" t="str">
        <f t="shared" si="177"/>
        <v/>
      </c>
    </row>
    <row r="2172" spans="18:28" ht="14.5" customHeight="1">
      <c r="R2172">
        <v>2169</v>
      </c>
      <c r="S2172" s="4">
        <v>33110</v>
      </c>
      <c r="T2172" s="3" t="s">
        <v>3231</v>
      </c>
      <c r="U2172" s="3" t="s">
        <v>1718</v>
      </c>
      <c r="V2172" s="3" t="s">
        <v>475</v>
      </c>
      <c r="W2172" s="3" t="s">
        <v>3220</v>
      </c>
      <c r="X2172" s="3" t="str">
        <f t="shared" si="174"/>
        <v>หนองหญ้าลาดกันทรลักษ์ศรีสะเกษ</v>
      </c>
      <c r="Y2172" s="3" t="s">
        <v>2652</v>
      </c>
      <c r="Z2172" s="3" t="str">
        <f t="shared" si="175"/>
        <v/>
      </c>
      <c r="AA2172" s="3" t="e">
        <f t="shared" si="176"/>
        <v>#NUM!</v>
      </c>
      <c r="AB2172" s="3" t="str">
        <f t="shared" si="177"/>
        <v/>
      </c>
    </row>
    <row r="2173" spans="18:28" ht="14.5" customHeight="1">
      <c r="R2173">
        <v>2170</v>
      </c>
      <c r="S2173" s="4">
        <v>33110</v>
      </c>
      <c r="T2173" s="3" t="s">
        <v>3232</v>
      </c>
      <c r="U2173" s="3" t="s">
        <v>1718</v>
      </c>
      <c r="V2173" s="3" t="s">
        <v>475</v>
      </c>
      <c r="W2173" s="3" t="s">
        <v>3220</v>
      </c>
      <c r="X2173" s="3" t="str">
        <f t="shared" si="174"/>
        <v>เสาธงชัยกันทรลักษ์ศรีสะเกษ</v>
      </c>
      <c r="Y2173" s="3" t="s">
        <v>2652</v>
      </c>
      <c r="Z2173" s="3" t="str">
        <f t="shared" si="175"/>
        <v/>
      </c>
      <c r="AA2173" s="3" t="e">
        <f t="shared" si="176"/>
        <v>#NUM!</v>
      </c>
      <c r="AB2173" s="3" t="str">
        <f t="shared" si="177"/>
        <v/>
      </c>
    </row>
    <row r="2174" spans="18:28" ht="14.5" customHeight="1">
      <c r="R2174">
        <v>2171</v>
      </c>
      <c r="S2174" s="4">
        <v>33110</v>
      </c>
      <c r="T2174" s="3" t="s">
        <v>3233</v>
      </c>
      <c r="U2174" s="3" t="s">
        <v>1718</v>
      </c>
      <c r="V2174" s="3" t="s">
        <v>475</v>
      </c>
      <c r="W2174" s="3" t="s">
        <v>3220</v>
      </c>
      <c r="X2174" s="3" t="str">
        <f t="shared" si="174"/>
        <v>ขนุนกันทรลักษ์ศรีสะเกษ</v>
      </c>
      <c r="Y2174" s="3" t="s">
        <v>2652</v>
      </c>
      <c r="Z2174" s="3" t="str">
        <f t="shared" si="175"/>
        <v/>
      </c>
      <c r="AA2174" s="3" t="e">
        <f t="shared" si="176"/>
        <v>#NUM!</v>
      </c>
      <c r="AB2174" s="3" t="str">
        <f t="shared" si="177"/>
        <v/>
      </c>
    </row>
    <row r="2175" spans="18:28" ht="14.5" customHeight="1">
      <c r="R2175">
        <v>2172</v>
      </c>
      <c r="S2175" s="4">
        <v>33110</v>
      </c>
      <c r="T2175" s="3" t="s">
        <v>3234</v>
      </c>
      <c r="U2175" s="3" t="s">
        <v>1718</v>
      </c>
      <c r="V2175" s="3" t="s">
        <v>475</v>
      </c>
      <c r="W2175" s="3" t="s">
        <v>3220</v>
      </c>
      <c r="X2175" s="3" t="str">
        <f t="shared" si="174"/>
        <v>สวนกล้วยกันทรลักษ์ศรีสะเกษ</v>
      </c>
      <c r="Y2175" s="3" t="s">
        <v>2652</v>
      </c>
      <c r="Z2175" s="3" t="str">
        <f t="shared" si="175"/>
        <v/>
      </c>
      <c r="AA2175" s="3" t="e">
        <f t="shared" si="176"/>
        <v>#NUM!</v>
      </c>
      <c r="AB2175" s="3" t="str">
        <f t="shared" si="177"/>
        <v/>
      </c>
    </row>
    <row r="2176" spans="18:28" ht="14.5" customHeight="1">
      <c r="R2176">
        <v>2173</v>
      </c>
      <c r="S2176" s="4">
        <v>33110</v>
      </c>
      <c r="T2176" s="3" t="s">
        <v>3235</v>
      </c>
      <c r="U2176" s="3" t="s">
        <v>1718</v>
      </c>
      <c r="V2176" s="3" t="s">
        <v>475</v>
      </c>
      <c r="W2176" s="3" t="s">
        <v>3220</v>
      </c>
      <c r="X2176" s="3" t="str">
        <f t="shared" si="174"/>
        <v>เวียงเหนือกันทรลักษ์ศรีสะเกษ</v>
      </c>
      <c r="Y2176" s="3" t="s">
        <v>2652</v>
      </c>
      <c r="Z2176" s="3" t="str">
        <f t="shared" si="175"/>
        <v/>
      </c>
      <c r="AA2176" s="3" t="e">
        <f t="shared" si="176"/>
        <v>#NUM!</v>
      </c>
      <c r="AB2176" s="3" t="str">
        <f t="shared" si="177"/>
        <v/>
      </c>
    </row>
    <row r="2177" spans="18:28" ht="14.5" customHeight="1">
      <c r="R2177">
        <v>2174</v>
      </c>
      <c r="S2177" s="4">
        <v>33110</v>
      </c>
      <c r="T2177" s="3" t="s">
        <v>1053</v>
      </c>
      <c r="U2177" s="3" t="s">
        <v>1718</v>
      </c>
      <c r="V2177" s="3" t="s">
        <v>475</v>
      </c>
      <c r="W2177" s="3" t="s">
        <v>3220</v>
      </c>
      <c r="X2177" s="3" t="str">
        <f t="shared" si="174"/>
        <v>ทุ่งใหญ่กันทรลักษ์ศรีสะเกษ</v>
      </c>
      <c r="Y2177" s="3" t="s">
        <v>2652</v>
      </c>
      <c r="Z2177" s="3" t="str">
        <f t="shared" si="175"/>
        <v/>
      </c>
      <c r="AA2177" s="3" t="e">
        <f t="shared" si="176"/>
        <v>#NUM!</v>
      </c>
      <c r="AB2177" s="3" t="str">
        <f t="shared" si="177"/>
        <v/>
      </c>
    </row>
    <row r="2178" spans="18:28" ht="14.5" customHeight="1">
      <c r="R2178">
        <v>2175</v>
      </c>
      <c r="S2178" s="4">
        <v>33110</v>
      </c>
      <c r="T2178" s="3" t="s">
        <v>3236</v>
      </c>
      <c r="U2178" s="3" t="s">
        <v>1718</v>
      </c>
      <c r="V2178" s="3" t="s">
        <v>475</v>
      </c>
      <c r="W2178" s="3" t="s">
        <v>3220</v>
      </c>
      <c r="X2178" s="3" t="str">
        <f t="shared" si="174"/>
        <v>ภูผาหมอกกันทรลักษ์ศรีสะเกษ</v>
      </c>
      <c r="Y2178" s="3" t="s">
        <v>2652</v>
      </c>
      <c r="Z2178" s="3" t="str">
        <f t="shared" si="175"/>
        <v/>
      </c>
      <c r="AA2178" s="3" t="e">
        <f t="shared" si="176"/>
        <v>#NUM!</v>
      </c>
      <c r="AB2178" s="3" t="str">
        <f t="shared" si="177"/>
        <v/>
      </c>
    </row>
    <row r="2179" spans="18:28" ht="14.5" customHeight="1">
      <c r="R2179">
        <v>2176</v>
      </c>
      <c r="S2179" s="4">
        <v>33140</v>
      </c>
      <c r="T2179" s="3" t="s">
        <v>1720</v>
      </c>
      <c r="U2179" s="3" t="s">
        <v>1722</v>
      </c>
      <c r="V2179" s="3" t="s">
        <v>475</v>
      </c>
      <c r="W2179" s="3" t="s">
        <v>3237</v>
      </c>
      <c r="X2179" s="3" t="str">
        <f t="shared" si="174"/>
        <v>กันทรารมย์ขุขันธ์ศรีสะเกษ</v>
      </c>
      <c r="Y2179" s="3" t="s">
        <v>2652</v>
      </c>
      <c r="Z2179" s="3" t="str">
        <f t="shared" si="175"/>
        <v/>
      </c>
      <c r="AA2179" s="3" t="e">
        <f t="shared" si="176"/>
        <v>#NUM!</v>
      </c>
      <c r="AB2179" s="3" t="str">
        <f t="shared" si="177"/>
        <v/>
      </c>
    </row>
    <row r="2180" spans="18:28" ht="14.5" customHeight="1">
      <c r="R2180">
        <v>2177</v>
      </c>
      <c r="S2180" s="4">
        <v>33140</v>
      </c>
      <c r="T2180" s="3" t="s">
        <v>3238</v>
      </c>
      <c r="U2180" s="3" t="s">
        <v>1722</v>
      </c>
      <c r="V2180" s="3" t="s">
        <v>475</v>
      </c>
      <c r="W2180" s="3" t="s">
        <v>3237</v>
      </c>
      <c r="X2180" s="3" t="str">
        <f t="shared" si="174"/>
        <v>จะกงขุขันธ์ศรีสะเกษ</v>
      </c>
      <c r="Y2180" s="3" t="s">
        <v>2652</v>
      </c>
      <c r="Z2180" s="3" t="str">
        <f t="shared" si="175"/>
        <v/>
      </c>
      <c r="AA2180" s="3" t="e">
        <f t="shared" si="176"/>
        <v>#NUM!</v>
      </c>
      <c r="AB2180" s="3" t="str">
        <f t="shared" si="177"/>
        <v/>
      </c>
    </row>
    <row r="2181" spans="18:28" ht="14.5" customHeight="1">
      <c r="R2181">
        <v>2178</v>
      </c>
      <c r="S2181" s="4">
        <v>33140</v>
      </c>
      <c r="T2181" s="3" t="s">
        <v>3239</v>
      </c>
      <c r="U2181" s="3" t="s">
        <v>1722</v>
      </c>
      <c r="V2181" s="3" t="s">
        <v>475</v>
      </c>
      <c r="W2181" s="3" t="s">
        <v>3237</v>
      </c>
      <c r="X2181" s="3" t="str">
        <f t="shared" ref="X2181:X2244" si="178">T2181&amp;U2181&amp;V2181</f>
        <v>ใจดีขุขันธ์ศรีสะเกษ</v>
      </c>
      <c r="Y2181" s="3" t="s">
        <v>2652</v>
      </c>
      <c r="Z2181" s="3" t="str">
        <f t="shared" ref="Z2181:Z2244" si="179">IF($Z$1=$W2181,$R2181,"")</f>
        <v/>
      </c>
      <c r="AA2181" s="3" t="e">
        <f t="shared" ref="AA2181:AA2244" si="180">SMALL($Z$4:$Z$7439,R2181)</f>
        <v>#NUM!</v>
      </c>
      <c r="AB2181" s="3" t="str">
        <f t="shared" ref="AB2181:AB2244" si="181">IFERROR(INDEX($T$4:$T$7439,$AA2181,1),"")</f>
        <v/>
      </c>
    </row>
    <row r="2182" spans="18:28" ht="14.5" customHeight="1">
      <c r="R2182">
        <v>2179</v>
      </c>
      <c r="S2182" s="4">
        <v>33140</v>
      </c>
      <c r="T2182" s="3" t="s">
        <v>3240</v>
      </c>
      <c r="U2182" s="3" t="s">
        <v>1722</v>
      </c>
      <c r="V2182" s="3" t="s">
        <v>475</v>
      </c>
      <c r="W2182" s="3" t="s">
        <v>3237</v>
      </c>
      <c r="X2182" s="3" t="str">
        <f t="shared" si="178"/>
        <v>ดองกำเม็ดขุขันธ์ศรีสะเกษ</v>
      </c>
      <c r="Y2182" s="3" t="s">
        <v>2652</v>
      </c>
      <c r="Z2182" s="3" t="str">
        <f t="shared" si="179"/>
        <v/>
      </c>
      <c r="AA2182" s="3" t="e">
        <f t="shared" si="180"/>
        <v>#NUM!</v>
      </c>
      <c r="AB2182" s="3" t="str">
        <f t="shared" si="181"/>
        <v/>
      </c>
    </row>
    <row r="2183" spans="18:28" ht="14.5" customHeight="1">
      <c r="R2183">
        <v>2180</v>
      </c>
      <c r="S2183" s="4">
        <v>33140</v>
      </c>
      <c r="T2183" s="3" t="s">
        <v>3241</v>
      </c>
      <c r="U2183" s="3" t="s">
        <v>1722</v>
      </c>
      <c r="V2183" s="3" t="s">
        <v>475</v>
      </c>
      <c r="W2183" s="3" t="s">
        <v>3237</v>
      </c>
      <c r="X2183" s="3" t="str">
        <f t="shared" si="178"/>
        <v>โสนขุขันธ์ศรีสะเกษ</v>
      </c>
      <c r="Y2183" s="3" t="s">
        <v>2652</v>
      </c>
      <c r="Z2183" s="3" t="str">
        <f t="shared" si="179"/>
        <v/>
      </c>
      <c r="AA2183" s="3" t="e">
        <f t="shared" si="180"/>
        <v>#NUM!</v>
      </c>
      <c r="AB2183" s="3" t="str">
        <f t="shared" si="181"/>
        <v/>
      </c>
    </row>
    <row r="2184" spans="18:28" ht="14.5" customHeight="1">
      <c r="R2184">
        <v>2181</v>
      </c>
      <c r="S2184" s="4">
        <v>33140</v>
      </c>
      <c r="T2184" s="3" t="s">
        <v>3242</v>
      </c>
      <c r="U2184" s="3" t="s">
        <v>1722</v>
      </c>
      <c r="V2184" s="3" t="s">
        <v>475</v>
      </c>
      <c r="W2184" s="3" t="s">
        <v>3237</v>
      </c>
      <c r="X2184" s="3" t="str">
        <f t="shared" si="178"/>
        <v>ปรือใหญ่ขุขันธ์ศรีสะเกษ</v>
      </c>
      <c r="Y2184" s="3" t="s">
        <v>2652</v>
      </c>
      <c r="Z2184" s="3" t="str">
        <f t="shared" si="179"/>
        <v/>
      </c>
      <c r="AA2184" s="3" t="e">
        <f t="shared" si="180"/>
        <v>#NUM!</v>
      </c>
      <c r="AB2184" s="3" t="str">
        <f t="shared" si="181"/>
        <v/>
      </c>
    </row>
    <row r="2185" spans="18:28" ht="14.5" customHeight="1">
      <c r="R2185">
        <v>2182</v>
      </c>
      <c r="S2185" s="4">
        <v>33140</v>
      </c>
      <c r="T2185" s="3" t="s">
        <v>3243</v>
      </c>
      <c r="U2185" s="3" t="s">
        <v>1722</v>
      </c>
      <c r="V2185" s="3" t="s">
        <v>475</v>
      </c>
      <c r="W2185" s="3" t="s">
        <v>3237</v>
      </c>
      <c r="X2185" s="3" t="str">
        <f t="shared" si="178"/>
        <v>สะเดาใหญ่ขุขันธ์ศรีสะเกษ</v>
      </c>
      <c r="Y2185" s="3" t="s">
        <v>2652</v>
      </c>
      <c r="Z2185" s="3" t="str">
        <f t="shared" si="179"/>
        <v/>
      </c>
      <c r="AA2185" s="3" t="e">
        <f t="shared" si="180"/>
        <v>#NUM!</v>
      </c>
      <c r="AB2185" s="3" t="str">
        <f t="shared" si="181"/>
        <v/>
      </c>
    </row>
    <row r="2186" spans="18:28" ht="14.5" customHeight="1">
      <c r="R2186">
        <v>2183</v>
      </c>
      <c r="S2186" s="4">
        <v>33140</v>
      </c>
      <c r="T2186" s="3" t="s">
        <v>3244</v>
      </c>
      <c r="U2186" s="3" t="s">
        <v>1722</v>
      </c>
      <c r="V2186" s="3" t="s">
        <v>475</v>
      </c>
      <c r="W2186" s="3" t="s">
        <v>3237</v>
      </c>
      <c r="X2186" s="3" t="str">
        <f t="shared" si="178"/>
        <v>ตาอุดขุขันธ์ศรีสะเกษ</v>
      </c>
      <c r="Y2186" s="3" t="s">
        <v>2652</v>
      </c>
      <c r="Z2186" s="3" t="str">
        <f t="shared" si="179"/>
        <v/>
      </c>
      <c r="AA2186" s="3" t="e">
        <f t="shared" si="180"/>
        <v>#NUM!</v>
      </c>
      <c r="AB2186" s="3" t="str">
        <f t="shared" si="181"/>
        <v/>
      </c>
    </row>
    <row r="2187" spans="18:28" ht="14.5" customHeight="1">
      <c r="R2187">
        <v>2184</v>
      </c>
      <c r="S2187" s="4">
        <v>33140</v>
      </c>
      <c r="T2187" s="3" t="s">
        <v>3245</v>
      </c>
      <c r="U2187" s="3" t="s">
        <v>1722</v>
      </c>
      <c r="V2187" s="3" t="s">
        <v>475</v>
      </c>
      <c r="W2187" s="3" t="s">
        <v>3237</v>
      </c>
      <c r="X2187" s="3" t="str">
        <f t="shared" si="178"/>
        <v>ห้วยเหนือขุขันธ์ศรีสะเกษ</v>
      </c>
      <c r="Y2187" s="3" t="s">
        <v>2652</v>
      </c>
      <c r="Z2187" s="3" t="str">
        <f t="shared" si="179"/>
        <v/>
      </c>
      <c r="AA2187" s="3" t="e">
        <f t="shared" si="180"/>
        <v>#NUM!</v>
      </c>
      <c r="AB2187" s="3" t="str">
        <f t="shared" si="181"/>
        <v/>
      </c>
    </row>
    <row r="2188" spans="18:28" ht="14.5" customHeight="1">
      <c r="R2188">
        <v>2185</v>
      </c>
      <c r="S2188" s="4">
        <v>33140</v>
      </c>
      <c r="T2188" s="3" t="s">
        <v>3246</v>
      </c>
      <c r="U2188" s="3" t="s">
        <v>1722</v>
      </c>
      <c r="V2188" s="3" t="s">
        <v>475</v>
      </c>
      <c r="W2188" s="3" t="s">
        <v>3237</v>
      </c>
      <c r="X2188" s="3" t="str">
        <f t="shared" si="178"/>
        <v>ห้วยใต้ขุขันธ์ศรีสะเกษ</v>
      </c>
      <c r="Y2188" s="3" t="s">
        <v>2652</v>
      </c>
      <c r="Z2188" s="3" t="str">
        <f t="shared" si="179"/>
        <v/>
      </c>
      <c r="AA2188" s="3" t="e">
        <f t="shared" si="180"/>
        <v>#NUM!</v>
      </c>
      <c r="AB2188" s="3" t="str">
        <f t="shared" si="181"/>
        <v/>
      </c>
    </row>
    <row r="2189" spans="18:28" ht="14.5" customHeight="1">
      <c r="R2189">
        <v>2186</v>
      </c>
      <c r="S2189" s="4">
        <v>33140</v>
      </c>
      <c r="T2189" s="3" t="s">
        <v>3247</v>
      </c>
      <c r="U2189" s="3" t="s">
        <v>1722</v>
      </c>
      <c r="V2189" s="3" t="s">
        <v>475</v>
      </c>
      <c r="W2189" s="3" t="s">
        <v>3237</v>
      </c>
      <c r="X2189" s="3" t="str">
        <f t="shared" si="178"/>
        <v>หัวเสือขุขันธ์ศรีสะเกษ</v>
      </c>
      <c r="Y2189" s="3" t="s">
        <v>2652</v>
      </c>
      <c r="Z2189" s="3" t="str">
        <f t="shared" si="179"/>
        <v/>
      </c>
      <c r="AA2189" s="3" t="e">
        <f t="shared" si="180"/>
        <v>#NUM!</v>
      </c>
      <c r="AB2189" s="3" t="str">
        <f t="shared" si="181"/>
        <v/>
      </c>
    </row>
    <row r="2190" spans="18:28" ht="14.5" customHeight="1">
      <c r="R2190">
        <v>2187</v>
      </c>
      <c r="S2190" s="4">
        <v>33140</v>
      </c>
      <c r="T2190" s="3" t="s">
        <v>2719</v>
      </c>
      <c r="U2190" s="3" t="s">
        <v>1722</v>
      </c>
      <c r="V2190" s="3" t="s">
        <v>475</v>
      </c>
      <c r="W2190" s="3" t="s">
        <v>3237</v>
      </c>
      <c r="X2190" s="3" t="str">
        <f t="shared" si="178"/>
        <v>ตะเคียนขุขันธ์ศรีสะเกษ</v>
      </c>
      <c r="Y2190" s="3" t="s">
        <v>2652</v>
      </c>
      <c r="Z2190" s="3" t="str">
        <f t="shared" si="179"/>
        <v/>
      </c>
      <c r="AA2190" s="3" t="e">
        <f t="shared" si="180"/>
        <v>#NUM!</v>
      </c>
      <c r="AB2190" s="3" t="str">
        <f t="shared" si="181"/>
        <v/>
      </c>
    </row>
    <row r="2191" spans="18:28" ht="14.5" customHeight="1">
      <c r="R2191">
        <v>2188</v>
      </c>
      <c r="S2191" s="4">
        <v>33140</v>
      </c>
      <c r="T2191" s="3" t="s">
        <v>1596</v>
      </c>
      <c r="U2191" s="3" t="s">
        <v>1722</v>
      </c>
      <c r="V2191" s="3" t="s">
        <v>475</v>
      </c>
      <c r="W2191" s="3" t="s">
        <v>3237</v>
      </c>
      <c r="X2191" s="3" t="str">
        <f t="shared" si="178"/>
        <v>นิคมพัฒนาขุขันธ์ศรีสะเกษ</v>
      </c>
      <c r="Y2191" s="3" t="s">
        <v>2652</v>
      </c>
      <c r="Z2191" s="3" t="str">
        <f t="shared" si="179"/>
        <v/>
      </c>
      <c r="AA2191" s="3" t="e">
        <f t="shared" si="180"/>
        <v>#NUM!</v>
      </c>
      <c r="AB2191" s="3" t="str">
        <f t="shared" si="181"/>
        <v/>
      </c>
    </row>
    <row r="2192" spans="18:28" ht="14.5" customHeight="1">
      <c r="R2192">
        <v>2189</v>
      </c>
      <c r="S2192" s="4">
        <v>33140</v>
      </c>
      <c r="T2192" s="3" t="s">
        <v>3248</v>
      </c>
      <c r="U2192" s="3" t="s">
        <v>1722</v>
      </c>
      <c r="V2192" s="3" t="s">
        <v>475</v>
      </c>
      <c r="W2192" s="3" t="s">
        <v>3237</v>
      </c>
      <c r="X2192" s="3" t="str">
        <f t="shared" si="178"/>
        <v>โคกเพชรขุขันธ์ศรีสะเกษ</v>
      </c>
      <c r="Y2192" s="3" t="s">
        <v>2652</v>
      </c>
      <c r="Z2192" s="3" t="str">
        <f t="shared" si="179"/>
        <v/>
      </c>
      <c r="AA2192" s="3" t="e">
        <f t="shared" si="180"/>
        <v>#NUM!</v>
      </c>
      <c r="AB2192" s="3" t="str">
        <f t="shared" si="181"/>
        <v/>
      </c>
    </row>
    <row r="2193" spans="18:28" ht="14.5" customHeight="1">
      <c r="R2193">
        <v>2190</v>
      </c>
      <c r="S2193" s="4">
        <v>33140</v>
      </c>
      <c r="T2193" s="3" t="s">
        <v>1992</v>
      </c>
      <c r="U2193" s="3" t="s">
        <v>1722</v>
      </c>
      <c r="V2193" s="3" t="s">
        <v>475</v>
      </c>
      <c r="W2193" s="3" t="s">
        <v>3237</v>
      </c>
      <c r="X2193" s="3" t="str">
        <f t="shared" si="178"/>
        <v>ปราสาทขุขันธ์ศรีสะเกษ</v>
      </c>
      <c r="Y2193" s="3" t="s">
        <v>2652</v>
      </c>
      <c r="Z2193" s="3" t="str">
        <f t="shared" si="179"/>
        <v/>
      </c>
      <c r="AA2193" s="3" t="e">
        <f t="shared" si="180"/>
        <v>#NUM!</v>
      </c>
      <c r="AB2193" s="3" t="str">
        <f t="shared" si="181"/>
        <v/>
      </c>
    </row>
    <row r="2194" spans="18:28" ht="14.5" customHeight="1">
      <c r="R2194">
        <v>2191</v>
      </c>
      <c r="S2194" s="4">
        <v>33140</v>
      </c>
      <c r="T2194" s="3" t="s">
        <v>3249</v>
      </c>
      <c r="U2194" s="3" t="s">
        <v>1722</v>
      </c>
      <c r="V2194" s="3" t="s">
        <v>475</v>
      </c>
      <c r="W2194" s="3" t="s">
        <v>3237</v>
      </c>
      <c r="X2194" s="3" t="str">
        <f t="shared" si="178"/>
        <v>สำโรงตาเจ็นขุขันธ์ศรีสะเกษ</v>
      </c>
      <c r="Y2194" s="3" t="s">
        <v>2652</v>
      </c>
      <c r="Z2194" s="3" t="str">
        <f t="shared" si="179"/>
        <v/>
      </c>
      <c r="AA2194" s="3" t="e">
        <f t="shared" si="180"/>
        <v>#NUM!</v>
      </c>
      <c r="AB2194" s="3" t="str">
        <f t="shared" si="181"/>
        <v/>
      </c>
    </row>
    <row r="2195" spans="18:28" ht="14.5" customHeight="1">
      <c r="R2195">
        <v>2192</v>
      </c>
      <c r="S2195" s="4">
        <v>33140</v>
      </c>
      <c r="T2195" s="3" t="s">
        <v>2923</v>
      </c>
      <c r="U2195" s="3" t="s">
        <v>1722</v>
      </c>
      <c r="V2195" s="3" t="s">
        <v>475</v>
      </c>
      <c r="W2195" s="3" t="s">
        <v>3237</v>
      </c>
      <c r="X2195" s="3" t="str">
        <f t="shared" si="178"/>
        <v>ห้วยสำราญขุขันธ์ศรีสะเกษ</v>
      </c>
      <c r="Y2195" s="3" t="s">
        <v>2652</v>
      </c>
      <c r="Z2195" s="3" t="str">
        <f t="shared" si="179"/>
        <v/>
      </c>
      <c r="AA2195" s="3" t="e">
        <f t="shared" si="180"/>
        <v>#NUM!</v>
      </c>
      <c r="AB2195" s="3" t="str">
        <f t="shared" si="181"/>
        <v/>
      </c>
    </row>
    <row r="2196" spans="18:28" ht="14.5" customHeight="1">
      <c r="R2196">
        <v>2193</v>
      </c>
      <c r="S2196" s="4">
        <v>33140</v>
      </c>
      <c r="T2196" s="3" t="s">
        <v>2832</v>
      </c>
      <c r="U2196" s="3" t="s">
        <v>1722</v>
      </c>
      <c r="V2196" s="3" t="s">
        <v>475</v>
      </c>
      <c r="W2196" s="3" t="s">
        <v>3237</v>
      </c>
      <c r="X2196" s="3" t="str">
        <f t="shared" si="178"/>
        <v>กฤษณาขุขันธ์ศรีสะเกษ</v>
      </c>
      <c r="Y2196" s="3" t="s">
        <v>2652</v>
      </c>
      <c r="Z2196" s="3" t="str">
        <f t="shared" si="179"/>
        <v/>
      </c>
      <c r="AA2196" s="3" t="e">
        <f t="shared" si="180"/>
        <v>#NUM!</v>
      </c>
      <c r="AB2196" s="3" t="str">
        <f t="shared" si="181"/>
        <v/>
      </c>
    </row>
    <row r="2197" spans="18:28" ht="14.5" customHeight="1">
      <c r="R2197">
        <v>2194</v>
      </c>
      <c r="S2197" s="4">
        <v>33140</v>
      </c>
      <c r="T2197" s="3" t="s">
        <v>3250</v>
      </c>
      <c r="U2197" s="3" t="s">
        <v>1722</v>
      </c>
      <c r="V2197" s="3" t="s">
        <v>475</v>
      </c>
      <c r="W2197" s="3" t="s">
        <v>3237</v>
      </c>
      <c r="X2197" s="3" t="str">
        <f t="shared" si="178"/>
        <v>ลมศักดิ์ขุขันธ์ศรีสะเกษ</v>
      </c>
      <c r="Y2197" s="3" t="s">
        <v>2652</v>
      </c>
      <c r="Z2197" s="3" t="str">
        <f t="shared" si="179"/>
        <v/>
      </c>
      <c r="AA2197" s="3" t="e">
        <f t="shared" si="180"/>
        <v>#NUM!</v>
      </c>
      <c r="AB2197" s="3" t="str">
        <f t="shared" si="181"/>
        <v/>
      </c>
    </row>
    <row r="2198" spans="18:28" ht="14.5" customHeight="1">
      <c r="R2198">
        <v>2195</v>
      </c>
      <c r="S2198" s="4">
        <v>33140</v>
      </c>
      <c r="T2198" s="3" t="s">
        <v>3251</v>
      </c>
      <c r="U2198" s="3" t="s">
        <v>1722</v>
      </c>
      <c r="V2198" s="3" t="s">
        <v>475</v>
      </c>
      <c r="W2198" s="3" t="s">
        <v>3237</v>
      </c>
      <c r="X2198" s="3" t="str">
        <f t="shared" si="178"/>
        <v>หนองฉลองขุขันธ์ศรีสะเกษ</v>
      </c>
      <c r="Y2198" s="3" t="s">
        <v>2652</v>
      </c>
      <c r="Z2198" s="3" t="str">
        <f t="shared" si="179"/>
        <v/>
      </c>
      <c r="AA2198" s="3" t="e">
        <f t="shared" si="180"/>
        <v>#NUM!</v>
      </c>
      <c r="AB2198" s="3" t="str">
        <f t="shared" si="181"/>
        <v/>
      </c>
    </row>
    <row r="2199" spans="18:28" ht="14.5" customHeight="1">
      <c r="R2199">
        <v>2196</v>
      </c>
      <c r="S2199" s="4">
        <v>33140</v>
      </c>
      <c r="T2199" s="3" t="s">
        <v>3252</v>
      </c>
      <c r="U2199" s="3" t="s">
        <v>1722</v>
      </c>
      <c r="V2199" s="3" t="s">
        <v>475</v>
      </c>
      <c r="W2199" s="3" t="s">
        <v>3237</v>
      </c>
      <c r="X2199" s="3" t="str">
        <f t="shared" si="178"/>
        <v>ศรีตระกูลขุขันธ์ศรีสะเกษ</v>
      </c>
      <c r="Y2199" s="3" t="s">
        <v>2652</v>
      </c>
      <c r="Z2199" s="3" t="str">
        <f t="shared" si="179"/>
        <v/>
      </c>
      <c r="AA2199" s="3" t="e">
        <f t="shared" si="180"/>
        <v>#NUM!</v>
      </c>
      <c r="AB2199" s="3" t="str">
        <f t="shared" si="181"/>
        <v/>
      </c>
    </row>
    <row r="2200" spans="18:28" ht="14.5" customHeight="1">
      <c r="R2200">
        <v>2197</v>
      </c>
      <c r="S2200" s="4">
        <v>33140</v>
      </c>
      <c r="T2200" s="3" t="s">
        <v>3253</v>
      </c>
      <c r="U2200" s="3" t="s">
        <v>1722</v>
      </c>
      <c r="V2200" s="3" t="s">
        <v>475</v>
      </c>
      <c r="W2200" s="3" t="s">
        <v>3237</v>
      </c>
      <c r="X2200" s="3" t="str">
        <f t="shared" si="178"/>
        <v>ศรีสะอาดขุขันธ์ศรีสะเกษ</v>
      </c>
      <c r="Y2200" s="3" t="s">
        <v>2652</v>
      </c>
      <c r="Z2200" s="3" t="str">
        <f t="shared" si="179"/>
        <v/>
      </c>
      <c r="AA2200" s="3" t="e">
        <f t="shared" si="180"/>
        <v>#NUM!</v>
      </c>
      <c r="AB2200" s="3" t="str">
        <f t="shared" si="181"/>
        <v/>
      </c>
    </row>
    <row r="2201" spans="18:28" ht="14.5" customHeight="1">
      <c r="R2201">
        <v>2198</v>
      </c>
      <c r="S2201" s="4">
        <v>33180</v>
      </c>
      <c r="T2201" s="3" t="s">
        <v>1739</v>
      </c>
      <c r="U2201" s="3" t="s">
        <v>1739</v>
      </c>
      <c r="V2201" s="3" t="s">
        <v>475</v>
      </c>
      <c r="W2201" s="3" t="s">
        <v>3254</v>
      </c>
      <c r="X2201" s="3" t="str">
        <f t="shared" si="178"/>
        <v>ไพรบึงไพรบึงศรีสะเกษ</v>
      </c>
      <c r="Y2201" s="3" t="s">
        <v>2652</v>
      </c>
      <c r="Z2201" s="3" t="str">
        <f t="shared" si="179"/>
        <v/>
      </c>
      <c r="AA2201" s="3" t="e">
        <f t="shared" si="180"/>
        <v>#NUM!</v>
      </c>
      <c r="AB2201" s="3" t="str">
        <f t="shared" si="181"/>
        <v/>
      </c>
    </row>
    <row r="2202" spans="18:28" ht="14.5" customHeight="1">
      <c r="R2202">
        <v>2199</v>
      </c>
      <c r="S2202" s="4">
        <v>33180</v>
      </c>
      <c r="T2202" s="3" t="s">
        <v>343</v>
      </c>
      <c r="U2202" s="3" t="s">
        <v>1739</v>
      </c>
      <c r="V2202" s="3" t="s">
        <v>475</v>
      </c>
      <c r="W2202" s="3" t="s">
        <v>3254</v>
      </c>
      <c r="X2202" s="3" t="str">
        <f t="shared" si="178"/>
        <v>ดินแดงไพรบึงศรีสะเกษ</v>
      </c>
      <c r="Y2202" s="3" t="s">
        <v>2652</v>
      </c>
      <c r="Z2202" s="3" t="str">
        <f t="shared" si="179"/>
        <v/>
      </c>
      <c r="AA2202" s="3" t="e">
        <f t="shared" si="180"/>
        <v>#NUM!</v>
      </c>
      <c r="AB2202" s="3" t="str">
        <f t="shared" si="181"/>
        <v/>
      </c>
    </row>
    <row r="2203" spans="18:28" ht="14.5" customHeight="1">
      <c r="R2203">
        <v>2200</v>
      </c>
      <c r="S2203" s="4">
        <v>33180</v>
      </c>
      <c r="T2203" s="3" t="s">
        <v>3255</v>
      </c>
      <c r="U2203" s="3" t="s">
        <v>1739</v>
      </c>
      <c r="V2203" s="3" t="s">
        <v>475</v>
      </c>
      <c r="W2203" s="3" t="s">
        <v>3254</v>
      </c>
      <c r="X2203" s="3" t="str">
        <f t="shared" si="178"/>
        <v>ปราสาทเยอไพรบึงศรีสะเกษ</v>
      </c>
      <c r="Y2203" s="3" t="s">
        <v>2652</v>
      </c>
      <c r="Z2203" s="3" t="str">
        <f t="shared" si="179"/>
        <v/>
      </c>
      <c r="AA2203" s="3" t="e">
        <f t="shared" si="180"/>
        <v>#NUM!</v>
      </c>
      <c r="AB2203" s="3" t="str">
        <f t="shared" si="181"/>
        <v/>
      </c>
    </row>
    <row r="2204" spans="18:28" ht="14.5" customHeight="1">
      <c r="R2204">
        <v>2201</v>
      </c>
      <c r="S2204" s="4">
        <v>33180</v>
      </c>
      <c r="T2204" s="3" t="s">
        <v>3256</v>
      </c>
      <c r="U2204" s="3" t="s">
        <v>1739</v>
      </c>
      <c r="V2204" s="3" t="s">
        <v>475</v>
      </c>
      <c r="W2204" s="3" t="s">
        <v>3254</v>
      </c>
      <c r="X2204" s="3" t="str">
        <f t="shared" si="178"/>
        <v>สำโรงพลันไพรบึงศรีสะเกษ</v>
      </c>
      <c r="Y2204" s="3" t="s">
        <v>2652</v>
      </c>
      <c r="Z2204" s="3" t="str">
        <f t="shared" si="179"/>
        <v/>
      </c>
      <c r="AA2204" s="3" t="e">
        <f t="shared" si="180"/>
        <v>#NUM!</v>
      </c>
      <c r="AB2204" s="3" t="str">
        <f t="shared" si="181"/>
        <v/>
      </c>
    </row>
    <row r="2205" spans="18:28" ht="14.5" customHeight="1">
      <c r="R2205">
        <v>2202</v>
      </c>
      <c r="S2205" s="4">
        <v>33180</v>
      </c>
      <c r="T2205" s="3" t="s">
        <v>3257</v>
      </c>
      <c r="U2205" s="3" t="s">
        <v>1739</v>
      </c>
      <c r="V2205" s="3" t="s">
        <v>475</v>
      </c>
      <c r="W2205" s="3" t="s">
        <v>3254</v>
      </c>
      <c r="X2205" s="3" t="str">
        <f t="shared" si="178"/>
        <v>สุขสวัสดิ์ไพรบึงศรีสะเกษ</v>
      </c>
      <c r="Y2205" s="3" t="s">
        <v>2652</v>
      </c>
      <c r="Z2205" s="3" t="str">
        <f t="shared" si="179"/>
        <v/>
      </c>
      <c r="AA2205" s="3" t="e">
        <f t="shared" si="180"/>
        <v>#NUM!</v>
      </c>
      <c r="AB2205" s="3" t="str">
        <f t="shared" si="181"/>
        <v/>
      </c>
    </row>
    <row r="2206" spans="18:28" ht="14.5" customHeight="1">
      <c r="R2206">
        <v>2203</v>
      </c>
      <c r="S2206" s="4">
        <v>33180</v>
      </c>
      <c r="T2206" s="3" t="s">
        <v>3258</v>
      </c>
      <c r="U2206" s="3" t="s">
        <v>1739</v>
      </c>
      <c r="V2206" s="3" t="s">
        <v>475</v>
      </c>
      <c r="W2206" s="3" t="s">
        <v>3254</v>
      </c>
      <c r="X2206" s="3" t="str">
        <f t="shared" si="178"/>
        <v>โนนปูนไพรบึงศรีสะเกษ</v>
      </c>
      <c r="Y2206" s="3" t="s">
        <v>2652</v>
      </c>
      <c r="Z2206" s="3" t="str">
        <f t="shared" si="179"/>
        <v/>
      </c>
      <c r="AA2206" s="3" t="e">
        <f t="shared" si="180"/>
        <v>#NUM!</v>
      </c>
      <c r="AB2206" s="3" t="str">
        <f t="shared" si="181"/>
        <v/>
      </c>
    </row>
    <row r="2207" spans="18:28" ht="14.5" customHeight="1">
      <c r="R2207">
        <v>2204</v>
      </c>
      <c r="S2207" s="4">
        <v>33170</v>
      </c>
      <c r="T2207" s="3" t="s">
        <v>1008</v>
      </c>
      <c r="U2207" s="3" t="s">
        <v>1733</v>
      </c>
      <c r="V2207" s="3" t="s">
        <v>475</v>
      </c>
      <c r="W2207" s="3" t="s">
        <v>3259</v>
      </c>
      <c r="X2207" s="3" t="str">
        <f t="shared" si="178"/>
        <v>พิมายปรางค์กู่ศรีสะเกษ</v>
      </c>
      <c r="Y2207" s="3" t="s">
        <v>2652</v>
      </c>
      <c r="Z2207" s="3" t="str">
        <f t="shared" si="179"/>
        <v/>
      </c>
      <c r="AA2207" s="3" t="e">
        <f t="shared" si="180"/>
        <v>#NUM!</v>
      </c>
      <c r="AB2207" s="3" t="str">
        <f t="shared" si="181"/>
        <v/>
      </c>
    </row>
    <row r="2208" spans="18:28" ht="14.5" customHeight="1">
      <c r="R2208">
        <v>2205</v>
      </c>
      <c r="S2208" s="4">
        <v>33170</v>
      </c>
      <c r="T2208" s="3" t="s">
        <v>3260</v>
      </c>
      <c r="U2208" s="3" t="s">
        <v>1733</v>
      </c>
      <c r="V2208" s="3" t="s">
        <v>475</v>
      </c>
      <c r="W2208" s="3" t="s">
        <v>3259</v>
      </c>
      <c r="X2208" s="3" t="str">
        <f t="shared" si="178"/>
        <v>กู่ปรางค์กู่ศรีสะเกษ</v>
      </c>
      <c r="Y2208" s="3" t="s">
        <v>2652</v>
      </c>
      <c r="Z2208" s="3" t="str">
        <f t="shared" si="179"/>
        <v/>
      </c>
      <c r="AA2208" s="3" t="e">
        <f t="shared" si="180"/>
        <v>#NUM!</v>
      </c>
      <c r="AB2208" s="3" t="str">
        <f t="shared" si="181"/>
        <v/>
      </c>
    </row>
    <row r="2209" spans="18:28" ht="14.5" customHeight="1">
      <c r="R2209">
        <v>2206</v>
      </c>
      <c r="S2209" s="4">
        <v>33170</v>
      </c>
      <c r="T2209" s="3" t="s">
        <v>3261</v>
      </c>
      <c r="U2209" s="3" t="s">
        <v>1733</v>
      </c>
      <c r="V2209" s="3" t="s">
        <v>475</v>
      </c>
      <c r="W2209" s="3" t="s">
        <v>3259</v>
      </c>
      <c r="X2209" s="3" t="str">
        <f t="shared" si="178"/>
        <v>หนองเชียงทูนปรางค์กู่ศรีสะเกษ</v>
      </c>
      <c r="Y2209" s="3" t="s">
        <v>2652</v>
      </c>
      <c r="Z2209" s="3" t="str">
        <f t="shared" si="179"/>
        <v/>
      </c>
      <c r="AA2209" s="3" t="e">
        <f t="shared" si="180"/>
        <v>#NUM!</v>
      </c>
      <c r="AB2209" s="3" t="str">
        <f t="shared" si="181"/>
        <v/>
      </c>
    </row>
    <row r="2210" spans="18:28" ht="14.5" customHeight="1">
      <c r="R2210">
        <v>2207</v>
      </c>
      <c r="S2210" s="4">
        <v>33170</v>
      </c>
      <c r="T2210" s="3" t="s">
        <v>2783</v>
      </c>
      <c r="U2210" s="3" t="s">
        <v>1733</v>
      </c>
      <c r="V2210" s="3" t="s">
        <v>475</v>
      </c>
      <c r="W2210" s="3" t="s">
        <v>3259</v>
      </c>
      <c r="X2210" s="3" t="str">
        <f t="shared" si="178"/>
        <v>ตูมปรางค์กู่ศรีสะเกษ</v>
      </c>
      <c r="Y2210" s="3" t="s">
        <v>2652</v>
      </c>
      <c r="Z2210" s="3" t="str">
        <f t="shared" si="179"/>
        <v/>
      </c>
      <c r="AA2210" s="3" t="e">
        <f t="shared" si="180"/>
        <v>#NUM!</v>
      </c>
      <c r="AB2210" s="3" t="str">
        <f t="shared" si="181"/>
        <v/>
      </c>
    </row>
    <row r="2211" spans="18:28" ht="14.5" customHeight="1">
      <c r="R2211">
        <v>2208</v>
      </c>
      <c r="S2211" s="4">
        <v>33170</v>
      </c>
      <c r="T2211" s="3" t="s">
        <v>3262</v>
      </c>
      <c r="U2211" s="3" t="s">
        <v>1733</v>
      </c>
      <c r="V2211" s="3" t="s">
        <v>475</v>
      </c>
      <c r="W2211" s="3" t="s">
        <v>3259</v>
      </c>
      <c r="X2211" s="3" t="str">
        <f t="shared" si="178"/>
        <v>สมอปรางค์กู่ศรีสะเกษ</v>
      </c>
      <c r="Y2211" s="3" t="s">
        <v>2652</v>
      </c>
      <c r="Z2211" s="3" t="str">
        <f t="shared" si="179"/>
        <v/>
      </c>
      <c r="AA2211" s="3" t="e">
        <f t="shared" si="180"/>
        <v>#NUM!</v>
      </c>
      <c r="AB2211" s="3" t="str">
        <f t="shared" si="181"/>
        <v/>
      </c>
    </row>
    <row r="2212" spans="18:28" ht="14.5" customHeight="1">
      <c r="R2212">
        <v>2209</v>
      </c>
      <c r="S2212" s="4">
        <v>33170</v>
      </c>
      <c r="T2212" s="3" t="s">
        <v>3263</v>
      </c>
      <c r="U2212" s="3" t="s">
        <v>1733</v>
      </c>
      <c r="V2212" s="3" t="s">
        <v>475</v>
      </c>
      <c r="W2212" s="3" t="s">
        <v>3259</v>
      </c>
      <c r="X2212" s="3" t="str">
        <f t="shared" si="178"/>
        <v>โพธิ์ศรีปรางค์กู่ศรีสะเกษ</v>
      </c>
      <c r="Y2212" s="3" t="s">
        <v>2652</v>
      </c>
      <c r="Z2212" s="3" t="str">
        <f t="shared" si="179"/>
        <v/>
      </c>
      <c r="AA2212" s="3" t="e">
        <f t="shared" si="180"/>
        <v>#NUM!</v>
      </c>
      <c r="AB2212" s="3" t="str">
        <f t="shared" si="181"/>
        <v/>
      </c>
    </row>
    <row r="2213" spans="18:28" ht="14.5" customHeight="1">
      <c r="R2213">
        <v>2210</v>
      </c>
      <c r="S2213" s="4">
        <v>33170</v>
      </c>
      <c r="T2213" s="3" t="s">
        <v>3264</v>
      </c>
      <c r="U2213" s="3" t="s">
        <v>1733</v>
      </c>
      <c r="V2213" s="3" t="s">
        <v>475</v>
      </c>
      <c r="W2213" s="3" t="s">
        <v>3259</v>
      </c>
      <c r="X2213" s="3" t="str">
        <f t="shared" si="178"/>
        <v>สำโรงปราสาทปรางค์กู่ศรีสะเกษ</v>
      </c>
      <c r="Y2213" s="3" t="s">
        <v>2652</v>
      </c>
      <c r="Z2213" s="3" t="str">
        <f t="shared" si="179"/>
        <v/>
      </c>
      <c r="AA2213" s="3" t="e">
        <f t="shared" si="180"/>
        <v>#NUM!</v>
      </c>
      <c r="AB2213" s="3" t="str">
        <f t="shared" si="181"/>
        <v/>
      </c>
    </row>
    <row r="2214" spans="18:28" ht="14.5" customHeight="1">
      <c r="R2214">
        <v>2211</v>
      </c>
      <c r="S2214" s="4">
        <v>33170</v>
      </c>
      <c r="T2214" s="3" t="s">
        <v>3216</v>
      </c>
      <c r="U2214" s="3" t="s">
        <v>1733</v>
      </c>
      <c r="V2214" s="3" t="s">
        <v>475</v>
      </c>
      <c r="W2214" s="3" t="s">
        <v>3259</v>
      </c>
      <c r="X2214" s="3" t="str">
        <f t="shared" si="178"/>
        <v>ดู่ปรางค์กู่ศรีสะเกษ</v>
      </c>
      <c r="Y2214" s="3" t="s">
        <v>2652</v>
      </c>
      <c r="Z2214" s="3" t="str">
        <f t="shared" si="179"/>
        <v/>
      </c>
      <c r="AA2214" s="3" t="e">
        <f t="shared" si="180"/>
        <v>#NUM!</v>
      </c>
      <c r="AB2214" s="3" t="str">
        <f t="shared" si="181"/>
        <v/>
      </c>
    </row>
    <row r="2215" spans="18:28" ht="14.5" customHeight="1">
      <c r="R2215">
        <v>2212</v>
      </c>
      <c r="S2215" s="4">
        <v>33170</v>
      </c>
      <c r="T2215" s="3" t="s">
        <v>3054</v>
      </c>
      <c r="U2215" s="3" t="s">
        <v>1733</v>
      </c>
      <c r="V2215" s="3" t="s">
        <v>475</v>
      </c>
      <c r="W2215" s="3" t="s">
        <v>3259</v>
      </c>
      <c r="X2215" s="3" t="str">
        <f t="shared" si="178"/>
        <v>สวายปรางค์กู่ศรีสะเกษ</v>
      </c>
      <c r="Y2215" s="3" t="s">
        <v>2652</v>
      </c>
      <c r="Z2215" s="3" t="str">
        <f t="shared" si="179"/>
        <v/>
      </c>
      <c r="AA2215" s="3" t="e">
        <f t="shared" si="180"/>
        <v>#NUM!</v>
      </c>
      <c r="AB2215" s="3" t="str">
        <f t="shared" si="181"/>
        <v/>
      </c>
    </row>
    <row r="2216" spans="18:28" ht="14.5" customHeight="1">
      <c r="R2216">
        <v>2213</v>
      </c>
      <c r="S2216" s="4">
        <v>33170</v>
      </c>
      <c r="T2216" s="3" t="s">
        <v>3265</v>
      </c>
      <c r="U2216" s="3" t="s">
        <v>1733</v>
      </c>
      <c r="V2216" s="3" t="s">
        <v>475</v>
      </c>
      <c r="W2216" s="3" t="s">
        <v>3259</v>
      </c>
      <c r="X2216" s="3" t="str">
        <f t="shared" si="178"/>
        <v>พิมายเหนือปรางค์กู่ศรีสะเกษ</v>
      </c>
      <c r="Y2216" s="3" t="s">
        <v>2652</v>
      </c>
      <c r="Z2216" s="3" t="str">
        <f t="shared" si="179"/>
        <v/>
      </c>
      <c r="AA2216" s="3" t="e">
        <f t="shared" si="180"/>
        <v>#NUM!</v>
      </c>
      <c r="AB2216" s="3" t="str">
        <f t="shared" si="181"/>
        <v/>
      </c>
    </row>
    <row r="2217" spans="18:28" ht="14.5" customHeight="1">
      <c r="R2217">
        <v>2214</v>
      </c>
      <c r="S2217" s="4">
        <v>33150</v>
      </c>
      <c r="T2217" s="3" t="s">
        <v>3266</v>
      </c>
      <c r="U2217" s="3" t="s">
        <v>1724</v>
      </c>
      <c r="V2217" s="3" t="s">
        <v>475</v>
      </c>
      <c r="W2217" s="3" t="s">
        <v>3267</v>
      </c>
      <c r="X2217" s="3" t="str">
        <f t="shared" si="178"/>
        <v>สิขุนหาญศรีสะเกษ</v>
      </c>
      <c r="Y2217" s="3" t="s">
        <v>2652</v>
      </c>
      <c r="Z2217" s="3" t="str">
        <f t="shared" si="179"/>
        <v/>
      </c>
      <c r="AA2217" s="3" t="e">
        <f t="shared" si="180"/>
        <v>#NUM!</v>
      </c>
      <c r="AB2217" s="3" t="str">
        <f t="shared" si="181"/>
        <v/>
      </c>
    </row>
    <row r="2218" spans="18:28" ht="14.5" customHeight="1">
      <c r="R2218">
        <v>2215</v>
      </c>
      <c r="S2218" s="4">
        <v>33150</v>
      </c>
      <c r="T2218" s="3" t="s">
        <v>3268</v>
      </c>
      <c r="U2218" s="3" t="s">
        <v>1724</v>
      </c>
      <c r="V2218" s="3" t="s">
        <v>475</v>
      </c>
      <c r="W2218" s="3" t="s">
        <v>3267</v>
      </c>
      <c r="X2218" s="3" t="str">
        <f t="shared" si="178"/>
        <v>บักดองขุนหาญศรีสะเกษ</v>
      </c>
      <c r="Y2218" s="3" t="s">
        <v>2652</v>
      </c>
      <c r="Z2218" s="3" t="str">
        <f t="shared" si="179"/>
        <v/>
      </c>
      <c r="AA2218" s="3" t="e">
        <f t="shared" si="180"/>
        <v>#NUM!</v>
      </c>
      <c r="AB2218" s="3" t="str">
        <f t="shared" si="181"/>
        <v/>
      </c>
    </row>
    <row r="2219" spans="18:28" ht="14.5" customHeight="1">
      <c r="R2219">
        <v>2216</v>
      </c>
      <c r="S2219" s="4">
        <v>33150</v>
      </c>
      <c r="T2219" s="3" t="s">
        <v>3269</v>
      </c>
      <c r="U2219" s="3" t="s">
        <v>1724</v>
      </c>
      <c r="V2219" s="3" t="s">
        <v>475</v>
      </c>
      <c r="W2219" s="3" t="s">
        <v>3267</v>
      </c>
      <c r="X2219" s="3" t="str">
        <f t="shared" si="178"/>
        <v>พรานขุนหาญศรีสะเกษ</v>
      </c>
      <c r="Y2219" s="3" t="s">
        <v>2652</v>
      </c>
      <c r="Z2219" s="3" t="str">
        <f t="shared" si="179"/>
        <v/>
      </c>
      <c r="AA2219" s="3" t="e">
        <f t="shared" si="180"/>
        <v>#NUM!</v>
      </c>
      <c r="AB2219" s="3" t="str">
        <f t="shared" si="181"/>
        <v/>
      </c>
    </row>
    <row r="2220" spans="18:28" ht="14.5" customHeight="1">
      <c r="R2220">
        <v>2217</v>
      </c>
      <c r="S2220" s="4">
        <v>33150</v>
      </c>
      <c r="T2220" s="3" t="s">
        <v>3270</v>
      </c>
      <c r="U2220" s="3" t="s">
        <v>1724</v>
      </c>
      <c r="V2220" s="3" t="s">
        <v>475</v>
      </c>
      <c r="W2220" s="3" t="s">
        <v>3267</v>
      </c>
      <c r="X2220" s="3" t="str">
        <f t="shared" si="178"/>
        <v>โพธิ์วงศ์ขุนหาญศรีสะเกษ</v>
      </c>
      <c r="Y2220" s="3" t="s">
        <v>2652</v>
      </c>
      <c r="Z2220" s="3" t="str">
        <f t="shared" si="179"/>
        <v/>
      </c>
      <c r="AA2220" s="3" t="e">
        <f t="shared" si="180"/>
        <v>#NUM!</v>
      </c>
      <c r="AB2220" s="3" t="str">
        <f t="shared" si="181"/>
        <v/>
      </c>
    </row>
    <row r="2221" spans="18:28" ht="14.5" customHeight="1">
      <c r="R2221">
        <v>2218</v>
      </c>
      <c r="S2221" s="4">
        <v>33150</v>
      </c>
      <c r="T2221" s="3" t="s">
        <v>3271</v>
      </c>
      <c r="U2221" s="3" t="s">
        <v>1724</v>
      </c>
      <c r="V2221" s="3" t="s">
        <v>475</v>
      </c>
      <c r="W2221" s="3" t="s">
        <v>3267</v>
      </c>
      <c r="X2221" s="3" t="str">
        <f t="shared" si="178"/>
        <v>ไพรขุนหาญศรีสะเกษ</v>
      </c>
      <c r="Y2221" s="3" t="s">
        <v>2652</v>
      </c>
      <c r="Z2221" s="3" t="str">
        <f t="shared" si="179"/>
        <v/>
      </c>
      <c r="AA2221" s="3" t="e">
        <f t="shared" si="180"/>
        <v>#NUM!</v>
      </c>
      <c r="AB2221" s="3" t="str">
        <f t="shared" si="181"/>
        <v/>
      </c>
    </row>
    <row r="2222" spans="18:28" ht="14.5" customHeight="1">
      <c r="R2222">
        <v>2219</v>
      </c>
      <c r="S2222" s="4">
        <v>33150</v>
      </c>
      <c r="T2222" s="3" t="s">
        <v>3272</v>
      </c>
      <c r="U2222" s="3" t="s">
        <v>1724</v>
      </c>
      <c r="V2222" s="3" t="s">
        <v>475</v>
      </c>
      <c r="W2222" s="3" t="s">
        <v>3267</v>
      </c>
      <c r="X2222" s="3" t="str">
        <f t="shared" si="178"/>
        <v>กระหวันขุนหาญศรีสะเกษ</v>
      </c>
      <c r="Y2222" s="3" t="s">
        <v>2652</v>
      </c>
      <c r="Z2222" s="3" t="str">
        <f t="shared" si="179"/>
        <v/>
      </c>
      <c r="AA2222" s="3" t="e">
        <f t="shared" si="180"/>
        <v>#NUM!</v>
      </c>
      <c r="AB2222" s="3" t="str">
        <f t="shared" si="181"/>
        <v/>
      </c>
    </row>
    <row r="2223" spans="18:28" ht="14.5" customHeight="1">
      <c r="R2223">
        <v>2220</v>
      </c>
      <c r="S2223" s="4">
        <v>33150</v>
      </c>
      <c r="T2223" s="3" t="s">
        <v>1724</v>
      </c>
      <c r="U2223" s="3" t="s">
        <v>1724</v>
      </c>
      <c r="V2223" s="3" t="s">
        <v>475</v>
      </c>
      <c r="W2223" s="3" t="s">
        <v>3267</v>
      </c>
      <c r="X2223" s="3" t="str">
        <f t="shared" si="178"/>
        <v>ขุนหาญขุนหาญศรีสะเกษ</v>
      </c>
      <c r="Y2223" s="3" t="s">
        <v>2652</v>
      </c>
      <c r="Z2223" s="3" t="str">
        <f t="shared" si="179"/>
        <v/>
      </c>
      <c r="AA2223" s="3" t="e">
        <f t="shared" si="180"/>
        <v>#NUM!</v>
      </c>
      <c r="AB2223" s="3" t="str">
        <f t="shared" si="181"/>
        <v/>
      </c>
    </row>
    <row r="2224" spans="18:28" ht="14.5" customHeight="1">
      <c r="R2224">
        <v>2221</v>
      </c>
      <c r="S2224" s="4">
        <v>33150</v>
      </c>
      <c r="T2224" s="3" t="s">
        <v>988</v>
      </c>
      <c r="U2224" s="3" t="s">
        <v>1724</v>
      </c>
      <c r="V2224" s="3" t="s">
        <v>475</v>
      </c>
      <c r="W2224" s="3" t="s">
        <v>3267</v>
      </c>
      <c r="X2224" s="3" t="str">
        <f t="shared" si="178"/>
        <v>โนนสูงขุนหาญศรีสะเกษ</v>
      </c>
      <c r="Y2224" s="3" t="s">
        <v>2652</v>
      </c>
      <c r="Z2224" s="3" t="str">
        <f t="shared" si="179"/>
        <v/>
      </c>
      <c r="AA2224" s="3" t="e">
        <f t="shared" si="180"/>
        <v>#NUM!</v>
      </c>
      <c r="AB2224" s="3" t="str">
        <f t="shared" si="181"/>
        <v/>
      </c>
    </row>
    <row r="2225" spans="18:28" ht="14.5" customHeight="1">
      <c r="R2225">
        <v>2222</v>
      </c>
      <c r="S2225" s="4">
        <v>33150</v>
      </c>
      <c r="T2225" s="3" t="s">
        <v>3273</v>
      </c>
      <c r="U2225" s="3" t="s">
        <v>1724</v>
      </c>
      <c r="V2225" s="3" t="s">
        <v>475</v>
      </c>
      <c r="W2225" s="3" t="s">
        <v>3267</v>
      </c>
      <c r="X2225" s="3" t="str">
        <f t="shared" si="178"/>
        <v>กันทรอมขุนหาญศรีสะเกษ</v>
      </c>
      <c r="Y2225" s="3" t="s">
        <v>2652</v>
      </c>
      <c r="Z2225" s="3" t="str">
        <f t="shared" si="179"/>
        <v/>
      </c>
      <c r="AA2225" s="3" t="e">
        <f t="shared" si="180"/>
        <v>#NUM!</v>
      </c>
      <c r="AB2225" s="3" t="str">
        <f t="shared" si="181"/>
        <v/>
      </c>
    </row>
    <row r="2226" spans="18:28" ht="14.5" customHeight="1">
      <c r="R2226">
        <v>2223</v>
      </c>
      <c r="S2226" s="4">
        <v>33150</v>
      </c>
      <c r="T2226" s="3" t="s">
        <v>3274</v>
      </c>
      <c r="U2226" s="3" t="s">
        <v>1724</v>
      </c>
      <c r="V2226" s="3" t="s">
        <v>475</v>
      </c>
      <c r="W2226" s="3" t="s">
        <v>3267</v>
      </c>
      <c r="X2226" s="3" t="str">
        <f t="shared" si="178"/>
        <v>ภูฝ้ายขุนหาญศรีสะเกษ</v>
      </c>
      <c r="Y2226" s="3" t="s">
        <v>2652</v>
      </c>
      <c r="Z2226" s="3" t="str">
        <f t="shared" si="179"/>
        <v/>
      </c>
      <c r="AA2226" s="3" t="e">
        <f t="shared" si="180"/>
        <v>#NUM!</v>
      </c>
      <c r="AB2226" s="3" t="str">
        <f t="shared" si="181"/>
        <v/>
      </c>
    </row>
    <row r="2227" spans="18:28" ht="14.5" customHeight="1">
      <c r="R2227">
        <v>2224</v>
      </c>
      <c r="S2227" s="4">
        <v>33150</v>
      </c>
      <c r="T2227" s="3" t="s">
        <v>3275</v>
      </c>
      <c r="U2227" s="3" t="s">
        <v>1724</v>
      </c>
      <c r="V2227" s="3" t="s">
        <v>475</v>
      </c>
      <c r="W2227" s="3" t="s">
        <v>3267</v>
      </c>
      <c r="X2227" s="3" t="str">
        <f t="shared" si="178"/>
        <v>โพธิ์กระสังข์ขุนหาญศรีสะเกษ</v>
      </c>
      <c r="Y2227" s="3" t="s">
        <v>2652</v>
      </c>
      <c r="Z2227" s="3" t="str">
        <f t="shared" si="179"/>
        <v/>
      </c>
      <c r="AA2227" s="3" t="e">
        <f t="shared" si="180"/>
        <v>#NUM!</v>
      </c>
      <c r="AB2227" s="3" t="str">
        <f t="shared" si="181"/>
        <v/>
      </c>
    </row>
    <row r="2228" spans="18:28" ht="14.5" customHeight="1">
      <c r="R2228">
        <v>2225</v>
      </c>
      <c r="S2228" s="4">
        <v>33150</v>
      </c>
      <c r="T2228" s="3" t="s">
        <v>3276</v>
      </c>
      <c r="U2228" s="3" t="s">
        <v>1724</v>
      </c>
      <c r="V2228" s="3" t="s">
        <v>475</v>
      </c>
      <c r="W2228" s="3" t="s">
        <v>3267</v>
      </c>
      <c r="X2228" s="3" t="str">
        <f t="shared" si="178"/>
        <v>ห้วยจันทร์ขุนหาญศรีสะเกษ</v>
      </c>
      <c r="Y2228" s="3" t="s">
        <v>2652</v>
      </c>
      <c r="Z2228" s="3" t="str">
        <f t="shared" si="179"/>
        <v/>
      </c>
      <c r="AA2228" s="3" t="e">
        <f t="shared" si="180"/>
        <v>#NUM!</v>
      </c>
      <c r="AB2228" s="3" t="str">
        <f t="shared" si="181"/>
        <v/>
      </c>
    </row>
    <row r="2229" spans="18:28" ht="14.5" customHeight="1">
      <c r="R2229">
        <v>2226</v>
      </c>
      <c r="S2229" s="4">
        <v>33160</v>
      </c>
      <c r="T2229" s="3" t="s">
        <v>2686</v>
      </c>
      <c r="U2229" s="3" t="s">
        <v>1749</v>
      </c>
      <c r="V2229" s="3" t="s">
        <v>475</v>
      </c>
      <c r="W2229" s="3" t="s">
        <v>3277</v>
      </c>
      <c r="X2229" s="3" t="str">
        <f t="shared" si="178"/>
        <v>เมืองคงราษีไศลศรีสะเกษ</v>
      </c>
      <c r="Y2229" s="3" t="s">
        <v>2652</v>
      </c>
      <c r="Z2229" s="3" t="str">
        <f t="shared" si="179"/>
        <v/>
      </c>
      <c r="AA2229" s="3" t="e">
        <f t="shared" si="180"/>
        <v>#NUM!</v>
      </c>
      <c r="AB2229" s="3" t="str">
        <f t="shared" si="181"/>
        <v/>
      </c>
    </row>
    <row r="2230" spans="18:28" ht="14.5" customHeight="1">
      <c r="R2230">
        <v>2227</v>
      </c>
      <c r="S2230" s="4">
        <v>33160</v>
      </c>
      <c r="T2230" s="3" t="s">
        <v>3278</v>
      </c>
      <c r="U2230" s="3" t="s">
        <v>1749</v>
      </c>
      <c r="V2230" s="3" t="s">
        <v>475</v>
      </c>
      <c r="W2230" s="3" t="s">
        <v>3277</v>
      </c>
      <c r="X2230" s="3" t="str">
        <f t="shared" si="178"/>
        <v>เมืองแคนราษีไศลศรีสะเกษ</v>
      </c>
      <c r="Y2230" s="3" t="s">
        <v>2652</v>
      </c>
      <c r="Z2230" s="3" t="str">
        <f t="shared" si="179"/>
        <v/>
      </c>
      <c r="AA2230" s="3" t="e">
        <f t="shared" si="180"/>
        <v>#NUM!</v>
      </c>
      <c r="AB2230" s="3" t="str">
        <f t="shared" si="181"/>
        <v/>
      </c>
    </row>
    <row r="2231" spans="18:28" ht="14.5" customHeight="1">
      <c r="R2231">
        <v>2228</v>
      </c>
      <c r="S2231" s="4">
        <v>33160</v>
      </c>
      <c r="T2231" s="3" t="s">
        <v>1894</v>
      </c>
      <c r="U2231" s="3" t="s">
        <v>1749</v>
      </c>
      <c r="V2231" s="3" t="s">
        <v>475</v>
      </c>
      <c r="W2231" s="3" t="s">
        <v>3277</v>
      </c>
      <c r="X2231" s="3" t="str">
        <f t="shared" si="178"/>
        <v>หนองแคราษีไศลศรีสะเกษ</v>
      </c>
      <c r="Y2231" s="3" t="s">
        <v>2652</v>
      </c>
      <c r="Z2231" s="3" t="str">
        <f t="shared" si="179"/>
        <v/>
      </c>
      <c r="AA2231" s="3" t="e">
        <f t="shared" si="180"/>
        <v>#NUM!</v>
      </c>
      <c r="AB2231" s="3" t="str">
        <f t="shared" si="181"/>
        <v/>
      </c>
    </row>
    <row r="2232" spans="18:28" ht="14.5" customHeight="1">
      <c r="R2232">
        <v>2229</v>
      </c>
      <c r="S2232" s="4">
        <v>33160</v>
      </c>
      <c r="T2232" s="3" t="s">
        <v>3279</v>
      </c>
      <c r="U2232" s="3" t="s">
        <v>1749</v>
      </c>
      <c r="V2232" s="3" t="s">
        <v>475</v>
      </c>
      <c r="W2232" s="3" t="s">
        <v>3277</v>
      </c>
      <c r="X2232" s="3" t="str">
        <f t="shared" si="178"/>
        <v>จิกสังข์ทองราษีไศลศรีสะเกษ</v>
      </c>
      <c r="Y2232" s="3" t="s">
        <v>2652</v>
      </c>
      <c r="Z2232" s="3" t="str">
        <f t="shared" si="179"/>
        <v/>
      </c>
      <c r="AA2232" s="3" t="e">
        <f t="shared" si="180"/>
        <v>#NUM!</v>
      </c>
      <c r="AB2232" s="3" t="str">
        <f t="shared" si="181"/>
        <v/>
      </c>
    </row>
    <row r="2233" spans="18:28" ht="14.5" customHeight="1">
      <c r="R2233">
        <v>2230</v>
      </c>
      <c r="S2233" s="4">
        <v>33160</v>
      </c>
      <c r="T2233" s="3" t="s">
        <v>3102</v>
      </c>
      <c r="U2233" s="3" t="s">
        <v>1749</v>
      </c>
      <c r="V2233" s="3" t="s">
        <v>475</v>
      </c>
      <c r="W2233" s="3" t="s">
        <v>3277</v>
      </c>
      <c r="X2233" s="3" t="str">
        <f t="shared" si="178"/>
        <v>ด่านราษีไศลศรีสะเกษ</v>
      </c>
      <c r="Y2233" s="3" t="s">
        <v>2652</v>
      </c>
      <c r="Z2233" s="3" t="str">
        <f t="shared" si="179"/>
        <v/>
      </c>
      <c r="AA2233" s="3" t="e">
        <f t="shared" si="180"/>
        <v>#NUM!</v>
      </c>
      <c r="AB2233" s="3" t="str">
        <f t="shared" si="181"/>
        <v/>
      </c>
    </row>
    <row r="2234" spans="18:28" ht="14.5" customHeight="1">
      <c r="R2234">
        <v>2231</v>
      </c>
      <c r="S2234" s="4">
        <v>33160</v>
      </c>
      <c r="T2234" s="3" t="s">
        <v>3216</v>
      </c>
      <c r="U2234" s="3" t="s">
        <v>1749</v>
      </c>
      <c r="V2234" s="3" t="s">
        <v>475</v>
      </c>
      <c r="W2234" s="3" t="s">
        <v>3277</v>
      </c>
      <c r="X2234" s="3" t="str">
        <f t="shared" si="178"/>
        <v>ดู่ราษีไศลศรีสะเกษ</v>
      </c>
      <c r="Y2234" s="3" t="s">
        <v>2652</v>
      </c>
      <c r="Z2234" s="3" t="str">
        <f t="shared" si="179"/>
        <v/>
      </c>
      <c r="AA2234" s="3" t="e">
        <f t="shared" si="180"/>
        <v>#NUM!</v>
      </c>
      <c r="AB2234" s="3" t="str">
        <f t="shared" si="181"/>
        <v/>
      </c>
    </row>
    <row r="2235" spans="18:28" ht="14.5" customHeight="1">
      <c r="R2235">
        <v>2232</v>
      </c>
      <c r="S2235" s="4">
        <v>33160</v>
      </c>
      <c r="T2235" s="3" t="s">
        <v>3280</v>
      </c>
      <c r="U2235" s="3" t="s">
        <v>1749</v>
      </c>
      <c r="V2235" s="3" t="s">
        <v>475</v>
      </c>
      <c r="W2235" s="3" t="s">
        <v>3277</v>
      </c>
      <c r="X2235" s="3" t="str">
        <f t="shared" si="178"/>
        <v>หนองอึ่งราษีไศลศรีสะเกษ</v>
      </c>
      <c r="Y2235" s="3" t="s">
        <v>2652</v>
      </c>
      <c r="Z2235" s="3" t="str">
        <f t="shared" si="179"/>
        <v/>
      </c>
      <c r="AA2235" s="3" t="e">
        <f t="shared" si="180"/>
        <v>#NUM!</v>
      </c>
      <c r="AB2235" s="3" t="str">
        <f t="shared" si="181"/>
        <v/>
      </c>
    </row>
    <row r="2236" spans="18:28" ht="14.5" customHeight="1">
      <c r="R2236">
        <v>2233</v>
      </c>
      <c r="S2236" s="4">
        <v>33160</v>
      </c>
      <c r="T2236" s="3" t="s">
        <v>3281</v>
      </c>
      <c r="U2236" s="3" t="s">
        <v>1749</v>
      </c>
      <c r="V2236" s="3" t="s">
        <v>475</v>
      </c>
      <c r="W2236" s="3" t="s">
        <v>3277</v>
      </c>
      <c r="X2236" s="3" t="str">
        <f t="shared" si="178"/>
        <v>บัวหุ่งราษีไศลศรีสะเกษ</v>
      </c>
      <c r="Y2236" s="3" t="s">
        <v>2652</v>
      </c>
      <c r="Z2236" s="3" t="str">
        <f t="shared" si="179"/>
        <v/>
      </c>
      <c r="AA2236" s="3" t="e">
        <f t="shared" si="180"/>
        <v>#NUM!</v>
      </c>
      <c r="AB2236" s="3" t="str">
        <f t="shared" si="181"/>
        <v/>
      </c>
    </row>
    <row r="2237" spans="18:28" ht="14.5" customHeight="1">
      <c r="R2237">
        <v>2234</v>
      </c>
      <c r="S2237" s="4">
        <v>33160</v>
      </c>
      <c r="T2237" s="3" t="s">
        <v>3111</v>
      </c>
      <c r="U2237" s="3" t="s">
        <v>1749</v>
      </c>
      <c r="V2237" s="3" t="s">
        <v>475</v>
      </c>
      <c r="W2237" s="3" t="s">
        <v>3277</v>
      </c>
      <c r="X2237" s="3" t="str">
        <f t="shared" si="178"/>
        <v>ไผ่ราษีไศลศรีสะเกษ</v>
      </c>
      <c r="Y2237" s="3" t="s">
        <v>2652</v>
      </c>
      <c r="Z2237" s="3" t="str">
        <f t="shared" si="179"/>
        <v/>
      </c>
      <c r="AA2237" s="3" t="e">
        <f t="shared" si="180"/>
        <v>#NUM!</v>
      </c>
      <c r="AB2237" s="3" t="str">
        <f t="shared" si="181"/>
        <v/>
      </c>
    </row>
    <row r="2238" spans="18:28" ht="14.5" customHeight="1">
      <c r="R2238">
        <v>2235</v>
      </c>
      <c r="S2238" s="4">
        <v>33160</v>
      </c>
      <c r="T2238" s="3" t="s">
        <v>3031</v>
      </c>
      <c r="U2238" s="3" t="s">
        <v>1749</v>
      </c>
      <c r="V2238" s="3" t="s">
        <v>475</v>
      </c>
      <c r="W2238" s="3" t="s">
        <v>3277</v>
      </c>
      <c r="X2238" s="3" t="str">
        <f t="shared" si="178"/>
        <v>ส้มป่อยราษีไศลศรีสะเกษ</v>
      </c>
      <c r="Y2238" s="3" t="s">
        <v>2652</v>
      </c>
      <c r="Z2238" s="3" t="str">
        <f t="shared" si="179"/>
        <v/>
      </c>
      <c r="AA2238" s="3" t="e">
        <f t="shared" si="180"/>
        <v>#NUM!</v>
      </c>
      <c r="AB2238" s="3" t="str">
        <f t="shared" si="181"/>
        <v/>
      </c>
    </row>
    <row r="2239" spans="18:28" ht="14.5" customHeight="1">
      <c r="R2239">
        <v>2236</v>
      </c>
      <c r="S2239" s="4">
        <v>33160</v>
      </c>
      <c r="T2239" s="3" t="s">
        <v>3282</v>
      </c>
      <c r="U2239" s="3" t="s">
        <v>1749</v>
      </c>
      <c r="V2239" s="3" t="s">
        <v>475</v>
      </c>
      <c r="W2239" s="3" t="s">
        <v>3277</v>
      </c>
      <c r="X2239" s="3" t="str">
        <f t="shared" si="178"/>
        <v>หนองหมีราษีไศลศรีสะเกษ</v>
      </c>
      <c r="Y2239" s="3" t="s">
        <v>2652</v>
      </c>
      <c r="Z2239" s="3" t="str">
        <f t="shared" si="179"/>
        <v/>
      </c>
      <c r="AA2239" s="3" t="e">
        <f t="shared" si="180"/>
        <v>#NUM!</v>
      </c>
      <c r="AB2239" s="3" t="str">
        <f t="shared" si="181"/>
        <v/>
      </c>
    </row>
    <row r="2240" spans="18:28" ht="14.5" customHeight="1">
      <c r="R2240">
        <v>2237</v>
      </c>
      <c r="S2240" s="4">
        <v>33160</v>
      </c>
      <c r="T2240" s="3" t="s">
        <v>3283</v>
      </c>
      <c r="U2240" s="3" t="s">
        <v>1749</v>
      </c>
      <c r="V2240" s="3" t="s">
        <v>475</v>
      </c>
      <c r="W2240" s="3" t="s">
        <v>3277</v>
      </c>
      <c r="X2240" s="3" t="str">
        <f t="shared" si="178"/>
        <v>หว้านคำราษีไศลศรีสะเกษ</v>
      </c>
      <c r="Y2240" s="3" t="s">
        <v>2652</v>
      </c>
      <c r="Z2240" s="3" t="str">
        <f t="shared" si="179"/>
        <v/>
      </c>
      <c r="AA2240" s="3" t="e">
        <f t="shared" si="180"/>
        <v>#NUM!</v>
      </c>
      <c r="AB2240" s="3" t="str">
        <f t="shared" si="181"/>
        <v/>
      </c>
    </row>
    <row r="2241" spans="18:28" ht="14.5" customHeight="1">
      <c r="R2241">
        <v>2238</v>
      </c>
      <c r="S2241" s="4">
        <v>33160</v>
      </c>
      <c r="T2241" s="3" t="s">
        <v>3284</v>
      </c>
      <c r="U2241" s="3" t="s">
        <v>1749</v>
      </c>
      <c r="V2241" s="3" t="s">
        <v>475</v>
      </c>
      <c r="W2241" s="3" t="s">
        <v>3277</v>
      </c>
      <c r="X2241" s="3" t="str">
        <f t="shared" si="178"/>
        <v>สร้างปี่ราษีไศลศรีสะเกษ</v>
      </c>
      <c r="Y2241" s="3" t="s">
        <v>2652</v>
      </c>
      <c r="Z2241" s="3" t="str">
        <f t="shared" si="179"/>
        <v/>
      </c>
      <c r="AA2241" s="3" t="e">
        <f t="shared" si="180"/>
        <v>#NUM!</v>
      </c>
      <c r="AB2241" s="3" t="str">
        <f t="shared" si="181"/>
        <v/>
      </c>
    </row>
    <row r="2242" spans="18:28" ht="14.5" customHeight="1">
      <c r="R2242">
        <v>2239</v>
      </c>
      <c r="S2242" s="4">
        <v>33120</v>
      </c>
      <c r="T2242" s="3" t="s">
        <v>3285</v>
      </c>
      <c r="U2242" s="3" t="s">
        <v>1760</v>
      </c>
      <c r="V2242" s="3" t="s">
        <v>475</v>
      </c>
      <c r="W2242" s="3" t="s">
        <v>3286</v>
      </c>
      <c r="X2242" s="3" t="str">
        <f t="shared" si="178"/>
        <v>กำแพงอุทุมพรพิสัยศรีสะเกษ</v>
      </c>
      <c r="Y2242" s="3" t="s">
        <v>2652</v>
      </c>
      <c r="Z2242" s="3" t="str">
        <f t="shared" si="179"/>
        <v/>
      </c>
      <c r="AA2242" s="3" t="e">
        <f t="shared" si="180"/>
        <v>#NUM!</v>
      </c>
      <c r="AB2242" s="3" t="str">
        <f t="shared" si="181"/>
        <v/>
      </c>
    </row>
    <row r="2243" spans="18:28" ht="14.5" customHeight="1">
      <c r="R2243">
        <v>2240</v>
      </c>
      <c r="S2243" s="4">
        <v>33120</v>
      </c>
      <c r="T2243" s="3" t="s">
        <v>3287</v>
      </c>
      <c r="U2243" s="3" t="s">
        <v>1760</v>
      </c>
      <c r="V2243" s="3" t="s">
        <v>475</v>
      </c>
      <c r="W2243" s="3" t="s">
        <v>3286</v>
      </c>
      <c r="X2243" s="3" t="str">
        <f t="shared" si="178"/>
        <v>อี่หล่ำอุทุมพรพิสัยศรีสะเกษ</v>
      </c>
      <c r="Y2243" s="3" t="s">
        <v>2652</v>
      </c>
      <c r="Z2243" s="3" t="str">
        <f t="shared" si="179"/>
        <v/>
      </c>
      <c r="AA2243" s="3" t="e">
        <f t="shared" si="180"/>
        <v>#NUM!</v>
      </c>
      <c r="AB2243" s="3" t="str">
        <f t="shared" si="181"/>
        <v/>
      </c>
    </row>
    <row r="2244" spans="18:28" ht="14.5" customHeight="1">
      <c r="R2244">
        <v>2241</v>
      </c>
      <c r="S2244" s="4">
        <v>33120</v>
      </c>
      <c r="T2244" s="3" t="s">
        <v>2929</v>
      </c>
      <c r="U2244" s="3" t="s">
        <v>1760</v>
      </c>
      <c r="V2244" s="3" t="s">
        <v>475</v>
      </c>
      <c r="W2244" s="3" t="s">
        <v>3286</v>
      </c>
      <c r="X2244" s="3" t="str">
        <f t="shared" si="178"/>
        <v>ก้านเหลืองอุทุมพรพิสัยศรีสะเกษ</v>
      </c>
      <c r="Y2244" s="3" t="s">
        <v>2652</v>
      </c>
      <c r="Z2244" s="3" t="str">
        <f t="shared" si="179"/>
        <v/>
      </c>
      <c r="AA2244" s="3" t="e">
        <f t="shared" si="180"/>
        <v>#NUM!</v>
      </c>
      <c r="AB2244" s="3" t="str">
        <f t="shared" si="181"/>
        <v/>
      </c>
    </row>
    <row r="2245" spans="18:28" ht="14.5" customHeight="1">
      <c r="R2245">
        <v>2242</v>
      </c>
      <c r="S2245" s="4">
        <v>33120</v>
      </c>
      <c r="T2245" s="3" t="s">
        <v>3288</v>
      </c>
      <c r="U2245" s="3" t="s">
        <v>1760</v>
      </c>
      <c r="V2245" s="3" t="s">
        <v>475</v>
      </c>
      <c r="W2245" s="3" t="s">
        <v>3286</v>
      </c>
      <c r="X2245" s="3" t="str">
        <f t="shared" ref="X2245:X2308" si="182">T2245&amp;U2245&amp;V2245</f>
        <v>ทุ่งไชยอุทุมพรพิสัยศรีสะเกษ</v>
      </c>
      <c r="Y2245" s="3" t="s">
        <v>2652</v>
      </c>
      <c r="Z2245" s="3" t="str">
        <f t="shared" ref="Z2245:Z2308" si="183">IF($Z$1=$W2245,$R2245,"")</f>
        <v/>
      </c>
      <c r="AA2245" s="3" t="e">
        <f t="shared" ref="AA2245:AA2308" si="184">SMALL($Z$4:$Z$7439,R2245)</f>
        <v>#NUM!</v>
      </c>
      <c r="AB2245" s="3" t="str">
        <f t="shared" ref="AB2245:AB2308" si="185">IFERROR(INDEX($T$4:$T$7439,$AA2245,1),"")</f>
        <v/>
      </c>
    </row>
    <row r="2246" spans="18:28" ht="14.5" customHeight="1">
      <c r="R2246">
        <v>2243</v>
      </c>
      <c r="S2246" s="4">
        <v>33120</v>
      </c>
      <c r="T2246" s="3" t="s">
        <v>834</v>
      </c>
      <c r="U2246" s="3" t="s">
        <v>1760</v>
      </c>
      <c r="V2246" s="3" t="s">
        <v>475</v>
      </c>
      <c r="W2246" s="3" t="s">
        <v>3286</v>
      </c>
      <c r="X2246" s="3" t="str">
        <f t="shared" si="182"/>
        <v>สำโรงอุทุมพรพิสัยศรีสะเกษ</v>
      </c>
      <c r="Y2246" s="3" t="s">
        <v>2652</v>
      </c>
      <c r="Z2246" s="3" t="str">
        <f t="shared" si="183"/>
        <v/>
      </c>
      <c r="AA2246" s="3" t="e">
        <f t="shared" si="184"/>
        <v>#NUM!</v>
      </c>
      <c r="AB2246" s="3" t="str">
        <f t="shared" si="185"/>
        <v/>
      </c>
    </row>
    <row r="2247" spans="18:28" ht="14.5" customHeight="1">
      <c r="R2247">
        <v>2244</v>
      </c>
      <c r="S2247" s="4">
        <v>33120</v>
      </c>
      <c r="T2247" s="3" t="s">
        <v>3289</v>
      </c>
      <c r="U2247" s="3" t="s">
        <v>1760</v>
      </c>
      <c r="V2247" s="3" t="s">
        <v>475</v>
      </c>
      <c r="W2247" s="3" t="s">
        <v>3286</v>
      </c>
      <c r="X2247" s="3" t="str">
        <f t="shared" si="182"/>
        <v>แขมอุทุมพรพิสัยศรีสะเกษ</v>
      </c>
      <c r="Y2247" s="3" t="s">
        <v>2652</v>
      </c>
      <c r="Z2247" s="3" t="str">
        <f t="shared" si="183"/>
        <v/>
      </c>
      <c r="AA2247" s="3" t="e">
        <f t="shared" si="184"/>
        <v>#NUM!</v>
      </c>
      <c r="AB2247" s="3" t="str">
        <f t="shared" si="185"/>
        <v/>
      </c>
    </row>
    <row r="2248" spans="18:28" ht="14.5" customHeight="1">
      <c r="R2248">
        <v>2245</v>
      </c>
      <c r="S2248" s="4">
        <v>33120</v>
      </c>
      <c r="T2248" s="3" t="s">
        <v>3199</v>
      </c>
      <c r="U2248" s="3" t="s">
        <v>1760</v>
      </c>
      <c r="V2248" s="3" t="s">
        <v>475</v>
      </c>
      <c r="W2248" s="3" t="s">
        <v>3286</v>
      </c>
      <c r="X2248" s="3" t="str">
        <f t="shared" si="182"/>
        <v>หนองไฮอุทุมพรพิสัยศรีสะเกษ</v>
      </c>
      <c r="Y2248" s="3" t="s">
        <v>2652</v>
      </c>
      <c r="Z2248" s="3" t="str">
        <f t="shared" si="183"/>
        <v/>
      </c>
      <c r="AA2248" s="3" t="e">
        <f t="shared" si="184"/>
        <v>#NUM!</v>
      </c>
      <c r="AB2248" s="3" t="str">
        <f t="shared" si="185"/>
        <v/>
      </c>
    </row>
    <row r="2249" spans="18:28" ht="14.5" customHeight="1">
      <c r="R2249">
        <v>2246</v>
      </c>
      <c r="S2249" s="4">
        <v>33120</v>
      </c>
      <c r="T2249" s="3" t="s">
        <v>3290</v>
      </c>
      <c r="U2249" s="3" t="s">
        <v>1760</v>
      </c>
      <c r="V2249" s="3" t="s">
        <v>475</v>
      </c>
      <c r="W2249" s="3" t="s">
        <v>3286</v>
      </c>
      <c r="X2249" s="3" t="str">
        <f t="shared" si="182"/>
        <v>ขะยูงอุทุมพรพิสัยศรีสะเกษ</v>
      </c>
      <c r="Y2249" s="3" t="s">
        <v>2652</v>
      </c>
      <c r="Z2249" s="3" t="str">
        <f t="shared" si="183"/>
        <v/>
      </c>
      <c r="AA2249" s="3" t="e">
        <f t="shared" si="184"/>
        <v>#NUM!</v>
      </c>
      <c r="AB2249" s="3" t="str">
        <f t="shared" si="185"/>
        <v/>
      </c>
    </row>
    <row r="2250" spans="18:28" ht="14.5" customHeight="1">
      <c r="R2250">
        <v>2247</v>
      </c>
      <c r="S2250" s="4">
        <v>33120</v>
      </c>
      <c r="T2250" s="3" t="s">
        <v>3291</v>
      </c>
      <c r="U2250" s="3" t="s">
        <v>1760</v>
      </c>
      <c r="V2250" s="3" t="s">
        <v>475</v>
      </c>
      <c r="W2250" s="3" t="s">
        <v>3286</v>
      </c>
      <c r="X2250" s="3" t="str">
        <f t="shared" si="182"/>
        <v>ตาเกษอุทุมพรพิสัยศรีสะเกษ</v>
      </c>
      <c r="Y2250" s="3" t="s">
        <v>2652</v>
      </c>
      <c r="Z2250" s="3" t="str">
        <f t="shared" si="183"/>
        <v/>
      </c>
      <c r="AA2250" s="3" t="e">
        <f t="shared" si="184"/>
        <v>#NUM!</v>
      </c>
      <c r="AB2250" s="3" t="str">
        <f t="shared" si="185"/>
        <v/>
      </c>
    </row>
    <row r="2251" spans="18:28" ht="14.5" customHeight="1">
      <c r="R2251">
        <v>2248</v>
      </c>
      <c r="S2251" s="4">
        <v>33120</v>
      </c>
      <c r="T2251" s="3" t="s">
        <v>3292</v>
      </c>
      <c r="U2251" s="3" t="s">
        <v>1760</v>
      </c>
      <c r="V2251" s="3" t="s">
        <v>475</v>
      </c>
      <c r="W2251" s="3" t="s">
        <v>3286</v>
      </c>
      <c r="X2251" s="3" t="str">
        <f t="shared" si="182"/>
        <v>หัวช้างอุทุมพรพิสัยศรีสะเกษ</v>
      </c>
      <c r="Y2251" s="3" t="s">
        <v>2652</v>
      </c>
      <c r="Z2251" s="3" t="str">
        <f t="shared" si="183"/>
        <v/>
      </c>
      <c r="AA2251" s="3" t="e">
        <f t="shared" si="184"/>
        <v>#NUM!</v>
      </c>
      <c r="AB2251" s="3" t="str">
        <f t="shared" si="185"/>
        <v/>
      </c>
    </row>
    <row r="2252" spans="18:28" ht="14.5" customHeight="1">
      <c r="R2252">
        <v>2249</v>
      </c>
      <c r="S2252" s="4">
        <v>33120</v>
      </c>
      <c r="T2252" s="3" t="s">
        <v>3293</v>
      </c>
      <c r="U2252" s="3" t="s">
        <v>1760</v>
      </c>
      <c r="V2252" s="3" t="s">
        <v>475</v>
      </c>
      <c r="W2252" s="3" t="s">
        <v>3286</v>
      </c>
      <c r="X2252" s="3" t="str">
        <f t="shared" si="182"/>
        <v>รังแร้งอุทุมพรพิสัยศรีสะเกษ</v>
      </c>
      <c r="Y2252" s="3" t="s">
        <v>2652</v>
      </c>
      <c r="Z2252" s="3" t="str">
        <f t="shared" si="183"/>
        <v/>
      </c>
      <c r="AA2252" s="3" t="e">
        <f t="shared" si="184"/>
        <v>#NUM!</v>
      </c>
      <c r="AB2252" s="3" t="str">
        <f t="shared" si="185"/>
        <v/>
      </c>
    </row>
    <row r="2253" spans="18:28" ht="14.5" customHeight="1">
      <c r="R2253">
        <v>2250</v>
      </c>
      <c r="S2253" s="4">
        <v>33120</v>
      </c>
      <c r="T2253" s="3" t="s">
        <v>3294</v>
      </c>
      <c r="U2253" s="3" t="s">
        <v>1760</v>
      </c>
      <c r="V2253" s="3" t="s">
        <v>475</v>
      </c>
      <c r="W2253" s="3" t="s">
        <v>3286</v>
      </c>
      <c r="X2253" s="3" t="str">
        <f t="shared" si="182"/>
        <v>แต้อุทุมพรพิสัยศรีสะเกษ</v>
      </c>
      <c r="Y2253" s="3" t="s">
        <v>2652</v>
      </c>
      <c r="Z2253" s="3" t="str">
        <f t="shared" si="183"/>
        <v/>
      </c>
      <c r="AA2253" s="3" t="e">
        <f t="shared" si="184"/>
        <v>#NUM!</v>
      </c>
      <c r="AB2253" s="3" t="str">
        <f t="shared" si="185"/>
        <v/>
      </c>
    </row>
    <row r="2254" spans="18:28" ht="14.5" customHeight="1">
      <c r="R2254">
        <v>2251</v>
      </c>
      <c r="S2254" s="4">
        <v>33120</v>
      </c>
      <c r="T2254" s="3" t="s">
        <v>3295</v>
      </c>
      <c r="U2254" s="3" t="s">
        <v>1760</v>
      </c>
      <c r="V2254" s="3" t="s">
        <v>475</v>
      </c>
      <c r="W2254" s="3" t="s">
        <v>3286</v>
      </c>
      <c r="X2254" s="3" t="str">
        <f t="shared" si="182"/>
        <v>แข้อุทุมพรพิสัยศรีสะเกษ</v>
      </c>
      <c r="Y2254" s="3" t="s">
        <v>2652</v>
      </c>
      <c r="Z2254" s="3" t="str">
        <f t="shared" si="183"/>
        <v/>
      </c>
      <c r="AA2254" s="3" t="e">
        <f t="shared" si="184"/>
        <v>#NUM!</v>
      </c>
      <c r="AB2254" s="3" t="str">
        <f t="shared" si="185"/>
        <v/>
      </c>
    </row>
    <row r="2255" spans="18:28" ht="14.5" customHeight="1">
      <c r="R2255">
        <v>2252</v>
      </c>
      <c r="S2255" s="4">
        <v>33120</v>
      </c>
      <c r="T2255" s="3" t="s">
        <v>1557</v>
      </c>
      <c r="U2255" s="3" t="s">
        <v>1760</v>
      </c>
      <c r="V2255" s="3" t="s">
        <v>475</v>
      </c>
      <c r="W2255" s="3" t="s">
        <v>3286</v>
      </c>
      <c r="X2255" s="3" t="str">
        <f t="shared" si="182"/>
        <v>โพธิ์ชัยอุทุมพรพิสัยศรีสะเกษ</v>
      </c>
      <c r="Y2255" s="3" t="s">
        <v>2652</v>
      </c>
      <c r="Z2255" s="3" t="str">
        <f t="shared" si="183"/>
        <v/>
      </c>
      <c r="AA2255" s="3" t="e">
        <f t="shared" si="184"/>
        <v>#NUM!</v>
      </c>
      <c r="AB2255" s="3" t="str">
        <f t="shared" si="185"/>
        <v/>
      </c>
    </row>
    <row r="2256" spans="18:28" ht="14.5" customHeight="1">
      <c r="R2256">
        <v>2253</v>
      </c>
      <c r="S2256" s="4">
        <v>33120</v>
      </c>
      <c r="T2256" s="3" t="s">
        <v>3296</v>
      </c>
      <c r="U2256" s="3" t="s">
        <v>1760</v>
      </c>
      <c r="V2256" s="3" t="s">
        <v>475</v>
      </c>
      <c r="W2256" s="3" t="s">
        <v>3286</v>
      </c>
      <c r="X2256" s="3" t="str">
        <f t="shared" si="182"/>
        <v>ปะอาวอุทุมพรพิสัยศรีสะเกษ</v>
      </c>
      <c r="Y2256" s="3" t="s">
        <v>2652</v>
      </c>
      <c r="Z2256" s="3" t="str">
        <f t="shared" si="183"/>
        <v/>
      </c>
      <c r="AA2256" s="3" t="e">
        <f t="shared" si="184"/>
        <v>#NUM!</v>
      </c>
      <c r="AB2256" s="3" t="str">
        <f t="shared" si="185"/>
        <v/>
      </c>
    </row>
    <row r="2257" spans="18:28" ht="14.5" customHeight="1">
      <c r="R2257">
        <v>2254</v>
      </c>
      <c r="S2257" s="4">
        <v>33120</v>
      </c>
      <c r="T2257" s="3" t="s">
        <v>3297</v>
      </c>
      <c r="U2257" s="3" t="s">
        <v>1760</v>
      </c>
      <c r="V2257" s="3" t="s">
        <v>475</v>
      </c>
      <c r="W2257" s="3" t="s">
        <v>3286</v>
      </c>
      <c r="X2257" s="3" t="str">
        <f t="shared" si="182"/>
        <v>หนองห้างอุทุมพรพิสัยศรีสะเกษ</v>
      </c>
      <c r="Y2257" s="3" t="s">
        <v>2652</v>
      </c>
      <c r="Z2257" s="3" t="str">
        <f t="shared" si="183"/>
        <v/>
      </c>
      <c r="AA2257" s="3" t="e">
        <f t="shared" si="184"/>
        <v>#NUM!</v>
      </c>
      <c r="AB2257" s="3" t="str">
        <f t="shared" si="185"/>
        <v/>
      </c>
    </row>
    <row r="2258" spans="18:28" ht="14.5" customHeight="1">
      <c r="R2258">
        <v>2255</v>
      </c>
      <c r="S2258" s="4">
        <v>33120</v>
      </c>
      <c r="T2258" s="3" t="s">
        <v>3298</v>
      </c>
      <c r="U2258" s="3" t="s">
        <v>1760</v>
      </c>
      <c r="V2258" s="3" t="s">
        <v>475</v>
      </c>
      <c r="W2258" s="3" t="s">
        <v>3286</v>
      </c>
      <c r="X2258" s="3" t="str">
        <f t="shared" si="182"/>
        <v>สระกำแพงใหญ่อุทุมพรพิสัยศรีสะเกษ</v>
      </c>
      <c r="Y2258" s="3" t="s">
        <v>2652</v>
      </c>
      <c r="Z2258" s="3" t="str">
        <f t="shared" si="183"/>
        <v/>
      </c>
      <c r="AA2258" s="3" t="e">
        <f t="shared" si="184"/>
        <v>#NUM!</v>
      </c>
      <c r="AB2258" s="3" t="str">
        <f t="shared" si="185"/>
        <v/>
      </c>
    </row>
    <row r="2259" spans="18:28" ht="14.5" customHeight="1">
      <c r="R2259">
        <v>2256</v>
      </c>
      <c r="S2259" s="4">
        <v>33120</v>
      </c>
      <c r="T2259" s="3" t="s">
        <v>3299</v>
      </c>
      <c r="U2259" s="3" t="s">
        <v>1760</v>
      </c>
      <c r="V2259" s="3" t="s">
        <v>475</v>
      </c>
      <c r="W2259" s="3" t="s">
        <v>3286</v>
      </c>
      <c r="X2259" s="3" t="str">
        <f t="shared" si="182"/>
        <v>โคกหล่ามอุทุมพรพิสัยศรีสะเกษ</v>
      </c>
      <c r="Y2259" s="3" t="s">
        <v>2652</v>
      </c>
      <c r="Z2259" s="3" t="str">
        <f t="shared" si="183"/>
        <v/>
      </c>
      <c r="AA2259" s="3" t="e">
        <f t="shared" si="184"/>
        <v>#NUM!</v>
      </c>
      <c r="AB2259" s="3" t="str">
        <f t="shared" si="185"/>
        <v/>
      </c>
    </row>
    <row r="2260" spans="18:28" ht="14.5" customHeight="1">
      <c r="R2260">
        <v>2257</v>
      </c>
      <c r="S2260" s="4">
        <v>33120</v>
      </c>
      <c r="T2260" s="3" t="s">
        <v>3300</v>
      </c>
      <c r="U2260" s="3" t="s">
        <v>1760</v>
      </c>
      <c r="V2260" s="3" t="s">
        <v>475</v>
      </c>
      <c r="W2260" s="3" t="s">
        <v>3286</v>
      </c>
      <c r="X2260" s="3" t="str">
        <f t="shared" si="182"/>
        <v>โคกจานอุทุมพรพิสัยศรีสะเกษ</v>
      </c>
      <c r="Y2260" s="3" t="s">
        <v>2652</v>
      </c>
      <c r="Z2260" s="3" t="str">
        <f t="shared" si="183"/>
        <v/>
      </c>
      <c r="AA2260" s="3" t="e">
        <f t="shared" si="184"/>
        <v>#NUM!</v>
      </c>
      <c r="AB2260" s="3" t="str">
        <f t="shared" si="185"/>
        <v/>
      </c>
    </row>
    <row r="2261" spans="18:28" ht="14.5" customHeight="1">
      <c r="R2261">
        <v>2258</v>
      </c>
      <c r="S2261" s="4">
        <v>33220</v>
      </c>
      <c r="T2261" s="3" t="s">
        <v>3301</v>
      </c>
      <c r="U2261" s="3" t="s">
        <v>1729</v>
      </c>
      <c r="V2261" s="3" t="s">
        <v>475</v>
      </c>
      <c r="W2261" s="3" t="s">
        <v>3302</v>
      </c>
      <c r="X2261" s="3" t="str">
        <f t="shared" si="182"/>
        <v>เป๊าะบึงบูรพ์ศรีสะเกษ</v>
      </c>
      <c r="Y2261" s="3" t="s">
        <v>2652</v>
      </c>
      <c r="Z2261" s="3" t="str">
        <f t="shared" si="183"/>
        <v/>
      </c>
      <c r="AA2261" s="3" t="e">
        <f t="shared" si="184"/>
        <v>#NUM!</v>
      </c>
      <c r="AB2261" s="3" t="str">
        <f t="shared" si="185"/>
        <v/>
      </c>
    </row>
    <row r="2262" spans="18:28" ht="14.5" customHeight="1">
      <c r="R2262">
        <v>2259</v>
      </c>
      <c r="S2262" s="4">
        <v>33220</v>
      </c>
      <c r="T2262" s="3" t="s">
        <v>1729</v>
      </c>
      <c r="U2262" s="3" t="s">
        <v>1729</v>
      </c>
      <c r="V2262" s="3" t="s">
        <v>475</v>
      </c>
      <c r="W2262" s="3" t="s">
        <v>3302</v>
      </c>
      <c r="X2262" s="3" t="str">
        <f t="shared" si="182"/>
        <v>บึงบูรพ์บึงบูรพ์ศรีสะเกษ</v>
      </c>
      <c r="Y2262" s="3" t="s">
        <v>2652</v>
      </c>
      <c r="Z2262" s="3" t="str">
        <f t="shared" si="183"/>
        <v/>
      </c>
      <c r="AA2262" s="3" t="e">
        <f t="shared" si="184"/>
        <v>#NUM!</v>
      </c>
      <c r="AB2262" s="3" t="str">
        <f t="shared" si="185"/>
        <v/>
      </c>
    </row>
    <row r="2263" spans="18:28" ht="14.5" customHeight="1">
      <c r="R2263">
        <v>2260</v>
      </c>
      <c r="S2263" s="4">
        <v>33210</v>
      </c>
      <c r="T2263" s="3" t="s">
        <v>1758</v>
      </c>
      <c r="U2263" s="3" t="s">
        <v>1758</v>
      </c>
      <c r="V2263" s="3" t="s">
        <v>475</v>
      </c>
      <c r="W2263" s="3" t="s">
        <v>3303</v>
      </c>
      <c r="X2263" s="3" t="str">
        <f t="shared" si="182"/>
        <v>ห้วยทับทันห้วยทับทันศรีสะเกษ</v>
      </c>
      <c r="Y2263" s="3" t="s">
        <v>2652</v>
      </c>
      <c r="Z2263" s="3" t="str">
        <f t="shared" si="183"/>
        <v/>
      </c>
      <c r="AA2263" s="3" t="e">
        <f t="shared" si="184"/>
        <v>#NUM!</v>
      </c>
      <c r="AB2263" s="3" t="str">
        <f t="shared" si="185"/>
        <v/>
      </c>
    </row>
    <row r="2264" spans="18:28" ht="14.5" customHeight="1">
      <c r="R2264">
        <v>2261</v>
      </c>
      <c r="S2264" s="4">
        <v>33210</v>
      </c>
      <c r="T2264" s="3" t="s">
        <v>3304</v>
      </c>
      <c r="U2264" s="3" t="s">
        <v>1758</v>
      </c>
      <c r="V2264" s="3" t="s">
        <v>475</v>
      </c>
      <c r="W2264" s="3" t="s">
        <v>3303</v>
      </c>
      <c r="X2264" s="3" t="str">
        <f t="shared" si="182"/>
        <v>เมืองหลวงห้วยทับทันศรีสะเกษ</v>
      </c>
      <c r="Y2264" s="3" t="s">
        <v>2652</v>
      </c>
      <c r="Z2264" s="3" t="str">
        <f t="shared" si="183"/>
        <v/>
      </c>
      <c r="AA2264" s="3" t="e">
        <f t="shared" si="184"/>
        <v>#NUM!</v>
      </c>
      <c r="AB2264" s="3" t="str">
        <f t="shared" si="185"/>
        <v/>
      </c>
    </row>
    <row r="2265" spans="18:28" ht="14.5" customHeight="1">
      <c r="R2265">
        <v>2262</v>
      </c>
      <c r="S2265" s="4">
        <v>33210</v>
      </c>
      <c r="T2265" s="3" t="s">
        <v>3305</v>
      </c>
      <c r="U2265" s="3" t="s">
        <v>1758</v>
      </c>
      <c r="V2265" s="3" t="s">
        <v>475</v>
      </c>
      <c r="W2265" s="3" t="s">
        <v>3303</v>
      </c>
      <c r="X2265" s="3" t="str">
        <f t="shared" si="182"/>
        <v>กล้วยกว้างห้วยทับทันศรีสะเกษ</v>
      </c>
      <c r="Y2265" s="3" t="s">
        <v>2652</v>
      </c>
      <c r="Z2265" s="3" t="str">
        <f t="shared" si="183"/>
        <v/>
      </c>
      <c r="AA2265" s="3" t="e">
        <f t="shared" si="184"/>
        <v>#NUM!</v>
      </c>
      <c r="AB2265" s="3" t="str">
        <f t="shared" si="185"/>
        <v/>
      </c>
    </row>
    <row r="2266" spans="18:28" ht="14.5" customHeight="1">
      <c r="R2266">
        <v>2263</v>
      </c>
      <c r="S2266" s="4">
        <v>33210</v>
      </c>
      <c r="T2266" s="3" t="s">
        <v>3138</v>
      </c>
      <c r="U2266" s="3" t="s">
        <v>1758</v>
      </c>
      <c r="V2266" s="3" t="s">
        <v>475</v>
      </c>
      <c r="W2266" s="3" t="s">
        <v>3303</v>
      </c>
      <c r="X2266" s="3" t="str">
        <f t="shared" si="182"/>
        <v>ผักไหมห้วยทับทันศรีสะเกษ</v>
      </c>
      <c r="Y2266" s="3" t="s">
        <v>2652</v>
      </c>
      <c r="Z2266" s="3" t="str">
        <f t="shared" si="183"/>
        <v/>
      </c>
      <c r="AA2266" s="3" t="e">
        <f t="shared" si="184"/>
        <v>#NUM!</v>
      </c>
      <c r="AB2266" s="3" t="str">
        <f t="shared" si="185"/>
        <v/>
      </c>
    </row>
    <row r="2267" spans="18:28" ht="14.5" customHeight="1">
      <c r="R2267">
        <v>2264</v>
      </c>
      <c r="S2267" s="4">
        <v>33210</v>
      </c>
      <c r="T2267" s="3" t="s">
        <v>3306</v>
      </c>
      <c r="U2267" s="3" t="s">
        <v>1758</v>
      </c>
      <c r="V2267" s="3" t="s">
        <v>475</v>
      </c>
      <c r="W2267" s="3" t="s">
        <v>3303</v>
      </c>
      <c r="X2267" s="3" t="str">
        <f t="shared" si="182"/>
        <v>จานแสนไชยห้วยทับทันศรีสะเกษ</v>
      </c>
      <c r="Y2267" s="3" t="s">
        <v>2652</v>
      </c>
      <c r="Z2267" s="3" t="str">
        <f t="shared" si="183"/>
        <v/>
      </c>
      <c r="AA2267" s="3" t="e">
        <f t="shared" si="184"/>
        <v>#NUM!</v>
      </c>
      <c r="AB2267" s="3" t="str">
        <f t="shared" si="185"/>
        <v/>
      </c>
    </row>
    <row r="2268" spans="18:28" ht="14.5" customHeight="1">
      <c r="R2268">
        <v>2265</v>
      </c>
      <c r="S2268" s="4">
        <v>33210</v>
      </c>
      <c r="T2268" s="3" t="s">
        <v>1992</v>
      </c>
      <c r="U2268" s="3" t="s">
        <v>1758</v>
      </c>
      <c r="V2268" s="3" t="s">
        <v>475</v>
      </c>
      <c r="W2268" s="3" t="s">
        <v>3303</v>
      </c>
      <c r="X2268" s="3" t="str">
        <f t="shared" si="182"/>
        <v>ปราสาทห้วยทับทันศรีสะเกษ</v>
      </c>
      <c r="Y2268" s="3" t="s">
        <v>2652</v>
      </c>
      <c r="Z2268" s="3" t="str">
        <f t="shared" si="183"/>
        <v/>
      </c>
      <c r="AA2268" s="3" t="e">
        <f t="shared" si="184"/>
        <v>#NUM!</v>
      </c>
      <c r="AB2268" s="3" t="str">
        <f t="shared" si="185"/>
        <v/>
      </c>
    </row>
    <row r="2269" spans="18:28" ht="14.5" customHeight="1">
      <c r="R2269">
        <v>2266</v>
      </c>
      <c r="S2269" s="4">
        <v>33250</v>
      </c>
      <c r="T2269" s="3" t="s">
        <v>3307</v>
      </c>
      <c r="U2269" s="3" t="s">
        <v>1727</v>
      </c>
      <c r="V2269" s="3" t="s">
        <v>475</v>
      </c>
      <c r="W2269" s="3" t="s">
        <v>3308</v>
      </c>
      <c r="X2269" s="3" t="str">
        <f t="shared" si="182"/>
        <v>โนนค้อโนนคูณศรีสะเกษ</v>
      </c>
      <c r="Y2269" s="3" t="s">
        <v>2652</v>
      </c>
      <c r="Z2269" s="3" t="str">
        <f t="shared" si="183"/>
        <v/>
      </c>
      <c r="AA2269" s="3" t="e">
        <f t="shared" si="184"/>
        <v>#NUM!</v>
      </c>
      <c r="AB2269" s="3" t="str">
        <f t="shared" si="185"/>
        <v/>
      </c>
    </row>
    <row r="2270" spans="18:28" ht="14.5" customHeight="1">
      <c r="R2270">
        <v>2267</v>
      </c>
      <c r="S2270" s="4">
        <v>33250</v>
      </c>
      <c r="T2270" s="3" t="s">
        <v>3309</v>
      </c>
      <c r="U2270" s="3" t="s">
        <v>1727</v>
      </c>
      <c r="V2270" s="3" t="s">
        <v>475</v>
      </c>
      <c r="W2270" s="3" t="s">
        <v>3308</v>
      </c>
      <c r="X2270" s="3" t="str">
        <f t="shared" si="182"/>
        <v>บกโนนคูณศรีสะเกษ</v>
      </c>
      <c r="Y2270" s="3" t="s">
        <v>2652</v>
      </c>
      <c r="Z2270" s="3" t="str">
        <f t="shared" si="183"/>
        <v/>
      </c>
      <c r="AA2270" s="3" t="e">
        <f t="shared" si="184"/>
        <v>#NUM!</v>
      </c>
      <c r="AB2270" s="3" t="str">
        <f t="shared" si="185"/>
        <v/>
      </c>
    </row>
    <row r="2271" spans="18:28" ht="14.5" customHeight="1">
      <c r="R2271">
        <v>2268</v>
      </c>
      <c r="S2271" s="4">
        <v>33250</v>
      </c>
      <c r="T2271" s="3" t="s">
        <v>3201</v>
      </c>
      <c r="U2271" s="3" t="s">
        <v>1727</v>
      </c>
      <c r="V2271" s="3" t="s">
        <v>475</v>
      </c>
      <c r="W2271" s="3" t="s">
        <v>3308</v>
      </c>
      <c r="X2271" s="3" t="str">
        <f t="shared" si="182"/>
        <v>โพธิ์โนนคูณศรีสะเกษ</v>
      </c>
      <c r="Y2271" s="3" t="s">
        <v>2652</v>
      </c>
      <c r="Z2271" s="3" t="str">
        <f t="shared" si="183"/>
        <v/>
      </c>
      <c r="AA2271" s="3" t="e">
        <f t="shared" si="184"/>
        <v>#NUM!</v>
      </c>
      <c r="AB2271" s="3" t="str">
        <f t="shared" si="185"/>
        <v/>
      </c>
    </row>
    <row r="2272" spans="18:28" ht="14.5" customHeight="1">
      <c r="R2272">
        <v>2269</v>
      </c>
      <c r="S2272" s="4">
        <v>33250</v>
      </c>
      <c r="T2272" s="3" t="s">
        <v>3310</v>
      </c>
      <c r="U2272" s="3" t="s">
        <v>1727</v>
      </c>
      <c r="V2272" s="3" t="s">
        <v>475</v>
      </c>
      <c r="W2272" s="3" t="s">
        <v>3308</v>
      </c>
      <c r="X2272" s="3" t="str">
        <f t="shared" si="182"/>
        <v>หนองกุงโนนคูณศรีสะเกษ</v>
      </c>
      <c r="Y2272" s="3" t="s">
        <v>2652</v>
      </c>
      <c r="Z2272" s="3" t="str">
        <f t="shared" si="183"/>
        <v/>
      </c>
      <c r="AA2272" s="3" t="e">
        <f t="shared" si="184"/>
        <v>#NUM!</v>
      </c>
      <c r="AB2272" s="3" t="str">
        <f t="shared" si="185"/>
        <v/>
      </c>
    </row>
    <row r="2273" spans="18:28" ht="14.5" customHeight="1">
      <c r="R2273">
        <v>2270</v>
      </c>
      <c r="S2273" s="4">
        <v>33250</v>
      </c>
      <c r="T2273" s="3" t="s">
        <v>3311</v>
      </c>
      <c r="U2273" s="3" t="s">
        <v>1727</v>
      </c>
      <c r="V2273" s="3" t="s">
        <v>475</v>
      </c>
      <c r="W2273" s="3" t="s">
        <v>3308</v>
      </c>
      <c r="X2273" s="3" t="str">
        <f t="shared" si="182"/>
        <v>เหล่ากวางโนนคูณศรีสะเกษ</v>
      </c>
      <c r="Y2273" s="3" t="s">
        <v>2652</v>
      </c>
      <c r="Z2273" s="3" t="str">
        <f t="shared" si="183"/>
        <v/>
      </c>
      <c r="AA2273" s="3" t="e">
        <f t="shared" si="184"/>
        <v>#NUM!</v>
      </c>
      <c r="AB2273" s="3" t="str">
        <f t="shared" si="185"/>
        <v/>
      </c>
    </row>
    <row r="2274" spans="18:28" ht="14.5" customHeight="1">
      <c r="R2274">
        <v>2271</v>
      </c>
      <c r="S2274" s="4">
        <v>33240</v>
      </c>
      <c r="T2274" s="3" t="s">
        <v>3312</v>
      </c>
      <c r="U2274" s="3" t="s">
        <v>1753</v>
      </c>
      <c r="V2274" s="3" t="s">
        <v>475</v>
      </c>
      <c r="W2274" s="3" t="s">
        <v>3313</v>
      </c>
      <c r="X2274" s="3" t="str">
        <f t="shared" si="182"/>
        <v>ศรีแก้วศรีรัตนะศรีสะเกษ</v>
      </c>
      <c r="Y2274" s="3" t="s">
        <v>2652</v>
      </c>
      <c r="Z2274" s="3" t="str">
        <f t="shared" si="183"/>
        <v/>
      </c>
      <c r="AA2274" s="3" t="e">
        <f t="shared" si="184"/>
        <v>#NUM!</v>
      </c>
      <c r="AB2274" s="3" t="str">
        <f t="shared" si="185"/>
        <v/>
      </c>
    </row>
    <row r="2275" spans="18:28" ht="14.5" customHeight="1">
      <c r="R2275">
        <v>2272</v>
      </c>
      <c r="S2275" s="4">
        <v>33240</v>
      </c>
      <c r="T2275" s="3" t="s">
        <v>3314</v>
      </c>
      <c r="U2275" s="3" t="s">
        <v>1753</v>
      </c>
      <c r="V2275" s="3" t="s">
        <v>475</v>
      </c>
      <c r="W2275" s="3" t="s">
        <v>3313</v>
      </c>
      <c r="X2275" s="3" t="str">
        <f t="shared" si="182"/>
        <v>พิงพวยศรีรัตนะศรีสะเกษ</v>
      </c>
      <c r="Y2275" s="3" t="s">
        <v>2652</v>
      </c>
      <c r="Z2275" s="3" t="str">
        <f t="shared" si="183"/>
        <v/>
      </c>
      <c r="AA2275" s="3" t="e">
        <f t="shared" si="184"/>
        <v>#NUM!</v>
      </c>
      <c r="AB2275" s="3" t="str">
        <f t="shared" si="185"/>
        <v/>
      </c>
    </row>
    <row r="2276" spans="18:28" ht="14.5" customHeight="1">
      <c r="R2276">
        <v>2273</v>
      </c>
      <c r="S2276" s="4">
        <v>33240</v>
      </c>
      <c r="T2276" s="3" t="s">
        <v>3315</v>
      </c>
      <c r="U2276" s="3" t="s">
        <v>1753</v>
      </c>
      <c r="V2276" s="3" t="s">
        <v>475</v>
      </c>
      <c r="W2276" s="3" t="s">
        <v>3313</v>
      </c>
      <c r="X2276" s="3" t="str">
        <f t="shared" si="182"/>
        <v>สระเยาว์ศรีรัตนะศรีสะเกษ</v>
      </c>
      <c r="Y2276" s="3" t="s">
        <v>2652</v>
      </c>
      <c r="Z2276" s="3" t="str">
        <f t="shared" si="183"/>
        <v/>
      </c>
      <c r="AA2276" s="3" t="e">
        <f t="shared" si="184"/>
        <v>#NUM!</v>
      </c>
      <c r="AB2276" s="3" t="str">
        <f t="shared" si="185"/>
        <v/>
      </c>
    </row>
    <row r="2277" spans="18:28" ht="14.5" customHeight="1">
      <c r="R2277">
        <v>2274</v>
      </c>
      <c r="S2277" s="4">
        <v>33240</v>
      </c>
      <c r="T2277" s="3" t="s">
        <v>2783</v>
      </c>
      <c r="U2277" s="3" t="s">
        <v>1753</v>
      </c>
      <c r="V2277" s="3" t="s">
        <v>475</v>
      </c>
      <c r="W2277" s="3" t="s">
        <v>3313</v>
      </c>
      <c r="X2277" s="3" t="str">
        <f t="shared" si="182"/>
        <v>ตูมศรีรัตนะศรีสะเกษ</v>
      </c>
      <c r="Y2277" s="3" t="s">
        <v>2652</v>
      </c>
      <c r="Z2277" s="3" t="str">
        <f t="shared" si="183"/>
        <v/>
      </c>
      <c r="AA2277" s="3" t="e">
        <f t="shared" si="184"/>
        <v>#NUM!</v>
      </c>
      <c r="AB2277" s="3" t="str">
        <f t="shared" si="185"/>
        <v/>
      </c>
    </row>
    <row r="2278" spans="18:28" ht="14.5" customHeight="1">
      <c r="R2278">
        <v>2275</v>
      </c>
      <c r="S2278" s="4">
        <v>33240</v>
      </c>
      <c r="T2278" s="3" t="s">
        <v>3316</v>
      </c>
      <c r="U2278" s="3" t="s">
        <v>1753</v>
      </c>
      <c r="V2278" s="3" t="s">
        <v>475</v>
      </c>
      <c r="W2278" s="3" t="s">
        <v>3313</v>
      </c>
      <c r="X2278" s="3" t="str">
        <f t="shared" si="182"/>
        <v>เสื่องข้าวศรีรัตนะศรีสะเกษ</v>
      </c>
      <c r="Y2278" s="3" t="s">
        <v>2652</v>
      </c>
      <c r="Z2278" s="3" t="str">
        <f t="shared" si="183"/>
        <v/>
      </c>
      <c r="AA2278" s="3" t="e">
        <f t="shared" si="184"/>
        <v>#NUM!</v>
      </c>
      <c r="AB2278" s="3" t="str">
        <f t="shared" si="185"/>
        <v/>
      </c>
    </row>
    <row r="2279" spans="18:28" ht="14.5" customHeight="1">
      <c r="R2279">
        <v>2276</v>
      </c>
      <c r="S2279" s="4">
        <v>33240</v>
      </c>
      <c r="T2279" s="3" t="s">
        <v>3317</v>
      </c>
      <c r="U2279" s="3" t="s">
        <v>1753</v>
      </c>
      <c r="V2279" s="3" t="s">
        <v>475</v>
      </c>
      <c r="W2279" s="3" t="s">
        <v>3313</v>
      </c>
      <c r="X2279" s="3" t="str">
        <f t="shared" si="182"/>
        <v>ศรีโนนงามศรีรัตนะศรีสะเกษ</v>
      </c>
      <c r="Y2279" s="3" t="s">
        <v>2652</v>
      </c>
      <c r="Z2279" s="3" t="str">
        <f t="shared" si="183"/>
        <v/>
      </c>
      <c r="AA2279" s="3" t="e">
        <f t="shared" si="184"/>
        <v>#NUM!</v>
      </c>
      <c r="AB2279" s="3" t="str">
        <f t="shared" si="185"/>
        <v/>
      </c>
    </row>
    <row r="2280" spans="18:28" ht="14.5" customHeight="1">
      <c r="R2280">
        <v>2277</v>
      </c>
      <c r="S2280" s="4">
        <v>33240</v>
      </c>
      <c r="T2280" s="3" t="s">
        <v>3318</v>
      </c>
      <c r="U2280" s="3" t="s">
        <v>1753</v>
      </c>
      <c r="V2280" s="3" t="s">
        <v>475</v>
      </c>
      <c r="W2280" s="3" t="s">
        <v>3313</v>
      </c>
      <c r="X2280" s="3" t="str">
        <f t="shared" si="182"/>
        <v>สะพุงศรีรัตนะศรีสะเกษ</v>
      </c>
      <c r="Y2280" s="3" t="s">
        <v>2652</v>
      </c>
      <c r="Z2280" s="3" t="str">
        <f t="shared" si="183"/>
        <v/>
      </c>
      <c r="AA2280" s="3" t="e">
        <f t="shared" si="184"/>
        <v>#NUM!</v>
      </c>
      <c r="AB2280" s="3" t="str">
        <f t="shared" si="185"/>
        <v/>
      </c>
    </row>
    <row r="2281" spans="18:28" ht="14.5" customHeight="1">
      <c r="R2281">
        <v>2278</v>
      </c>
      <c r="S2281" s="4">
        <v>33130</v>
      </c>
      <c r="T2281" s="3" t="s">
        <v>1726</v>
      </c>
      <c r="U2281" s="3" t="s">
        <v>1726</v>
      </c>
      <c r="V2281" s="3" t="s">
        <v>475</v>
      </c>
      <c r="W2281" s="3" t="s">
        <v>3319</v>
      </c>
      <c r="X2281" s="3" t="str">
        <f t="shared" si="182"/>
        <v>น้ำเกลี้ยงน้ำเกลี้ยงศรีสะเกษ</v>
      </c>
      <c r="Y2281" s="3" t="s">
        <v>2652</v>
      </c>
      <c r="Z2281" s="3" t="str">
        <f t="shared" si="183"/>
        <v/>
      </c>
      <c r="AA2281" s="3" t="e">
        <f t="shared" si="184"/>
        <v>#NUM!</v>
      </c>
      <c r="AB2281" s="3" t="str">
        <f t="shared" si="185"/>
        <v/>
      </c>
    </row>
    <row r="2282" spans="18:28" ht="14.5" customHeight="1">
      <c r="R2282">
        <v>2279</v>
      </c>
      <c r="S2282" s="4">
        <v>33130</v>
      </c>
      <c r="T2282" s="3" t="s">
        <v>3320</v>
      </c>
      <c r="U2282" s="3" t="s">
        <v>1726</v>
      </c>
      <c r="V2282" s="3" t="s">
        <v>475</v>
      </c>
      <c r="W2282" s="3" t="s">
        <v>3319</v>
      </c>
      <c r="X2282" s="3" t="str">
        <f t="shared" si="182"/>
        <v>ละเอาะน้ำเกลี้ยงศรีสะเกษ</v>
      </c>
      <c r="Y2282" s="3" t="s">
        <v>2652</v>
      </c>
      <c r="Z2282" s="3" t="str">
        <f t="shared" si="183"/>
        <v/>
      </c>
      <c r="AA2282" s="3" t="e">
        <f t="shared" si="184"/>
        <v>#NUM!</v>
      </c>
      <c r="AB2282" s="3" t="str">
        <f t="shared" si="185"/>
        <v/>
      </c>
    </row>
    <row r="2283" spans="18:28" ht="14.5" customHeight="1">
      <c r="R2283">
        <v>2280</v>
      </c>
      <c r="S2283" s="4">
        <v>33130</v>
      </c>
      <c r="T2283" s="3" t="s">
        <v>3321</v>
      </c>
      <c r="U2283" s="3" t="s">
        <v>1726</v>
      </c>
      <c r="V2283" s="3" t="s">
        <v>475</v>
      </c>
      <c r="W2283" s="3" t="s">
        <v>3319</v>
      </c>
      <c r="X2283" s="3" t="str">
        <f t="shared" si="182"/>
        <v>ตองปิดน้ำเกลี้ยงศรีสะเกษ</v>
      </c>
      <c r="Y2283" s="3" t="s">
        <v>2652</v>
      </c>
      <c r="Z2283" s="3" t="str">
        <f t="shared" si="183"/>
        <v/>
      </c>
      <c r="AA2283" s="3" t="e">
        <f t="shared" si="184"/>
        <v>#NUM!</v>
      </c>
      <c r="AB2283" s="3" t="str">
        <f t="shared" si="185"/>
        <v/>
      </c>
    </row>
    <row r="2284" spans="18:28" ht="14.5" customHeight="1">
      <c r="R2284">
        <v>2281</v>
      </c>
      <c r="S2284" s="4">
        <v>33130</v>
      </c>
      <c r="T2284" s="3" t="s">
        <v>3322</v>
      </c>
      <c r="U2284" s="3" t="s">
        <v>1726</v>
      </c>
      <c r="V2284" s="3" t="s">
        <v>475</v>
      </c>
      <c r="W2284" s="3" t="s">
        <v>3319</v>
      </c>
      <c r="X2284" s="3" t="str">
        <f t="shared" si="182"/>
        <v>เขินน้ำเกลี้ยงศรีสะเกษ</v>
      </c>
      <c r="Y2284" s="3" t="s">
        <v>2652</v>
      </c>
      <c r="Z2284" s="3" t="str">
        <f t="shared" si="183"/>
        <v/>
      </c>
      <c r="AA2284" s="3" t="e">
        <f t="shared" si="184"/>
        <v>#NUM!</v>
      </c>
      <c r="AB2284" s="3" t="str">
        <f t="shared" si="185"/>
        <v/>
      </c>
    </row>
    <row r="2285" spans="18:28" ht="14.5" customHeight="1">
      <c r="R2285">
        <v>2282</v>
      </c>
      <c r="S2285" s="4">
        <v>33130</v>
      </c>
      <c r="T2285" s="3" t="s">
        <v>3323</v>
      </c>
      <c r="U2285" s="3" t="s">
        <v>1726</v>
      </c>
      <c r="V2285" s="3" t="s">
        <v>475</v>
      </c>
      <c r="W2285" s="3" t="s">
        <v>3319</v>
      </c>
      <c r="X2285" s="3" t="str">
        <f t="shared" si="182"/>
        <v>รุ่งระวีน้ำเกลี้ยงศรีสะเกษ</v>
      </c>
      <c r="Y2285" s="3" t="s">
        <v>2652</v>
      </c>
      <c r="Z2285" s="3" t="str">
        <f t="shared" si="183"/>
        <v/>
      </c>
      <c r="AA2285" s="3" t="e">
        <f t="shared" si="184"/>
        <v>#NUM!</v>
      </c>
      <c r="AB2285" s="3" t="str">
        <f t="shared" si="185"/>
        <v/>
      </c>
    </row>
    <row r="2286" spans="18:28" ht="14.5" customHeight="1">
      <c r="R2286">
        <v>2283</v>
      </c>
      <c r="S2286" s="4">
        <v>33130</v>
      </c>
      <c r="T2286" s="3" t="s">
        <v>3324</v>
      </c>
      <c r="U2286" s="3" t="s">
        <v>1726</v>
      </c>
      <c r="V2286" s="3" t="s">
        <v>475</v>
      </c>
      <c r="W2286" s="3" t="s">
        <v>3319</v>
      </c>
      <c r="X2286" s="3" t="str">
        <f t="shared" si="182"/>
        <v>คูบน้ำเกลี้ยงศรีสะเกษ</v>
      </c>
      <c r="Y2286" s="3" t="s">
        <v>2652</v>
      </c>
      <c r="Z2286" s="3" t="str">
        <f t="shared" si="183"/>
        <v/>
      </c>
      <c r="AA2286" s="3" t="e">
        <f t="shared" si="184"/>
        <v>#NUM!</v>
      </c>
      <c r="AB2286" s="3" t="str">
        <f t="shared" si="185"/>
        <v/>
      </c>
    </row>
    <row r="2287" spans="18:28" ht="14.5" customHeight="1">
      <c r="R2287">
        <v>2284</v>
      </c>
      <c r="S2287" s="4">
        <v>33270</v>
      </c>
      <c r="T2287" s="3" t="s">
        <v>3325</v>
      </c>
      <c r="U2287" s="3" t="s">
        <v>1751</v>
      </c>
      <c r="V2287" s="3" t="s">
        <v>475</v>
      </c>
      <c r="W2287" s="3" t="s">
        <v>3326</v>
      </c>
      <c r="X2287" s="3" t="str">
        <f t="shared" si="182"/>
        <v>บุสูงวังหินศรีสะเกษ</v>
      </c>
      <c r="Y2287" s="3" t="s">
        <v>2652</v>
      </c>
      <c r="Z2287" s="3" t="str">
        <f t="shared" si="183"/>
        <v/>
      </c>
      <c r="AA2287" s="3" t="e">
        <f t="shared" si="184"/>
        <v>#NUM!</v>
      </c>
      <c r="AB2287" s="3" t="str">
        <f t="shared" si="185"/>
        <v/>
      </c>
    </row>
    <row r="2288" spans="18:28" ht="14.5" customHeight="1">
      <c r="R2288">
        <v>2285</v>
      </c>
      <c r="S2288" s="4">
        <v>33270</v>
      </c>
      <c r="T2288" s="3" t="s">
        <v>3106</v>
      </c>
      <c r="U2288" s="3" t="s">
        <v>1751</v>
      </c>
      <c r="V2288" s="3" t="s">
        <v>475</v>
      </c>
      <c r="W2288" s="3" t="s">
        <v>3326</v>
      </c>
      <c r="X2288" s="3" t="str">
        <f t="shared" si="182"/>
        <v>ธาตุวังหินศรีสะเกษ</v>
      </c>
      <c r="Y2288" s="3" t="s">
        <v>2652</v>
      </c>
      <c r="Z2288" s="3" t="str">
        <f t="shared" si="183"/>
        <v/>
      </c>
      <c r="AA2288" s="3" t="e">
        <f t="shared" si="184"/>
        <v>#NUM!</v>
      </c>
      <c r="AB2288" s="3" t="str">
        <f t="shared" si="185"/>
        <v/>
      </c>
    </row>
    <row r="2289" spans="18:28" ht="14.5" customHeight="1">
      <c r="R2289">
        <v>2286</v>
      </c>
      <c r="S2289" s="4">
        <v>33270</v>
      </c>
      <c r="T2289" s="3" t="s">
        <v>3327</v>
      </c>
      <c r="U2289" s="3" t="s">
        <v>1751</v>
      </c>
      <c r="V2289" s="3" t="s">
        <v>475</v>
      </c>
      <c r="W2289" s="3" t="s">
        <v>3326</v>
      </c>
      <c r="X2289" s="3" t="str">
        <f t="shared" si="182"/>
        <v>ดวนใหญ่วังหินศรีสะเกษ</v>
      </c>
      <c r="Y2289" s="3" t="s">
        <v>2652</v>
      </c>
      <c r="Z2289" s="3" t="str">
        <f t="shared" si="183"/>
        <v/>
      </c>
      <c r="AA2289" s="3" t="e">
        <f t="shared" si="184"/>
        <v>#NUM!</v>
      </c>
      <c r="AB2289" s="3" t="str">
        <f t="shared" si="185"/>
        <v/>
      </c>
    </row>
    <row r="2290" spans="18:28" ht="14.5" customHeight="1">
      <c r="R2290">
        <v>2287</v>
      </c>
      <c r="S2290" s="4">
        <v>33270</v>
      </c>
      <c r="T2290" s="3" t="s">
        <v>3328</v>
      </c>
      <c r="U2290" s="3" t="s">
        <v>1751</v>
      </c>
      <c r="V2290" s="3" t="s">
        <v>475</v>
      </c>
      <c r="W2290" s="3" t="s">
        <v>3326</v>
      </c>
      <c r="X2290" s="3" t="str">
        <f t="shared" si="182"/>
        <v>บ่อแก้ววังหินศรีสะเกษ</v>
      </c>
      <c r="Y2290" s="3" t="s">
        <v>2652</v>
      </c>
      <c r="Z2290" s="3" t="str">
        <f t="shared" si="183"/>
        <v/>
      </c>
      <c r="AA2290" s="3" t="e">
        <f t="shared" si="184"/>
        <v>#NUM!</v>
      </c>
      <c r="AB2290" s="3" t="str">
        <f t="shared" si="185"/>
        <v/>
      </c>
    </row>
    <row r="2291" spans="18:28" ht="14.5" customHeight="1">
      <c r="R2291">
        <v>2288</v>
      </c>
      <c r="S2291" s="4">
        <v>33270</v>
      </c>
      <c r="T2291" s="3" t="s">
        <v>3329</v>
      </c>
      <c r="U2291" s="3" t="s">
        <v>1751</v>
      </c>
      <c r="V2291" s="3" t="s">
        <v>475</v>
      </c>
      <c r="W2291" s="3" t="s">
        <v>3326</v>
      </c>
      <c r="X2291" s="3" t="str">
        <f t="shared" si="182"/>
        <v>ศรีสำราญวังหินศรีสะเกษ</v>
      </c>
      <c r="Y2291" s="3" t="s">
        <v>2652</v>
      </c>
      <c r="Z2291" s="3" t="str">
        <f t="shared" si="183"/>
        <v/>
      </c>
      <c r="AA2291" s="3" t="e">
        <f t="shared" si="184"/>
        <v>#NUM!</v>
      </c>
      <c r="AB2291" s="3" t="str">
        <f t="shared" si="185"/>
        <v/>
      </c>
    </row>
    <row r="2292" spans="18:28" ht="14.5" customHeight="1">
      <c r="R2292">
        <v>2289</v>
      </c>
      <c r="S2292" s="4">
        <v>33270</v>
      </c>
      <c r="T2292" s="3" t="s">
        <v>2774</v>
      </c>
      <c r="U2292" s="3" t="s">
        <v>1751</v>
      </c>
      <c r="V2292" s="3" t="s">
        <v>475</v>
      </c>
      <c r="W2292" s="3" t="s">
        <v>3326</v>
      </c>
      <c r="X2292" s="3" t="str">
        <f t="shared" si="182"/>
        <v>ทุ่งสว่างวังหินศรีสะเกษ</v>
      </c>
      <c r="Y2292" s="3" t="s">
        <v>2652</v>
      </c>
      <c r="Z2292" s="3" t="str">
        <f t="shared" si="183"/>
        <v/>
      </c>
      <c r="AA2292" s="3" t="e">
        <f t="shared" si="184"/>
        <v>#NUM!</v>
      </c>
      <c r="AB2292" s="3" t="str">
        <f t="shared" si="185"/>
        <v/>
      </c>
    </row>
    <row r="2293" spans="18:28" ht="14.5" customHeight="1">
      <c r="R2293">
        <v>2290</v>
      </c>
      <c r="S2293" s="4">
        <v>33270</v>
      </c>
      <c r="T2293" s="3" t="s">
        <v>1751</v>
      </c>
      <c r="U2293" s="3" t="s">
        <v>1751</v>
      </c>
      <c r="V2293" s="3" t="s">
        <v>475</v>
      </c>
      <c r="W2293" s="3" t="s">
        <v>3326</v>
      </c>
      <c r="X2293" s="3" t="str">
        <f t="shared" si="182"/>
        <v>วังหินวังหินศรีสะเกษ</v>
      </c>
      <c r="Y2293" s="3" t="s">
        <v>2652</v>
      </c>
      <c r="Z2293" s="3" t="str">
        <f t="shared" si="183"/>
        <v/>
      </c>
      <c r="AA2293" s="3" t="e">
        <f t="shared" si="184"/>
        <v>#NUM!</v>
      </c>
      <c r="AB2293" s="3" t="str">
        <f t="shared" si="185"/>
        <v/>
      </c>
    </row>
    <row r="2294" spans="18:28" ht="14.5" customHeight="1">
      <c r="R2294">
        <v>2291</v>
      </c>
      <c r="S2294" s="4">
        <v>33270</v>
      </c>
      <c r="T2294" s="3" t="s">
        <v>3330</v>
      </c>
      <c r="U2294" s="3" t="s">
        <v>1751</v>
      </c>
      <c r="V2294" s="3" t="s">
        <v>475</v>
      </c>
      <c r="W2294" s="3" t="s">
        <v>3326</v>
      </c>
      <c r="X2294" s="3" t="str">
        <f t="shared" si="182"/>
        <v>โพนยางวังหินศรีสะเกษ</v>
      </c>
      <c r="Y2294" s="3" t="s">
        <v>2652</v>
      </c>
      <c r="Z2294" s="3" t="str">
        <f t="shared" si="183"/>
        <v/>
      </c>
      <c r="AA2294" s="3" t="e">
        <f t="shared" si="184"/>
        <v>#NUM!</v>
      </c>
      <c r="AB2294" s="3" t="str">
        <f t="shared" si="185"/>
        <v/>
      </c>
    </row>
    <row r="2295" spans="18:28" ht="14.5" customHeight="1">
      <c r="R2295">
        <v>2292</v>
      </c>
      <c r="S2295" s="4">
        <v>33140</v>
      </c>
      <c r="T2295" s="3" t="s">
        <v>3331</v>
      </c>
      <c r="U2295" s="3" t="s">
        <v>1741</v>
      </c>
      <c r="V2295" s="3" t="s">
        <v>475</v>
      </c>
      <c r="W2295" s="3" t="s">
        <v>3332</v>
      </c>
      <c r="X2295" s="3" t="str">
        <f t="shared" si="182"/>
        <v>โคกตาลภูสิงห์ศรีสะเกษ</v>
      </c>
      <c r="Y2295" s="3" t="s">
        <v>2652</v>
      </c>
      <c r="Z2295" s="3" t="str">
        <f t="shared" si="183"/>
        <v/>
      </c>
      <c r="AA2295" s="3" t="e">
        <f t="shared" si="184"/>
        <v>#NUM!</v>
      </c>
      <c r="AB2295" s="3" t="str">
        <f t="shared" si="185"/>
        <v/>
      </c>
    </row>
    <row r="2296" spans="18:28" ht="14.5" customHeight="1">
      <c r="R2296">
        <v>2293</v>
      </c>
      <c r="S2296" s="4">
        <v>33140</v>
      </c>
      <c r="T2296" s="3" t="s">
        <v>3333</v>
      </c>
      <c r="U2296" s="3" t="s">
        <v>1741</v>
      </c>
      <c r="V2296" s="3" t="s">
        <v>475</v>
      </c>
      <c r="W2296" s="3" t="s">
        <v>3332</v>
      </c>
      <c r="X2296" s="3" t="str">
        <f t="shared" si="182"/>
        <v>ห้วยตามอญภูสิงห์ศรีสะเกษ</v>
      </c>
      <c r="Y2296" s="3" t="s">
        <v>2652</v>
      </c>
      <c r="Z2296" s="3" t="str">
        <f t="shared" si="183"/>
        <v/>
      </c>
      <c r="AA2296" s="3" t="e">
        <f t="shared" si="184"/>
        <v>#NUM!</v>
      </c>
      <c r="AB2296" s="3" t="str">
        <f t="shared" si="185"/>
        <v/>
      </c>
    </row>
    <row r="2297" spans="18:28" ht="14.5" customHeight="1">
      <c r="R2297">
        <v>2294</v>
      </c>
      <c r="S2297" s="4">
        <v>33140</v>
      </c>
      <c r="T2297" s="3" t="s">
        <v>3334</v>
      </c>
      <c r="U2297" s="3" t="s">
        <v>1741</v>
      </c>
      <c r="V2297" s="3" t="s">
        <v>475</v>
      </c>
      <c r="W2297" s="3" t="s">
        <v>3332</v>
      </c>
      <c r="X2297" s="3" t="str">
        <f t="shared" si="182"/>
        <v>ห้วยตึ๊กชูภูสิงห์ศรีสะเกษ</v>
      </c>
      <c r="Y2297" s="3" t="s">
        <v>2652</v>
      </c>
      <c r="Z2297" s="3" t="str">
        <f t="shared" si="183"/>
        <v/>
      </c>
      <c r="AA2297" s="3" t="e">
        <f t="shared" si="184"/>
        <v>#NUM!</v>
      </c>
      <c r="AB2297" s="3" t="str">
        <f t="shared" si="185"/>
        <v/>
      </c>
    </row>
    <row r="2298" spans="18:28" ht="14.5" customHeight="1">
      <c r="R2298">
        <v>2295</v>
      </c>
      <c r="S2298" s="4">
        <v>33140</v>
      </c>
      <c r="T2298" s="3" t="s">
        <v>3335</v>
      </c>
      <c r="U2298" s="3" t="s">
        <v>1741</v>
      </c>
      <c r="V2298" s="3" t="s">
        <v>475</v>
      </c>
      <c r="W2298" s="3" t="s">
        <v>3332</v>
      </c>
      <c r="X2298" s="3" t="str">
        <f t="shared" si="182"/>
        <v>ละลมภูสิงห์ศรีสะเกษ</v>
      </c>
      <c r="Y2298" s="3" t="s">
        <v>2652</v>
      </c>
      <c r="Z2298" s="3" t="str">
        <f t="shared" si="183"/>
        <v/>
      </c>
      <c r="AA2298" s="3" t="e">
        <f t="shared" si="184"/>
        <v>#NUM!</v>
      </c>
      <c r="AB2298" s="3" t="str">
        <f t="shared" si="185"/>
        <v/>
      </c>
    </row>
    <row r="2299" spans="18:28" ht="14.5" customHeight="1">
      <c r="R2299">
        <v>2296</v>
      </c>
      <c r="S2299" s="4">
        <v>33140</v>
      </c>
      <c r="T2299" s="3" t="s">
        <v>3336</v>
      </c>
      <c r="U2299" s="3" t="s">
        <v>1741</v>
      </c>
      <c r="V2299" s="3" t="s">
        <v>475</v>
      </c>
      <c r="W2299" s="3" t="s">
        <v>3332</v>
      </c>
      <c r="X2299" s="3" t="str">
        <f t="shared" si="182"/>
        <v>ตะเคียนรามภูสิงห์ศรีสะเกษ</v>
      </c>
      <c r="Y2299" s="3" t="s">
        <v>2652</v>
      </c>
      <c r="Z2299" s="3" t="str">
        <f t="shared" si="183"/>
        <v/>
      </c>
      <c r="AA2299" s="3" t="e">
        <f t="shared" si="184"/>
        <v>#NUM!</v>
      </c>
      <c r="AB2299" s="3" t="str">
        <f t="shared" si="185"/>
        <v/>
      </c>
    </row>
    <row r="2300" spans="18:28" ht="14.5" customHeight="1">
      <c r="R2300">
        <v>2297</v>
      </c>
      <c r="S2300" s="4">
        <v>33140</v>
      </c>
      <c r="T2300" s="3" t="s">
        <v>3337</v>
      </c>
      <c r="U2300" s="3" t="s">
        <v>1741</v>
      </c>
      <c r="V2300" s="3" t="s">
        <v>475</v>
      </c>
      <c r="W2300" s="3" t="s">
        <v>3332</v>
      </c>
      <c r="X2300" s="3" t="str">
        <f t="shared" si="182"/>
        <v>ดงรักภูสิงห์ศรีสะเกษ</v>
      </c>
      <c r="Y2300" s="3" t="s">
        <v>2652</v>
      </c>
      <c r="Z2300" s="3" t="str">
        <f t="shared" si="183"/>
        <v/>
      </c>
      <c r="AA2300" s="3" t="e">
        <f t="shared" si="184"/>
        <v>#NUM!</v>
      </c>
      <c r="AB2300" s="3" t="str">
        <f t="shared" si="185"/>
        <v/>
      </c>
    </row>
    <row r="2301" spans="18:28" ht="14.5" customHeight="1">
      <c r="R2301">
        <v>2298</v>
      </c>
      <c r="S2301" s="4">
        <v>33140</v>
      </c>
      <c r="T2301" s="3" t="s">
        <v>3338</v>
      </c>
      <c r="U2301" s="3" t="s">
        <v>1741</v>
      </c>
      <c r="V2301" s="3" t="s">
        <v>475</v>
      </c>
      <c r="W2301" s="3" t="s">
        <v>3332</v>
      </c>
      <c r="X2301" s="3" t="str">
        <f t="shared" si="182"/>
        <v>ไพรพัฒนาภูสิงห์ศรีสะเกษ</v>
      </c>
      <c r="Y2301" s="3" t="s">
        <v>2652</v>
      </c>
      <c r="Z2301" s="3" t="str">
        <f t="shared" si="183"/>
        <v/>
      </c>
      <c r="AA2301" s="3" t="e">
        <f t="shared" si="184"/>
        <v>#NUM!</v>
      </c>
      <c r="AB2301" s="3" t="str">
        <f t="shared" si="185"/>
        <v/>
      </c>
    </row>
    <row r="2302" spans="18:28" ht="14.5" customHeight="1">
      <c r="R2302">
        <v>2299</v>
      </c>
      <c r="S2302" s="4">
        <v>33120</v>
      </c>
      <c r="T2302" s="3" t="s">
        <v>1743</v>
      </c>
      <c r="U2302" s="3" t="s">
        <v>1743</v>
      </c>
      <c r="V2302" s="3" t="s">
        <v>475</v>
      </c>
      <c r="W2302" s="3" t="s">
        <v>3339</v>
      </c>
      <c r="X2302" s="3" t="str">
        <f t="shared" si="182"/>
        <v>เมืองจันทร์เมืองจันทร์ศรีสะเกษ</v>
      </c>
      <c r="Y2302" s="3" t="s">
        <v>2652</v>
      </c>
      <c r="Z2302" s="3" t="str">
        <f t="shared" si="183"/>
        <v/>
      </c>
      <c r="AA2302" s="3" t="e">
        <f t="shared" si="184"/>
        <v>#NUM!</v>
      </c>
      <c r="AB2302" s="3" t="str">
        <f t="shared" si="185"/>
        <v/>
      </c>
    </row>
    <row r="2303" spans="18:28" ht="14.5" customHeight="1">
      <c r="R2303">
        <v>2300</v>
      </c>
      <c r="S2303" s="4">
        <v>33120</v>
      </c>
      <c r="T2303" s="3" t="s">
        <v>3340</v>
      </c>
      <c r="U2303" s="3" t="s">
        <v>1743</v>
      </c>
      <c r="V2303" s="3" t="s">
        <v>475</v>
      </c>
      <c r="W2303" s="3" t="s">
        <v>3339</v>
      </c>
      <c r="X2303" s="3" t="str">
        <f t="shared" si="182"/>
        <v>ตาโกนเมืองจันทร์ศรีสะเกษ</v>
      </c>
      <c r="Y2303" s="3" t="s">
        <v>2652</v>
      </c>
      <c r="Z2303" s="3" t="str">
        <f t="shared" si="183"/>
        <v/>
      </c>
      <c r="AA2303" s="3" t="e">
        <f t="shared" si="184"/>
        <v>#NUM!</v>
      </c>
      <c r="AB2303" s="3" t="str">
        <f t="shared" si="185"/>
        <v/>
      </c>
    </row>
    <row r="2304" spans="18:28" ht="14.5" customHeight="1">
      <c r="R2304">
        <v>2301</v>
      </c>
      <c r="S2304" s="4">
        <v>33120</v>
      </c>
      <c r="T2304" s="3" t="s">
        <v>704</v>
      </c>
      <c r="U2304" s="3" t="s">
        <v>1743</v>
      </c>
      <c r="V2304" s="3" t="s">
        <v>475</v>
      </c>
      <c r="W2304" s="3" t="s">
        <v>3339</v>
      </c>
      <c r="X2304" s="3" t="str">
        <f t="shared" si="182"/>
        <v>หนองใหญ่เมืองจันทร์ศรีสะเกษ</v>
      </c>
      <c r="Y2304" s="3" t="s">
        <v>2652</v>
      </c>
      <c r="Z2304" s="3" t="str">
        <f t="shared" si="183"/>
        <v/>
      </c>
      <c r="AA2304" s="3" t="e">
        <f t="shared" si="184"/>
        <v>#NUM!</v>
      </c>
      <c r="AB2304" s="3" t="str">
        <f t="shared" si="185"/>
        <v/>
      </c>
    </row>
    <row r="2305" spans="18:28" ht="14.5" customHeight="1">
      <c r="R2305">
        <v>2302</v>
      </c>
      <c r="S2305" s="4">
        <v>33110</v>
      </c>
      <c r="T2305" s="3" t="s">
        <v>3341</v>
      </c>
      <c r="U2305" s="3" t="s">
        <v>1731</v>
      </c>
      <c r="V2305" s="3" t="s">
        <v>475</v>
      </c>
      <c r="W2305" s="3" t="s">
        <v>3342</v>
      </c>
      <c r="X2305" s="3" t="str">
        <f t="shared" si="182"/>
        <v>เสียวเบญจลักษ์ศรีสะเกษ</v>
      </c>
      <c r="Y2305" s="3" t="s">
        <v>2652</v>
      </c>
      <c r="Z2305" s="3" t="str">
        <f t="shared" si="183"/>
        <v/>
      </c>
      <c r="AA2305" s="3" t="e">
        <f t="shared" si="184"/>
        <v>#NUM!</v>
      </c>
      <c r="AB2305" s="3" t="str">
        <f t="shared" si="185"/>
        <v/>
      </c>
    </row>
    <row r="2306" spans="18:28" ht="14.5" customHeight="1">
      <c r="R2306">
        <v>2303</v>
      </c>
      <c r="S2306" s="4">
        <v>33110</v>
      </c>
      <c r="T2306" s="3" t="s">
        <v>2645</v>
      </c>
      <c r="U2306" s="3" t="s">
        <v>1731</v>
      </c>
      <c r="V2306" s="3" t="s">
        <v>475</v>
      </c>
      <c r="W2306" s="3" t="s">
        <v>3342</v>
      </c>
      <c r="X2306" s="3" t="str">
        <f t="shared" si="182"/>
        <v>หนองหว้าเบญจลักษ์ศรีสะเกษ</v>
      </c>
      <c r="Y2306" s="3" t="s">
        <v>2652</v>
      </c>
      <c r="Z2306" s="3" t="str">
        <f t="shared" si="183"/>
        <v/>
      </c>
      <c r="AA2306" s="3" t="e">
        <f t="shared" si="184"/>
        <v>#NUM!</v>
      </c>
      <c r="AB2306" s="3" t="str">
        <f t="shared" si="185"/>
        <v/>
      </c>
    </row>
    <row r="2307" spans="18:28" ht="14.5" customHeight="1">
      <c r="R2307">
        <v>2304</v>
      </c>
      <c r="S2307" s="4">
        <v>33110</v>
      </c>
      <c r="T2307" s="3" t="s">
        <v>2896</v>
      </c>
      <c r="U2307" s="3" t="s">
        <v>1731</v>
      </c>
      <c r="V2307" s="3" t="s">
        <v>475</v>
      </c>
      <c r="W2307" s="3" t="s">
        <v>3342</v>
      </c>
      <c r="X2307" s="3" t="str">
        <f t="shared" si="182"/>
        <v>หนองงูเหลือมเบญจลักษ์ศรีสะเกษ</v>
      </c>
      <c r="Y2307" s="3" t="s">
        <v>2652</v>
      </c>
      <c r="Z2307" s="3" t="str">
        <f t="shared" si="183"/>
        <v/>
      </c>
      <c r="AA2307" s="3" t="e">
        <f t="shared" si="184"/>
        <v>#NUM!</v>
      </c>
      <c r="AB2307" s="3" t="str">
        <f t="shared" si="185"/>
        <v/>
      </c>
    </row>
    <row r="2308" spans="18:28" ht="14.5" customHeight="1">
      <c r="R2308">
        <v>2305</v>
      </c>
      <c r="S2308" s="4">
        <v>33110</v>
      </c>
      <c r="T2308" s="3" t="s">
        <v>3343</v>
      </c>
      <c r="U2308" s="3" t="s">
        <v>1731</v>
      </c>
      <c r="V2308" s="3" t="s">
        <v>475</v>
      </c>
      <c r="W2308" s="3" t="s">
        <v>3342</v>
      </c>
      <c r="X2308" s="3" t="str">
        <f t="shared" si="182"/>
        <v>หนองฮางเบญจลักษ์ศรีสะเกษ</v>
      </c>
      <c r="Y2308" s="3" t="s">
        <v>2652</v>
      </c>
      <c r="Z2308" s="3" t="str">
        <f t="shared" si="183"/>
        <v/>
      </c>
      <c r="AA2308" s="3" t="e">
        <f t="shared" si="184"/>
        <v>#NUM!</v>
      </c>
      <c r="AB2308" s="3" t="str">
        <f t="shared" si="185"/>
        <v/>
      </c>
    </row>
    <row r="2309" spans="18:28" ht="14.5" customHeight="1">
      <c r="R2309">
        <v>2306</v>
      </c>
      <c r="S2309" s="4">
        <v>33110</v>
      </c>
      <c r="T2309" s="3" t="s">
        <v>2047</v>
      </c>
      <c r="U2309" s="3" t="s">
        <v>1731</v>
      </c>
      <c r="V2309" s="3" t="s">
        <v>475</v>
      </c>
      <c r="W2309" s="3" t="s">
        <v>3342</v>
      </c>
      <c r="X2309" s="3" t="str">
        <f t="shared" ref="X2309:X2372" si="186">T2309&amp;U2309&amp;V2309</f>
        <v>ท่าคล้อเบญจลักษ์ศรีสะเกษ</v>
      </c>
      <c r="Y2309" s="3" t="s">
        <v>2652</v>
      </c>
      <c r="Z2309" s="3" t="str">
        <f t="shared" ref="Z2309:Z2372" si="187">IF($Z$1=$W2309,$R2309,"")</f>
        <v/>
      </c>
      <c r="AA2309" s="3" t="e">
        <f t="shared" ref="AA2309:AA2372" si="188">SMALL($Z$4:$Z$7439,R2309)</f>
        <v>#NUM!</v>
      </c>
      <c r="AB2309" s="3" t="str">
        <f t="shared" ref="AB2309:AB2372" si="189">IFERROR(INDEX($T$4:$T$7439,$AA2309,1),"")</f>
        <v/>
      </c>
    </row>
    <row r="2310" spans="18:28" ht="14.5" customHeight="1">
      <c r="R2310">
        <v>2307</v>
      </c>
      <c r="S2310" s="4">
        <v>33230</v>
      </c>
      <c r="T2310" s="3" t="s">
        <v>1735</v>
      </c>
      <c r="U2310" s="3" t="s">
        <v>1735</v>
      </c>
      <c r="V2310" s="3" t="s">
        <v>475</v>
      </c>
      <c r="W2310" s="3" t="s">
        <v>3344</v>
      </c>
      <c r="X2310" s="3" t="str">
        <f t="shared" si="186"/>
        <v>พยุห์พยุห์ศรีสะเกษ</v>
      </c>
      <c r="Y2310" s="3" t="s">
        <v>2652</v>
      </c>
      <c r="Z2310" s="3" t="str">
        <f t="shared" si="187"/>
        <v/>
      </c>
      <c r="AA2310" s="3" t="e">
        <f t="shared" si="188"/>
        <v>#NUM!</v>
      </c>
      <c r="AB2310" s="3" t="str">
        <f t="shared" si="189"/>
        <v/>
      </c>
    </row>
    <row r="2311" spans="18:28" ht="14.5" customHeight="1">
      <c r="R2311">
        <v>2308</v>
      </c>
      <c r="S2311" s="4">
        <v>33230</v>
      </c>
      <c r="T2311" s="3" t="s">
        <v>3345</v>
      </c>
      <c r="U2311" s="3" t="s">
        <v>1735</v>
      </c>
      <c r="V2311" s="3" t="s">
        <v>475</v>
      </c>
      <c r="W2311" s="3" t="s">
        <v>3344</v>
      </c>
      <c r="X2311" s="3" t="str">
        <f t="shared" si="186"/>
        <v>พรหมสวัสดิ์พยุห์ศรีสะเกษ</v>
      </c>
      <c r="Y2311" s="3" t="s">
        <v>2652</v>
      </c>
      <c r="Z2311" s="3" t="str">
        <f t="shared" si="187"/>
        <v/>
      </c>
      <c r="AA2311" s="3" t="e">
        <f t="shared" si="188"/>
        <v>#NUM!</v>
      </c>
      <c r="AB2311" s="3" t="str">
        <f t="shared" si="189"/>
        <v/>
      </c>
    </row>
    <row r="2312" spans="18:28" ht="14.5" customHeight="1">
      <c r="R2312">
        <v>2309</v>
      </c>
      <c r="S2312" s="4">
        <v>33230</v>
      </c>
      <c r="T2312" s="3" t="s">
        <v>3346</v>
      </c>
      <c r="U2312" s="3" t="s">
        <v>1735</v>
      </c>
      <c r="V2312" s="3" t="s">
        <v>475</v>
      </c>
      <c r="W2312" s="3" t="s">
        <v>3344</v>
      </c>
      <c r="X2312" s="3" t="str">
        <f t="shared" si="186"/>
        <v>ตำแยพยุห์ศรีสะเกษ</v>
      </c>
      <c r="Y2312" s="3" t="s">
        <v>2652</v>
      </c>
      <c r="Z2312" s="3" t="str">
        <f t="shared" si="187"/>
        <v/>
      </c>
      <c r="AA2312" s="3" t="e">
        <f t="shared" si="188"/>
        <v>#NUM!</v>
      </c>
      <c r="AB2312" s="3" t="str">
        <f t="shared" si="189"/>
        <v/>
      </c>
    </row>
    <row r="2313" spans="18:28" ht="14.5" customHeight="1">
      <c r="R2313">
        <v>2310</v>
      </c>
      <c r="S2313" s="4">
        <v>33230</v>
      </c>
      <c r="T2313" s="3" t="s">
        <v>3347</v>
      </c>
      <c r="U2313" s="3" t="s">
        <v>1735</v>
      </c>
      <c r="V2313" s="3" t="s">
        <v>475</v>
      </c>
      <c r="W2313" s="3" t="s">
        <v>3344</v>
      </c>
      <c r="X2313" s="3" t="str">
        <f t="shared" si="186"/>
        <v>โนนเพ็กพยุห์ศรีสะเกษ</v>
      </c>
      <c r="Y2313" s="3" t="s">
        <v>2652</v>
      </c>
      <c r="Z2313" s="3" t="str">
        <f t="shared" si="187"/>
        <v/>
      </c>
      <c r="AA2313" s="3" t="e">
        <f t="shared" si="188"/>
        <v>#NUM!</v>
      </c>
      <c r="AB2313" s="3" t="str">
        <f t="shared" si="189"/>
        <v/>
      </c>
    </row>
    <row r="2314" spans="18:28" ht="14.5" customHeight="1">
      <c r="R2314">
        <v>2311</v>
      </c>
      <c r="S2314" s="4">
        <v>33230</v>
      </c>
      <c r="T2314" s="3" t="s">
        <v>3348</v>
      </c>
      <c r="U2314" s="3" t="s">
        <v>1735</v>
      </c>
      <c r="V2314" s="3" t="s">
        <v>475</v>
      </c>
      <c r="W2314" s="3" t="s">
        <v>3344</v>
      </c>
      <c r="X2314" s="3" t="str">
        <f t="shared" si="186"/>
        <v>หนองค้าพยุห์ศรีสะเกษ</v>
      </c>
      <c r="Y2314" s="3" t="s">
        <v>2652</v>
      </c>
      <c r="Z2314" s="3" t="str">
        <f t="shared" si="187"/>
        <v/>
      </c>
      <c r="AA2314" s="3" t="e">
        <f t="shared" si="188"/>
        <v>#NUM!</v>
      </c>
      <c r="AB2314" s="3" t="str">
        <f t="shared" si="189"/>
        <v/>
      </c>
    </row>
    <row r="2315" spans="18:28" ht="14.5" customHeight="1">
      <c r="R2315">
        <v>2312</v>
      </c>
      <c r="S2315" s="4">
        <v>33120</v>
      </c>
      <c r="T2315" s="3" t="s">
        <v>3349</v>
      </c>
      <c r="U2315" s="3" t="s">
        <v>1737</v>
      </c>
      <c r="V2315" s="3" t="s">
        <v>475</v>
      </c>
      <c r="W2315" s="3" t="s">
        <v>3350</v>
      </c>
      <c r="X2315" s="3" t="str">
        <f t="shared" si="186"/>
        <v>โดดโพธิ์ศรีสุวรรณศรีสะเกษ</v>
      </c>
      <c r="Y2315" s="3" t="s">
        <v>2652</v>
      </c>
      <c r="Z2315" s="3" t="str">
        <f t="shared" si="187"/>
        <v/>
      </c>
      <c r="AA2315" s="3" t="e">
        <f t="shared" si="188"/>
        <v>#NUM!</v>
      </c>
      <c r="AB2315" s="3" t="str">
        <f t="shared" si="189"/>
        <v/>
      </c>
    </row>
    <row r="2316" spans="18:28" ht="14.5" customHeight="1">
      <c r="R2316">
        <v>2313</v>
      </c>
      <c r="S2316" s="4">
        <v>33120</v>
      </c>
      <c r="T2316" s="3" t="s">
        <v>3341</v>
      </c>
      <c r="U2316" s="3" t="s">
        <v>1737</v>
      </c>
      <c r="V2316" s="3" t="s">
        <v>475</v>
      </c>
      <c r="W2316" s="3" t="s">
        <v>3350</v>
      </c>
      <c r="X2316" s="3" t="str">
        <f t="shared" si="186"/>
        <v>เสียวโพธิ์ศรีสุวรรณศรีสะเกษ</v>
      </c>
      <c r="Y2316" s="3" t="s">
        <v>2652</v>
      </c>
      <c r="Z2316" s="3" t="str">
        <f t="shared" si="187"/>
        <v/>
      </c>
      <c r="AA2316" s="3" t="e">
        <f t="shared" si="188"/>
        <v>#NUM!</v>
      </c>
      <c r="AB2316" s="3" t="str">
        <f t="shared" si="189"/>
        <v/>
      </c>
    </row>
    <row r="2317" spans="18:28" ht="14.5" customHeight="1">
      <c r="R2317">
        <v>2314</v>
      </c>
      <c r="S2317" s="4">
        <v>33120</v>
      </c>
      <c r="T2317" s="3" t="s">
        <v>3351</v>
      </c>
      <c r="U2317" s="3" t="s">
        <v>1737</v>
      </c>
      <c r="V2317" s="3" t="s">
        <v>475</v>
      </c>
      <c r="W2317" s="3" t="s">
        <v>3350</v>
      </c>
      <c r="X2317" s="3" t="str">
        <f t="shared" si="186"/>
        <v>หนองม้าโพธิ์ศรีสุวรรณศรีสะเกษ</v>
      </c>
      <c r="Y2317" s="3" t="s">
        <v>2652</v>
      </c>
      <c r="Z2317" s="3" t="str">
        <f t="shared" si="187"/>
        <v/>
      </c>
      <c r="AA2317" s="3" t="e">
        <f t="shared" si="188"/>
        <v>#NUM!</v>
      </c>
      <c r="AB2317" s="3" t="str">
        <f t="shared" si="189"/>
        <v/>
      </c>
    </row>
    <row r="2318" spans="18:28" ht="14.5" customHeight="1">
      <c r="R2318">
        <v>2315</v>
      </c>
      <c r="S2318" s="4">
        <v>33120</v>
      </c>
      <c r="T2318" s="3" t="s">
        <v>3352</v>
      </c>
      <c r="U2318" s="3" t="s">
        <v>1737</v>
      </c>
      <c r="V2318" s="3" t="s">
        <v>475</v>
      </c>
      <c r="W2318" s="3" t="s">
        <v>3350</v>
      </c>
      <c r="X2318" s="3" t="str">
        <f t="shared" si="186"/>
        <v>ผือใหญ่โพธิ์ศรีสุวรรณศรีสะเกษ</v>
      </c>
      <c r="Y2318" s="3" t="s">
        <v>2652</v>
      </c>
      <c r="Z2318" s="3" t="str">
        <f t="shared" si="187"/>
        <v/>
      </c>
      <c r="AA2318" s="3" t="e">
        <f t="shared" si="188"/>
        <v>#NUM!</v>
      </c>
      <c r="AB2318" s="3" t="str">
        <f t="shared" si="189"/>
        <v/>
      </c>
    </row>
    <row r="2319" spans="18:28" ht="14.5" customHeight="1">
      <c r="R2319">
        <v>2316</v>
      </c>
      <c r="S2319" s="4">
        <v>33120</v>
      </c>
      <c r="T2319" s="3" t="s">
        <v>3353</v>
      </c>
      <c r="U2319" s="3" t="s">
        <v>1737</v>
      </c>
      <c r="V2319" s="3" t="s">
        <v>475</v>
      </c>
      <c r="W2319" s="3" t="s">
        <v>3350</v>
      </c>
      <c r="X2319" s="3" t="str">
        <f t="shared" si="186"/>
        <v>อีเซโพธิ์ศรีสุวรรณศรีสะเกษ</v>
      </c>
      <c r="Y2319" s="3" t="s">
        <v>2652</v>
      </c>
      <c r="Z2319" s="3" t="str">
        <f t="shared" si="187"/>
        <v/>
      </c>
      <c r="AA2319" s="3" t="e">
        <f t="shared" si="188"/>
        <v>#NUM!</v>
      </c>
      <c r="AB2319" s="3" t="str">
        <f t="shared" si="189"/>
        <v/>
      </c>
    </row>
    <row r="2320" spans="18:28" ht="14.5" customHeight="1">
      <c r="R2320">
        <v>2317</v>
      </c>
      <c r="S2320" s="4">
        <v>33160</v>
      </c>
      <c r="T2320" s="3" t="s">
        <v>3354</v>
      </c>
      <c r="U2320" s="3" t="s">
        <v>1756</v>
      </c>
      <c r="V2320" s="3" t="s">
        <v>475</v>
      </c>
      <c r="W2320" s="3" t="s">
        <v>3355</v>
      </c>
      <c r="X2320" s="3" t="str">
        <f t="shared" si="186"/>
        <v>กุงศิลาลาดศรีสะเกษ</v>
      </c>
      <c r="Y2320" s="3" t="s">
        <v>2652</v>
      </c>
      <c r="Z2320" s="3" t="str">
        <f t="shared" si="187"/>
        <v/>
      </c>
      <c r="AA2320" s="3" t="e">
        <f t="shared" si="188"/>
        <v>#NUM!</v>
      </c>
      <c r="AB2320" s="3" t="str">
        <f t="shared" si="189"/>
        <v/>
      </c>
    </row>
    <row r="2321" spans="18:28" ht="14.5" customHeight="1">
      <c r="R2321">
        <v>2318</v>
      </c>
      <c r="S2321" s="4">
        <v>33160</v>
      </c>
      <c r="T2321" s="3" t="s">
        <v>3356</v>
      </c>
      <c r="U2321" s="3" t="s">
        <v>1756</v>
      </c>
      <c r="V2321" s="3" t="s">
        <v>475</v>
      </c>
      <c r="W2321" s="3" t="s">
        <v>3355</v>
      </c>
      <c r="X2321" s="3" t="str">
        <f t="shared" si="186"/>
        <v>คลีกลิ้งศิลาลาดศรีสะเกษ</v>
      </c>
      <c r="Y2321" s="3" t="s">
        <v>2652</v>
      </c>
      <c r="Z2321" s="3" t="str">
        <f t="shared" si="187"/>
        <v/>
      </c>
      <c r="AA2321" s="3" t="e">
        <f t="shared" si="188"/>
        <v>#NUM!</v>
      </c>
      <c r="AB2321" s="3" t="str">
        <f t="shared" si="189"/>
        <v/>
      </c>
    </row>
    <row r="2322" spans="18:28" ht="14.5" customHeight="1">
      <c r="R2322">
        <v>2319</v>
      </c>
      <c r="S2322" s="4">
        <v>33160</v>
      </c>
      <c r="T2322" s="3" t="s">
        <v>3357</v>
      </c>
      <c r="U2322" s="3" t="s">
        <v>1756</v>
      </c>
      <c r="V2322" s="3" t="s">
        <v>475</v>
      </c>
      <c r="W2322" s="3" t="s">
        <v>3355</v>
      </c>
      <c r="X2322" s="3" t="str">
        <f t="shared" si="186"/>
        <v>หนองบัวดงศิลาลาดศรีสะเกษ</v>
      </c>
      <c r="Y2322" s="3" t="s">
        <v>2652</v>
      </c>
      <c r="Z2322" s="3" t="str">
        <f t="shared" si="187"/>
        <v/>
      </c>
      <c r="AA2322" s="3" t="e">
        <f t="shared" si="188"/>
        <v>#NUM!</v>
      </c>
      <c r="AB2322" s="3" t="str">
        <f t="shared" si="189"/>
        <v/>
      </c>
    </row>
    <row r="2323" spans="18:28" ht="14.5" customHeight="1">
      <c r="R2323">
        <v>2320</v>
      </c>
      <c r="S2323" s="4">
        <v>33160</v>
      </c>
      <c r="T2323" s="3" t="s">
        <v>3358</v>
      </c>
      <c r="U2323" s="3" t="s">
        <v>1756</v>
      </c>
      <c r="V2323" s="3" t="s">
        <v>475</v>
      </c>
      <c r="W2323" s="3" t="s">
        <v>3355</v>
      </c>
      <c r="X2323" s="3" t="str">
        <f t="shared" si="186"/>
        <v>โจดม่วงศิลาลาดศรีสะเกษ</v>
      </c>
      <c r="Y2323" s="3" t="s">
        <v>2652</v>
      </c>
      <c r="Z2323" s="3" t="str">
        <f t="shared" si="187"/>
        <v/>
      </c>
      <c r="AA2323" s="3" t="e">
        <f t="shared" si="188"/>
        <v>#NUM!</v>
      </c>
      <c r="AB2323" s="3" t="str">
        <f t="shared" si="189"/>
        <v/>
      </c>
    </row>
    <row r="2324" spans="18:28" ht="14.5" customHeight="1">
      <c r="R2324">
        <v>2321</v>
      </c>
      <c r="S2324" s="4">
        <v>34000</v>
      </c>
      <c r="T2324" s="3" t="s">
        <v>1921</v>
      </c>
      <c r="U2324" s="3" t="s">
        <v>2161</v>
      </c>
      <c r="V2324" s="3" t="s">
        <v>539</v>
      </c>
      <c r="W2324" s="3" t="s">
        <v>3359</v>
      </c>
      <c r="X2324" s="3" t="str">
        <f t="shared" si="186"/>
        <v>ในเมืองเมืองอุบลราชธานีอุบลราชธานี</v>
      </c>
      <c r="Y2324" s="3" t="s">
        <v>2652</v>
      </c>
      <c r="Z2324" s="3" t="str">
        <f t="shared" si="187"/>
        <v/>
      </c>
      <c r="AA2324" s="3" t="e">
        <f t="shared" si="188"/>
        <v>#NUM!</v>
      </c>
      <c r="AB2324" s="3" t="str">
        <f t="shared" si="189"/>
        <v/>
      </c>
    </row>
    <row r="2325" spans="18:28" ht="14.5" customHeight="1">
      <c r="R2325">
        <v>2322</v>
      </c>
      <c r="S2325" s="4">
        <v>34000</v>
      </c>
      <c r="T2325" s="3" t="s">
        <v>3360</v>
      </c>
      <c r="U2325" s="3" t="s">
        <v>2161</v>
      </c>
      <c r="V2325" s="3" t="s">
        <v>539</v>
      </c>
      <c r="W2325" s="3" t="s">
        <v>3359</v>
      </c>
      <c r="X2325" s="3" t="str">
        <f t="shared" si="186"/>
        <v>หัวเรือเมืองอุบลราชธานีอุบลราชธานี</v>
      </c>
      <c r="Y2325" s="3" t="s">
        <v>2652</v>
      </c>
      <c r="Z2325" s="3" t="str">
        <f t="shared" si="187"/>
        <v/>
      </c>
      <c r="AA2325" s="3" t="e">
        <f t="shared" si="188"/>
        <v>#NUM!</v>
      </c>
      <c r="AB2325" s="3" t="str">
        <f t="shared" si="189"/>
        <v/>
      </c>
    </row>
    <row r="2326" spans="18:28" ht="14.5" customHeight="1">
      <c r="R2326">
        <v>2323</v>
      </c>
      <c r="S2326" s="4">
        <v>34000</v>
      </c>
      <c r="T2326" s="3" t="s">
        <v>3361</v>
      </c>
      <c r="U2326" s="3" t="s">
        <v>2161</v>
      </c>
      <c r="V2326" s="3" t="s">
        <v>539</v>
      </c>
      <c r="W2326" s="3" t="s">
        <v>3359</v>
      </c>
      <c r="X2326" s="3" t="str">
        <f t="shared" si="186"/>
        <v>หนองขอนเมืองอุบลราชธานีอุบลราชธานี</v>
      </c>
      <c r="Y2326" s="3" t="s">
        <v>2652</v>
      </c>
      <c r="Z2326" s="3" t="str">
        <f t="shared" si="187"/>
        <v/>
      </c>
      <c r="AA2326" s="3" t="e">
        <f t="shared" si="188"/>
        <v>#NUM!</v>
      </c>
      <c r="AB2326" s="3" t="str">
        <f t="shared" si="189"/>
        <v/>
      </c>
    </row>
    <row r="2327" spans="18:28" ht="14.5" customHeight="1">
      <c r="R2327">
        <v>2324</v>
      </c>
      <c r="S2327" s="4">
        <v>34000</v>
      </c>
      <c r="T2327" s="3" t="s">
        <v>3362</v>
      </c>
      <c r="U2327" s="3" t="s">
        <v>2161</v>
      </c>
      <c r="V2327" s="3" t="s">
        <v>539</v>
      </c>
      <c r="W2327" s="3" t="s">
        <v>3359</v>
      </c>
      <c r="X2327" s="3" t="str">
        <f t="shared" si="186"/>
        <v>ปทุมเมืองอุบลราชธานีอุบลราชธานี</v>
      </c>
      <c r="Y2327" s="3" t="s">
        <v>2652</v>
      </c>
      <c r="Z2327" s="3" t="str">
        <f t="shared" si="187"/>
        <v/>
      </c>
      <c r="AA2327" s="3" t="e">
        <f t="shared" si="188"/>
        <v>#NUM!</v>
      </c>
      <c r="AB2327" s="3" t="str">
        <f t="shared" si="189"/>
        <v/>
      </c>
    </row>
    <row r="2328" spans="18:28" ht="14.5" customHeight="1">
      <c r="R2328">
        <v>2325</v>
      </c>
      <c r="S2328" s="4">
        <v>34000</v>
      </c>
      <c r="T2328" s="3" t="s">
        <v>3363</v>
      </c>
      <c r="U2328" s="3" t="s">
        <v>2161</v>
      </c>
      <c r="V2328" s="3" t="s">
        <v>539</v>
      </c>
      <c r="W2328" s="3" t="s">
        <v>3359</v>
      </c>
      <c r="X2328" s="3" t="str">
        <f t="shared" si="186"/>
        <v>ขามใหญ่เมืองอุบลราชธานีอุบลราชธานี</v>
      </c>
      <c r="Y2328" s="3" t="s">
        <v>2652</v>
      </c>
      <c r="Z2328" s="3" t="str">
        <f t="shared" si="187"/>
        <v/>
      </c>
      <c r="AA2328" s="3" t="e">
        <f t="shared" si="188"/>
        <v>#NUM!</v>
      </c>
      <c r="AB2328" s="3" t="str">
        <f t="shared" si="189"/>
        <v/>
      </c>
    </row>
    <row r="2329" spans="18:28" ht="14.5" customHeight="1">
      <c r="R2329">
        <v>2326</v>
      </c>
      <c r="S2329" s="4">
        <v>34000</v>
      </c>
      <c r="T2329" s="3" t="s">
        <v>3364</v>
      </c>
      <c r="U2329" s="3" t="s">
        <v>2161</v>
      </c>
      <c r="V2329" s="3" t="s">
        <v>539</v>
      </c>
      <c r="W2329" s="3" t="s">
        <v>3359</v>
      </c>
      <c r="X2329" s="3" t="str">
        <f t="shared" si="186"/>
        <v>แจระแมเมืองอุบลราชธานีอุบลราชธานี</v>
      </c>
      <c r="Y2329" s="3" t="s">
        <v>2652</v>
      </c>
      <c r="Z2329" s="3" t="str">
        <f t="shared" si="187"/>
        <v/>
      </c>
      <c r="AA2329" s="3" t="e">
        <f t="shared" si="188"/>
        <v>#NUM!</v>
      </c>
      <c r="AB2329" s="3" t="str">
        <f t="shared" si="189"/>
        <v/>
      </c>
    </row>
    <row r="2330" spans="18:28" ht="14.5" customHeight="1">
      <c r="R2330">
        <v>2327</v>
      </c>
      <c r="S2330" s="4">
        <v>34000</v>
      </c>
      <c r="T2330" s="3" t="s">
        <v>3365</v>
      </c>
      <c r="U2330" s="3" t="s">
        <v>2161</v>
      </c>
      <c r="V2330" s="3" t="s">
        <v>539</v>
      </c>
      <c r="W2330" s="3" t="s">
        <v>3359</v>
      </c>
      <c r="X2330" s="3" t="str">
        <f t="shared" si="186"/>
        <v>หนองบ่อเมืองอุบลราชธานีอุบลราชธานี</v>
      </c>
      <c r="Y2330" s="3" t="s">
        <v>2652</v>
      </c>
      <c r="Z2330" s="3" t="str">
        <f t="shared" si="187"/>
        <v/>
      </c>
      <c r="AA2330" s="3" t="e">
        <f t="shared" si="188"/>
        <v>#NUM!</v>
      </c>
      <c r="AB2330" s="3" t="str">
        <f t="shared" si="189"/>
        <v/>
      </c>
    </row>
    <row r="2331" spans="18:28" ht="14.5" customHeight="1">
      <c r="R2331">
        <v>2328</v>
      </c>
      <c r="S2331" s="4">
        <v>34000</v>
      </c>
      <c r="T2331" s="3" t="s">
        <v>3366</v>
      </c>
      <c r="U2331" s="3" t="s">
        <v>2161</v>
      </c>
      <c r="V2331" s="3" t="s">
        <v>539</v>
      </c>
      <c r="W2331" s="3" t="s">
        <v>3359</v>
      </c>
      <c r="X2331" s="3" t="str">
        <f t="shared" si="186"/>
        <v>ไร่น้อยเมืองอุบลราชธานีอุบลราชธานี</v>
      </c>
      <c r="Y2331" s="3" t="s">
        <v>2652</v>
      </c>
      <c r="Z2331" s="3" t="str">
        <f t="shared" si="187"/>
        <v/>
      </c>
      <c r="AA2331" s="3" t="e">
        <f t="shared" si="188"/>
        <v>#NUM!</v>
      </c>
      <c r="AB2331" s="3" t="str">
        <f t="shared" si="189"/>
        <v/>
      </c>
    </row>
    <row r="2332" spans="18:28" ht="14.5" customHeight="1">
      <c r="R2332">
        <v>2329</v>
      </c>
      <c r="S2332" s="4">
        <v>34000</v>
      </c>
      <c r="T2332" s="3" t="s">
        <v>3367</v>
      </c>
      <c r="U2332" s="3" t="s">
        <v>2161</v>
      </c>
      <c r="V2332" s="3" t="s">
        <v>539</v>
      </c>
      <c r="W2332" s="3" t="s">
        <v>3359</v>
      </c>
      <c r="X2332" s="3" t="str">
        <f t="shared" si="186"/>
        <v>กระโสบเมืองอุบลราชธานีอุบลราชธานี</v>
      </c>
      <c r="Y2332" s="3" t="s">
        <v>2652</v>
      </c>
      <c r="Z2332" s="3" t="str">
        <f t="shared" si="187"/>
        <v/>
      </c>
      <c r="AA2332" s="3" t="e">
        <f t="shared" si="188"/>
        <v>#NUM!</v>
      </c>
      <c r="AB2332" s="3" t="str">
        <f t="shared" si="189"/>
        <v/>
      </c>
    </row>
    <row r="2333" spans="18:28" ht="14.5" customHeight="1">
      <c r="R2333">
        <v>2330</v>
      </c>
      <c r="S2333" s="4">
        <v>34000</v>
      </c>
      <c r="T2333" s="3" t="s">
        <v>3368</v>
      </c>
      <c r="U2333" s="3" t="s">
        <v>2161</v>
      </c>
      <c r="V2333" s="3" t="s">
        <v>539</v>
      </c>
      <c r="W2333" s="3" t="s">
        <v>3359</v>
      </c>
      <c r="X2333" s="3" t="str">
        <f t="shared" si="186"/>
        <v>กุดลาดเมืองอุบลราชธานีอุบลราชธานี</v>
      </c>
      <c r="Y2333" s="3" t="s">
        <v>2652</v>
      </c>
      <c r="Z2333" s="3" t="str">
        <f t="shared" si="187"/>
        <v/>
      </c>
      <c r="AA2333" s="3" t="e">
        <f t="shared" si="188"/>
        <v>#NUM!</v>
      </c>
      <c r="AB2333" s="3" t="str">
        <f t="shared" si="189"/>
        <v/>
      </c>
    </row>
    <row r="2334" spans="18:28" ht="14.5" customHeight="1">
      <c r="R2334">
        <v>2331</v>
      </c>
      <c r="S2334" s="4">
        <v>34000</v>
      </c>
      <c r="T2334" s="3" t="s">
        <v>3369</v>
      </c>
      <c r="U2334" s="3" t="s">
        <v>2161</v>
      </c>
      <c r="V2334" s="3" t="s">
        <v>539</v>
      </c>
      <c r="W2334" s="3" t="s">
        <v>3359</v>
      </c>
      <c r="X2334" s="3" t="str">
        <f t="shared" si="186"/>
        <v>ขี้เหล็กเมืองอุบลราชธานีอุบลราชธานี</v>
      </c>
      <c r="Y2334" s="3" t="s">
        <v>2652</v>
      </c>
      <c r="Z2334" s="3" t="str">
        <f t="shared" si="187"/>
        <v/>
      </c>
      <c r="AA2334" s="3" t="e">
        <f t="shared" si="188"/>
        <v>#NUM!</v>
      </c>
      <c r="AB2334" s="3" t="str">
        <f t="shared" si="189"/>
        <v/>
      </c>
    </row>
    <row r="2335" spans="18:28" ht="14.5" customHeight="1">
      <c r="R2335">
        <v>2332</v>
      </c>
      <c r="S2335" s="4">
        <v>34000</v>
      </c>
      <c r="T2335" s="3" t="s">
        <v>3296</v>
      </c>
      <c r="U2335" s="3" t="s">
        <v>2161</v>
      </c>
      <c r="V2335" s="3" t="s">
        <v>539</v>
      </c>
      <c r="W2335" s="3" t="s">
        <v>3359</v>
      </c>
      <c r="X2335" s="3" t="str">
        <f t="shared" si="186"/>
        <v>ปะอาวเมืองอุบลราชธานีอุบลราชธานี</v>
      </c>
      <c r="Y2335" s="3" t="s">
        <v>2652</v>
      </c>
      <c r="Z2335" s="3" t="str">
        <f t="shared" si="187"/>
        <v/>
      </c>
      <c r="AA2335" s="3" t="e">
        <f t="shared" si="188"/>
        <v>#NUM!</v>
      </c>
      <c r="AB2335" s="3" t="str">
        <f t="shared" si="189"/>
        <v/>
      </c>
    </row>
    <row r="2336" spans="18:28" ht="14.5" customHeight="1">
      <c r="R2336">
        <v>2333</v>
      </c>
      <c r="S2336" s="4">
        <v>34250</v>
      </c>
      <c r="T2336" s="3" t="s">
        <v>3370</v>
      </c>
      <c r="U2336" s="3" t="s">
        <v>2165</v>
      </c>
      <c r="V2336" s="3" t="s">
        <v>539</v>
      </c>
      <c r="W2336" s="3" t="s">
        <v>3371</v>
      </c>
      <c r="X2336" s="3" t="str">
        <f t="shared" si="186"/>
        <v>นาคำศรีเมืองใหม่อุบลราชธานี</v>
      </c>
      <c r="Y2336" s="3" t="s">
        <v>2652</v>
      </c>
      <c r="Z2336" s="3" t="str">
        <f t="shared" si="187"/>
        <v/>
      </c>
      <c r="AA2336" s="3" t="e">
        <f t="shared" si="188"/>
        <v>#NUM!</v>
      </c>
      <c r="AB2336" s="3" t="str">
        <f t="shared" si="189"/>
        <v/>
      </c>
    </row>
    <row r="2337" spans="18:28" ht="14.5" customHeight="1">
      <c r="R2337">
        <v>2334</v>
      </c>
      <c r="S2337" s="4">
        <v>34250</v>
      </c>
      <c r="T2337" s="3" t="s">
        <v>3372</v>
      </c>
      <c r="U2337" s="3" t="s">
        <v>2165</v>
      </c>
      <c r="V2337" s="3" t="s">
        <v>539</v>
      </c>
      <c r="W2337" s="3" t="s">
        <v>3371</v>
      </c>
      <c r="X2337" s="3" t="str">
        <f t="shared" si="186"/>
        <v>แก้งกอกศรีเมืองใหม่อุบลราชธานี</v>
      </c>
      <c r="Y2337" s="3" t="s">
        <v>2652</v>
      </c>
      <c r="Z2337" s="3" t="str">
        <f t="shared" si="187"/>
        <v/>
      </c>
      <c r="AA2337" s="3" t="e">
        <f t="shared" si="188"/>
        <v>#NUM!</v>
      </c>
      <c r="AB2337" s="3" t="str">
        <f t="shared" si="189"/>
        <v/>
      </c>
    </row>
    <row r="2338" spans="18:28" ht="14.5" customHeight="1">
      <c r="R2338">
        <v>2335</v>
      </c>
      <c r="S2338" s="4">
        <v>34250</v>
      </c>
      <c r="T2338" s="3" t="s">
        <v>3373</v>
      </c>
      <c r="U2338" s="3" t="s">
        <v>2165</v>
      </c>
      <c r="V2338" s="3" t="s">
        <v>539</v>
      </c>
      <c r="W2338" s="3" t="s">
        <v>3371</v>
      </c>
      <c r="X2338" s="3" t="str">
        <f t="shared" si="186"/>
        <v>เอือดใหญ่ศรีเมืองใหม่อุบลราชธานี</v>
      </c>
      <c r="Y2338" s="3" t="s">
        <v>2652</v>
      </c>
      <c r="Z2338" s="3" t="str">
        <f t="shared" si="187"/>
        <v/>
      </c>
      <c r="AA2338" s="3" t="e">
        <f t="shared" si="188"/>
        <v>#NUM!</v>
      </c>
      <c r="AB2338" s="3" t="str">
        <f t="shared" si="189"/>
        <v/>
      </c>
    </row>
    <row r="2339" spans="18:28" ht="14.5" customHeight="1">
      <c r="R2339">
        <v>2336</v>
      </c>
      <c r="S2339" s="4">
        <v>34250</v>
      </c>
      <c r="T2339" s="3" t="s">
        <v>3374</v>
      </c>
      <c r="U2339" s="3" t="s">
        <v>2165</v>
      </c>
      <c r="V2339" s="3" t="s">
        <v>539</v>
      </c>
      <c r="W2339" s="3" t="s">
        <v>3371</v>
      </c>
      <c r="X2339" s="3" t="str">
        <f t="shared" si="186"/>
        <v>วารินศรีเมืองใหม่อุบลราชธานี</v>
      </c>
      <c r="Y2339" s="3" t="s">
        <v>2652</v>
      </c>
      <c r="Z2339" s="3" t="str">
        <f t="shared" si="187"/>
        <v/>
      </c>
      <c r="AA2339" s="3" t="e">
        <f t="shared" si="188"/>
        <v>#NUM!</v>
      </c>
      <c r="AB2339" s="3" t="str">
        <f t="shared" si="189"/>
        <v/>
      </c>
    </row>
    <row r="2340" spans="18:28" ht="14.5" customHeight="1">
      <c r="R2340">
        <v>2337</v>
      </c>
      <c r="S2340" s="4">
        <v>34250</v>
      </c>
      <c r="T2340" s="3" t="s">
        <v>3375</v>
      </c>
      <c r="U2340" s="3" t="s">
        <v>2165</v>
      </c>
      <c r="V2340" s="3" t="s">
        <v>539</v>
      </c>
      <c r="W2340" s="3" t="s">
        <v>3371</v>
      </c>
      <c r="X2340" s="3" t="str">
        <f t="shared" si="186"/>
        <v>ลาดควายศรีเมืองใหม่อุบลราชธานี</v>
      </c>
      <c r="Y2340" s="3" t="s">
        <v>2652</v>
      </c>
      <c r="Z2340" s="3" t="str">
        <f t="shared" si="187"/>
        <v/>
      </c>
      <c r="AA2340" s="3" t="e">
        <f t="shared" si="188"/>
        <v>#NUM!</v>
      </c>
      <c r="AB2340" s="3" t="str">
        <f t="shared" si="189"/>
        <v/>
      </c>
    </row>
    <row r="2341" spans="18:28" ht="14.5" customHeight="1">
      <c r="R2341">
        <v>2338</v>
      </c>
      <c r="S2341" s="4">
        <v>34250</v>
      </c>
      <c r="T2341" s="3" t="s">
        <v>3376</v>
      </c>
      <c r="U2341" s="3" t="s">
        <v>2165</v>
      </c>
      <c r="V2341" s="3" t="s">
        <v>539</v>
      </c>
      <c r="W2341" s="3" t="s">
        <v>3371</v>
      </c>
      <c r="X2341" s="3" t="str">
        <f t="shared" si="186"/>
        <v>สงยางศรีเมืองใหม่อุบลราชธานี</v>
      </c>
      <c r="Y2341" s="3" t="s">
        <v>2652</v>
      </c>
      <c r="Z2341" s="3" t="str">
        <f t="shared" si="187"/>
        <v/>
      </c>
      <c r="AA2341" s="3" t="e">
        <f t="shared" si="188"/>
        <v>#NUM!</v>
      </c>
      <c r="AB2341" s="3" t="str">
        <f t="shared" si="189"/>
        <v/>
      </c>
    </row>
    <row r="2342" spans="18:28" ht="14.5" customHeight="1">
      <c r="R2342">
        <v>2339</v>
      </c>
      <c r="S2342" s="4">
        <v>34250</v>
      </c>
      <c r="T2342" s="3" t="s">
        <v>3377</v>
      </c>
      <c r="U2342" s="3" t="s">
        <v>2165</v>
      </c>
      <c r="V2342" s="3" t="s">
        <v>539</v>
      </c>
      <c r="W2342" s="3" t="s">
        <v>3371</v>
      </c>
      <c r="X2342" s="3" t="str">
        <f t="shared" si="186"/>
        <v>ตะบ่ายศรีเมืองใหม่อุบลราชธานี</v>
      </c>
      <c r="Y2342" s="3" t="s">
        <v>2652</v>
      </c>
      <c r="Z2342" s="3" t="str">
        <f t="shared" si="187"/>
        <v/>
      </c>
      <c r="AA2342" s="3" t="e">
        <f t="shared" si="188"/>
        <v>#NUM!</v>
      </c>
      <c r="AB2342" s="3" t="str">
        <f t="shared" si="189"/>
        <v/>
      </c>
    </row>
    <row r="2343" spans="18:28" ht="14.5" customHeight="1">
      <c r="R2343">
        <v>2340</v>
      </c>
      <c r="S2343" s="4">
        <v>34250</v>
      </c>
      <c r="T2343" s="3" t="s">
        <v>3378</v>
      </c>
      <c r="U2343" s="3" t="s">
        <v>2165</v>
      </c>
      <c r="V2343" s="3" t="s">
        <v>539</v>
      </c>
      <c r="W2343" s="3" t="s">
        <v>3371</v>
      </c>
      <c r="X2343" s="3" t="str">
        <f t="shared" si="186"/>
        <v>คำไหลศรีเมืองใหม่อุบลราชธานี</v>
      </c>
      <c r="Y2343" s="3" t="s">
        <v>2652</v>
      </c>
      <c r="Z2343" s="3" t="str">
        <f t="shared" si="187"/>
        <v/>
      </c>
      <c r="AA2343" s="3" t="e">
        <f t="shared" si="188"/>
        <v>#NUM!</v>
      </c>
      <c r="AB2343" s="3" t="str">
        <f t="shared" si="189"/>
        <v/>
      </c>
    </row>
    <row r="2344" spans="18:28" ht="14.5" customHeight="1">
      <c r="R2344">
        <v>2341</v>
      </c>
      <c r="S2344" s="4">
        <v>34250</v>
      </c>
      <c r="T2344" s="3" t="s">
        <v>3379</v>
      </c>
      <c r="U2344" s="3" t="s">
        <v>2165</v>
      </c>
      <c r="V2344" s="3" t="s">
        <v>539</v>
      </c>
      <c r="W2344" s="3" t="s">
        <v>3371</v>
      </c>
      <c r="X2344" s="3" t="str">
        <f t="shared" si="186"/>
        <v>หนามแท่งศรีเมืองใหม่อุบลราชธานี</v>
      </c>
      <c r="Y2344" s="3" t="s">
        <v>2652</v>
      </c>
      <c r="Z2344" s="3" t="str">
        <f t="shared" si="187"/>
        <v/>
      </c>
      <c r="AA2344" s="3" t="e">
        <f t="shared" si="188"/>
        <v>#NUM!</v>
      </c>
      <c r="AB2344" s="3" t="str">
        <f t="shared" si="189"/>
        <v/>
      </c>
    </row>
    <row r="2345" spans="18:28" ht="14.5" customHeight="1">
      <c r="R2345">
        <v>2342</v>
      </c>
      <c r="S2345" s="4">
        <v>34250</v>
      </c>
      <c r="T2345" s="3" t="s">
        <v>3380</v>
      </c>
      <c r="U2345" s="3" t="s">
        <v>2165</v>
      </c>
      <c r="V2345" s="3" t="s">
        <v>539</v>
      </c>
      <c r="W2345" s="3" t="s">
        <v>3371</v>
      </c>
      <c r="X2345" s="3" t="str">
        <f t="shared" si="186"/>
        <v>นาเลินศรีเมืองใหม่อุบลราชธานี</v>
      </c>
      <c r="Y2345" s="3" t="s">
        <v>2652</v>
      </c>
      <c r="Z2345" s="3" t="str">
        <f t="shared" si="187"/>
        <v/>
      </c>
      <c r="AA2345" s="3" t="e">
        <f t="shared" si="188"/>
        <v>#NUM!</v>
      </c>
      <c r="AB2345" s="3" t="str">
        <f t="shared" si="189"/>
        <v/>
      </c>
    </row>
    <row r="2346" spans="18:28" ht="14.5" customHeight="1">
      <c r="R2346">
        <v>2343</v>
      </c>
      <c r="S2346" s="4">
        <v>34250</v>
      </c>
      <c r="T2346" s="3" t="s">
        <v>2694</v>
      </c>
      <c r="U2346" s="3" t="s">
        <v>2165</v>
      </c>
      <c r="V2346" s="3" t="s">
        <v>539</v>
      </c>
      <c r="W2346" s="3" t="s">
        <v>3371</v>
      </c>
      <c r="X2346" s="3" t="str">
        <f t="shared" si="186"/>
        <v>ดอนใหญ่ศรีเมืองใหม่อุบลราชธานี</v>
      </c>
      <c r="Y2346" s="3" t="s">
        <v>2652</v>
      </c>
      <c r="Z2346" s="3" t="str">
        <f t="shared" si="187"/>
        <v/>
      </c>
      <c r="AA2346" s="3" t="e">
        <f t="shared" si="188"/>
        <v>#NUM!</v>
      </c>
      <c r="AB2346" s="3" t="str">
        <f t="shared" si="189"/>
        <v/>
      </c>
    </row>
    <row r="2347" spans="18:28" ht="14.5" customHeight="1">
      <c r="R2347">
        <v>2344</v>
      </c>
      <c r="S2347" s="4">
        <v>34220</v>
      </c>
      <c r="T2347" s="3" t="s">
        <v>2134</v>
      </c>
      <c r="U2347" s="3" t="s">
        <v>2134</v>
      </c>
      <c r="V2347" s="3" t="s">
        <v>539</v>
      </c>
      <c r="W2347" s="3" t="s">
        <v>3381</v>
      </c>
      <c r="X2347" s="3" t="str">
        <f t="shared" si="186"/>
        <v>โขงเจียมโขงเจียมอุบลราชธานี</v>
      </c>
      <c r="Y2347" s="3" t="s">
        <v>2652</v>
      </c>
      <c r="Z2347" s="3" t="str">
        <f t="shared" si="187"/>
        <v/>
      </c>
      <c r="AA2347" s="3" t="e">
        <f t="shared" si="188"/>
        <v>#NUM!</v>
      </c>
      <c r="AB2347" s="3" t="str">
        <f t="shared" si="189"/>
        <v/>
      </c>
    </row>
    <row r="2348" spans="18:28" ht="14.5" customHeight="1">
      <c r="R2348">
        <v>2345</v>
      </c>
      <c r="S2348" s="4">
        <v>34220</v>
      </c>
      <c r="T2348" s="3" t="s">
        <v>2313</v>
      </c>
      <c r="U2348" s="3" t="s">
        <v>2134</v>
      </c>
      <c r="V2348" s="3" t="s">
        <v>539</v>
      </c>
      <c r="W2348" s="3" t="s">
        <v>3381</v>
      </c>
      <c r="X2348" s="3" t="str">
        <f t="shared" si="186"/>
        <v>ห้วยยางโขงเจียมอุบลราชธานี</v>
      </c>
      <c r="Y2348" s="3" t="s">
        <v>2652</v>
      </c>
      <c r="Z2348" s="3" t="str">
        <f t="shared" si="187"/>
        <v/>
      </c>
      <c r="AA2348" s="3" t="e">
        <f t="shared" si="188"/>
        <v>#NUM!</v>
      </c>
      <c r="AB2348" s="3" t="str">
        <f t="shared" si="189"/>
        <v/>
      </c>
    </row>
    <row r="2349" spans="18:28" ht="14.5" customHeight="1">
      <c r="R2349">
        <v>2346</v>
      </c>
      <c r="S2349" s="4">
        <v>34220</v>
      </c>
      <c r="T2349" s="3" t="s">
        <v>3382</v>
      </c>
      <c r="U2349" s="3" t="s">
        <v>2134</v>
      </c>
      <c r="V2349" s="3" t="s">
        <v>539</v>
      </c>
      <c r="W2349" s="3" t="s">
        <v>3381</v>
      </c>
      <c r="X2349" s="3" t="str">
        <f t="shared" si="186"/>
        <v>นาโพธิ์กลางโขงเจียมอุบลราชธานี</v>
      </c>
      <c r="Y2349" s="3" t="s">
        <v>2652</v>
      </c>
      <c r="Z2349" s="3" t="str">
        <f t="shared" si="187"/>
        <v/>
      </c>
      <c r="AA2349" s="3" t="e">
        <f t="shared" si="188"/>
        <v>#NUM!</v>
      </c>
      <c r="AB2349" s="3" t="str">
        <f t="shared" si="189"/>
        <v/>
      </c>
    </row>
    <row r="2350" spans="18:28" ht="14.5" customHeight="1">
      <c r="R2350">
        <v>2347</v>
      </c>
      <c r="S2350" s="4">
        <v>34220</v>
      </c>
      <c r="T2350" s="3" t="s">
        <v>3383</v>
      </c>
      <c r="U2350" s="3" t="s">
        <v>2134</v>
      </c>
      <c r="V2350" s="3" t="s">
        <v>539</v>
      </c>
      <c r="W2350" s="3" t="s">
        <v>3381</v>
      </c>
      <c r="X2350" s="3" t="str">
        <f t="shared" si="186"/>
        <v>หนองแสงใหญ่โขงเจียมอุบลราชธานี</v>
      </c>
      <c r="Y2350" s="3" t="s">
        <v>2652</v>
      </c>
      <c r="Z2350" s="3" t="str">
        <f t="shared" si="187"/>
        <v/>
      </c>
      <c r="AA2350" s="3" t="e">
        <f t="shared" si="188"/>
        <v>#NUM!</v>
      </c>
      <c r="AB2350" s="3" t="str">
        <f t="shared" si="189"/>
        <v/>
      </c>
    </row>
    <row r="2351" spans="18:28" ht="14.5" customHeight="1">
      <c r="R2351">
        <v>2348</v>
      </c>
      <c r="S2351" s="4">
        <v>34220</v>
      </c>
      <c r="T2351" s="3" t="s">
        <v>1564</v>
      </c>
      <c r="U2351" s="3" t="s">
        <v>2134</v>
      </c>
      <c r="V2351" s="3" t="s">
        <v>539</v>
      </c>
      <c r="W2351" s="3" t="s">
        <v>3381</v>
      </c>
      <c r="X2351" s="3" t="str">
        <f t="shared" si="186"/>
        <v>ห้วยไผ่โขงเจียมอุบลราชธานี</v>
      </c>
      <c r="Y2351" s="3" t="s">
        <v>2652</v>
      </c>
      <c r="Z2351" s="3" t="str">
        <f t="shared" si="187"/>
        <v/>
      </c>
      <c r="AA2351" s="3" t="e">
        <f t="shared" si="188"/>
        <v>#NUM!</v>
      </c>
      <c r="AB2351" s="3" t="str">
        <f t="shared" si="189"/>
        <v/>
      </c>
    </row>
    <row r="2352" spans="18:28" ht="14.5" customHeight="1">
      <c r="R2352">
        <v>2349</v>
      </c>
      <c r="S2352" s="4">
        <v>34150</v>
      </c>
      <c r="T2352" s="3" t="s">
        <v>2132</v>
      </c>
      <c r="U2352" s="3" t="s">
        <v>2132</v>
      </c>
      <c r="V2352" s="3" t="s">
        <v>539</v>
      </c>
      <c r="W2352" s="3" t="s">
        <v>3384</v>
      </c>
      <c r="X2352" s="3" t="str">
        <f t="shared" si="186"/>
        <v>เขื่องในเขื่องในอุบลราชธานี</v>
      </c>
      <c r="Y2352" s="3" t="s">
        <v>2652</v>
      </c>
      <c r="Z2352" s="3" t="str">
        <f t="shared" si="187"/>
        <v/>
      </c>
      <c r="AA2352" s="3" t="e">
        <f t="shared" si="188"/>
        <v>#NUM!</v>
      </c>
      <c r="AB2352" s="3" t="str">
        <f t="shared" si="189"/>
        <v/>
      </c>
    </row>
    <row r="2353" spans="18:28" ht="14.5" customHeight="1">
      <c r="R2353">
        <v>2350</v>
      </c>
      <c r="S2353" s="4">
        <v>34150</v>
      </c>
      <c r="T2353" s="3" t="s">
        <v>3385</v>
      </c>
      <c r="U2353" s="3" t="s">
        <v>2132</v>
      </c>
      <c r="V2353" s="3" t="s">
        <v>539</v>
      </c>
      <c r="W2353" s="3" t="s">
        <v>3384</v>
      </c>
      <c r="X2353" s="3" t="str">
        <f t="shared" si="186"/>
        <v>สร้างถ่อเขื่องในอุบลราชธานี</v>
      </c>
      <c r="Y2353" s="3" t="s">
        <v>2652</v>
      </c>
      <c r="Z2353" s="3" t="str">
        <f t="shared" si="187"/>
        <v/>
      </c>
      <c r="AA2353" s="3" t="e">
        <f t="shared" si="188"/>
        <v>#NUM!</v>
      </c>
      <c r="AB2353" s="3" t="str">
        <f t="shared" si="189"/>
        <v/>
      </c>
    </row>
    <row r="2354" spans="18:28" ht="14.5" customHeight="1">
      <c r="R2354">
        <v>2351</v>
      </c>
      <c r="S2354" s="4">
        <v>34150</v>
      </c>
      <c r="T2354" s="3" t="s">
        <v>3386</v>
      </c>
      <c r="U2354" s="3" t="s">
        <v>2132</v>
      </c>
      <c r="V2354" s="3" t="s">
        <v>539</v>
      </c>
      <c r="W2354" s="3" t="s">
        <v>3384</v>
      </c>
      <c r="X2354" s="3" t="str">
        <f t="shared" si="186"/>
        <v>ค้อทองเขื่องในอุบลราชธานี</v>
      </c>
      <c r="Y2354" s="3" t="s">
        <v>2652</v>
      </c>
      <c r="Z2354" s="3" t="str">
        <f t="shared" si="187"/>
        <v/>
      </c>
      <c r="AA2354" s="3" t="e">
        <f t="shared" si="188"/>
        <v>#NUM!</v>
      </c>
      <c r="AB2354" s="3" t="str">
        <f t="shared" si="189"/>
        <v/>
      </c>
    </row>
    <row r="2355" spans="18:28" ht="14.5" customHeight="1">
      <c r="R2355">
        <v>2352</v>
      </c>
      <c r="S2355" s="4">
        <v>34150</v>
      </c>
      <c r="T2355" s="3" t="s">
        <v>3387</v>
      </c>
      <c r="U2355" s="3" t="s">
        <v>2132</v>
      </c>
      <c r="V2355" s="3" t="s">
        <v>539</v>
      </c>
      <c r="W2355" s="3" t="s">
        <v>3384</v>
      </c>
      <c r="X2355" s="3" t="str">
        <f t="shared" si="186"/>
        <v>ก่อเอ้เขื่องในอุบลราชธานี</v>
      </c>
      <c r="Y2355" s="3" t="s">
        <v>2652</v>
      </c>
      <c r="Z2355" s="3" t="str">
        <f t="shared" si="187"/>
        <v/>
      </c>
      <c r="AA2355" s="3" t="e">
        <f t="shared" si="188"/>
        <v>#NUM!</v>
      </c>
      <c r="AB2355" s="3" t="str">
        <f t="shared" si="189"/>
        <v/>
      </c>
    </row>
    <row r="2356" spans="18:28" ht="14.5" customHeight="1">
      <c r="R2356">
        <v>2353</v>
      </c>
      <c r="S2356" s="4">
        <v>34150</v>
      </c>
      <c r="T2356" s="3" t="s">
        <v>3388</v>
      </c>
      <c r="U2356" s="3" t="s">
        <v>2132</v>
      </c>
      <c r="V2356" s="3" t="s">
        <v>539</v>
      </c>
      <c r="W2356" s="3" t="s">
        <v>3384</v>
      </c>
      <c r="X2356" s="3" t="str">
        <f t="shared" si="186"/>
        <v>หัวดอนเขื่องในอุบลราชธานี</v>
      </c>
      <c r="Y2356" s="3" t="s">
        <v>2652</v>
      </c>
      <c r="Z2356" s="3" t="str">
        <f t="shared" si="187"/>
        <v/>
      </c>
      <c r="AA2356" s="3" t="e">
        <f t="shared" si="188"/>
        <v>#NUM!</v>
      </c>
      <c r="AB2356" s="3" t="str">
        <f t="shared" si="189"/>
        <v/>
      </c>
    </row>
    <row r="2357" spans="18:28" ht="14.5" customHeight="1">
      <c r="R2357">
        <v>2354</v>
      </c>
      <c r="S2357" s="4">
        <v>34150</v>
      </c>
      <c r="T2357" s="3" t="s">
        <v>3389</v>
      </c>
      <c r="U2357" s="3" t="s">
        <v>2132</v>
      </c>
      <c r="V2357" s="3" t="s">
        <v>539</v>
      </c>
      <c r="W2357" s="3" t="s">
        <v>3384</v>
      </c>
      <c r="X2357" s="3" t="str">
        <f t="shared" si="186"/>
        <v>ชีทวนเขื่องในอุบลราชธานี</v>
      </c>
      <c r="Y2357" s="3" t="s">
        <v>2652</v>
      </c>
      <c r="Z2357" s="3" t="str">
        <f t="shared" si="187"/>
        <v/>
      </c>
      <c r="AA2357" s="3" t="e">
        <f t="shared" si="188"/>
        <v>#NUM!</v>
      </c>
      <c r="AB2357" s="3" t="str">
        <f t="shared" si="189"/>
        <v/>
      </c>
    </row>
    <row r="2358" spans="18:28" ht="14.5" customHeight="1">
      <c r="R2358">
        <v>2355</v>
      </c>
      <c r="S2358" s="4">
        <v>34150</v>
      </c>
      <c r="T2358" s="3" t="s">
        <v>3390</v>
      </c>
      <c r="U2358" s="3" t="s">
        <v>2132</v>
      </c>
      <c r="V2358" s="3" t="s">
        <v>539</v>
      </c>
      <c r="W2358" s="3" t="s">
        <v>3384</v>
      </c>
      <c r="X2358" s="3" t="str">
        <f t="shared" si="186"/>
        <v>ท่าไหเขื่องในอุบลราชธานี</v>
      </c>
      <c r="Y2358" s="3" t="s">
        <v>2652</v>
      </c>
      <c r="Z2358" s="3" t="str">
        <f t="shared" si="187"/>
        <v/>
      </c>
      <c r="AA2358" s="3" t="e">
        <f t="shared" si="188"/>
        <v>#NUM!</v>
      </c>
      <c r="AB2358" s="3" t="str">
        <f t="shared" si="189"/>
        <v/>
      </c>
    </row>
    <row r="2359" spans="18:28" ht="14.5" customHeight="1">
      <c r="R2359">
        <v>2356</v>
      </c>
      <c r="S2359" s="4">
        <v>34150</v>
      </c>
      <c r="T2359" s="3" t="s">
        <v>3391</v>
      </c>
      <c r="U2359" s="3" t="s">
        <v>2132</v>
      </c>
      <c r="V2359" s="3" t="s">
        <v>539</v>
      </c>
      <c r="W2359" s="3" t="s">
        <v>3384</v>
      </c>
      <c r="X2359" s="3" t="str">
        <f t="shared" si="186"/>
        <v>นาคำใหญ่เขื่องในอุบลราชธานี</v>
      </c>
      <c r="Y2359" s="3" t="s">
        <v>2652</v>
      </c>
      <c r="Z2359" s="3" t="str">
        <f t="shared" si="187"/>
        <v/>
      </c>
      <c r="AA2359" s="3" t="e">
        <f t="shared" si="188"/>
        <v>#NUM!</v>
      </c>
      <c r="AB2359" s="3" t="str">
        <f t="shared" si="189"/>
        <v/>
      </c>
    </row>
    <row r="2360" spans="18:28" ht="14.5" customHeight="1">
      <c r="R2360">
        <v>2357</v>
      </c>
      <c r="S2360" s="4">
        <v>34150</v>
      </c>
      <c r="T2360" s="3" t="s">
        <v>3392</v>
      </c>
      <c r="U2360" s="3" t="s">
        <v>2132</v>
      </c>
      <c r="V2360" s="3" t="s">
        <v>539</v>
      </c>
      <c r="W2360" s="3" t="s">
        <v>3384</v>
      </c>
      <c r="X2360" s="3" t="str">
        <f t="shared" si="186"/>
        <v>แดงหม้อเขื่องในอุบลราชธานี</v>
      </c>
      <c r="Y2360" s="3" t="s">
        <v>2652</v>
      </c>
      <c r="Z2360" s="3" t="str">
        <f t="shared" si="187"/>
        <v/>
      </c>
      <c r="AA2360" s="3" t="e">
        <f t="shared" si="188"/>
        <v>#NUM!</v>
      </c>
      <c r="AB2360" s="3" t="str">
        <f t="shared" si="189"/>
        <v/>
      </c>
    </row>
    <row r="2361" spans="18:28" ht="14.5" customHeight="1">
      <c r="R2361">
        <v>2358</v>
      </c>
      <c r="S2361" s="4">
        <v>34150</v>
      </c>
      <c r="T2361" s="3" t="s">
        <v>3393</v>
      </c>
      <c r="U2361" s="3" t="s">
        <v>2132</v>
      </c>
      <c r="V2361" s="3" t="s">
        <v>539</v>
      </c>
      <c r="W2361" s="3" t="s">
        <v>3384</v>
      </c>
      <c r="X2361" s="3" t="str">
        <f t="shared" si="186"/>
        <v>ธาตุน้อยเขื่องในอุบลราชธานี</v>
      </c>
      <c r="Y2361" s="3" t="s">
        <v>2652</v>
      </c>
      <c r="Z2361" s="3" t="str">
        <f t="shared" si="187"/>
        <v/>
      </c>
      <c r="AA2361" s="3" t="e">
        <f t="shared" si="188"/>
        <v>#NUM!</v>
      </c>
      <c r="AB2361" s="3" t="str">
        <f t="shared" si="189"/>
        <v/>
      </c>
    </row>
    <row r="2362" spans="18:28" ht="14.5" customHeight="1">
      <c r="R2362">
        <v>2359</v>
      </c>
      <c r="S2362" s="4">
        <v>34320</v>
      </c>
      <c r="T2362" s="3" t="s">
        <v>3394</v>
      </c>
      <c r="U2362" s="3" t="s">
        <v>2132</v>
      </c>
      <c r="V2362" s="3" t="s">
        <v>539</v>
      </c>
      <c r="W2362" s="3" t="s">
        <v>3384</v>
      </c>
      <c r="X2362" s="3" t="str">
        <f t="shared" si="186"/>
        <v>บ้านไทยเขื่องในอุบลราชธานี</v>
      </c>
      <c r="Y2362" s="3" t="s">
        <v>2652</v>
      </c>
      <c r="Z2362" s="3" t="str">
        <f t="shared" si="187"/>
        <v/>
      </c>
      <c r="AA2362" s="3" t="e">
        <f t="shared" si="188"/>
        <v>#NUM!</v>
      </c>
      <c r="AB2362" s="3" t="str">
        <f t="shared" si="189"/>
        <v/>
      </c>
    </row>
    <row r="2363" spans="18:28" ht="14.5" customHeight="1">
      <c r="R2363">
        <v>2360</v>
      </c>
      <c r="S2363" s="4">
        <v>34320</v>
      </c>
      <c r="T2363" s="3" t="s">
        <v>3395</v>
      </c>
      <c r="U2363" s="3" t="s">
        <v>2132</v>
      </c>
      <c r="V2363" s="3" t="s">
        <v>539</v>
      </c>
      <c r="W2363" s="3" t="s">
        <v>3384</v>
      </c>
      <c r="X2363" s="3" t="str">
        <f t="shared" si="186"/>
        <v>บ้านกอกเขื่องในอุบลราชธานี</v>
      </c>
      <c r="Y2363" s="3" t="s">
        <v>2652</v>
      </c>
      <c r="Z2363" s="3" t="str">
        <f t="shared" si="187"/>
        <v/>
      </c>
      <c r="AA2363" s="3" t="e">
        <f t="shared" si="188"/>
        <v>#NUM!</v>
      </c>
      <c r="AB2363" s="3" t="str">
        <f t="shared" si="189"/>
        <v/>
      </c>
    </row>
    <row r="2364" spans="18:28" ht="14.5" customHeight="1">
      <c r="R2364">
        <v>2361</v>
      </c>
      <c r="S2364" s="4">
        <v>34320</v>
      </c>
      <c r="T2364" s="3" t="s">
        <v>3396</v>
      </c>
      <c r="U2364" s="3" t="s">
        <v>2132</v>
      </c>
      <c r="V2364" s="3" t="s">
        <v>539</v>
      </c>
      <c r="W2364" s="3" t="s">
        <v>3384</v>
      </c>
      <c r="X2364" s="3" t="str">
        <f t="shared" si="186"/>
        <v>กลางใหญ่เขื่องในอุบลราชธานี</v>
      </c>
      <c r="Y2364" s="3" t="s">
        <v>2652</v>
      </c>
      <c r="Z2364" s="3" t="str">
        <f t="shared" si="187"/>
        <v/>
      </c>
      <c r="AA2364" s="3" t="e">
        <f t="shared" si="188"/>
        <v>#NUM!</v>
      </c>
      <c r="AB2364" s="3" t="str">
        <f t="shared" si="189"/>
        <v/>
      </c>
    </row>
    <row r="2365" spans="18:28" ht="14.5" customHeight="1">
      <c r="R2365">
        <v>2362</v>
      </c>
      <c r="S2365" s="4">
        <v>34320</v>
      </c>
      <c r="T2365" s="3" t="s">
        <v>2812</v>
      </c>
      <c r="U2365" s="3" t="s">
        <v>2132</v>
      </c>
      <c r="V2365" s="3" t="s">
        <v>539</v>
      </c>
      <c r="W2365" s="3" t="s">
        <v>3384</v>
      </c>
      <c r="X2365" s="3" t="str">
        <f t="shared" si="186"/>
        <v>โนนรังเขื่องในอุบลราชธานี</v>
      </c>
      <c r="Y2365" s="3" t="s">
        <v>2652</v>
      </c>
      <c r="Z2365" s="3" t="str">
        <f t="shared" si="187"/>
        <v/>
      </c>
      <c r="AA2365" s="3" t="e">
        <f t="shared" si="188"/>
        <v>#NUM!</v>
      </c>
      <c r="AB2365" s="3" t="str">
        <f t="shared" si="189"/>
        <v/>
      </c>
    </row>
    <row r="2366" spans="18:28" ht="14.5" customHeight="1">
      <c r="R2366">
        <v>2363</v>
      </c>
      <c r="S2366" s="4">
        <v>34150</v>
      </c>
      <c r="T2366" s="3" t="s">
        <v>3397</v>
      </c>
      <c r="U2366" s="3" t="s">
        <v>2132</v>
      </c>
      <c r="V2366" s="3" t="s">
        <v>539</v>
      </c>
      <c r="W2366" s="3" t="s">
        <v>3384</v>
      </c>
      <c r="X2366" s="3" t="str">
        <f t="shared" si="186"/>
        <v>ยางขี้นกเขื่องในอุบลราชธานี</v>
      </c>
      <c r="Y2366" s="3" t="s">
        <v>2652</v>
      </c>
      <c r="Z2366" s="3" t="str">
        <f t="shared" si="187"/>
        <v/>
      </c>
      <c r="AA2366" s="3" t="e">
        <f t="shared" si="188"/>
        <v>#NUM!</v>
      </c>
      <c r="AB2366" s="3" t="str">
        <f t="shared" si="189"/>
        <v/>
      </c>
    </row>
    <row r="2367" spans="18:28" ht="14.5" customHeight="1">
      <c r="R2367">
        <v>2364</v>
      </c>
      <c r="S2367" s="4">
        <v>34150</v>
      </c>
      <c r="T2367" s="3" t="s">
        <v>3158</v>
      </c>
      <c r="U2367" s="3" t="s">
        <v>2132</v>
      </c>
      <c r="V2367" s="3" t="s">
        <v>539</v>
      </c>
      <c r="W2367" s="3" t="s">
        <v>3384</v>
      </c>
      <c r="X2367" s="3" t="str">
        <f t="shared" si="186"/>
        <v>ศรีสุขเขื่องในอุบลราชธานี</v>
      </c>
      <c r="Y2367" s="3" t="s">
        <v>2652</v>
      </c>
      <c r="Z2367" s="3" t="str">
        <f t="shared" si="187"/>
        <v/>
      </c>
      <c r="AA2367" s="3" t="e">
        <f t="shared" si="188"/>
        <v>#NUM!</v>
      </c>
      <c r="AB2367" s="3" t="str">
        <f t="shared" si="189"/>
        <v/>
      </c>
    </row>
    <row r="2368" spans="18:28" ht="14.5" customHeight="1">
      <c r="R2368">
        <v>2365</v>
      </c>
      <c r="S2368" s="4">
        <v>34150</v>
      </c>
      <c r="T2368" s="3" t="s">
        <v>3398</v>
      </c>
      <c r="U2368" s="3" t="s">
        <v>2132</v>
      </c>
      <c r="V2368" s="3" t="s">
        <v>539</v>
      </c>
      <c r="W2368" s="3" t="s">
        <v>3384</v>
      </c>
      <c r="X2368" s="3" t="str">
        <f t="shared" si="186"/>
        <v>สหธาตุเขื่องในอุบลราชธานี</v>
      </c>
      <c r="Y2368" s="3" t="s">
        <v>2652</v>
      </c>
      <c r="Z2368" s="3" t="str">
        <f t="shared" si="187"/>
        <v/>
      </c>
      <c r="AA2368" s="3" t="e">
        <f t="shared" si="188"/>
        <v>#NUM!</v>
      </c>
      <c r="AB2368" s="3" t="str">
        <f t="shared" si="189"/>
        <v/>
      </c>
    </row>
    <row r="2369" spans="18:28" ht="14.5" customHeight="1">
      <c r="R2369">
        <v>2366</v>
      </c>
      <c r="S2369" s="4">
        <v>34150</v>
      </c>
      <c r="T2369" s="3" t="s">
        <v>3399</v>
      </c>
      <c r="U2369" s="3" t="s">
        <v>2132</v>
      </c>
      <c r="V2369" s="3" t="s">
        <v>539</v>
      </c>
      <c r="W2369" s="3" t="s">
        <v>3384</v>
      </c>
      <c r="X2369" s="3" t="str">
        <f t="shared" si="186"/>
        <v>หนองเหล่าเขื่องในอุบลราชธานี</v>
      </c>
      <c r="Y2369" s="3" t="s">
        <v>2652</v>
      </c>
      <c r="Z2369" s="3" t="str">
        <f t="shared" si="187"/>
        <v/>
      </c>
      <c r="AA2369" s="3" t="e">
        <f t="shared" si="188"/>
        <v>#NUM!</v>
      </c>
      <c r="AB2369" s="3" t="str">
        <f t="shared" si="189"/>
        <v/>
      </c>
    </row>
    <row r="2370" spans="18:28" ht="14.5" customHeight="1">
      <c r="R2370">
        <v>2367</v>
      </c>
      <c r="S2370" s="4">
        <v>34170</v>
      </c>
      <c r="T2370" s="3" t="s">
        <v>2131</v>
      </c>
      <c r="U2370" s="3" t="s">
        <v>2131</v>
      </c>
      <c r="V2370" s="3" t="s">
        <v>539</v>
      </c>
      <c r="W2370" s="3" t="s">
        <v>3400</v>
      </c>
      <c r="X2370" s="3" t="str">
        <f t="shared" si="186"/>
        <v>เขมราฐเขมราฐอุบลราชธานี</v>
      </c>
      <c r="Y2370" s="3" t="s">
        <v>2652</v>
      </c>
      <c r="Z2370" s="3" t="str">
        <f t="shared" si="187"/>
        <v/>
      </c>
      <c r="AA2370" s="3" t="e">
        <f t="shared" si="188"/>
        <v>#NUM!</v>
      </c>
      <c r="AB2370" s="3" t="str">
        <f t="shared" si="189"/>
        <v/>
      </c>
    </row>
    <row r="2371" spans="18:28" ht="14.5" customHeight="1">
      <c r="R2371">
        <v>2368</v>
      </c>
      <c r="S2371" s="4">
        <v>34170</v>
      </c>
      <c r="T2371" s="3" t="s">
        <v>3401</v>
      </c>
      <c r="U2371" s="3" t="s">
        <v>2131</v>
      </c>
      <c r="V2371" s="3" t="s">
        <v>539</v>
      </c>
      <c r="W2371" s="3" t="s">
        <v>3400</v>
      </c>
      <c r="X2371" s="3" t="str">
        <f t="shared" si="186"/>
        <v>ขามป้อมเขมราฐอุบลราชธานี</v>
      </c>
      <c r="Y2371" s="3" t="s">
        <v>2652</v>
      </c>
      <c r="Z2371" s="3" t="str">
        <f t="shared" si="187"/>
        <v/>
      </c>
      <c r="AA2371" s="3" t="e">
        <f t="shared" si="188"/>
        <v>#NUM!</v>
      </c>
      <c r="AB2371" s="3" t="str">
        <f t="shared" si="189"/>
        <v/>
      </c>
    </row>
    <row r="2372" spans="18:28" ht="14.5" customHeight="1">
      <c r="R2372">
        <v>2369</v>
      </c>
      <c r="S2372" s="4">
        <v>34170</v>
      </c>
      <c r="T2372" s="3" t="s">
        <v>3402</v>
      </c>
      <c r="U2372" s="3" t="s">
        <v>2131</v>
      </c>
      <c r="V2372" s="3" t="s">
        <v>539</v>
      </c>
      <c r="W2372" s="3" t="s">
        <v>3400</v>
      </c>
      <c r="X2372" s="3" t="str">
        <f t="shared" si="186"/>
        <v>เจียดเขมราฐอุบลราชธานี</v>
      </c>
      <c r="Y2372" s="3" t="s">
        <v>2652</v>
      </c>
      <c r="Z2372" s="3" t="str">
        <f t="shared" si="187"/>
        <v/>
      </c>
      <c r="AA2372" s="3" t="e">
        <f t="shared" si="188"/>
        <v>#NUM!</v>
      </c>
      <c r="AB2372" s="3" t="str">
        <f t="shared" si="189"/>
        <v/>
      </c>
    </row>
    <row r="2373" spans="18:28" ht="14.5" customHeight="1">
      <c r="R2373">
        <v>2370</v>
      </c>
      <c r="S2373" s="4">
        <v>34170</v>
      </c>
      <c r="T2373" s="3" t="s">
        <v>3403</v>
      </c>
      <c r="U2373" s="3" t="s">
        <v>2131</v>
      </c>
      <c r="V2373" s="3" t="s">
        <v>539</v>
      </c>
      <c r="W2373" s="3" t="s">
        <v>3400</v>
      </c>
      <c r="X2373" s="3" t="str">
        <f t="shared" ref="X2373:X2436" si="190">T2373&amp;U2373&amp;V2373</f>
        <v>หนองผือเขมราฐอุบลราชธานี</v>
      </c>
      <c r="Y2373" s="3" t="s">
        <v>2652</v>
      </c>
      <c r="Z2373" s="3" t="str">
        <f t="shared" ref="Z2373:Z2436" si="191">IF($Z$1=$W2373,$R2373,"")</f>
        <v/>
      </c>
      <c r="AA2373" s="3" t="e">
        <f t="shared" ref="AA2373:AA2436" si="192">SMALL($Z$4:$Z$7439,R2373)</f>
        <v>#NUM!</v>
      </c>
      <c r="AB2373" s="3" t="str">
        <f t="shared" ref="AB2373:AB2436" si="193">IFERROR(INDEX($T$4:$T$7439,$AA2373,1),"")</f>
        <v/>
      </c>
    </row>
    <row r="2374" spans="18:28" ht="14.5" customHeight="1">
      <c r="R2374">
        <v>2371</v>
      </c>
      <c r="S2374" s="4">
        <v>34170</v>
      </c>
      <c r="T2374" s="3" t="s">
        <v>3404</v>
      </c>
      <c r="U2374" s="3" t="s">
        <v>2131</v>
      </c>
      <c r="V2374" s="3" t="s">
        <v>539</v>
      </c>
      <c r="W2374" s="3" t="s">
        <v>3400</v>
      </c>
      <c r="X2374" s="3" t="str">
        <f t="shared" si="190"/>
        <v>นาแวงเขมราฐอุบลราชธานี</v>
      </c>
      <c r="Y2374" s="3" t="s">
        <v>2652</v>
      </c>
      <c r="Z2374" s="3" t="str">
        <f t="shared" si="191"/>
        <v/>
      </c>
      <c r="AA2374" s="3" t="e">
        <f t="shared" si="192"/>
        <v>#NUM!</v>
      </c>
      <c r="AB2374" s="3" t="str">
        <f t="shared" si="193"/>
        <v/>
      </c>
    </row>
    <row r="2375" spans="18:28" ht="14.5" customHeight="1">
      <c r="R2375">
        <v>2372</v>
      </c>
      <c r="S2375" s="4">
        <v>34170</v>
      </c>
      <c r="T2375" s="3" t="s">
        <v>3405</v>
      </c>
      <c r="U2375" s="3" t="s">
        <v>2131</v>
      </c>
      <c r="V2375" s="3" t="s">
        <v>539</v>
      </c>
      <c r="W2375" s="3" t="s">
        <v>3400</v>
      </c>
      <c r="X2375" s="3" t="str">
        <f t="shared" si="190"/>
        <v>แก้งเหนือเขมราฐอุบลราชธานี</v>
      </c>
      <c r="Y2375" s="3" t="s">
        <v>2652</v>
      </c>
      <c r="Z2375" s="3" t="str">
        <f t="shared" si="191"/>
        <v/>
      </c>
      <c r="AA2375" s="3" t="e">
        <f t="shared" si="192"/>
        <v>#NUM!</v>
      </c>
      <c r="AB2375" s="3" t="str">
        <f t="shared" si="193"/>
        <v/>
      </c>
    </row>
    <row r="2376" spans="18:28" ht="14.5" customHeight="1">
      <c r="R2376">
        <v>2373</v>
      </c>
      <c r="S2376" s="4">
        <v>34170</v>
      </c>
      <c r="T2376" s="3" t="s">
        <v>3406</v>
      </c>
      <c r="U2376" s="3" t="s">
        <v>2131</v>
      </c>
      <c r="V2376" s="3" t="s">
        <v>539</v>
      </c>
      <c r="W2376" s="3" t="s">
        <v>3400</v>
      </c>
      <c r="X2376" s="3" t="str">
        <f t="shared" si="190"/>
        <v>หนองนกทาเขมราฐอุบลราชธานี</v>
      </c>
      <c r="Y2376" s="3" t="s">
        <v>2652</v>
      </c>
      <c r="Z2376" s="3" t="str">
        <f t="shared" si="191"/>
        <v/>
      </c>
      <c r="AA2376" s="3" t="e">
        <f t="shared" si="192"/>
        <v>#NUM!</v>
      </c>
      <c r="AB2376" s="3" t="str">
        <f t="shared" si="193"/>
        <v/>
      </c>
    </row>
    <row r="2377" spans="18:28" ht="14.5" customHeight="1">
      <c r="R2377">
        <v>2374</v>
      </c>
      <c r="S2377" s="4">
        <v>34170</v>
      </c>
      <c r="T2377" s="3" t="s">
        <v>3407</v>
      </c>
      <c r="U2377" s="3" t="s">
        <v>2131</v>
      </c>
      <c r="V2377" s="3" t="s">
        <v>539</v>
      </c>
      <c r="W2377" s="3" t="s">
        <v>3400</v>
      </c>
      <c r="X2377" s="3" t="str">
        <f t="shared" si="190"/>
        <v>หนองสิมเขมราฐอุบลราชธานี</v>
      </c>
      <c r="Y2377" s="3" t="s">
        <v>2652</v>
      </c>
      <c r="Z2377" s="3" t="str">
        <f t="shared" si="191"/>
        <v/>
      </c>
      <c r="AA2377" s="3" t="e">
        <f t="shared" si="192"/>
        <v>#NUM!</v>
      </c>
      <c r="AB2377" s="3" t="str">
        <f t="shared" si="193"/>
        <v/>
      </c>
    </row>
    <row r="2378" spans="18:28" ht="14.5" customHeight="1">
      <c r="R2378">
        <v>2375</v>
      </c>
      <c r="S2378" s="4">
        <v>34170</v>
      </c>
      <c r="T2378" s="3" t="s">
        <v>3408</v>
      </c>
      <c r="U2378" s="3" t="s">
        <v>2131</v>
      </c>
      <c r="V2378" s="3" t="s">
        <v>539</v>
      </c>
      <c r="W2378" s="3" t="s">
        <v>3400</v>
      </c>
      <c r="X2378" s="3" t="str">
        <f t="shared" si="190"/>
        <v>หัวนาเขมราฐอุบลราชธานี</v>
      </c>
      <c r="Y2378" s="3" t="s">
        <v>2652</v>
      </c>
      <c r="Z2378" s="3" t="str">
        <f t="shared" si="191"/>
        <v/>
      </c>
      <c r="AA2378" s="3" t="e">
        <f t="shared" si="192"/>
        <v>#NUM!</v>
      </c>
      <c r="AB2378" s="3" t="str">
        <f t="shared" si="193"/>
        <v/>
      </c>
    </row>
    <row r="2379" spans="18:28" ht="14.5" customHeight="1">
      <c r="R2379">
        <v>2376</v>
      </c>
      <c r="S2379" s="4">
        <v>34160</v>
      </c>
      <c r="T2379" s="3" t="s">
        <v>3409</v>
      </c>
      <c r="U2379" s="3" t="s">
        <v>2138</v>
      </c>
      <c r="V2379" s="3" t="s">
        <v>539</v>
      </c>
      <c r="W2379" s="3" t="s">
        <v>3410</v>
      </c>
      <c r="X2379" s="3" t="str">
        <f t="shared" si="190"/>
        <v>เมืองเดชเดชอุดมอุบลราชธานี</v>
      </c>
      <c r="Y2379" s="3" t="s">
        <v>2652</v>
      </c>
      <c r="Z2379" s="3" t="str">
        <f t="shared" si="191"/>
        <v/>
      </c>
      <c r="AA2379" s="3" t="e">
        <f t="shared" si="192"/>
        <v>#NUM!</v>
      </c>
      <c r="AB2379" s="3" t="str">
        <f t="shared" si="193"/>
        <v/>
      </c>
    </row>
    <row r="2380" spans="18:28" ht="14.5" customHeight="1">
      <c r="R2380">
        <v>2377</v>
      </c>
      <c r="S2380" s="4">
        <v>34160</v>
      </c>
      <c r="T2380" s="3" t="s">
        <v>3411</v>
      </c>
      <c r="U2380" s="3" t="s">
        <v>2138</v>
      </c>
      <c r="V2380" s="3" t="s">
        <v>539</v>
      </c>
      <c r="W2380" s="3" t="s">
        <v>3410</v>
      </c>
      <c r="X2380" s="3" t="str">
        <f t="shared" si="190"/>
        <v>นาส่วงเดชอุดมอุบลราชธานี</v>
      </c>
      <c r="Y2380" s="3" t="s">
        <v>2652</v>
      </c>
      <c r="Z2380" s="3" t="str">
        <f t="shared" si="191"/>
        <v/>
      </c>
      <c r="AA2380" s="3" t="e">
        <f t="shared" si="192"/>
        <v>#NUM!</v>
      </c>
      <c r="AB2380" s="3" t="str">
        <f t="shared" si="193"/>
        <v/>
      </c>
    </row>
    <row r="2381" spans="18:28" ht="14.5" customHeight="1">
      <c r="R2381">
        <v>2378</v>
      </c>
      <c r="S2381" s="4">
        <v>34160</v>
      </c>
      <c r="T2381" s="3" t="s">
        <v>3412</v>
      </c>
      <c r="U2381" s="3" t="s">
        <v>2138</v>
      </c>
      <c r="V2381" s="3" t="s">
        <v>539</v>
      </c>
      <c r="W2381" s="3" t="s">
        <v>3410</v>
      </c>
      <c r="X2381" s="3" t="str">
        <f t="shared" si="190"/>
        <v>นาเจริญเดชอุดมอุบลราชธานี</v>
      </c>
      <c r="Y2381" s="3" t="s">
        <v>2652</v>
      </c>
      <c r="Z2381" s="3" t="str">
        <f t="shared" si="191"/>
        <v/>
      </c>
      <c r="AA2381" s="3" t="e">
        <f t="shared" si="192"/>
        <v>#NUM!</v>
      </c>
      <c r="AB2381" s="3" t="str">
        <f t="shared" si="193"/>
        <v/>
      </c>
    </row>
    <row r="2382" spans="18:28" ht="14.5" customHeight="1">
      <c r="R2382">
        <v>2379</v>
      </c>
      <c r="S2382" s="4">
        <v>34160</v>
      </c>
      <c r="T2382" s="3" t="s">
        <v>3413</v>
      </c>
      <c r="U2382" s="3" t="s">
        <v>2138</v>
      </c>
      <c r="V2382" s="3" t="s">
        <v>539</v>
      </c>
      <c r="W2382" s="3" t="s">
        <v>3410</v>
      </c>
      <c r="X2382" s="3" t="str">
        <f t="shared" si="190"/>
        <v>ทุ่งเทิงเดชอุดมอุบลราชธานี</v>
      </c>
      <c r="Y2382" s="3" t="s">
        <v>2652</v>
      </c>
      <c r="Z2382" s="3" t="str">
        <f t="shared" si="191"/>
        <v/>
      </c>
      <c r="AA2382" s="3" t="e">
        <f t="shared" si="192"/>
        <v>#NUM!</v>
      </c>
      <c r="AB2382" s="3" t="str">
        <f t="shared" si="193"/>
        <v/>
      </c>
    </row>
    <row r="2383" spans="18:28" ht="14.5" customHeight="1">
      <c r="R2383">
        <v>2380</v>
      </c>
      <c r="S2383" s="4">
        <v>34160</v>
      </c>
      <c r="T2383" s="3" t="s">
        <v>3414</v>
      </c>
      <c r="U2383" s="3" t="s">
        <v>2138</v>
      </c>
      <c r="V2383" s="3" t="s">
        <v>539</v>
      </c>
      <c r="W2383" s="3" t="s">
        <v>3410</v>
      </c>
      <c r="X2383" s="3" t="str">
        <f t="shared" si="190"/>
        <v>สมสะอาดเดชอุดมอุบลราชธานี</v>
      </c>
      <c r="Y2383" s="3" t="s">
        <v>2652</v>
      </c>
      <c r="Z2383" s="3" t="str">
        <f t="shared" si="191"/>
        <v/>
      </c>
      <c r="AA2383" s="3" t="e">
        <f t="shared" si="192"/>
        <v>#NUM!</v>
      </c>
      <c r="AB2383" s="3" t="str">
        <f t="shared" si="193"/>
        <v/>
      </c>
    </row>
    <row r="2384" spans="18:28" ht="14.5" customHeight="1">
      <c r="R2384">
        <v>2381</v>
      </c>
      <c r="S2384" s="4">
        <v>34160</v>
      </c>
      <c r="T2384" s="3" t="s">
        <v>3415</v>
      </c>
      <c r="U2384" s="3" t="s">
        <v>2138</v>
      </c>
      <c r="V2384" s="3" t="s">
        <v>539</v>
      </c>
      <c r="W2384" s="3" t="s">
        <v>3410</v>
      </c>
      <c r="X2384" s="3" t="str">
        <f t="shared" si="190"/>
        <v>กุดประทายเดชอุดมอุบลราชธานี</v>
      </c>
      <c r="Y2384" s="3" t="s">
        <v>2652</v>
      </c>
      <c r="Z2384" s="3" t="str">
        <f t="shared" si="191"/>
        <v/>
      </c>
      <c r="AA2384" s="3" t="e">
        <f t="shared" si="192"/>
        <v>#NUM!</v>
      </c>
      <c r="AB2384" s="3" t="str">
        <f t="shared" si="193"/>
        <v/>
      </c>
    </row>
    <row r="2385" spans="18:28" ht="14.5" customHeight="1">
      <c r="R2385">
        <v>2382</v>
      </c>
      <c r="S2385" s="4">
        <v>34160</v>
      </c>
      <c r="T2385" s="3" t="s">
        <v>3416</v>
      </c>
      <c r="U2385" s="3" t="s">
        <v>2138</v>
      </c>
      <c r="V2385" s="3" t="s">
        <v>539</v>
      </c>
      <c r="W2385" s="3" t="s">
        <v>3410</v>
      </c>
      <c r="X2385" s="3" t="str">
        <f t="shared" si="190"/>
        <v>ตบหูเดชอุดมอุบลราชธานี</v>
      </c>
      <c r="Y2385" s="3" t="s">
        <v>2652</v>
      </c>
      <c r="Z2385" s="3" t="str">
        <f t="shared" si="191"/>
        <v/>
      </c>
      <c r="AA2385" s="3" t="e">
        <f t="shared" si="192"/>
        <v>#NUM!</v>
      </c>
      <c r="AB2385" s="3" t="str">
        <f t="shared" si="193"/>
        <v/>
      </c>
    </row>
    <row r="2386" spans="18:28" ht="14.5" customHeight="1">
      <c r="R2386">
        <v>2383</v>
      </c>
      <c r="S2386" s="4">
        <v>34160</v>
      </c>
      <c r="T2386" s="3" t="s">
        <v>251</v>
      </c>
      <c r="U2386" s="3" t="s">
        <v>2138</v>
      </c>
      <c r="V2386" s="3" t="s">
        <v>539</v>
      </c>
      <c r="W2386" s="3" t="s">
        <v>3410</v>
      </c>
      <c r="X2386" s="3" t="str">
        <f t="shared" si="190"/>
        <v>กลางเดชอุดมอุบลราชธานี</v>
      </c>
      <c r="Y2386" s="3" t="s">
        <v>2652</v>
      </c>
      <c r="Z2386" s="3" t="str">
        <f t="shared" si="191"/>
        <v/>
      </c>
      <c r="AA2386" s="3" t="e">
        <f t="shared" si="192"/>
        <v>#NUM!</v>
      </c>
      <c r="AB2386" s="3" t="str">
        <f t="shared" si="193"/>
        <v/>
      </c>
    </row>
    <row r="2387" spans="18:28" ht="14.5" customHeight="1">
      <c r="R2387">
        <v>2384</v>
      </c>
      <c r="S2387" s="4">
        <v>34160</v>
      </c>
      <c r="T2387" s="3" t="s">
        <v>3417</v>
      </c>
      <c r="U2387" s="3" t="s">
        <v>2138</v>
      </c>
      <c r="V2387" s="3" t="s">
        <v>539</v>
      </c>
      <c r="W2387" s="3" t="s">
        <v>3410</v>
      </c>
      <c r="X2387" s="3" t="str">
        <f t="shared" si="190"/>
        <v>แก้งเดชอุดมอุบลราชธานี</v>
      </c>
      <c r="Y2387" s="3" t="s">
        <v>2652</v>
      </c>
      <c r="Z2387" s="3" t="str">
        <f t="shared" si="191"/>
        <v/>
      </c>
      <c r="AA2387" s="3" t="e">
        <f t="shared" si="192"/>
        <v>#NUM!</v>
      </c>
      <c r="AB2387" s="3" t="str">
        <f t="shared" si="193"/>
        <v/>
      </c>
    </row>
    <row r="2388" spans="18:28" ht="14.5" customHeight="1">
      <c r="R2388">
        <v>2385</v>
      </c>
      <c r="S2388" s="4">
        <v>34160</v>
      </c>
      <c r="T2388" s="3" t="s">
        <v>3418</v>
      </c>
      <c r="U2388" s="3" t="s">
        <v>2138</v>
      </c>
      <c r="V2388" s="3" t="s">
        <v>539</v>
      </c>
      <c r="W2388" s="3" t="s">
        <v>3410</v>
      </c>
      <c r="X2388" s="3" t="str">
        <f t="shared" si="190"/>
        <v>ท่าโพธิ์ศรีเดชอุดมอุบลราชธานี</v>
      </c>
      <c r="Y2388" s="3" t="s">
        <v>2652</v>
      </c>
      <c r="Z2388" s="3" t="str">
        <f t="shared" si="191"/>
        <v/>
      </c>
      <c r="AA2388" s="3" t="e">
        <f t="shared" si="192"/>
        <v>#NUM!</v>
      </c>
      <c r="AB2388" s="3" t="str">
        <f t="shared" si="193"/>
        <v/>
      </c>
    </row>
    <row r="2389" spans="18:28" ht="14.5" customHeight="1">
      <c r="R2389">
        <v>2386</v>
      </c>
      <c r="S2389" s="4">
        <v>34160</v>
      </c>
      <c r="T2389" s="3" t="s">
        <v>3419</v>
      </c>
      <c r="U2389" s="3" t="s">
        <v>2138</v>
      </c>
      <c r="V2389" s="3" t="s">
        <v>539</v>
      </c>
      <c r="W2389" s="3" t="s">
        <v>3410</v>
      </c>
      <c r="X2389" s="3" t="str">
        <f t="shared" si="190"/>
        <v>บัวงามเดชอุดมอุบลราชธานี</v>
      </c>
      <c r="Y2389" s="3" t="s">
        <v>2652</v>
      </c>
      <c r="Z2389" s="3" t="str">
        <f t="shared" si="191"/>
        <v/>
      </c>
      <c r="AA2389" s="3" t="e">
        <f t="shared" si="192"/>
        <v>#NUM!</v>
      </c>
      <c r="AB2389" s="3" t="str">
        <f t="shared" si="193"/>
        <v/>
      </c>
    </row>
    <row r="2390" spans="18:28" ht="14.5" customHeight="1">
      <c r="R2390">
        <v>2387</v>
      </c>
      <c r="S2390" s="4">
        <v>34160</v>
      </c>
      <c r="T2390" s="3" t="s">
        <v>3420</v>
      </c>
      <c r="U2390" s="3" t="s">
        <v>2138</v>
      </c>
      <c r="V2390" s="3" t="s">
        <v>539</v>
      </c>
      <c r="W2390" s="3" t="s">
        <v>3410</v>
      </c>
      <c r="X2390" s="3" t="str">
        <f t="shared" si="190"/>
        <v>คำครั่งเดชอุดมอุบลราชธานี</v>
      </c>
      <c r="Y2390" s="3" t="s">
        <v>2652</v>
      </c>
      <c r="Z2390" s="3" t="str">
        <f t="shared" si="191"/>
        <v/>
      </c>
      <c r="AA2390" s="3" t="e">
        <f t="shared" si="192"/>
        <v>#NUM!</v>
      </c>
      <c r="AB2390" s="3" t="str">
        <f t="shared" si="193"/>
        <v/>
      </c>
    </row>
    <row r="2391" spans="18:28" ht="14.5" customHeight="1">
      <c r="R2391">
        <v>2388</v>
      </c>
      <c r="S2391" s="4">
        <v>34160</v>
      </c>
      <c r="T2391" s="3" t="s">
        <v>3421</v>
      </c>
      <c r="U2391" s="3" t="s">
        <v>2138</v>
      </c>
      <c r="V2391" s="3" t="s">
        <v>539</v>
      </c>
      <c r="W2391" s="3" t="s">
        <v>3410</v>
      </c>
      <c r="X2391" s="3" t="str">
        <f t="shared" si="190"/>
        <v>นากระแซงเดชอุดมอุบลราชธานี</v>
      </c>
      <c r="Y2391" s="3" t="s">
        <v>2652</v>
      </c>
      <c r="Z2391" s="3" t="str">
        <f t="shared" si="191"/>
        <v/>
      </c>
      <c r="AA2391" s="3" t="e">
        <f t="shared" si="192"/>
        <v>#NUM!</v>
      </c>
      <c r="AB2391" s="3" t="str">
        <f t="shared" si="193"/>
        <v/>
      </c>
    </row>
    <row r="2392" spans="18:28" ht="14.5" customHeight="1">
      <c r="R2392">
        <v>2389</v>
      </c>
      <c r="S2392" s="4">
        <v>34160</v>
      </c>
      <c r="T2392" s="3" t="s">
        <v>3422</v>
      </c>
      <c r="U2392" s="3" t="s">
        <v>2138</v>
      </c>
      <c r="V2392" s="3" t="s">
        <v>539</v>
      </c>
      <c r="W2392" s="3" t="s">
        <v>3410</v>
      </c>
      <c r="X2392" s="3" t="str">
        <f t="shared" si="190"/>
        <v>โพนงามเดชอุดมอุบลราชธานี</v>
      </c>
      <c r="Y2392" s="3" t="s">
        <v>2652</v>
      </c>
      <c r="Z2392" s="3" t="str">
        <f t="shared" si="191"/>
        <v/>
      </c>
      <c r="AA2392" s="3" t="e">
        <f t="shared" si="192"/>
        <v>#NUM!</v>
      </c>
      <c r="AB2392" s="3" t="str">
        <f t="shared" si="193"/>
        <v/>
      </c>
    </row>
    <row r="2393" spans="18:28" ht="14.5" customHeight="1">
      <c r="R2393">
        <v>2390</v>
      </c>
      <c r="S2393" s="4">
        <v>34160</v>
      </c>
      <c r="T2393" s="3" t="s">
        <v>3423</v>
      </c>
      <c r="U2393" s="3" t="s">
        <v>2138</v>
      </c>
      <c r="V2393" s="3" t="s">
        <v>539</v>
      </c>
      <c r="W2393" s="3" t="s">
        <v>3410</v>
      </c>
      <c r="X2393" s="3" t="str">
        <f t="shared" si="190"/>
        <v>ป่าโมงเดชอุดมอุบลราชธานี</v>
      </c>
      <c r="Y2393" s="3" t="s">
        <v>2652</v>
      </c>
      <c r="Z2393" s="3" t="str">
        <f t="shared" si="191"/>
        <v/>
      </c>
      <c r="AA2393" s="3" t="e">
        <f t="shared" si="192"/>
        <v>#NUM!</v>
      </c>
      <c r="AB2393" s="3" t="str">
        <f t="shared" si="193"/>
        <v/>
      </c>
    </row>
    <row r="2394" spans="18:28" ht="14.5" customHeight="1">
      <c r="R2394">
        <v>2391</v>
      </c>
      <c r="S2394" s="4">
        <v>34160</v>
      </c>
      <c r="T2394" s="3" t="s">
        <v>2682</v>
      </c>
      <c r="U2394" s="3" t="s">
        <v>2138</v>
      </c>
      <c r="V2394" s="3" t="s">
        <v>539</v>
      </c>
      <c r="W2394" s="3" t="s">
        <v>3410</v>
      </c>
      <c r="X2394" s="3" t="str">
        <f t="shared" si="190"/>
        <v>โนนสมบูรณ์เดชอุดมอุบลราชธานี</v>
      </c>
      <c r="Y2394" s="3" t="s">
        <v>2652</v>
      </c>
      <c r="Z2394" s="3" t="str">
        <f t="shared" si="191"/>
        <v/>
      </c>
      <c r="AA2394" s="3" t="e">
        <f t="shared" si="192"/>
        <v>#NUM!</v>
      </c>
      <c r="AB2394" s="3" t="str">
        <f t="shared" si="193"/>
        <v/>
      </c>
    </row>
    <row r="2395" spans="18:28" ht="14.5" customHeight="1">
      <c r="R2395">
        <v>2392</v>
      </c>
      <c r="S2395" s="4">
        <v>34280</v>
      </c>
      <c r="T2395" s="3" t="s">
        <v>2145</v>
      </c>
      <c r="U2395" s="3" t="s">
        <v>2145</v>
      </c>
      <c r="V2395" s="3" t="s">
        <v>539</v>
      </c>
      <c r="W2395" s="3" t="s">
        <v>3424</v>
      </c>
      <c r="X2395" s="3" t="str">
        <f t="shared" si="190"/>
        <v>นาจะหลวยนาจะหลวยอุบลราชธานี</v>
      </c>
      <c r="Y2395" s="3" t="s">
        <v>2652</v>
      </c>
      <c r="Z2395" s="3" t="str">
        <f t="shared" si="191"/>
        <v/>
      </c>
      <c r="AA2395" s="3" t="e">
        <f t="shared" si="192"/>
        <v>#NUM!</v>
      </c>
      <c r="AB2395" s="3" t="str">
        <f t="shared" si="193"/>
        <v/>
      </c>
    </row>
    <row r="2396" spans="18:28" ht="14.5" customHeight="1">
      <c r="R2396">
        <v>2393</v>
      </c>
      <c r="S2396" s="4">
        <v>34280</v>
      </c>
      <c r="T2396" s="3" t="s">
        <v>2682</v>
      </c>
      <c r="U2396" s="3" t="s">
        <v>2145</v>
      </c>
      <c r="V2396" s="3" t="s">
        <v>539</v>
      </c>
      <c r="W2396" s="3" t="s">
        <v>3424</v>
      </c>
      <c r="X2396" s="3" t="str">
        <f t="shared" si="190"/>
        <v>โนนสมบูรณ์นาจะหลวยอุบลราชธานี</v>
      </c>
      <c r="Y2396" s="3" t="s">
        <v>2652</v>
      </c>
      <c r="Z2396" s="3" t="str">
        <f t="shared" si="191"/>
        <v/>
      </c>
      <c r="AA2396" s="3" t="e">
        <f t="shared" si="192"/>
        <v>#NUM!</v>
      </c>
      <c r="AB2396" s="3" t="str">
        <f t="shared" si="193"/>
        <v/>
      </c>
    </row>
    <row r="2397" spans="18:28" ht="14.5" customHeight="1">
      <c r="R2397">
        <v>2394</v>
      </c>
      <c r="S2397" s="4">
        <v>34280</v>
      </c>
      <c r="T2397" s="3" t="s">
        <v>3425</v>
      </c>
      <c r="U2397" s="3" t="s">
        <v>2145</v>
      </c>
      <c r="V2397" s="3" t="s">
        <v>539</v>
      </c>
      <c r="W2397" s="3" t="s">
        <v>3424</v>
      </c>
      <c r="X2397" s="3" t="str">
        <f t="shared" si="190"/>
        <v>พรสวรรค์นาจะหลวยอุบลราชธานี</v>
      </c>
      <c r="Y2397" s="3" t="s">
        <v>2652</v>
      </c>
      <c r="Z2397" s="3" t="str">
        <f t="shared" si="191"/>
        <v/>
      </c>
      <c r="AA2397" s="3" t="e">
        <f t="shared" si="192"/>
        <v>#NUM!</v>
      </c>
      <c r="AB2397" s="3" t="str">
        <f t="shared" si="193"/>
        <v/>
      </c>
    </row>
    <row r="2398" spans="18:28" ht="14.5" customHeight="1">
      <c r="R2398">
        <v>2395</v>
      </c>
      <c r="S2398" s="4">
        <v>34280</v>
      </c>
      <c r="T2398" s="3" t="s">
        <v>3426</v>
      </c>
      <c r="U2398" s="3" t="s">
        <v>2145</v>
      </c>
      <c r="V2398" s="3" t="s">
        <v>539</v>
      </c>
      <c r="W2398" s="3" t="s">
        <v>3424</v>
      </c>
      <c r="X2398" s="3" t="str">
        <f t="shared" si="190"/>
        <v>บ้านตูมนาจะหลวยอุบลราชธานี</v>
      </c>
      <c r="Y2398" s="3" t="s">
        <v>2652</v>
      </c>
      <c r="Z2398" s="3" t="str">
        <f t="shared" si="191"/>
        <v/>
      </c>
      <c r="AA2398" s="3" t="e">
        <f t="shared" si="192"/>
        <v>#NUM!</v>
      </c>
      <c r="AB2398" s="3" t="str">
        <f t="shared" si="193"/>
        <v/>
      </c>
    </row>
    <row r="2399" spans="18:28" ht="14.5" customHeight="1">
      <c r="R2399">
        <v>2396</v>
      </c>
      <c r="S2399" s="4">
        <v>34280</v>
      </c>
      <c r="T2399" s="3" t="s">
        <v>3427</v>
      </c>
      <c r="U2399" s="3" t="s">
        <v>2145</v>
      </c>
      <c r="V2399" s="3" t="s">
        <v>539</v>
      </c>
      <c r="W2399" s="3" t="s">
        <v>3424</v>
      </c>
      <c r="X2399" s="3" t="str">
        <f t="shared" si="190"/>
        <v>โสกแสงนาจะหลวยอุบลราชธานี</v>
      </c>
      <c r="Y2399" s="3" t="s">
        <v>2652</v>
      </c>
      <c r="Z2399" s="3" t="str">
        <f t="shared" si="191"/>
        <v/>
      </c>
      <c r="AA2399" s="3" t="e">
        <f t="shared" si="192"/>
        <v>#NUM!</v>
      </c>
      <c r="AB2399" s="3" t="str">
        <f t="shared" si="193"/>
        <v/>
      </c>
    </row>
    <row r="2400" spans="18:28" ht="14.5" customHeight="1">
      <c r="R2400">
        <v>2397</v>
      </c>
      <c r="S2400" s="4">
        <v>34280</v>
      </c>
      <c r="T2400" s="3" t="s">
        <v>3428</v>
      </c>
      <c r="U2400" s="3" t="s">
        <v>2145</v>
      </c>
      <c r="V2400" s="3" t="s">
        <v>539</v>
      </c>
      <c r="W2400" s="3" t="s">
        <v>3424</v>
      </c>
      <c r="X2400" s="3" t="str">
        <f t="shared" si="190"/>
        <v>โนนสวรรค์นาจะหลวยอุบลราชธานี</v>
      </c>
      <c r="Y2400" s="3" t="s">
        <v>2652</v>
      </c>
      <c r="Z2400" s="3" t="str">
        <f t="shared" si="191"/>
        <v/>
      </c>
      <c r="AA2400" s="3" t="e">
        <f t="shared" si="192"/>
        <v>#NUM!</v>
      </c>
      <c r="AB2400" s="3" t="str">
        <f t="shared" si="193"/>
        <v/>
      </c>
    </row>
    <row r="2401" spans="18:28" ht="14.5" customHeight="1">
      <c r="R2401">
        <v>2398</v>
      </c>
      <c r="S2401" s="4">
        <v>34260</v>
      </c>
      <c r="T2401" s="3" t="s">
        <v>3429</v>
      </c>
      <c r="U2401" s="3" t="s">
        <v>2152</v>
      </c>
      <c r="V2401" s="3" t="s">
        <v>539</v>
      </c>
      <c r="W2401" s="3" t="s">
        <v>3430</v>
      </c>
      <c r="X2401" s="3" t="str">
        <f t="shared" si="190"/>
        <v>โซงน้ำยืนอุบลราชธานี</v>
      </c>
      <c r="Y2401" s="3" t="s">
        <v>2652</v>
      </c>
      <c r="Z2401" s="3" t="str">
        <f t="shared" si="191"/>
        <v/>
      </c>
      <c r="AA2401" s="3" t="e">
        <f t="shared" si="192"/>
        <v>#NUM!</v>
      </c>
      <c r="AB2401" s="3" t="str">
        <f t="shared" si="193"/>
        <v/>
      </c>
    </row>
    <row r="2402" spans="18:28" ht="14.5" customHeight="1">
      <c r="R2402">
        <v>2399</v>
      </c>
      <c r="S2402" s="4">
        <v>34260</v>
      </c>
      <c r="T2402" s="3" t="s">
        <v>3128</v>
      </c>
      <c r="U2402" s="3" t="s">
        <v>2152</v>
      </c>
      <c r="V2402" s="3" t="s">
        <v>539</v>
      </c>
      <c r="W2402" s="3" t="s">
        <v>3430</v>
      </c>
      <c r="X2402" s="3" t="str">
        <f t="shared" si="190"/>
        <v>ยางน้ำยืนอุบลราชธานี</v>
      </c>
      <c r="Y2402" s="3" t="s">
        <v>2652</v>
      </c>
      <c r="Z2402" s="3" t="str">
        <f t="shared" si="191"/>
        <v/>
      </c>
      <c r="AA2402" s="3" t="e">
        <f t="shared" si="192"/>
        <v>#NUM!</v>
      </c>
      <c r="AB2402" s="3" t="str">
        <f t="shared" si="193"/>
        <v/>
      </c>
    </row>
    <row r="2403" spans="18:28" ht="14.5" customHeight="1">
      <c r="R2403">
        <v>2400</v>
      </c>
      <c r="S2403" s="4">
        <v>34260</v>
      </c>
      <c r="T2403" s="3" t="s">
        <v>3431</v>
      </c>
      <c r="U2403" s="3" t="s">
        <v>2152</v>
      </c>
      <c r="V2403" s="3" t="s">
        <v>539</v>
      </c>
      <c r="W2403" s="3" t="s">
        <v>3430</v>
      </c>
      <c r="X2403" s="3" t="str">
        <f t="shared" si="190"/>
        <v>โดมประดิษฐ์น้ำยืนอุบลราชธานี</v>
      </c>
      <c r="Y2403" s="3" t="s">
        <v>2652</v>
      </c>
      <c r="Z2403" s="3" t="str">
        <f t="shared" si="191"/>
        <v/>
      </c>
      <c r="AA2403" s="3" t="e">
        <f t="shared" si="192"/>
        <v>#NUM!</v>
      </c>
      <c r="AB2403" s="3" t="str">
        <f t="shared" si="193"/>
        <v/>
      </c>
    </row>
    <row r="2404" spans="18:28" ht="14.5" customHeight="1">
      <c r="R2404">
        <v>2401</v>
      </c>
      <c r="S2404" s="4">
        <v>34260</v>
      </c>
      <c r="T2404" s="3" t="s">
        <v>3432</v>
      </c>
      <c r="U2404" s="3" t="s">
        <v>2152</v>
      </c>
      <c r="V2404" s="3" t="s">
        <v>539</v>
      </c>
      <c r="W2404" s="3" t="s">
        <v>3430</v>
      </c>
      <c r="X2404" s="3" t="str">
        <f t="shared" si="190"/>
        <v>บุเปือยน้ำยืนอุบลราชธานี</v>
      </c>
      <c r="Y2404" s="3" t="s">
        <v>2652</v>
      </c>
      <c r="Z2404" s="3" t="str">
        <f t="shared" si="191"/>
        <v/>
      </c>
      <c r="AA2404" s="3" t="e">
        <f t="shared" si="192"/>
        <v>#NUM!</v>
      </c>
      <c r="AB2404" s="3" t="str">
        <f t="shared" si="193"/>
        <v/>
      </c>
    </row>
    <row r="2405" spans="18:28" ht="14.5" customHeight="1">
      <c r="R2405">
        <v>2402</v>
      </c>
      <c r="S2405" s="4">
        <v>34260</v>
      </c>
      <c r="T2405" s="3" t="s">
        <v>3433</v>
      </c>
      <c r="U2405" s="3" t="s">
        <v>2152</v>
      </c>
      <c r="V2405" s="3" t="s">
        <v>539</v>
      </c>
      <c r="W2405" s="3" t="s">
        <v>3430</v>
      </c>
      <c r="X2405" s="3" t="str">
        <f t="shared" si="190"/>
        <v>สีวิเชียรน้ำยืนอุบลราชธานี</v>
      </c>
      <c r="Y2405" s="3" t="s">
        <v>2652</v>
      </c>
      <c r="Z2405" s="3" t="str">
        <f t="shared" si="191"/>
        <v/>
      </c>
      <c r="AA2405" s="3" t="e">
        <f t="shared" si="192"/>
        <v>#NUM!</v>
      </c>
      <c r="AB2405" s="3" t="str">
        <f t="shared" si="193"/>
        <v/>
      </c>
    </row>
    <row r="2406" spans="18:28" ht="14.5" customHeight="1">
      <c r="R2406">
        <v>2403</v>
      </c>
      <c r="S2406" s="4">
        <v>34260</v>
      </c>
      <c r="T2406" s="3" t="s">
        <v>3434</v>
      </c>
      <c r="U2406" s="3" t="s">
        <v>2152</v>
      </c>
      <c r="V2406" s="3" t="s">
        <v>539</v>
      </c>
      <c r="W2406" s="3" t="s">
        <v>3430</v>
      </c>
      <c r="X2406" s="3" t="str">
        <f t="shared" si="190"/>
        <v>ยางใหญ่น้ำยืนอุบลราชธานี</v>
      </c>
      <c r="Y2406" s="3" t="s">
        <v>2652</v>
      </c>
      <c r="Z2406" s="3" t="str">
        <f t="shared" si="191"/>
        <v/>
      </c>
      <c r="AA2406" s="3" t="e">
        <f t="shared" si="192"/>
        <v>#NUM!</v>
      </c>
      <c r="AB2406" s="3" t="str">
        <f t="shared" si="193"/>
        <v/>
      </c>
    </row>
    <row r="2407" spans="18:28" ht="14.5" customHeight="1">
      <c r="R2407">
        <v>2404</v>
      </c>
      <c r="S2407" s="4">
        <v>34260</v>
      </c>
      <c r="T2407" s="3" t="s">
        <v>3435</v>
      </c>
      <c r="U2407" s="3" t="s">
        <v>2152</v>
      </c>
      <c r="V2407" s="3" t="s">
        <v>539</v>
      </c>
      <c r="W2407" s="3" t="s">
        <v>3430</v>
      </c>
      <c r="X2407" s="3" t="str">
        <f t="shared" si="190"/>
        <v>เก่าขามน้ำยืนอุบลราชธานี</v>
      </c>
      <c r="Y2407" s="3" t="s">
        <v>2652</v>
      </c>
      <c r="Z2407" s="3" t="str">
        <f t="shared" si="191"/>
        <v/>
      </c>
      <c r="AA2407" s="3" t="e">
        <f t="shared" si="192"/>
        <v>#NUM!</v>
      </c>
      <c r="AB2407" s="3" t="str">
        <f t="shared" si="193"/>
        <v/>
      </c>
    </row>
    <row r="2408" spans="18:28" ht="14.5" customHeight="1">
      <c r="R2408">
        <v>2405</v>
      </c>
      <c r="S2408" s="4">
        <v>34230</v>
      </c>
      <c r="T2408" s="3" t="s">
        <v>3422</v>
      </c>
      <c r="U2408" s="3" t="s">
        <v>2153</v>
      </c>
      <c r="V2408" s="3" t="s">
        <v>539</v>
      </c>
      <c r="W2408" s="3" t="s">
        <v>3436</v>
      </c>
      <c r="X2408" s="3" t="str">
        <f t="shared" si="190"/>
        <v>โพนงามบุณฑริกอุบลราชธานี</v>
      </c>
      <c r="Y2408" s="3" t="s">
        <v>2652</v>
      </c>
      <c r="Z2408" s="3" t="str">
        <f t="shared" si="191"/>
        <v/>
      </c>
      <c r="AA2408" s="3" t="e">
        <f t="shared" si="192"/>
        <v>#NUM!</v>
      </c>
      <c r="AB2408" s="3" t="str">
        <f t="shared" si="193"/>
        <v/>
      </c>
    </row>
    <row r="2409" spans="18:28" ht="14.5" customHeight="1">
      <c r="R2409">
        <v>2406</v>
      </c>
      <c r="S2409" s="4">
        <v>34230</v>
      </c>
      <c r="T2409" s="3" t="s">
        <v>3437</v>
      </c>
      <c r="U2409" s="3" t="s">
        <v>2153</v>
      </c>
      <c r="V2409" s="3" t="s">
        <v>539</v>
      </c>
      <c r="W2409" s="3" t="s">
        <v>3436</v>
      </c>
      <c r="X2409" s="3" t="str">
        <f t="shared" si="190"/>
        <v>ห้วยข่าบุณฑริกอุบลราชธานี</v>
      </c>
      <c r="Y2409" s="3" t="s">
        <v>2652</v>
      </c>
      <c r="Z2409" s="3" t="str">
        <f t="shared" si="191"/>
        <v/>
      </c>
      <c r="AA2409" s="3" t="e">
        <f t="shared" si="192"/>
        <v>#NUM!</v>
      </c>
      <c r="AB2409" s="3" t="str">
        <f t="shared" si="193"/>
        <v/>
      </c>
    </row>
    <row r="2410" spans="18:28" ht="14.5" customHeight="1">
      <c r="R2410">
        <v>2407</v>
      </c>
      <c r="S2410" s="4">
        <v>34230</v>
      </c>
      <c r="T2410" s="3" t="s">
        <v>3438</v>
      </c>
      <c r="U2410" s="3" t="s">
        <v>2153</v>
      </c>
      <c r="V2410" s="3" t="s">
        <v>539</v>
      </c>
      <c r="W2410" s="3" t="s">
        <v>3436</v>
      </c>
      <c r="X2410" s="3" t="str">
        <f t="shared" si="190"/>
        <v>คอแลนบุณฑริกอุบลราชธานี</v>
      </c>
      <c r="Y2410" s="3" t="s">
        <v>2652</v>
      </c>
      <c r="Z2410" s="3" t="str">
        <f t="shared" si="191"/>
        <v/>
      </c>
      <c r="AA2410" s="3" t="e">
        <f t="shared" si="192"/>
        <v>#NUM!</v>
      </c>
      <c r="AB2410" s="3" t="str">
        <f t="shared" si="193"/>
        <v/>
      </c>
    </row>
    <row r="2411" spans="18:28" ht="14.5" customHeight="1">
      <c r="R2411">
        <v>2408</v>
      </c>
      <c r="S2411" s="4">
        <v>34230</v>
      </c>
      <c r="T2411" s="3" t="s">
        <v>1196</v>
      </c>
      <c r="U2411" s="3" t="s">
        <v>2153</v>
      </c>
      <c r="V2411" s="3" t="s">
        <v>539</v>
      </c>
      <c r="W2411" s="3" t="s">
        <v>3436</v>
      </c>
      <c r="X2411" s="3" t="str">
        <f t="shared" si="190"/>
        <v>นาโพธิ์บุณฑริกอุบลราชธานี</v>
      </c>
      <c r="Y2411" s="3" t="s">
        <v>2652</v>
      </c>
      <c r="Z2411" s="3" t="str">
        <f t="shared" si="191"/>
        <v/>
      </c>
      <c r="AA2411" s="3" t="e">
        <f t="shared" si="192"/>
        <v>#NUM!</v>
      </c>
      <c r="AB2411" s="3" t="str">
        <f t="shared" si="193"/>
        <v/>
      </c>
    </row>
    <row r="2412" spans="18:28" ht="14.5" customHeight="1">
      <c r="R2412">
        <v>2409</v>
      </c>
      <c r="S2412" s="4">
        <v>34230</v>
      </c>
      <c r="T2412" s="3" t="s">
        <v>3439</v>
      </c>
      <c r="U2412" s="3" t="s">
        <v>2153</v>
      </c>
      <c r="V2412" s="3" t="s">
        <v>539</v>
      </c>
      <c r="W2412" s="3" t="s">
        <v>3436</v>
      </c>
      <c r="X2412" s="3" t="str">
        <f t="shared" si="190"/>
        <v>หนองสะโนบุณฑริกอุบลราชธานี</v>
      </c>
      <c r="Y2412" s="3" t="s">
        <v>2652</v>
      </c>
      <c r="Z2412" s="3" t="str">
        <f t="shared" si="191"/>
        <v/>
      </c>
      <c r="AA2412" s="3" t="e">
        <f t="shared" si="192"/>
        <v>#NUM!</v>
      </c>
      <c r="AB2412" s="3" t="str">
        <f t="shared" si="193"/>
        <v/>
      </c>
    </row>
    <row r="2413" spans="18:28" ht="14.5" customHeight="1">
      <c r="R2413">
        <v>2410</v>
      </c>
      <c r="S2413" s="4">
        <v>34230</v>
      </c>
      <c r="T2413" s="3" t="s">
        <v>3307</v>
      </c>
      <c r="U2413" s="3" t="s">
        <v>2153</v>
      </c>
      <c r="V2413" s="3" t="s">
        <v>539</v>
      </c>
      <c r="W2413" s="3" t="s">
        <v>3436</v>
      </c>
      <c r="X2413" s="3" t="str">
        <f t="shared" si="190"/>
        <v>โนนค้อบุณฑริกอุบลราชธานี</v>
      </c>
      <c r="Y2413" s="3" t="s">
        <v>2652</v>
      </c>
      <c r="Z2413" s="3" t="str">
        <f t="shared" si="191"/>
        <v/>
      </c>
      <c r="AA2413" s="3" t="e">
        <f t="shared" si="192"/>
        <v>#NUM!</v>
      </c>
      <c r="AB2413" s="3" t="str">
        <f t="shared" si="193"/>
        <v/>
      </c>
    </row>
    <row r="2414" spans="18:28" ht="14.5" customHeight="1">
      <c r="R2414">
        <v>2411</v>
      </c>
      <c r="S2414" s="4">
        <v>34230</v>
      </c>
      <c r="T2414" s="3" t="s">
        <v>3419</v>
      </c>
      <c r="U2414" s="3" t="s">
        <v>2153</v>
      </c>
      <c r="V2414" s="3" t="s">
        <v>539</v>
      </c>
      <c r="W2414" s="3" t="s">
        <v>3436</v>
      </c>
      <c r="X2414" s="3" t="str">
        <f t="shared" si="190"/>
        <v>บัวงามบุณฑริกอุบลราชธานี</v>
      </c>
      <c r="Y2414" s="3" t="s">
        <v>2652</v>
      </c>
      <c r="Z2414" s="3" t="str">
        <f t="shared" si="191"/>
        <v/>
      </c>
      <c r="AA2414" s="3" t="e">
        <f t="shared" si="192"/>
        <v>#NUM!</v>
      </c>
      <c r="AB2414" s="3" t="str">
        <f t="shared" si="193"/>
        <v/>
      </c>
    </row>
    <row r="2415" spans="18:28" ht="14.5" customHeight="1">
      <c r="R2415">
        <v>2412</v>
      </c>
      <c r="S2415" s="4">
        <v>34230</v>
      </c>
      <c r="T2415" s="3" t="s">
        <v>3440</v>
      </c>
      <c r="U2415" s="3" t="s">
        <v>2153</v>
      </c>
      <c r="V2415" s="3" t="s">
        <v>539</v>
      </c>
      <c r="W2415" s="3" t="s">
        <v>3436</v>
      </c>
      <c r="X2415" s="3" t="str">
        <f t="shared" si="190"/>
        <v>บ้านแมดบุณฑริกอุบลราชธานี</v>
      </c>
      <c r="Y2415" s="3" t="s">
        <v>2652</v>
      </c>
      <c r="Z2415" s="3" t="str">
        <f t="shared" si="191"/>
        <v/>
      </c>
      <c r="AA2415" s="3" t="e">
        <f t="shared" si="192"/>
        <v>#NUM!</v>
      </c>
      <c r="AB2415" s="3" t="str">
        <f t="shared" si="193"/>
        <v/>
      </c>
    </row>
    <row r="2416" spans="18:28" ht="14.5" customHeight="1">
      <c r="R2416">
        <v>2413</v>
      </c>
      <c r="S2416" s="4">
        <v>34130</v>
      </c>
      <c r="T2416" s="3" t="s">
        <v>3441</v>
      </c>
      <c r="U2416" s="3" t="s">
        <v>2140</v>
      </c>
      <c r="V2416" s="3" t="s">
        <v>539</v>
      </c>
      <c r="W2416" s="3" t="s">
        <v>3442</v>
      </c>
      <c r="X2416" s="3" t="str">
        <f t="shared" si="190"/>
        <v>ขุหลุตระการพืชผลอุบลราชธานี</v>
      </c>
      <c r="Y2416" s="3" t="s">
        <v>2652</v>
      </c>
      <c r="Z2416" s="3" t="str">
        <f t="shared" si="191"/>
        <v/>
      </c>
      <c r="AA2416" s="3" t="e">
        <f t="shared" si="192"/>
        <v>#NUM!</v>
      </c>
      <c r="AB2416" s="3" t="str">
        <f t="shared" si="193"/>
        <v/>
      </c>
    </row>
    <row r="2417" spans="18:28" ht="14.5" customHeight="1">
      <c r="R2417">
        <v>2414</v>
      </c>
      <c r="S2417" s="4">
        <v>34130</v>
      </c>
      <c r="T2417" s="3" t="s">
        <v>3443</v>
      </c>
      <c r="U2417" s="3" t="s">
        <v>2140</v>
      </c>
      <c r="V2417" s="3" t="s">
        <v>539</v>
      </c>
      <c r="W2417" s="3" t="s">
        <v>3442</v>
      </c>
      <c r="X2417" s="3" t="str">
        <f t="shared" si="190"/>
        <v>กระเดียนตระการพืชผลอุบลราชธานี</v>
      </c>
      <c r="Y2417" s="3" t="s">
        <v>2652</v>
      </c>
      <c r="Z2417" s="3" t="str">
        <f t="shared" si="191"/>
        <v/>
      </c>
      <c r="AA2417" s="3" t="e">
        <f t="shared" si="192"/>
        <v>#NUM!</v>
      </c>
      <c r="AB2417" s="3" t="str">
        <f t="shared" si="193"/>
        <v/>
      </c>
    </row>
    <row r="2418" spans="18:28" ht="14.5" customHeight="1">
      <c r="R2418">
        <v>2415</v>
      </c>
      <c r="S2418" s="4">
        <v>34130</v>
      </c>
      <c r="T2418" s="3" t="s">
        <v>3444</v>
      </c>
      <c r="U2418" s="3" t="s">
        <v>2140</v>
      </c>
      <c r="V2418" s="3" t="s">
        <v>539</v>
      </c>
      <c r="W2418" s="3" t="s">
        <v>3442</v>
      </c>
      <c r="X2418" s="3" t="str">
        <f t="shared" si="190"/>
        <v>เกษมตระการพืชผลอุบลราชธานี</v>
      </c>
      <c r="Y2418" s="3" t="s">
        <v>2652</v>
      </c>
      <c r="Z2418" s="3" t="str">
        <f t="shared" si="191"/>
        <v/>
      </c>
      <c r="AA2418" s="3" t="e">
        <f t="shared" si="192"/>
        <v>#NUM!</v>
      </c>
      <c r="AB2418" s="3" t="str">
        <f t="shared" si="193"/>
        <v/>
      </c>
    </row>
    <row r="2419" spans="18:28" ht="14.5" customHeight="1">
      <c r="R2419">
        <v>2416</v>
      </c>
      <c r="S2419" s="4">
        <v>34130</v>
      </c>
      <c r="T2419" s="3" t="s">
        <v>3445</v>
      </c>
      <c r="U2419" s="3" t="s">
        <v>2140</v>
      </c>
      <c r="V2419" s="3" t="s">
        <v>539</v>
      </c>
      <c r="W2419" s="3" t="s">
        <v>3442</v>
      </c>
      <c r="X2419" s="3" t="str">
        <f t="shared" si="190"/>
        <v>กุศกรตระการพืชผลอุบลราชธานี</v>
      </c>
      <c r="Y2419" s="3" t="s">
        <v>2652</v>
      </c>
      <c r="Z2419" s="3" t="str">
        <f t="shared" si="191"/>
        <v/>
      </c>
      <c r="AA2419" s="3" t="e">
        <f t="shared" si="192"/>
        <v>#NUM!</v>
      </c>
      <c r="AB2419" s="3" t="str">
        <f t="shared" si="193"/>
        <v/>
      </c>
    </row>
    <row r="2420" spans="18:28" ht="14.5" customHeight="1">
      <c r="R2420">
        <v>2417</v>
      </c>
      <c r="S2420" s="4">
        <v>34130</v>
      </c>
      <c r="T2420" s="3" t="s">
        <v>3446</v>
      </c>
      <c r="U2420" s="3" t="s">
        <v>2140</v>
      </c>
      <c r="V2420" s="3" t="s">
        <v>539</v>
      </c>
      <c r="W2420" s="3" t="s">
        <v>3442</v>
      </c>
      <c r="X2420" s="3" t="str">
        <f t="shared" si="190"/>
        <v>ขามเปี้ยตระการพืชผลอุบลราชธานี</v>
      </c>
      <c r="Y2420" s="3" t="s">
        <v>2652</v>
      </c>
      <c r="Z2420" s="3" t="str">
        <f t="shared" si="191"/>
        <v/>
      </c>
      <c r="AA2420" s="3" t="e">
        <f t="shared" si="192"/>
        <v>#NUM!</v>
      </c>
      <c r="AB2420" s="3" t="str">
        <f t="shared" si="193"/>
        <v/>
      </c>
    </row>
    <row r="2421" spans="18:28" ht="14.5" customHeight="1">
      <c r="R2421">
        <v>2418</v>
      </c>
      <c r="S2421" s="4">
        <v>34130</v>
      </c>
      <c r="T2421" s="3" t="s">
        <v>3447</v>
      </c>
      <c r="U2421" s="3" t="s">
        <v>2140</v>
      </c>
      <c r="V2421" s="3" t="s">
        <v>539</v>
      </c>
      <c r="W2421" s="3" t="s">
        <v>3442</v>
      </c>
      <c r="X2421" s="3" t="str">
        <f t="shared" si="190"/>
        <v>คอนสายตระการพืชผลอุบลราชธานี</v>
      </c>
      <c r="Y2421" s="3" t="s">
        <v>2652</v>
      </c>
      <c r="Z2421" s="3" t="str">
        <f t="shared" si="191"/>
        <v/>
      </c>
      <c r="AA2421" s="3" t="e">
        <f t="shared" si="192"/>
        <v>#NUM!</v>
      </c>
      <c r="AB2421" s="3" t="str">
        <f t="shared" si="193"/>
        <v/>
      </c>
    </row>
    <row r="2422" spans="18:28" ht="14.5" customHeight="1">
      <c r="R2422">
        <v>2419</v>
      </c>
      <c r="S2422" s="4">
        <v>34130</v>
      </c>
      <c r="T2422" s="3" t="s">
        <v>3300</v>
      </c>
      <c r="U2422" s="3" t="s">
        <v>2140</v>
      </c>
      <c r="V2422" s="3" t="s">
        <v>539</v>
      </c>
      <c r="W2422" s="3" t="s">
        <v>3442</v>
      </c>
      <c r="X2422" s="3" t="str">
        <f t="shared" si="190"/>
        <v>โคกจานตระการพืชผลอุบลราชธานี</v>
      </c>
      <c r="Y2422" s="3" t="s">
        <v>2652</v>
      </c>
      <c r="Z2422" s="3" t="str">
        <f t="shared" si="191"/>
        <v/>
      </c>
      <c r="AA2422" s="3" t="e">
        <f t="shared" si="192"/>
        <v>#NUM!</v>
      </c>
      <c r="AB2422" s="3" t="str">
        <f t="shared" si="193"/>
        <v/>
      </c>
    </row>
    <row r="2423" spans="18:28" ht="14.5" customHeight="1">
      <c r="R2423">
        <v>2420</v>
      </c>
      <c r="S2423" s="4">
        <v>34130</v>
      </c>
      <c r="T2423" s="3" t="s">
        <v>3448</v>
      </c>
      <c r="U2423" s="3" t="s">
        <v>2140</v>
      </c>
      <c r="V2423" s="3" t="s">
        <v>539</v>
      </c>
      <c r="W2423" s="3" t="s">
        <v>3442</v>
      </c>
      <c r="X2423" s="3" t="str">
        <f t="shared" si="190"/>
        <v>นาพินตระการพืชผลอุบลราชธานี</v>
      </c>
      <c r="Y2423" s="3" t="s">
        <v>2652</v>
      </c>
      <c r="Z2423" s="3" t="str">
        <f t="shared" si="191"/>
        <v/>
      </c>
      <c r="AA2423" s="3" t="e">
        <f t="shared" si="192"/>
        <v>#NUM!</v>
      </c>
      <c r="AB2423" s="3" t="str">
        <f t="shared" si="193"/>
        <v/>
      </c>
    </row>
    <row r="2424" spans="18:28" ht="14.5" customHeight="1">
      <c r="R2424">
        <v>2421</v>
      </c>
      <c r="S2424" s="4">
        <v>34130</v>
      </c>
      <c r="T2424" s="3" t="s">
        <v>3449</v>
      </c>
      <c r="U2424" s="3" t="s">
        <v>2140</v>
      </c>
      <c r="V2424" s="3" t="s">
        <v>539</v>
      </c>
      <c r="W2424" s="3" t="s">
        <v>3442</v>
      </c>
      <c r="X2424" s="3" t="str">
        <f t="shared" si="190"/>
        <v>นาสะไมตระการพืชผลอุบลราชธานี</v>
      </c>
      <c r="Y2424" s="3" t="s">
        <v>2652</v>
      </c>
      <c r="Z2424" s="3" t="str">
        <f t="shared" si="191"/>
        <v/>
      </c>
      <c r="AA2424" s="3" t="e">
        <f t="shared" si="192"/>
        <v>#NUM!</v>
      </c>
      <c r="AB2424" s="3" t="str">
        <f t="shared" si="193"/>
        <v/>
      </c>
    </row>
    <row r="2425" spans="18:28" ht="14.5" customHeight="1">
      <c r="R2425">
        <v>2422</v>
      </c>
      <c r="S2425" s="4">
        <v>34130</v>
      </c>
      <c r="T2425" s="3" t="s">
        <v>3450</v>
      </c>
      <c r="U2425" s="3" t="s">
        <v>2140</v>
      </c>
      <c r="V2425" s="3" t="s">
        <v>539</v>
      </c>
      <c r="W2425" s="3" t="s">
        <v>3442</v>
      </c>
      <c r="X2425" s="3" t="str">
        <f t="shared" si="190"/>
        <v>โนนกุงตระการพืชผลอุบลราชธานี</v>
      </c>
      <c r="Y2425" s="3" t="s">
        <v>2652</v>
      </c>
      <c r="Z2425" s="3" t="str">
        <f t="shared" si="191"/>
        <v/>
      </c>
      <c r="AA2425" s="3" t="e">
        <f t="shared" si="192"/>
        <v>#NUM!</v>
      </c>
      <c r="AB2425" s="3" t="str">
        <f t="shared" si="193"/>
        <v/>
      </c>
    </row>
    <row r="2426" spans="18:28" ht="14.5" customHeight="1">
      <c r="R2426">
        <v>2423</v>
      </c>
      <c r="S2426" s="4">
        <v>34130</v>
      </c>
      <c r="T2426" s="3" t="s">
        <v>3451</v>
      </c>
      <c r="U2426" s="3" t="s">
        <v>2140</v>
      </c>
      <c r="V2426" s="3" t="s">
        <v>539</v>
      </c>
      <c r="W2426" s="3" t="s">
        <v>3442</v>
      </c>
      <c r="X2426" s="3" t="str">
        <f t="shared" si="190"/>
        <v>ตระการตระการพืชผลอุบลราชธานี</v>
      </c>
      <c r="Y2426" s="3" t="s">
        <v>2652</v>
      </c>
      <c r="Z2426" s="3" t="str">
        <f t="shared" si="191"/>
        <v/>
      </c>
      <c r="AA2426" s="3" t="e">
        <f t="shared" si="192"/>
        <v>#NUM!</v>
      </c>
      <c r="AB2426" s="3" t="str">
        <f t="shared" si="193"/>
        <v/>
      </c>
    </row>
    <row r="2427" spans="18:28" ht="14.5" customHeight="1">
      <c r="R2427">
        <v>2424</v>
      </c>
      <c r="S2427" s="4">
        <v>34130</v>
      </c>
      <c r="T2427" s="3" t="s">
        <v>3452</v>
      </c>
      <c r="U2427" s="3" t="s">
        <v>2140</v>
      </c>
      <c r="V2427" s="3" t="s">
        <v>539</v>
      </c>
      <c r="W2427" s="3" t="s">
        <v>3442</v>
      </c>
      <c r="X2427" s="3" t="str">
        <f t="shared" si="190"/>
        <v>ตากแดดตระการพืชผลอุบลราชธานี</v>
      </c>
      <c r="Y2427" s="3" t="s">
        <v>2652</v>
      </c>
      <c r="Z2427" s="3" t="str">
        <f t="shared" si="191"/>
        <v/>
      </c>
      <c r="AA2427" s="3" t="e">
        <f t="shared" si="192"/>
        <v>#NUM!</v>
      </c>
      <c r="AB2427" s="3" t="str">
        <f t="shared" si="193"/>
        <v/>
      </c>
    </row>
    <row r="2428" spans="18:28" ht="14.5" customHeight="1">
      <c r="R2428">
        <v>2425</v>
      </c>
      <c r="S2428" s="4">
        <v>34130</v>
      </c>
      <c r="T2428" s="3" t="s">
        <v>3453</v>
      </c>
      <c r="U2428" s="3" t="s">
        <v>2140</v>
      </c>
      <c r="V2428" s="3" t="s">
        <v>539</v>
      </c>
      <c r="W2428" s="3" t="s">
        <v>3442</v>
      </c>
      <c r="X2428" s="3" t="str">
        <f t="shared" si="190"/>
        <v>ไหล่ทุ่งตระการพืชผลอุบลราชธานี</v>
      </c>
      <c r="Y2428" s="3" t="s">
        <v>2652</v>
      </c>
      <c r="Z2428" s="3" t="str">
        <f t="shared" si="191"/>
        <v/>
      </c>
      <c r="AA2428" s="3" t="e">
        <f t="shared" si="192"/>
        <v>#NUM!</v>
      </c>
      <c r="AB2428" s="3" t="str">
        <f t="shared" si="193"/>
        <v/>
      </c>
    </row>
    <row r="2429" spans="18:28" ht="14.5" customHeight="1">
      <c r="R2429">
        <v>2426</v>
      </c>
      <c r="S2429" s="4">
        <v>34130</v>
      </c>
      <c r="T2429" s="3" t="s">
        <v>3454</v>
      </c>
      <c r="U2429" s="3" t="s">
        <v>2140</v>
      </c>
      <c r="V2429" s="3" t="s">
        <v>539</v>
      </c>
      <c r="W2429" s="3" t="s">
        <v>3442</v>
      </c>
      <c r="X2429" s="3" t="str">
        <f t="shared" si="190"/>
        <v>เป้าตระการพืชผลอุบลราชธานี</v>
      </c>
      <c r="Y2429" s="3" t="s">
        <v>2652</v>
      </c>
      <c r="Z2429" s="3" t="str">
        <f t="shared" si="191"/>
        <v/>
      </c>
      <c r="AA2429" s="3" t="e">
        <f t="shared" si="192"/>
        <v>#NUM!</v>
      </c>
      <c r="AB2429" s="3" t="str">
        <f t="shared" si="193"/>
        <v/>
      </c>
    </row>
    <row r="2430" spans="18:28" ht="14.5" customHeight="1">
      <c r="R2430">
        <v>2427</v>
      </c>
      <c r="S2430" s="4">
        <v>34130</v>
      </c>
      <c r="T2430" s="3" t="s">
        <v>3455</v>
      </c>
      <c r="U2430" s="3" t="s">
        <v>2140</v>
      </c>
      <c r="V2430" s="3" t="s">
        <v>539</v>
      </c>
      <c r="W2430" s="3" t="s">
        <v>3442</v>
      </c>
      <c r="X2430" s="3" t="str">
        <f t="shared" si="190"/>
        <v>เซเป็ดตระการพืชผลอุบลราชธานี</v>
      </c>
      <c r="Y2430" s="3" t="s">
        <v>2652</v>
      </c>
      <c r="Z2430" s="3" t="str">
        <f t="shared" si="191"/>
        <v/>
      </c>
      <c r="AA2430" s="3" t="e">
        <f t="shared" si="192"/>
        <v>#NUM!</v>
      </c>
      <c r="AB2430" s="3" t="str">
        <f t="shared" si="193"/>
        <v/>
      </c>
    </row>
    <row r="2431" spans="18:28" ht="14.5" customHeight="1">
      <c r="R2431">
        <v>2428</v>
      </c>
      <c r="S2431" s="4">
        <v>34130</v>
      </c>
      <c r="T2431" s="3" t="s">
        <v>3456</v>
      </c>
      <c r="U2431" s="3" t="s">
        <v>2140</v>
      </c>
      <c r="V2431" s="3" t="s">
        <v>539</v>
      </c>
      <c r="W2431" s="3" t="s">
        <v>3442</v>
      </c>
      <c r="X2431" s="3" t="str">
        <f t="shared" si="190"/>
        <v>สะพือตระการพืชผลอุบลราชธานี</v>
      </c>
      <c r="Y2431" s="3" t="s">
        <v>2652</v>
      </c>
      <c r="Z2431" s="3" t="str">
        <f t="shared" si="191"/>
        <v/>
      </c>
      <c r="AA2431" s="3" t="e">
        <f t="shared" si="192"/>
        <v>#NUM!</v>
      </c>
      <c r="AB2431" s="3" t="str">
        <f t="shared" si="193"/>
        <v/>
      </c>
    </row>
    <row r="2432" spans="18:28" ht="14.5" customHeight="1">
      <c r="R2432">
        <v>2429</v>
      </c>
      <c r="S2432" s="4">
        <v>34130</v>
      </c>
      <c r="T2432" s="3" t="s">
        <v>1774</v>
      </c>
      <c r="U2432" s="3" t="s">
        <v>2140</v>
      </c>
      <c r="V2432" s="3" t="s">
        <v>539</v>
      </c>
      <c r="W2432" s="3" t="s">
        <v>3442</v>
      </c>
      <c r="X2432" s="3" t="str">
        <f t="shared" si="190"/>
        <v>หนองเต่าตระการพืชผลอุบลราชธานี</v>
      </c>
      <c r="Y2432" s="3" t="s">
        <v>2652</v>
      </c>
      <c r="Z2432" s="3" t="str">
        <f t="shared" si="191"/>
        <v/>
      </c>
      <c r="AA2432" s="3" t="e">
        <f t="shared" si="192"/>
        <v>#NUM!</v>
      </c>
      <c r="AB2432" s="3" t="str">
        <f t="shared" si="193"/>
        <v/>
      </c>
    </row>
    <row r="2433" spans="18:28" ht="14.5" customHeight="1">
      <c r="R2433">
        <v>2430</v>
      </c>
      <c r="S2433" s="4">
        <v>34130</v>
      </c>
      <c r="T2433" s="3" t="s">
        <v>3457</v>
      </c>
      <c r="U2433" s="3" t="s">
        <v>2140</v>
      </c>
      <c r="V2433" s="3" t="s">
        <v>539</v>
      </c>
      <c r="W2433" s="3" t="s">
        <v>3442</v>
      </c>
      <c r="X2433" s="3" t="str">
        <f t="shared" si="190"/>
        <v>ถ้ำแข้ตระการพืชผลอุบลราชธานี</v>
      </c>
      <c r="Y2433" s="3" t="s">
        <v>2652</v>
      </c>
      <c r="Z2433" s="3" t="str">
        <f t="shared" si="191"/>
        <v/>
      </c>
      <c r="AA2433" s="3" t="e">
        <f t="shared" si="192"/>
        <v>#NUM!</v>
      </c>
      <c r="AB2433" s="3" t="str">
        <f t="shared" si="193"/>
        <v/>
      </c>
    </row>
    <row r="2434" spans="18:28" ht="14.5" customHeight="1">
      <c r="R2434">
        <v>2431</v>
      </c>
      <c r="S2434" s="4">
        <v>34130</v>
      </c>
      <c r="T2434" s="3" t="s">
        <v>1128</v>
      </c>
      <c r="U2434" s="3" t="s">
        <v>2140</v>
      </c>
      <c r="V2434" s="3" t="s">
        <v>539</v>
      </c>
      <c r="W2434" s="3" t="s">
        <v>3442</v>
      </c>
      <c r="X2434" s="3" t="str">
        <f t="shared" si="190"/>
        <v>ท่าหลวงตระการพืชผลอุบลราชธานี</v>
      </c>
      <c r="Y2434" s="3" t="s">
        <v>2652</v>
      </c>
      <c r="Z2434" s="3" t="str">
        <f t="shared" si="191"/>
        <v/>
      </c>
      <c r="AA2434" s="3" t="e">
        <f t="shared" si="192"/>
        <v>#NUM!</v>
      </c>
      <c r="AB2434" s="3" t="str">
        <f t="shared" si="193"/>
        <v/>
      </c>
    </row>
    <row r="2435" spans="18:28" ht="14.5" customHeight="1">
      <c r="R2435">
        <v>2432</v>
      </c>
      <c r="S2435" s="4">
        <v>34130</v>
      </c>
      <c r="T2435" s="3" t="s">
        <v>3458</v>
      </c>
      <c r="U2435" s="3" t="s">
        <v>2140</v>
      </c>
      <c r="V2435" s="3" t="s">
        <v>539</v>
      </c>
      <c r="W2435" s="3" t="s">
        <v>3442</v>
      </c>
      <c r="X2435" s="3" t="str">
        <f t="shared" si="190"/>
        <v>ห้วยฝ้ายพัฒนาตระการพืชผลอุบลราชธานี</v>
      </c>
      <c r="Y2435" s="3" t="s">
        <v>2652</v>
      </c>
      <c r="Z2435" s="3" t="str">
        <f t="shared" si="191"/>
        <v/>
      </c>
      <c r="AA2435" s="3" t="e">
        <f t="shared" si="192"/>
        <v>#NUM!</v>
      </c>
      <c r="AB2435" s="3" t="str">
        <f t="shared" si="193"/>
        <v/>
      </c>
    </row>
    <row r="2436" spans="18:28" ht="14.5" customHeight="1">
      <c r="R2436">
        <v>2433</v>
      </c>
      <c r="S2436" s="4">
        <v>34130</v>
      </c>
      <c r="T2436" s="3" t="s">
        <v>3459</v>
      </c>
      <c r="U2436" s="3" t="s">
        <v>2140</v>
      </c>
      <c r="V2436" s="3" t="s">
        <v>539</v>
      </c>
      <c r="W2436" s="3" t="s">
        <v>3442</v>
      </c>
      <c r="X2436" s="3" t="str">
        <f t="shared" si="190"/>
        <v>กุดยาลวนตระการพืชผลอุบลราชธานี</v>
      </c>
      <c r="Y2436" s="3" t="s">
        <v>2652</v>
      </c>
      <c r="Z2436" s="3" t="str">
        <f t="shared" si="191"/>
        <v/>
      </c>
      <c r="AA2436" s="3" t="e">
        <f t="shared" si="192"/>
        <v>#NUM!</v>
      </c>
      <c r="AB2436" s="3" t="str">
        <f t="shared" si="193"/>
        <v/>
      </c>
    </row>
    <row r="2437" spans="18:28" ht="14.5" customHeight="1">
      <c r="R2437">
        <v>2434</v>
      </c>
      <c r="S2437" s="4">
        <v>34130</v>
      </c>
      <c r="T2437" s="3" t="s">
        <v>3460</v>
      </c>
      <c r="U2437" s="3" t="s">
        <v>2140</v>
      </c>
      <c r="V2437" s="3" t="s">
        <v>539</v>
      </c>
      <c r="W2437" s="3" t="s">
        <v>3442</v>
      </c>
      <c r="X2437" s="3" t="str">
        <f t="shared" ref="X2437:X2500" si="194">T2437&amp;U2437&amp;V2437</f>
        <v>บ้านแดงตระการพืชผลอุบลราชธานี</v>
      </c>
      <c r="Y2437" s="3" t="s">
        <v>2652</v>
      </c>
      <c r="Z2437" s="3" t="str">
        <f t="shared" ref="Z2437:Z2500" si="195">IF($Z$1=$W2437,$R2437,"")</f>
        <v/>
      </c>
      <c r="AA2437" s="3" t="e">
        <f t="shared" ref="AA2437:AA2500" si="196">SMALL($Z$4:$Z$7439,R2437)</f>
        <v>#NUM!</v>
      </c>
      <c r="AB2437" s="3" t="str">
        <f t="shared" ref="AB2437:AB2500" si="197">IFERROR(INDEX($T$4:$T$7439,$AA2437,1),"")</f>
        <v/>
      </c>
    </row>
    <row r="2438" spans="18:28" ht="14.5" customHeight="1">
      <c r="R2438">
        <v>2435</v>
      </c>
      <c r="S2438" s="4">
        <v>34130</v>
      </c>
      <c r="T2438" s="3" t="s">
        <v>3461</v>
      </c>
      <c r="U2438" s="3" t="s">
        <v>2140</v>
      </c>
      <c r="V2438" s="3" t="s">
        <v>539</v>
      </c>
      <c r="W2438" s="3" t="s">
        <v>3442</v>
      </c>
      <c r="X2438" s="3" t="str">
        <f t="shared" si="194"/>
        <v>คำเจริญตระการพืชผลอุบลราชธานี</v>
      </c>
      <c r="Y2438" s="3" t="s">
        <v>2652</v>
      </c>
      <c r="Z2438" s="3" t="str">
        <f t="shared" si="195"/>
        <v/>
      </c>
      <c r="AA2438" s="3" t="e">
        <f t="shared" si="196"/>
        <v>#NUM!</v>
      </c>
      <c r="AB2438" s="3" t="str">
        <f t="shared" si="197"/>
        <v/>
      </c>
    </row>
    <row r="2439" spans="18:28" ht="14.5" customHeight="1">
      <c r="R2439">
        <v>2436</v>
      </c>
      <c r="S2439" s="4">
        <v>34270</v>
      </c>
      <c r="T2439" s="3" t="s">
        <v>3462</v>
      </c>
      <c r="U2439" s="3" t="s">
        <v>2129</v>
      </c>
      <c r="V2439" s="3" t="s">
        <v>539</v>
      </c>
      <c r="W2439" s="3" t="s">
        <v>3463</v>
      </c>
      <c r="X2439" s="3" t="str">
        <f t="shared" si="194"/>
        <v>ข้าวปุ้นกุดข้าวปุ้นอุบลราชธานี</v>
      </c>
      <c r="Y2439" s="3" t="s">
        <v>2652</v>
      </c>
      <c r="Z2439" s="3" t="str">
        <f t="shared" si="195"/>
        <v/>
      </c>
      <c r="AA2439" s="3" t="e">
        <f t="shared" si="196"/>
        <v>#NUM!</v>
      </c>
      <c r="AB2439" s="3" t="str">
        <f t="shared" si="197"/>
        <v/>
      </c>
    </row>
    <row r="2440" spans="18:28" ht="14.5" customHeight="1">
      <c r="R2440">
        <v>2437</v>
      </c>
      <c r="S2440" s="4">
        <v>34270</v>
      </c>
      <c r="T2440" s="3" t="s">
        <v>3464</v>
      </c>
      <c r="U2440" s="3" t="s">
        <v>2129</v>
      </c>
      <c r="V2440" s="3" t="s">
        <v>539</v>
      </c>
      <c r="W2440" s="3" t="s">
        <v>3463</v>
      </c>
      <c r="X2440" s="3" t="str">
        <f t="shared" si="194"/>
        <v>โนนสวางกุดข้าวปุ้นอุบลราชธานี</v>
      </c>
      <c r="Y2440" s="3" t="s">
        <v>2652</v>
      </c>
      <c r="Z2440" s="3" t="str">
        <f t="shared" si="195"/>
        <v/>
      </c>
      <c r="AA2440" s="3" t="e">
        <f t="shared" si="196"/>
        <v>#NUM!</v>
      </c>
      <c r="AB2440" s="3" t="str">
        <f t="shared" si="197"/>
        <v/>
      </c>
    </row>
    <row r="2441" spans="18:28" ht="14.5" customHeight="1">
      <c r="R2441">
        <v>2438</v>
      </c>
      <c r="S2441" s="4">
        <v>34270</v>
      </c>
      <c r="T2441" s="3" t="s">
        <v>3465</v>
      </c>
      <c r="U2441" s="3" t="s">
        <v>2129</v>
      </c>
      <c r="V2441" s="3" t="s">
        <v>539</v>
      </c>
      <c r="W2441" s="3" t="s">
        <v>3463</v>
      </c>
      <c r="X2441" s="3" t="str">
        <f t="shared" si="194"/>
        <v>แก่งเค็งกุดข้าวปุ้นอุบลราชธานี</v>
      </c>
      <c r="Y2441" s="3" t="s">
        <v>2652</v>
      </c>
      <c r="Z2441" s="3" t="str">
        <f t="shared" si="195"/>
        <v/>
      </c>
      <c r="AA2441" s="3" t="e">
        <f t="shared" si="196"/>
        <v>#NUM!</v>
      </c>
      <c r="AB2441" s="3" t="str">
        <f t="shared" si="197"/>
        <v/>
      </c>
    </row>
    <row r="2442" spans="18:28" ht="14.5" customHeight="1">
      <c r="R2442">
        <v>2439</v>
      </c>
      <c r="S2442" s="4">
        <v>34270</v>
      </c>
      <c r="T2442" s="3" t="s">
        <v>3466</v>
      </c>
      <c r="U2442" s="3" t="s">
        <v>2129</v>
      </c>
      <c r="V2442" s="3" t="s">
        <v>539</v>
      </c>
      <c r="W2442" s="3" t="s">
        <v>3463</v>
      </c>
      <c r="X2442" s="3" t="str">
        <f t="shared" si="194"/>
        <v>กาบินกุดข้าวปุ้นอุบลราชธานี</v>
      </c>
      <c r="Y2442" s="3" t="s">
        <v>2652</v>
      </c>
      <c r="Z2442" s="3" t="str">
        <f t="shared" si="195"/>
        <v/>
      </c>
      <c r="AA2442" s="3" t="e">
        <f t="shared" si="196"/>
        <v>#NUM!</v>
      </c>
      <c r="AB2442" s="3" t="str">
        <f t="shared" si="197"/>
        <v/>
      </c>
    </row>
    <row r="2443" spans="18:28" ht="14.5" customHeight="1">
      <c r="R2443">
        <v>2440</v>
      </c>
      <c r="S2443" s="4">
        <v>34270</v>
      </c>
      <c r="T2443" s="3" t="s">
        <v>3467</v>
      </c>
      <c r="U2443" s="3" t="s">
        <v>2129</v>
      </c>
      <c r="V2443" s="3" t="s">
        <v>539</v>
      </c>
      <c r="W2443" s="3" t="s">
        <v>3463</v>
      </c>
      <c r="X2443" s="3" t="str">
        <f t="shared" si="194"/>
        <v>หนองทันน้ำกุดข้าวปุ้นอุบลราชธานี</v>
      </c>
      <c r="Y2443" s="3" t="s">
        <v>2652</v>
      </c>
      <c r="Z2443" s="3" t="str">
        <f t="shared" si="195"/>
        <v/>
      </c>
      <c r="AA2443" s="3" t="e">
        <f t="shared" si="196"/>
        <v>#NUM!</v>
      </c>
      <c r="AB2443" s="3" t="str">
        <f t="shared" si="197"/>
        <v/>
      </c>
    </row>
    <row r="2444" spans="18:28" ht="14.5" customHeight="1">
      <c r="R2444">
        <v>2441</v>
      </c>
      <c r="S2444" s="4">
        <v>34140</v>
      </c>
      <c r="T2444" s="3" t="s">
        <v>2159</v>
      </c>
      <c r="U2444" s="3" t="s">
        <v>2159</v>
      </c>
      <c r="V2444" s="3" t="s">
        <v>539</v>
      </c>
      <c r="W2444" s="3" t="s">
        <v>3468</v>
      </c>
      <c r="X2444" s="3" t="str">
        <f t="shared" si="194"/>
        <v>ม่วงสามสิบม่วงสามสิบอุบลราชธานี</v>
      </c>
      <c r="Y2444" s="3" t="s">
        <v>2652</v>
      </c>
      <c r="Z2444" s="3" t="str">
        <f t="shared" si="195"/>
        <v/>
      </c>
      <c r="AA2444" s="3" t="e">
        <f t="shared" si="196"/>
        <v>#NUM!</v>
      </c>
      <c r="AB2444" s="3" t="str">
        <f t="shared" si="197"/>
        <v/>
      </c>
    </row>
    <row r="2445" spans="18:28" ht="14.5" customHeight="1">
      <c r="R2445">
        <v>2442</v>
      </c>
      <c r="S2445" s="4">
        <v>34140</v>
      </c>
      <c r="T2445" s="3" t="s">
        <v>3469</v>
      </c>
      <c r="U2445" s="3" t="s">
        <v>2159</v>
      </c>
      <c r="V2445" s="3" t="s">
        <v>539</v>
      </c>
      <c r="W2445" s="3" t="s">
        <v>3468</v>
      </c>
      <c r="X2445" s="3" t="str">
        <f t="shared" si="194"/>
        <v>เหล่าบกม่วงสามสิบอุบลราชธานี</v>
      </c>
      <c r="Y2445" s="3" t="s">
        <v>2652</v>
      </c>
      <c r="Z2445" s="3" t="str">
        <f t="shared" si="195"/>
        <v/>
      </c>
      <c r="AA2445" s="3" t="e">
        <f t="shared" si="196"/>
        <v>#NUM!</v>
      </c>
      <c r="AB2445" s="3" t="str">
        <f t="shared" si="197"/>
        <v/>
      </c>
    </row>
    <row r="2446" spans="18:28" ht="14.5" customHeight="1">
      <c r="R2446">
        <v>2443</v>
      </c>
      <c r="S2446" s="4">
        <v>34140</v>
      </c>
      <c r="T2446" s="3" t="s">
        <v>3470</v>
      </c>
      <c r="U2446" s="3" t="s">
        <v>2159</v>
      </c>
      <c r="V2446" s="3" t="s">
        <v>539</v>
      </c>
      <c r="W2446" s="3" t="s">
        <v>3468</v>
      </c>
      <c r="X2446" s="3" t="str">
        <f t="shared" si="194"/>
        <v>ดุมใหญ่ม่วงสามสิบอุบลราชธานี</v>
      </c>
      <c r="Y2446" s="3" t="s">
        <v>2652</v>
      </c>
      <c r="Z2446" s="3" t="str">
        <f t="shared" si="195"/>
        <v/>
      </c>
      <c r="AA2446" s="3" t="e">
        <f t="shared" si="196"/>
        <v>#NUM!</v>
      </c>
      <c r="AB2446" s="3" t="str">
        <f t="shared" si="197"/>
        <v/>
      </c>
    </row>
    <row r="2447" spans="18:28" ht="14.5" customHeight="1">
      <c r="R2447">
        <v>2444</v>
      </c>
      <c r="S2447" s="4">
        <v>34140</v>
      </c>
      <c r="T2447" s="3" t="s">
        <v>3471</v>
      </c>
      <c r="U2447" s="3" t="s">
        <v>2159</v>
      </c>
      <c r="V2447" s="3" t="s">
        <v>539</v>
      </c>
      <c r="W2447" s="3" t="s">
        <v>3468</v>
      </c>
      <c r="X2447" s="3" t="str">
        <f t="shared" si="194"/>
        <v>หนองช้างใหญ่ม่วงสามสิบอุบลราชธานี</v>
      </c>
      <c r="Y2447" s="3" t="s">
        <v>2652</v>
      </c>
      <c r="Z2447" s="3" t="str">
        <f t="shared" si="195"/>
        <v/>
      </c>
      <c r="AA2447" s="3" t="e">
        <f t="shared" si="196"/>
        <v>#NUM!</v>
      </c>
      <c r="AB2447" s="3" t="str">
        <f t="shared" si="197"/>
        <v/>
      </c>
    </row>
    <row r="2448" spans="18:28" ht="14.5" customHeight="1">
      <c r="R2448">
        <v>2445</v>
      </c>
      <c r="S2448" s="4">
        <v>34140</v>
      </c>
      <c r="T2448" s="3" t="s">
        <v>1792</v>
      </c>
      <c r="U2448" s="3" t="s">
        <v>2159</v>
      </c>
      <c r="V2448" s="3" t="s">
        <v>539</v>
      </c>
      <c r="W2448" s="3" t="s">
        <v>3468</v>
      </c>
      <c r="X2448" s="3" t="str">
        <f t="shared" si="194"/>
        <v>หนองเมืองม่วงสามสิบอุบลราชธานี</v>
      </c>
      <c r="Y2448" s="3" t="s">
        <v>2652</v>
      </c>
      <c r="Z2448" s="3" t="str">
        <f t="shared" si="195"/>
        <v/>
      </c>
      <c r="AA2448" s="3" t="e">
        <f t="shared" si="196"/>
        <v>#NUM!</v>
      </c>
      <c r="AB2448" s="3" t="str">
        <f t="shared" si="197"/>
        <v/>
      </c>
    </row>
    <row r="2449" spans="18:28" ht="14.5" customHeight="1">
      <c r="R2449">
        <v>2446</v>
      </c>
      <c r="S2449" s="4">
        <v>34140</v>
      </c>
      <c r="T2449" s="3" t="s">
        <v>3472</v>
      </c>
      <c r="U2449" s="3" t="s">
        <v>2159</v>
      </c>
      <c r="V2449" s="3" t="s">
        <v>539</v>
      </c>
      <c r="W2449" s="3" t="s">
        <v>3468</v>
      </c>
      <c r="X2449" s="3" t="str">
        <f t="shared" si="194"/>
        <v>เตยม่วงสามสิบอุบลราชธานี</v>
      </c>
      <c r="Y2449" s="3" t="s">
        <v>2652</v>
      </c>
      <c r="Z2449" s="3" t="str">
        <f t="shared" si="195"/>
        <v/>
      </c>
      <c r="AA2449" s="3" t="e">
        <f t="shared" si="196"/>
        <v>#NUM!</v>
      </c>
      <c r="AB2449" s="3" t="str">
        <f t="shared" si="197"/>
        <v/>
      </c>
    </row>
    <row r="2450" spans="18:28" ht="14.5" customHeight="1">
      <c r="R2450">
        <v>2447</v>
      </c>
      <c r="S2450" s="4">
        <v>34140</v>
      </c>
      <c r="T2450" s="3" t="s">
        <v>3473</v>
      </c>
      <c r="U2450" s="3" t="s">
        <v>2159</v>
      </c>
      <c r="V2450" s="3" t="s">
        <v>539</v>
      </c>
      <c r="W2450" s="3" t="s">
        <v>3468</v>
      </c>
      <c r="X2450" s="3" t="str">
        <f t="shared" si="194"/>
        <v>ยางสักกระโพหลุ่มม่วงสามสิบอุบลราชธานี</v>
      </c>
      <c r="Y2450" s="3" t="s">
        <v>2652</v>
      </c>
      <c r="Z2450" s="3" t="str">
        <f t="shared" si="195"/>
        <v/>
      </c>
      <c r="AA2450" s="3" t="e">
        <f t="shared" si="196"/>
        <v>#NUM!</v>
      </c>
      <c r="AB2450" s="3" t="str">
        <f t="shared" si="197"/>
        <v/>
      </c>
    </row>
    <row r="2451" spans="18:28" ht="14.5" customHeight="1">
      <c r="R2451">
        <v>2448</v>
      </c>
      <c r="S2451" s="4">
        <v>34140</v>
      </c>
      <c r="T2451" s="3" t="s">
        <v>3474</v>
      </c>
      <c r="U2451" s="3" t="s">
        <v>2159</v>
      </c>
      <c r="V2451" s="3" t="s">
        <v>539</v>
      </c>
      <c r="W2451" s="3" t="s">
        <v>3468</v>
      </c>
      <c r="X2451" s="3" t="str">
        <f t="shared" si="194"/>
        <v>หนองไข่นกม่วงสามสิบอุบลราชธานี</v>
      </c>
      <c r="Y2451" s="3" t="s">
        <v>2652</v>
      </c>
      <c r="Z2451" s="3" t="str">
        <f t="shared" si="195"/>
        <v/>
      </c>
      <c r="AA2451" s="3" t="e">
        <f t="shared" si="196"/>
        <v>#NUM!</v>
      </c>
      <c r="AB2451" s="3" t="str">
        <f t="shared" si="197"/>
        <v/>
      </c>
    </row>
    <row r="2452" spans="18:28" ht="14.5" customHeight="1">
      <c r="R2452">
        <v>2449</v>
      </c>
      <c r="S2452" s="4">
        <v>34140</v>
      </c>
      <c r="T2452" s="3" t="s">
        <v>3399</v>
      </c>
      <c r="U2452" s="3" t="s">
        <v>2159</v>
      </c>
      <c r="V2452" s="3" t="s">
        <v>539</v>
      </c>
      <c r="W2452" s="3" t="s">
        <v>3468</v>
      </c>
      <c r="X2452" s="3" t="str">
        <f t="shared" si="194"/>
        <v>หนองเหล่าม่วงสามสิบอุบลราชธานี</v>
      </c>
      <c r="Y2452" s="3" t="s">
        <v>2652</v>
      </c>
      <c r="Z2452" s="3" t="str">
        <f t="shared" si="195"/>
        <v/>
      </c>
      <c r="AA2452" s="3" t="e">
        <f t="shared" si="196"/>
        <v>#NUM!</v>
      </c>
      <c r="AB2452" s="3" t="str">
        <f t="shared" si="197"/>
        <v/>
      </c>
    </row>
    <row r="2453" spans="18:28" ht="14.5" customHeight="1">
      <c r="R2453">
        <v>2450</v>
      </c>
      <c r="S2453" s="4">
        <v>34140</v>
      </c>
      <c r="T2453" s="3" t="s">
        <v>3343</v>
      </c>
      <c r="U2453" s="3" t="s">
        <v>2159</v>
      </c>
      <c r="V2453" s="3" t="s">
        <v>539</v>
      </c>
      <c r="W2453" s="3" t="s">
        <v>3468</v>
      </c>
      <c r="X2453" s="3" t="str">
        <f t="shared" si="194"/>
        <v>หนองฮางม่วงสามสิบอุบลราชธานี</v>
      </c>
      <c r="Y2453" s="3" t="s">
        <v>2652</v>
      </c>
      <c r="Z2453" s="3" t="str">
        <f t="shared" si="195"/>
        <v/>
      </c>
      <c r="AA2453" s="3" t="e">
        <f t="shared" si="196"/>
        <v>#NUM!</v>
      </c>
      <c r="AB2453" s="3" t="str">
        <f t="shared" si="197"/>
        <v/>
      </c>
    </row>
    <row r="2454" spans="18:28" ht="14.5" customHeight="1">
      <c r="R2454">
        <v>2451</v>
      </c>
      <c r="S2454" s="4">
        <v>34140</v>
      </c>
      <c r="T2454" s="3" t="s">
        <v>3475</v>
      </c>
      <c r="U2454" s="3" t="s">
        <v>2159</v>
      </c>
      <c r="V2454" s="3" t="s">
        <v>539</v>
      </c>
      <c r="W2454" s="3" t="s">
        <v>3468</v>
      </c>
      <c r="X2454" s="3" t="str">
        <f t="shared" si="194"/>
        <v>ยางโยภาพม่วงสามสิบอุบลราชธานี</v>
      </c>
      <c r="Y2454" s="3" t="s">
        <v>2652</v>
      </c>
      <c r="Z2454" s="3" t="str">
        <f t="shared" si="195"/>
        <v/>
      </c>
      <c r="AA2454" s="3" t="e">
        <f t="shared" si="196"/>
        <v>#NUM!</v>
      </c>
      <c r="AB2454" s="3" t="str">
        <f t="shared" si="197"/>
        <v/>
      </c>
    </row>
    <row r="2455" spans="18:28" ht="14.5" customHeight="1">
      <c r="R2455">
        <v>2452</v>
      </c>
      <c r="S2455" s="4">
        <v>34140</v>
      </c>
      <c r="T2455" s="3" t="s">
        <v>1754</v>
      </c>
      <c r="U2455" s="3" t="s">
        <v>2159</v>
      </c>
      <c r="V2455" s="3" t="s">
        <v>539</v>
      </c>
      <c r="W2455" s="3" t="s">
        <v>3468</v>
      </c>
      <c r="X2455" s="3" t="str">
        <f t="shared" si="194"/>
        <v>ไผ่ใหญ่ม่วงสามสิบอุบลราชธานี</v>
      </c>
      <c r="Y2455" s="3" t="s">
        <v>2652</v>
      </c>
      <c r="Z2455" s="3" t="str">
        <f t="shared" si="195"/>
        <v/>
      </c>
      <c r="AA2455" s="3" t="e">
        <f t="shared" si="196"/>
        <v>#NUM!</v>
      </c>
      <c r="AB2455" s="3" t="str">
        <f t="shared" si="197"/>
        <v/>
      </c>
    </row>
    <row r="2456" spans="18:28" ht="14.5" customHeight="1">
      <c r="R2456">
        <v>2453</v>
      </c>
      <c r="S2456" s="4">
        <v>34140</v>
      </c>
      <c r="T2456" s="3" t="s">
        <v>3476</v>
      </c>
      <c r="U2456" s="3" t="s">
        <v>2159</v>
      </c>
      <c r="V2456" s="3" t="s">
        <v>539</v>
      </c>
      <c r="W2456" s="3" t="s">
        <v>3468</v>
      </c>
      <c r="X2456" s="3" t="str">
        <f t="shared" si="194"/>
        <v>นาเลิงม่วงสามสิบอุบลราชธานี</v>
      </c>
      <c r="Y2456" s="3" t="s">
        <v>2652</v>
      </c>
      <c r="Z2456" s="3" t="str">
        <f t="shared" si="195"/>
        <v/>
      </c>
      <c r="AA2456" s="3" t="e">
        <f t="shared" si="196"/>
        <v>#NUM!</v>
      </c>
      <c r="AB2456" s="3" t="str">
        <f t="shared" si="197"/>
        <v/>
      </c>
    </row>
    <row r="2457" spans="18:28" ht="14.5" customHeight="1">
      <c r="R2457">
        <v>2454</v>
      </c>
      <c r="S2457" s="4">
        <v>34140</v>
      </c>
      <c r="T2457" s="3" t="s">
        <v>3477</v>
      </c>
      <c r="U2457" s="3" t="s">
        <v>2159</v>
      </c>
      <c r="V2457" s="3" t="s">
        <v>539</v>
      </c>
      <c r="W2457" s="3" t="s">
        <v>3468</v>
      </c>
      <c r="X2457" s="3" t="str">
        <f t="shared" si="194"/>
        <v>โพนแพงม่วงสามสิบอุบลราชธานี</v>
      </c>
      <c r="Y2457" s="3" t="s">
        <v>2652</v>
      </c>
      <c r="Z2457" s="3" t="str">
        <f t="shared" si="195"/>
        <v/>
      </c>
      <c r="AA2457" s="3" t="e">
        <f t="shared" si="196"/>
        <v>#NUM!</v>
      </c>
      <c r="AB2457" s="3" t="str">
        <f t="shared" si="197"/>
        <v/>
      </c>
    </row>
    <row r="2458" spans="18:28" ht="14.5" customHeight="1">
      <c r="R2458">
        <v>2455</v>
      </c>
      <c r="S2458" s="4">
        <v>34190</v>
      </c>
      <c r="T2458" s="3" t="s">
        <v>2163</v>
      </c>
      <c r="U2458" s="3" t="s">
        <v>2163</v>
      </c>
      <c r="V2458" s="3" t="s">
        <v>539</v>
      </c>
      <c r="W2458" s="3" t="s">
        <v>3478</v>
      </c>
      <c r="X2458" s="3" t="str">
        <f t="shared" si="194"/>
        <v>วารินชำราบวารินชำราบอุบลราชธานี</v>
      </c>
      <c r="Y2458" s="3" t="s">
        <v>2652</v>
      </c>
      <c r="Z2458" s="3" t="str">
        <f t="shared" si="195"/>
        <v/>
      </c>
      <c r="AA2458" s="3" t="e">
        <f t="shared" si="196"/>
        <v>#NUM!</v>
      </c>
      <c r="AB2458" s="3" t="str">
        <f t="shared" si="197"/>
        <v/>
      </c>
    </row>
    <row r="2459" spans="18:28" ht="14.5" customHeight="1">
      <c r="R2459">
        <v>2456</v>
      </c>
      <c r="S2459" s="4">
        <v>34190</v>
      </c>
      <c r="T2459" s="3" t="s">
        <v>3106</v>
      </c>
      <c r="U2459" s="3" t="s">
        <v>2163</v>
      </c>
      <c r="V2459" s="3" t="s">
        <v>539</v>
      </c>
      <c r="W2459" s="3" t="s">
        <v>3478</v>
      </c>
      <c r="X2459" s="3" t="str">
        <f t="shared" si="194"/>
        <v>ธาตุวารินชำราบอุบลราชธานี</v>
      </c>
      <c r="Y2459" s="3" t="s">
        <v>2652</v>
      </c>
      <c r="Z2459" s="3" t="str">
        <f t="shared" si="195"/>
        <v/>
      </c>
      <c r="AA2459" s="3" t="e">
        <f t="shared" si="196"/>
        <v>#NUM!</v>
      </c>
      <c r="AB2459" s="3" t="str">
        <f t="shared" si="197"/>
        <v/>
      </c>
    </row>
    <row r="2460" spans="18:28" ht="14.5" customHeight="1">
      <c r="R2460">
        <v>2457</v>
      </c>
      <c r="S2460" s="4">
        <v>34310</v>
      </c>
      <c r="T2460" s="3" t="s">
        <v>2810</v>
      </c>
      <c r="U2460" s="3" t="s">
        <v>2163</v>
      </c>
      <c r="V2460" s="3" t="s">
        <v>539</v>
      </c>
      <c r="W2460" s="3" t="s">
        <v>3478</v>
      </c>
      <c r="X2460" s="3" t="str">
        <f t="shared" si="194"/>
        <v>ท่าลาดวารินชำราบอุบลราชธานี</v>
      </c>
      <c r="Y2460" s="3" t="s">
        <v>2652</v>
      </c>
      <c r="Z2460" s="3" t="str">
        <f t="shared" si="195"/>
        <v/>
      </c>
      <c r="AA2460" s="3" t="e">
        <f t="shared" si="196"/>
        <v>#NUM!</v>
      </c>
      <c r="AB2460" s="3" t="str">
        <f t="shared" si="197"/>
        <v/>
      </c>
    </row>
    <row r="2461" spans="18:28" ht="14.5" customHeight="1">
      <c r="R2461">
        <v>2458</v>
      </c>
      <c r="S2461" s="4">
        <v>34190</v>
      </c>
      <c r="T2461" s="3" t="s">
        <v>3479</v>
      </c>
      <c r="U2461" s="3" t="s">
        <v>2163</v>
      </c>
      <c r="V2461" s="3" t="s">
        <v>539</v>
      </c>
      <c r="W2461" s="3" t="s">
        <v>3478</v>
      </c>
      <c r="X2461" s="3" t="str">
        <f t="shared" si="194"/>
        <v>โนนโหนนวารินชำราบอุบลราชธานี</v>
      </c>
      <c r="Y2461" s="3" t="s">
        <v>2652</v>
      </c>
      <c r="Z2461" s="3" t="str">
        <f t="shared" si="195"/>
        <v/>
      </c>
      <c r="AA2461" s="3" t="e">
        <f t="shared" si="196"/>
        <v>#NUM!</v>
      </c>
      <c r="AB2461" s="3" t="str">
        <f t="shared" si="197"/>
        <v/>
      </c>
    </row>
    <row r="2462" spans="18:28" ht="14.5" customHeight="1">
      <c r="R2462">
        <v>2459</v>
      </c>
      <c r="S2462" s="4">
        <v>34190</v>
      </c>
      <c r="T2462" s="3" t="s">
        <v>1187</v>
      </c>
      <c r="U2462" s="3" t="s">
        <v>2163</v>
      </c>
      <c r="V2462" s="3" t="s">
        <v>539</v>
      </c>
      <c r="W2462" s="3" t="s">
        <v>3478</v>
      </c>
      <c r="X2462" s="3" t="str">
        <f t="shared" si="194"/>
        <v>คูเมืองวารินชำราบอุบลราชธานี</v>
      </c>
      <c r="Y2462" s="3" t="s">
        <v>2652</v>
      </c>
      <c r="Z2462" s="3" t="str">
        <f t="shared" si="195"/>
        <v/>
      </c>
      <c r="AA2462" s="3" t="e">
        <f t="shared" si="196"/>
        <v>#NUM!</v>
      </c>
      <c r="AB2462" s="3" t="str">
        <f t="shared" si="197"/>
        <v/>
      </c>
    </row>
    <row r="2463" spans="18:28" ht="14.5" customHeight="1">
      <c r="R2463">
        <v>2460</v>
      </c>
      <c r="S2463" s="4">
        <v>34190</v>
      </c>
      <c r="T2463" s="3" t="s">
        <v>3480</v>
      </c>
      <c r="U2463" s="3" t="s">
        <v>2163</v>
      </c>
      <c r="V2463" s="3" t="s">
        <v>539</v>
      </c>
      <c r="W2463" s="3" t="s">
        <v>3478</v>
      </c>
      <c r="X2463" s="3" t="str">
        <f t="shared" si="194"/>
        <v>สระสมิงวารินชำราบอุบลราชธานี</v>
      </c>
      <c r="Y2463" s="3" t="s">
        <v>2652</v>
      </c>
      <c r="Z2463" s="3" t="str">
        <f t="shared" si="195"/>
        <v/>
      </c>
      <c r="AA2463" s="3" t="e">
        <f t="shared" si="196"/>
        <v>#NUM!</v>
      </c>
      <c r="AB2463" s="3" t="str">
        <f t="shared" si="197"/>
        <v/>
      </c>
    </row>
    <row r="2464" spans="18:28" ht="14.5" customHeight="1">
      <c r="R2464">
        <v>2461</v>
      </c>
      <c r="S2464" s="4">
        <v>34190</v>
      </c>
      <c r="T2464" s="3" t="s">
        <v>3481</v>
      </c>
      <c r="U2464" s="3" t="s">
        <v>2163</v>
      </c>
      <c r="V2464" s="3" t="s">
        <v>539</v>
      </c>
      <c r="W2464" s="3" t="s">
        <v>3478</v>
      </c>
      <c r="X2464" s="3" t="str">
        <f t="shared" si="194"/>
        <v>คำน้ำแซบวารินชำราบอุบลราชธานี</v>
      </c>
      <c r="Y2464" s="3" t="s">
        <v>2652</v>
      </c>
      <c r="Z2464" s="3" t="str">
        <f t="shared" si="195"/>
        <v/>
      </c>
      <c r="AA2464" s="3" t="e">
        <f t="shared" si="196"/>
        <v>#NUM!</v>
      </c>
      <c r="AB2464" s="3" t="str">
        <f t="shared" si="197"/>
        <v/>
      </c>
    </row>
    <row r="2465" spans="18:28" ht="14.5" customHeight="1">
      <c r="R2465">
        <v>2462</v>
      </c>
      <c r="S2465" s="4">
        <v>34310</v>
      </c>
      <c r="T2465" s="3" t="s">
        <v>3482</v>
      </c>
      <c r="U2465" s="3" t="s">
        <v>2163</v>
      </c>
      <c r="V2465" s="3" t="s">
        <v>539</v>
      </c>
      <c r="W2465" s="3" t="s">
        <v>3478</v>
      </c>
      <c r="X2465" s="3" t="str">
        <f t="shared" si="194"/>
        <v>บุ่งหวายวารินชำราบอุบลราชธานี</v>
      </c>
      <c r="Y2465" s="3" t="s">
        <v>2652</v>
      </c>
      <c r="Z2465" s="3" t="str">
        <f t="shared" si="195"/>
        <v/>
      </c>
      <c r="AA2465" s="3" t="e">
        <f t="shared" si="196"/>
        <v>#NUM!</v>
      </c>
      <c r="AB2465" s="3" t="str">
        <f t="shared" si="197"/>
        <v/>
      </c>
    </row>
    <row r="2466" spans="18:28" ht="14.5" customHeight="1">
      <c r="R2466">
        <v>2463</v>
      </c>
      <c r="S2466" s="4">
        <v>34190</v>
      </c>
      <c r="T2466" s="3" t="s">
        <v>3483</v>
      </c>
      <c r="U2466" s="3" t="s">
        <v>2163</v>
      </c>
      <c r="V2466" s="3" t="s">
        <v>539</v>
      </c>
      <c r="W2466" s="3" t="s">
        <v>3478</v>
      </c>
      <c r="X2466" s="3" t="str">
        <f t="shared" si="194"/>
        <v>คำขวางวารินชำราบอุบลราชธานี</v>
      </c>
      <c r="Y2466" s="3" t="s">
        <v>2652</v>
      </c>
      <c r="Z2466" s="3" t="str">
        <f t="shared" si="195"/>
        <v/>
      </c>
      <c r="AA2466" s="3" t="e">
        <f t="shared" si="196"/>
        <v>#NUM!</v>
      </c>
      <c r="AB2466" s="3" t="str">
        <f t="shared" si="197"/>
        <v/>
      </c>
    </row>
    <row r="2467" spans="18:28" ht="14.5" customHeight="1">
      <c r="R2467">
        <v>2464</v>
      </c>
      <c r="S2467" s="4">
        <v>34190</v>
      </c>
      <c r="T2467" s="3" t="s">
        <v>3484</v>
      </c>
      <c r="U2467" s="3" t="s">
        <v>2163</v>
      </c>
      <c r="V2467" s="3" t="s">
        <v>539</v>
      </c>
      <c r="W2467" s="3" t="s">
        <v>3478</v>
      </c>
      <c r="X2467" s="3" t="str">
        <f t="shared" si="194"/>
        <v>โพธิ์ใหญ่วารินชำราบอุบลราชธานี</v>
      </c>
      <c r="Y2467" s="3" t="s">
        <v>2652</v>
      </c>
      <c r="Z2467" s="3" t="str">
        <f t="shared" si="195"/>
        <v/>
      </c>
      <c r="AA2467" s="3" t="e">
        <f t="shared" si="196"/>
        <v>#NUM!</v>
      </c>
      <c r="AB2467" s="3" t="str">
        <f t="shared" si="197"/>
        <v/>
      </c>
    </row>
    <row r="2468" spans="18:28" ht="14.5" customHeight="1">
      <c r="R2468">
        <v>2465</v>
      </c>
      <c r="S2468" s="4">
        <v>34190</v>
      </c>
      <c r="T2468" s="3" t="s">
        <v>2204</v>
      </c>
      <c r="U2468" s="3" t="s">
        <v>2163</v>
      </c>
      <c r="V2468" s="3" t="s">
        <v>539</v>
      </c>
      <c r="W2468" s="3" t="s">
        <v>3478</v>
      </c>
      <c r="X2468" s="3" t="str">
        <f t="shared" si="194"/>
        <v>แสนสุขวารินชำราบอุบลราชธานี</v>
      </c>
      <c r="Y2468" s="3" t="s">
        <v>2652</v>
      </c>
      <c r="Z2468" s="3" t="str">
        <f t="shared" si="195"/>
        <v/>
      </c>
      <c r="AA2468" s="3" t="e">
        <f t="shared" si="196"/>
        <v>#NUM!</v>
      </c>
      <c r="AB2468" s="3" t="str">
        <f t="shared" si="197"/>
        <v/>
      </c>
    </row>
    <row r="2469" spans="18:28" ht="14.5" customHeight="1">
      <c r="R2469">
        <v>2466</v>
      </c>
      <c r="S2469" s="4">
        <v>34190</v>
      </c>
      <c r="T2469" s="3" t="s">
        <v>3485</v>
      </c>
      <c r="U2469" s="3" t="s">
        <v>2163</v>
      </c>
      <c r="V2469" s="3" t="s">
        <v>539</v>
      </c>
      <c r="W2469" s="3" t="s">
        <v>3478</v>
      </c>
      <c r="X2469" s="3" t="str">
        <f t="shared" si="194"/>
        <v>หนองกินเพลวารินชำราบอุบลราชธานี</v>
      </c>
      <c r="Y2469" s="3" t="s">
        <v>2652</v>
      </c>
      <c r="Z2469" s="3" t="str">
        <f t="shared" si="195"/>
        <v/>
      </c>
      <c r="AA2469" s="3" t="e">
        <f t="shared" si="196"/>
        <v>#NUM!</v>
      </c>
      <c r="AB2469" s="3" t="str">
        <f t="shared" si="197"/>
        <v/>
      </c>
    </row>
    <row r="2470" spans="18:28" ht="14.5" customHeight="1">
      <c r="R2470">
        <v>2467</v>
      </c>
      <c r="S2470" s="4">
        <v>34190</v>
      </c>
      <c r="T2470" s="3" t="s">
        <v>3486</v>
      </c>
      <c r="U2470" s="3" t="s">
        <v>2163</v>
      </c>
      <c r="V2470" s="3" t="s">
        <v>539</v>
      </c>
      <c r="W2470" s="3" t="s">
        <v>3478</v>
      </c>
      <c r="X2470" s="3" t="str">
        <f t="shared" si="194"/>
        <v>โนนผึ้งวารินชำราบอุบลราชธานี</v>
      </c>
      <c r="Y2470" s="3" t="s">
        <v>2652</v>
      </c>
      <c r="Z2470" s="3" t="str">
        <f t="shared" si="195"/>
        <v/>
      </c>
      <c r="AA2470" s="3" t="e">
        <f t="shared" si="196"/>
        <v>#NUM!</v>
      </c>
      <c r="AB2470" s="3" t="str">
        <f t="shared" si="197"/>
        <v/>
      </c>
    </row>
    <row r="2471" spans="18:28" ht="14.5" customHeight="1">
      <c r="R2471">
        <v>2468</v>
      </c>
      <c r="S2471" s="4">
        <v>34190</v>
      </c>
      <c r="T2471" s="3" t="s">
        <v>3487</v>
      </c>
      <c r="U2471" s="3" t="s">
        <v>2163</v>
      </c>
      <c r="V2471" s="3" t="s">
        <v>539</v>
      </c>
      <c r="W2471" s="3" t="s">
        <v>3478</v>
      </c>
      <c r="X2471" s="3" t="str">
        <f t="shared" si="194"/>
        <v>เมืองศรีไควารินชำราบอุบลราชธานี</v>
      </c>
      <c r="Y2471" s="3" t="s">
        <v>2652</v>
      </c>
      <c r="Z2471" s="3" t="str">
        <f t="shared" si="195"/>
        <v/>
      </c>
      <c r="AA2471" s="3" t="e">
        <f t="shared" si="196"/>
        <v>#NUM!</v>
      </c>
      <c r="AB2471" s="3" t="str">
        <f t="shared" si="197"/>
        <v/>
      </c>
    </row>
    <row r="2472" spans="18:28" ht="14.5" customHeight="1">
      <c r="R2472">
        <v>2469</v>
      </c>
      <c r="S2472" s="4">
        <v>34310</v>
      </c>
      <c r="T2472" s="3" t="s">
        <v>3488</v>
      </c>
      <c r="U2472" s="3" t="s">
        <v>2163</v>
      </c>
      <c r="V2472" s="3" t="s">
        <v>539</v>
      </c>
      <c r="W2472" s="3" t="s">
        <v>3478</v>
      </c>
      <c r="X2472" s="3" t="str">
        <f t="shared" si="194"/>
        <v>ห้วยขะยุงวารินชำราบอุบลราชธานี</v>
      </c>
      <c r="Y2472" s="3" t="s">
        <v>2652</v>
      </c>
      <c r="Z2472" s="3" t="str">
        <f t="shared" si="195"/>
        <v/>
      </c>
      <c r="AA2472" s="3" t="e">
        <f t="shared" si="196"/>
        <v>#NUM!</v>
      </c>
      <c r="AB2472" s="3" t="str">
        <f t="shared" si="197"/>
        <v/>
      </c>
    </row>
    <row r="2473" spans="18:28" ht="14.5" customHeight="1">
      <c r="R2473">
        <v>2470</v>
      </c>
      <c r="S2473" s="4">
        <v>34190</v>
      </c>
      <c r="T2473" s="3" t="s">
        <v>3489</v>
      </c>
      <c r="U2473" s="3" t="s">
        <v>2163</v>
      </c>
      <c r="V2473" s="3" t="s">
        <v>539</v>
      </c>
      <c r="W2473" s="3" t="s">
        <v>3478</v>
      </c>
      <c r="X2473" s="3" t="str">
        <f t="shared" si="194"/>
        <v>บุ่งไหมวารินชำราบอุบลราชธานี</v>
      </c>
      <c r="Y2473" s="3" t="s">
        <v>2652</v>
      </c>
      <c r="Z2473" s="3" t="str">
        <f t="shared" si="195"/>
        <v/>
      </c>
      <c r="AA2473" s="3" t="e">
        <f t="shared" si="196"/>
        <v>#NUM!</v>
      </c>
      <c r="AB2473" s="3" t="str">
        <f t="shared" si="197"/>
        <v/>
      </c>
    </row>
    <row r="2474" spans="18:28" ht="14.5" customHeight="1">
      <c r="R2474">
        <v>2471</v>
      </c>
      <c r="S2474" s="4">
        <v>34110</v>
      </c>
      <c r="T2474" s="3" t="s">
        <v>3490</v>
      </c>
      <c r="U2474" s="3" t="s">
        <v>2155</v>
      </c>
      <c r="V2474" s="3" t="s">
        <v>539</v>
      </c>
      <c r="W2474" s="3" t="s">
        <v>3491</v>
      </c>
      <c r="X2474" s="3" t="str">
        <f t="shared" si="194"/>
        <v>พิบูลพิบูลมังสาหารอุบลราชธานี</v>
      </c>
      <c r="Y2474" s="3" t="s">
        <v>2652</v>
      </c>
      <c r="Z2474" s="3" t="str">
        <f t="shared" si="195"/>
        <v/>
      </c>
      <c r="AA2474" s="3" t="e">
        <f t="shared" si="196"/>
        <v>#NUM!</v>
      </c>
      <c r="AB2474" s="3" t="str">
        <f t="shared" si="197"/>
        <v/>
      </c>
    </row>
    <row r="2475" spans="18:28" ht="14.5" customHeight="1">
      <c r="R2475">
        <v>2472</v>
      </c>
      <c r="S2475" s="4">
        <v>34110</v>
      </c>
      <c r="T2475" s="3" t="s">
        <v>3492</v>
      </c>
      <c r="U2475" s="3" t="s">
        <v>2155</v>
      </c>
      <c r="V2475" s="3" t="s">
        <v>539</v>
      </c>
      <c r="W2475" s="3" t="s">
        <v>3491</v>
      </c>
      <c r="X2475" s="3" t="str">
        <f t="shared" si="194"/>
        <v>กุดชมภูพิบูลมังสาหารอุบลราชธานี</v>
      </c>
      <c r="Y2475" s="3" t="s">
        <v>2652</v>
      </c>
      <c r="Z2475" s="3" t="str">
        <f t="shared" si="195"/>
        <v/>
      </c>
      <c r="AA2475" s="3" t="e">
        <f t="shared" si="196"/>
        <v>#NUM!</v>
      </c>
      <c r="AB2475" s="3" t="str">
        <f t="shared" si="197"/>
        <v/>
      </c>
    </row>
    <row r="2476" spans="18:28" ht="14.5" customHeight="1">
      <c r="R2476">
        <v>2473</v>
      </c>
      <c r="S2476" s="4">
        <v>34110</v>
      </c>
      <c r="T2476" s="3" t="s">
        <v>3493</v>
      </c>
      <c r="U2476" s="3" t="s">
        <v>2155</v>
      </c>
      <c r="V2476" s="3" t="s">
        <v>539</v>
      </c>
      <c r="W2476" s="3" t="s">
        <v>3491</v>
      </c>
      <c r="X2476" s="3" t="str">
        <f t="shared" si="194"/>
        <v>ดอนจิกพิบูลมังสาหารอุบลราชธานี</v>
      </c>
      <c r="Y2476" s="3" t="s">
        <v>2652</v>
      </c>
      <c r="Z2476" s="3" t="str">
        <f t="shared" si="195"/>
        <v/>
      </c>
      <c r="AA2476" s="3" t="e">
        <f t="shared" si="196"/>
        <v>#NUM!</v>
      </c>
      <c r="AB2476" s="3" t="str">
        <f t="shared" si="197"/>
        <v/>
      </c>
    </row>
    <row r="2477" spans="18:28" ht="14.5" customHeight="1">
      <c r="R2477">
        <v>2474</v>
      </c>
      <c r="S2477" s="4">
        <v>34110</v>
      </c>
      <c r="T2477" s="3" t="s">
        <v>1515</v>
      </c>
      <c r="U2477" s="3" t="s">
        <v>2155</v>
      </c>
      <c r="V2477" s="3" t="s">
        <v>539</v>
      </c>
      <c r="W2477" s="3" t="s">
        <v>3491</v>
      </c>
      <c r="X2477" s="3" t="str">
        <f t="shared" si="194"/>
        <v>ทรายมูลพิบูลมังสาหารอุบลราชธานี</v>
      </c>
      <c r="Y2477" s="3" t="s">
        <v>2652</v>
      </c>
      <c r="Z2477" s="3" t="str">
        <f t="shared" si="195"/>
        <v/>
      </c>
      <c r="AA2477" s="3" t="e">
        <f t="shared" si="196"/>
        <v>#NUM!</v>
      </c>
      <c r="AB2477" s="3" t="str">
        <f t="shared" si="197"/>
        <v/>
      </c>
    </row>
    <row r="2478" spans="18:28" ht="14.5" customHeight="1">
      <c r="R2478">
        <v>2475</v>
      </c>
      <c r="S2478" s="4">
        <v>34110</v>
      </c>
      <c r="T2478" s="3" t="s">
        <v>1196</v>
      </c>
      <c r="U2478" s="3" t="s">
        <v>2155</v>
      </c>
      <c r="V2478" s="3" t="s">
        <v>539</v>
      </c>
      <c r="W2478" s="3" t="s">
        <v>3491</v>
      </c>
      <c r="X2478" s="3" t="str">
        <f t="shared" si="194"/>
        <v>นาโพธิ์พิบูลมังสาหารอุบลราชธานี</v>
      </c>
      <c r="Y2478" s="3" t="s">
        <v>2652</v>
      </c>
      <c r="Z2478" s="3" t="str">
        <f t="shared" si="195"/>
        <v/>
      </c>
      <c r="AA2478" s="3" t="e">
        <f t="shared" si="196"/>
        <v>#NUM!</v>
      </c>
      <c r="AB2478" s="3" t="str">
        <f t="shared" si="197"/>
        <v/>
      </c>
    </row>
    <row r="2479" spans="18:28" ht="14.5" customHeight="1">
      <c r="R2479">
        <v>2476</v>
      </c>
      <c r="S2479" s="4">
        <v>34110</v>
      </c>
      <c r="T2479" s="3" t="s">
        <v>3494</v>
      </c>
      <c r="U2479" s="3" t="s">
        <v>2155</v>
      </c>
      <c r="V2479" s="3" t="s">
        <v>539</v>
      </c>
      <c r="W2479" s="3" t="s">
        <v>3491</v>
      </c>
      <c r="X2479" s="3" t="str">
        <f t="shared" si="194"/>
        <v>โนนกลางพิบูลมังสาหารอุบลราชธานี</v>
      </c>
      <c r="Y2479" s="3" t="s">
        <v>2652</v>
      </c>
      <c r="Z2479" s="3" t="str">
        <f t="shared" si="195"/>
        <v/>
      </c>
      <c r="AA2479" s="3" t="e">
        <f t="shared" si="196"/>
        <v>#NUM!</v>
      </c>
      <c r="AB2479" s="3" t="str">
        <f t="shared" si="197"/>
        <v/>
      </c>
    </row>
    <row r="2480" spans="18:28" ht="14.5" customHeight="1">
      <c r="R2480">
        <v>2477</v>
      </c>
      <c r="S2480" s="4">
        <v>34110</v>
      </c>
      <c r="T2480" s="3" t="s">
        <v>2157</v>
      </c>
      <c r="U2480" s="3" t="s">
        <v>2155</v>
      </c>
      <c r="V2480" s="3" t="s">
        <v>539</v>
      </c>
      <c r="W2480" s="3" t="s">
        <v>3491</v>
      </c>
      <c r="X2480" s="3" t="str">
        <f t="shared" si="194"/>
        <v>โพธิ์ไทรพิบูลมังสาหารอุบลราชธานี</v>
      </c>
      <c r="Y2480" s="3" t="s">
        <v>2652</v>
      </c>
      <c r="Z2480" s="3" t="str">
        <f t="shared" si="195"/>
        <v/>
      </c>
      <c r="AA2480" s="3" t="e">
        <f t="shared" si="196"/>
        <v>#NUM!</v>
      </c>
      <c r="AB2480" s="3" t="str">
        <f t="shared" si="197"/>
        <v/>
      </c>
    </row>
    <row r="2481" spans="18:28" ht="14.5" customHeight="1">
      <c r="R2481">
        <v>2478</v>
      </c>
      <c r="S2481" s="4">
        <v>34110</v>
      </c>
      <c r="T2481" s="3" t="s">
        <v>3263</v>
      </c>
      <c r="U2481" s="3" t="s">
        <v>2155</v>
      </c>
      <c r="V2481" s="3" t="s">
        <v>539</v>
      </c>
      <c r="W2481" s="3" t="s">
        <v>3491</v>
      </c>
      <c r="X2481" s="3" t="str">
        <f t="shared" si="194"/>
        <v>โพธิ์ศรีพิบูลมังสาหารอุบลราชธานี</v>
      </c>
      <c r="Y2481" s="3" t="s">
        <v>2652</v>
      </c>
      <c r="Z2481" s="3" t="str">
        <f t="shared" si="195"/>
        <v/>
      </c>
      <c r="AA2481" s="3" t="e">
        <f t="shared" si="196"/>
        <v>#NUM!</v>
      </c>
      <c r="AB2481" s="3" t="str">
        <f t="shared" si="197"/>
        <v/>
      </c>
    </row>
    <row r="2482" spans="18:28" ht="14.5" customHeight="1">
      <c r="R2482">
        <v>2479</v>
      </c>
      <c r="S2482" s="4">
        <v>34110</v>
      </c>
      <c r="T2482" s="3" t="s">
        <v>3495</v>
      </c>
      <c r="U2482" s="3" t="s">
        <v>2155</v>
      </c>
      <c r="V2482" s="3" t="s">
        <v>539</v>
      </c>
      <c r="W2482" s="3" t="s">
        <v>3491</v>
      </c>
      <c r="X2482" s="3" t="str">
        <f t="shared" si="194"/>
        <v>ระเวพิบูลมังสาหารอุบลราชธานี</v>
      </c>
      <c r="Y2482" s="3" t="s">
        <v>2652</v>
      </c>
      <c r="Z2482" s="3" t="str">
        <f t="shared" si="195"/>
        <v/>
      </c>
      <c r="AA2482" s="3" t="e">
        <f t="shared" si="196"/>
        <v>#NUM!</v>
      </c>
      <c r="AB2482" s="3" t="str">
        <f t="shared" si="197"/>
        <v/>
      </c>
    </row>
    <row r="2483" spans="18:28" ht="14.5" customHeight="1">
      <c r="R2483">
        <v>2480</v>
      </c>
      <c r="S2483" s="4">
        <v>34110</v>
      </c>
      <c r="T2483" s="3" t="s">
        <v>3496</v>
      </c>
      <c r="U2483" s="3" t="s">
        <v>2155</v>
      </c>
      <c r="V2483" s="3" t="s">
        <v>539</v>
      </c>
      <c r="W2483" s="3" t="s">
        <v>3491</v>
      </c>
      <c r="X2483" s="3" t="str">
        <f t="shared" si="194"/>
        <v>ไร่ใต้พิบูลมังสาหารอุบลราชธานี</v>
      </c>
      <c r="Y2483" s="3" t="s">
        <v>2652</v>
      </c>
      <c r="Z2483" s="3" t="str">
        <f t="shared" si="195"/>
        <v/>
      </c>
      <c r="AA2483" s="3" t="e">
        <f t="shared" si="196"/>
        <v>#NUM!</v>
      </c>
      <c r="AB2483" s="3" t="str">
        <f t="shared" si="197"/>
        <v/>
      </c>
    </row>
    <row r="2484" spans="18:28" ht="14.5" customHeight="1">
      <c r="R2484">
        <v>2481</v>
      </c>
      <c r="S2484" s="4">
        <v>34110</v>
      </c>
      <c r="T2484" s="3" t="s">
        <v>3497</v>
      </c>
      <c r="U2484" s="3" t="s">
        <v>2155</v>
      </c>
      <c r="V2484" s="3" t="s">
        <v>539</v>
      </c>
      <c r="W2484" s="3" t="s">
        <v>3491</v>
      </c>
      <c r="X2484" s="3" t="str">
        <f t="shared" si="194"/>
        <v>หนองบัวฮีพิบูลมังสาหารอุบลราชธานี</v>
      </c>
      <c r="Y2484" s="3" t="s">
        <v>2652</v>
      </c>
      <c r="Z2484" s="3" t="str">
        <f t="shared" si="195"/>
        <v/>
      </c>
      <c r="AA2484" s="3" t="e">
        <f t="shared" si="196"/>
        <v>#NUM!</v>
      </c>
      <c r="AB2484" s="3" t="str">
        <f t="shared" si="197"/>
        <v/>
      </c>
    </row>
    <row r="2485" spans="18:28" ht="14.5" customHeight="1">
      <c r="R2485">
        <v>2482</v>
      </c>
      <c r="S2485" s="4">
        <v>34110</v>
      </c>
      <c r="T2485" s="3" t="s">
        <v>2216</v>
      </c>
      <c r="U2485" s="3" t="s">
        <v>2155</v>
      </c>
      <c r="V2485" s="3" t="s">
        <v>539</v>
      </c>
      <c r="W2485" s="3" t="s">
        <v>3491</v>
      </c>
      <c r="X2485" s="3" t="str">
        <f t="shared" si="194"/>
        <v>อ่างศิลาพิบูลมังสาหารอุบลราชธานี</v>
      </c>
      <c r="Y2485" s="3" t="s">
        <v>2652</v>
      </c>
      <c r="Z2485" s="3" t="str">
        <f t="shared" si="195"/>
        <v/>
      </c>
      <c r="AA2485" s="3" t="e">
        <f t="shared" si="196"/>
        <v>#NUM!</v>
      </c>
      <c r="AB2485" s="3" t="str">
        <f t="shared" si="197"/>
        <v/>
      </c>
    </row>
    <row r="2486" spans="18:28" ht="14.5" customHeight="1">
      <c r="R2486">
        <v>2483</v>
      </c>
      <c r="S2486" s="4">
        <v>34110</v>
      </c>
      <c r="T2486" s="3" t="s">
        <v>3498</v>
      </c>
      <c r="U2486" s="3" t="s">
        <v>2155</v>
      </c>
      <c r="V2486" s="3" t="s">
        <v>539</v>
      </c>
      <c r="W2486" s="3" t="s">
        <v>3491</v>
      </c>
      <c r="X2486" s="3" t="str">
        <f t="shared" si="194"/>
        <v>โนนกาหลงพิบูลมังสาหารอุบลราชธานี</v>
      </c>
      <c r="Y2486" s="3" t="s">
        <v>2652</v>
      </c>
      <c r="Z2486" s="3" t="str">
        <f t="shared" si="195"/>
        <v/>
      </c>
      <c r="AA2486" s="3" t="e">
        <f t="shared" si="196"/>
        <v>#NUM!</v>
      </c>
      <c r="AB2486" s="3" t="str">
        <f t="shared" si="197"/>
        <v/>
      </c>
    </row>
    <row r="2487" spans="18:28" ht="14.5" customHeight="1">
      <c r="R2487">
        <v>2484</v>
      </c>
      <c r="S2487" s="4">
        <v>34110</v>
      </c>
      <c r="T2487" s="3" t="s">
        <v>3499</v>
      </c>
      <c r="U2487" s="3" t="s">
        <v>2155</v>
      </c>
      <c r="V2487" s="3" t="s">
        <v>539</v>
      </c>
      <c r="W2487" s="3" t="s">
        <v>3491</v>
      </c>
      <c r="X2487" s="3" t="str">
        <f t="shared" si="194"/>
        <v>บ้านแขมพิบูลมังสาหารอุบลราชธานี</v>
      </c>
      <c r="Y2487" s="3" t="s">
        <v>2652</v>
      </c>
      <c r="Z2487" s="3" t="str">
        <f t="shared" si="195"/>
        <v/>
      </c>
      <c r="AA2487" s="3" t="e">
        <f t="shared" si="196"/>
        <v>#NUM!</v>
      </c>
      <c r="AB2487" s="3" t="str">
        <f t="shared" si="197"/>
        <v/>
      </c>
    </row>
    <row r="2488" spans="18:28" ht="14.5" customHeight="1">
      <c r="R2488">
        <v>2485</v>
      </c>
      <c r="S2488" s="4">
        <v>34330</v>
      </c>
      <c r="T2488" s="3" t="s">
        <v>2141</v>
      </c>
      <c r="U2488" s="3" t="s">
        <v>2141</v>
      </c>
      <c r="V2488" s="3" t="s">
        <v>539</v>
      </c>
      <c r="W2488" s="3" t="s">
        <v>3500</v>
      </c>
      <c r="X2488" s="3" t="str">
        <f t="shared" si="194"/>
        <v>ตาลสุมตาลสุมอุบลราชธานี</v>
      </c>
      <c r="Y2488" s="3" t="s">
        <v>2652</v>
      </c>
      <c r="Z2488" s="3" t="str">
        <f t="shared" si="195"/>
        <v/>
      </c>
      <c r="AA2488" s="3" t="e">
        <f t="shared" si="196"/>
        <v>#NUM!</v>
      </c>
      <c r="AB2488" s="3" t="str">
        <f t="shared" si="197"/>
        <v/>
      </c>
    </row>
    <row r="2489" spans="18:28" ht="14.5" customHeight="1">
      <c r="R2489">
        <v>2486</v>
      </c>
      <c r="S2489" s="4">
        <v>34330</v>
      </c>
      <c r="T2489" s="3" t="s">
        <v>834</v>
      </c>
      <c r="U2489" s="3" t="s">
        <v>2141</v>
      </c>
      <c r="V2489" s="3" t="s">
        <v>539</v>
      </c>
      <c r="W2489" s="3" t="s">
        <v>3500</v>
      </c>
      <c r="X2489" s="3" t="str">
        <f t="shared" si="194"/>
        <v>สำโรงตาลสุมอุบลราชธานี</v>
      </c>
      <c r="Y2489" s="3" t="s">
        <v>2652</v>
      </c>
      <c r="Z2489" s="3" t="str">
        <f t="shared" si="195"/>
        <v/>
      </c>
      <c r="AA2489" s="3" t="e">
        <f t="shared" si="196"/>
        <v>#NUM!</v>
      </c>
      <c r="AB2489" s="3" t="str">
        <f t="shared" si="197"/>
        <v/>
      </c>
    </row>
    <row r="2490" spans="18:28" ht="14.5" customHeight="1">
      <c r="R2490">
        <v>2487</v>
      </c>
      <c r="S2490" s="4">
        <v>34330</v>
      </c>
      <c r="T2490" s="3" t="s">
        <v>3501</v>
      </c>
      <c r="U2490" s="3" t="s">
        <v>2141</v>
      </c>
      <c r="V2490" s="3" t="s">
        <v>539</v>
      </c>
      <c r="W2490" s="3" t="s">
        <v>3500</v>
      </c>
      <c r="X2490" s="3" t="str">
        <f t="shared" si="194"/>
        <v>จิกเทิงตาลสุมอุบลราชธานี</v>
      </c>
      <c r="Y2490" s="3" t="s">
        <v>2652</v>
      </c>
      <c r="Z2490" s="3" t="str">
        <f t="shared" si="195"/>
        <v/>
      </c>
      <c r="AA2490" s="3" t="e">
        <f t="shared" si="196"/>
        <v>#NUM!</v>
      </c>
      <c r="AB2490" s="3" t="str">
        <f t="shared" si="197"/>
        <v/>
      </c>
    </row>
    <row r="2491" spans="18:28" ht="14.5" customHeight="1">
      <c r="R2491">
        <v>2488</v>
      </c>
      <c r="S2491" s="4">
        <v>34330</v>
      </c>
      <c r="T2491" s="3" t="s">
        <v>3310</v>
      </c>
      <c r="U2491" s="3" t="s">
        <v>2141</v>
      </c>
      <c r="V2491" s="3" t="s">
        <v>539</v>
      </c>
      <c r="W2491" s="3" t="s">
        <v>3500</v>
      </c>
      <c r="X2491" s="3" t="str">
        <f t="shared" si="194"/>
        <v>หนองกุงตาลสุมอุบลราชธานี</v>
      </c>
      <c r="Y2491" s="3" t="s">
        <v>2652</v>
      </c>
      <c r="Z2491" s="3" t="str">
        <f t="shared" si="195"/>
        <v/>
      </c>
      <c r="AA2491" s="3" t="e">
        <f t="shared" si="196"/>
        <v>#NUM!</v>
      </c>
      <c r="AB2491" s="3" t="str">
        <f t="shared" si="197"/>
        <v/>
      </c>
    </row>
    <row r="2492" spans="18:28" ht="14.5" customHeight="1">
      <c r="R2492">
        <v>2489</v>
      </c>
      <c r="S2492" s="4">
        <v>34330</v>
      </c>
      <c r="T2492" s="3" t="s">
        <v>3502</v>
      </c>
      <c r="U2492" s="3" t="s">
        <v>2141</v>
      </c>
      <c r="V2492" s="3" t="s">
        <v>539</v>
      </c>
      <c r="W2492" s="3" t="s">
        <v>3500</v>
      </c>
      <c r="X2492" s="3" t="str">
        <f t="shared" si="194"/>
        <v>นาคายตาลสุมอุบลราชธานี</v>
      </c>
      <c r="Y2492" s="3" t="s">
        <v>2652</v>
      </c>
      <c r="Z2492" s="3" t="str">
        <f t="shared" si="195"/>
        <v/>
      </c>
      <c r="AA2492" s="3" t="e">
        <f t="shared" si="196"/>
        <v>#NUM!</v>
      </c>
      <c r="AB2492" s="3" t="str">
        <f t="shared" si="197"/>
        <v/>
      </c>
    </row>
    <row r="2493" spans="18:28" ht="14.5" customHeight="1">
      <c r="R2493">
        <v>2490</v>
      </c>
      <c r="S2493" s="4">
        <v>34330</v>
      </c>
      <c r="T2493" s="3" t="s">
        <v>3503</v>
      </c>
      <c r="U2493" s="3" t="s">
        <v>2141</v>
      </c>
      <c r="V2493" s="3" t="s">
        <v>539</v>
      </c>
      <c r="W2493" s="3" t="s">
        <v>3500</v>
      </c>
      <c r="X2493" s="3" t="str">
        <f t="shared" si="194"/>
        <v>คำหว้าตาลสุมอุบลราชธานี</v>
      </c>
      <c r="Y2493" s="3" t="s">
        <v>2652</v>
      </c>
      <c r="Z2493" s="3" t="str">
        <f t="shared" si="195"/>
        <v/>
      </c>
      <c r="AA2493" s="3" t="e">
        <f t="shared" si="196"/>
        <v>#NUM!</v>
      </c>
      <c r="AB2493" s="3" t="str">
        <f t="shared" si="197"/>
        <v/>
      </c>
    </row>
    <row r="2494" spans="18:28" ht="14.5" customHeight="1">
      <c r="R2494">
        <v>2491</v>
      </c>
      <c r="S2494" s="4">
        <v>34340</v>
      </c>
      <c r="T2494" s="3" t="s">
        <v>2157</v>
      </c>
      <c r="U2494" s="3" t="s">
        <v>2157</v>
      </c>
      <c r="V2494" s="3" t="s">
        <v>539</v>
      </c>
      <c r="W2494" s="3" t="s">
        <v>3504</v>
      </c>
      <c r="X2494" s="3" t="str">
        <f t="shared" si="194"/>
        <v>โพธิ์ไทรโพธิ์ไทรอุบลราชธานี</v>
      </c>
      <c r="Y2494" s="3" t="s">
        <v>2652</v>
      </c>
      <c r="Z2494" s="3" t="str">
        <f t="shared" si="195"/>
        <v/>
      </c>
      <c r="AA2494" s="3" t="e">
        <f t="shared" si="196"/>
        <v>#NUM!</v>
      </c>
      <c r="AB2494" s="3" t="str">
        <f t="shared" si="197"/>
        <v/>
      </c>
    </row>
    <row r="2495" spans="18:28" ht="14.5" customHeight="1">
      <c r="R2495">
        <v>2492</v>
      </c>
      <c r="S2495" s="4">
        <v>34340</v>
      </c>
      <c r="T2495" s="3" t="s">
        <v>3505</v>
      </c>
      <c r="U2495" s="3" t="s">
        <v>2157</v>
      </c>
      <c r="V2495" s="3" t="s">
        <v>539</v>
      </c>
      <c r="W2495" s="3" t="s">
        <v>3504</v>
      </c>
      <c r="X2495" s="3" t="str">
        <f t="shared" si="194"/>
        <v>ม่วงใหญ่โพธิ์ไทรอุบลราชธานี</v>
      </c>
      <c r="Y2495" s="3" t="s">
        <v>2652</v>
      </c>
      <c r="Z2495" s="3" t="str">
        <f t="shared" si="195"/>
        <v/>
      </c>
      <c r="AA2495" s="3" t="e">
        <f t="shared" si="196"/>
        <v>#NUM!</v>
      </c>
      <c r="AB2495" s="3" t="str">
        <f t="shared" si="197"/>
        <v/>
      </c>
    </row>
    <row r="2496" spans="18:28" ht="14.5" customHeight="1">
      <c r="R2496">
        <v>2493</v>
      </c>
      <c r="S2496" s="4">
        <v>34340</v>
      </c>
      <c r="T2496" s="3" t="s">
        <v>834</v>
      </c>
      <c r="U2496" s="3" t="s">
        <v>2157</v>
      </c>
      <c r="V2496" s="3" t="s">
        <v>539</v>
      </c>
      <c r="W2496" s="3" t="s">
        <v>3504</v>
      </c>
      <c r="X2496" s="3" t="str">
        <f t="shared" si="194"/>
        <v>สำโรงโพธิ์ไทรอุบลราชธานี</v>
      </c>
      <c r="Y2496" s="3" t="s">
        <v>2652</v>
      </c>
      <c r="Z2496" s="3" t="str">
        <f t="shared" si="195"/>
        <v/>
      </c>
      <c r="AA2496" s="3" t="e">
        <f t="shared" si="196"/>
        <v>#NUM!</v>
      </c>
      <c r="AB2496" s="3" t="str">
        <f t="shared" si="197"/>
        <v/>
      </c>
    </row>
    <row r="2497" spans="18:28" ht="14.5" customHeight="1">
      <c r="R2497">
        <v>2494</v>
      </c>
      <c r="S2497" s="4">
        <v>34340</v>
      </c>
      <c r="T2497" s="3" t="s">
        <v>2058</v>
      </c>
      <c r="U2497" s="3" t="s">
        <v>2157</v>
      </c>
      <c r="V2497" s="3" t="s">
        <v>539</v>
      </c>
      <c r="W2497" s="3" t="s">
        <v>3504</v>
      </c>
      <c r="X2497" s="3" t="str">
        <f t="shared" si="194"/>
        <v>สองคอนโพธิ์ไทรอุบลราชธานี</v>
      </c>
      <c r="Y2497" s="3" t="s">
        <v>2652</v>
      </c>
      <c r="Z2497" s="3" t="str">
        <f t="shared" si="195"/>
        <v/>
      </c>
      <c r="AA2497" s="3" t="e">
        <f t="shared" si="196"/>
        <v>#NUM!</v>
      </c>
      <c r="AB2497" s="3" t="str">
        <f t="shared" si="197"/>
        <v/>
      </c>
    </row>
    <row r="2498" spans="18:28" ht="14.5" customHeight="1">
      <c r="R2498">
        <v>2495</v>
      </c>
      <c r="S2498" s="4">
        <v>34340</v>
      </c>
      <c r="T2498" s="3" t="s">
        <v>856</v>
      </c>
      <c r="U2498" s="3" t="s">
        <v>2157</v>
      </c>
      <c r="V2498" s="3" t="s">
        <v>539</v>
      </c>
      <c r="W2498" s="3" t="s">
        <v>3504</v>
      </c>
      <c r="X2498" s="3" t="str">
        <f t="shared" si="194"/>
        <v>สารภีโพธิ์ไทรอุบลราชธานี</v>
      </c>
      <c r="Y2498" s="3" t="s">
        <v>2652</v>
      </c>
      <c r="Z2498" s="3" t="str">
        <f t="shared" si="195"/>
        <v/>
      </c>
      <c r="AA2498" s="3" t="e">
        <f t="shared" si="196"/>
        <v>#NUM!</v>
      </c>
      <c r="AB2498" s="3" t="str">
        <f t="shared" si="197"/>
        <v/>
      </c>
    </row>
    <row r="2499" spans="18:28" ht="14.5" customHeight="1">
      <c r="R2499">
        <v>2496</v>
      </c>
      <c r="S2499" s="4">
        <v>34340</v>
      </c>
      <c r="T2499" s="3" t="s">
        <v>3506</v>
      </c>
      <c r="U2499" s="3" t="s">
        <v>2157</v>
      </c>
      <c r="V2499" s="3" t="s">
        <v>539</v>
      </c>
      <c r="W2499" s="3" t="s">
        <v>3504</v>
      </c>
      <c r="X2499" s="3" t="str">
        <f t="shared" si="194"/>
        <v>เหล่างามโพธิ์ไทรอุบลราชธานี</v>
      </c>
      <c r="Y2499" s="3" t="s">
        <v>2652</v>
      </c>
      <c r="Z2499" s="3" t="str">
        <f t="shared" si="195"/>
        <v/>
      </c>
      <c r="AA2499" s="3" t="e">
        <f t="shared" si="196"/>
        <v>#NUM!</v>
      </c>
      <c r="AB2499" s="3" t="str">
        <f t="shared" si="197"/>
        <v/>
      </c>
    </row>
    <row r="2500" spans="18:28" ht="14.5" customHeight="1">
      <c r="R2500">
        <v>2497</v>
      </c>
      <c r="S2500" s="4">
        <v>34360</v>
      </c>
      <c r="T2500" s="3" t="s">
        <v>834</v>
      </c>
      <c r="U2500" s="3" t="s">
        <v>834</v>
      </c>
      <c r="V2500" s="3" t="s">
        <v>539</v>
      </c>
      <c r="W2500" s="3" t="s">
        <v>3507</v>
      </c>
      <c r="X2500" s="3" t="str">
        <f t="shared" si="194"/>
        <v>สำโรงสำโรงอุบลราชธานี</v>
      </c>
      <c r="Y2500" s="3" t="s">
        <v>2652</v>
      </c>
      <c r="Z2500" s="3" t="str">
        <f t="shared" si="195"/>
        <v/>
      </c>
      <c r="AA2500" s="3" t="e">
        <f t="shared" si="196"/>
        <v>#NUM!</v>
      </c>
      <c r="AB2500" s="3" t="str">
        <f t="shared" si="197"/>
        <v/>
      </c>
    </row>
    <row r="2501" spans="18:28" ht="14.5" customHeight="1">
      <c r="R2501">
        <v>2498</v>
      </c>
      <c r="S2501" s="4">
        <v>34360</v>
      </c>
      <c r="T2501" s="3" t="s">
        <v>3508</v>
      </c>
      <c r="U2501" s="3" t="s">
        <v>834</v>
      </c>
      <c r="V2501" s="3" t="s">
        <v>539</v>
      </c>
      <c r="W2501" s="3" t="s">
        <v>3507</v>
      </c>
      <c r="X2501" s="3" t="str">
        <f t="shared" ref="X2501:X2564" si="198">T2501&amp;U2501&amp;V2501</f>
        <v>โคกก่องสำโรงอุบลราชธานี</v>
      </c>
      <c r="Y2501" s="3" t="s">
        <v>2652</v>
      </c>
      <c r="Z2501" s="3" t="str">
        <f t="shared" ref="Z2501:Z2564" si="199">IF($Z$1=$W2501,$R2501,"")</f>
        <v/>
      </c>
      <c r="AA2501" s="3" t="e">
        <f t="shared" ref="AA2501:AA2564" si="200">SMALL($Z$4:$Z$7439,R2501)</f>
        <v>#NUM!</v>
      </c>
      <c r="AB2501" s="3" t="str">
        <f t="shared" ref="AB2501:AB2564" si="201">IFERROR(INDEX($T$4:$T$7439,$AA2501,1),"")</f>
        <v/>
      </c>
    </row>
    <row r="2502" spans="18:28" ht="14.5" customHeight="1">
      <c r="R2502">
        <v>2499</v>
      </c>
      <c r="S2502" s="4">
        <v>34360</v>
      </c>
      <c r="T2502" s="3" t="s">
        <v>3199</v>
      </c>
      <c r="U2502" s="3" t="s">
        <v>834</v>
      </c>
      <c r="V2502" s="3" t="s">
        <v>539</v>
      </c>
      <c r="W2502" s="3" t="s">
        <v>3507</v>
      </c>
      <c r="X2502" s="3" t="str">
        <f t="shared" si="198"/>
        <v>หนองไฮสำโรงอุบลราชธานี</v>
      </c>
      <c r="Y2502" s="3" t="s">
        <v>2652</v>
      </c>
      <c r="Z2502" s="3" t="str">
        <f t="shared" si="199"/>
        <v/>
      </c>
      <c r="AA2502" s="3" t="e">
        <f t="shared" si="200"/>
        <v>#NUM!</v>
      </c>
      <c r="AB2502" s="3" t="str">
        <f t="shared" si="201"/>
        <v/>
      </c>
    </row>
    <row r="2503" spans="18:28" ht="14.5" customHeight="1">
      <c r="R2503">
        <v>2500</v>
      </c>
      <c r="S2503" s="4">
        <v>34360</v>
      </c>
      <c r="T2503" s="3" t="s">
        <v>3509</v>
      </c>
      <c r="U2503" s="3" t="s">
        <v>834</v>
      </c>
      <c r="V2503" s="3" t="s">
        <v>539</v>
      </c>
      <c r="W2503" s="3" t="s">
        <v>3507</v>
      </c>
      <c r="X2503" s="3" t="str">
        <f t="shared" si="198"/>
        <v>ค้อน้อยสำโรงอุบลราชธานี</v>
      </c>
      <c r="Y2503" s="3" t="s">
        <v>2652</v>
      </c>
      <c r="Z2503" s="3" t="str">
        <f t="shared" si="199"/>
        <v/>
      </c>
      <c r="AA2503" s="3" t="e">
        <f t="shared" si="200"/>
        <v>#NUM!</v>
      </c>
      <c r="AB2503" s="3" t="str">
        <f t="shared" si="201"/>
        <v/>
      </c>
    </row>
    <row r="2504" spans="18:28" ht="14.5" customHeight="1">
      <c r="R2504">
        <v>2501</v>
      </c>
      <c r="S2504" s="4">
        <v>34360</v>
      </c>
      <c r="T2504" s="3" t="s">
        <v>3510</v>
      </c>
      <c r="U2504" s="3" t="s">
        <v>834</v>
      </c>
      <c r="V2504" s="3" t="s">
        <v>539</v>
      </c>
      <c r="W2504" s="3" t="s">
        <v>3507</v>
      </c>
      <c r="X2504" s="3" t="str">
        <f t="shared" si="198"/>
        <v>โนนกาเล็นสำโรงอุบลราชธานี</v>
      </c>
      <c r="Y2504" s="3" t="s">
        <v>2652</v>
      </c>
      <c r="Z2504" s="3" t="str">
        <f t="shared" si="199"/>
        <v/>
      </c>
      <c r="AA2504" s="3" t="e">
        <f t="shared" si="200"/>
        <v>#NUM!</v>
      </c>
      <c r="AB2504" s="3" t="str">
        <f t="shared" si="201"/>
        <v/>
      </c>
    </row>
    <row r="2505" spans="18:28" ht="14.5" customHeight="1">
      <c r="R2505">
        <v>2502</v>
      </c>
      <c r="S2505" s="4">
        <v>34360</v>
      </c>
      <c r="T2505" s="3" t="s">
        <v>2031</v>
      </c>
      <c r="U2505" s="3" t="s">
        <v>834</v>
      </c>
      <c r="V2505" s="3" t="s">
        <v>539</v>
      </c>
      <c r="W2505" s="3" t="s">
        <v>3507</v>
      </c>
      <c r="X2505" s="3" t="str">
        <f t="shared" si="198"/>
        <v>โคกสว่างสำโรงอุบลราชธานี</v>
      </c>
      <c r="Y2505" s="3" t="s">
        <v>2652</v>
      </c>
      <c r="Z2505" s="3" t="str">
        <f t="shared" si="199"/>
        <v/>
      </c>
      <c r="AA2505" s="3" t="e">
        <f t="shared" si="200"/>
        <v>#NUM!</v>
      </c>
      <c r="AB2505" s="3" t="str">
        <f t="shared" si="201"/>
        <v/>
      </c>
    </row>
    <row r="2506" spans="18:28" ht="14.5" customHeight="1">
      <c r="R2506">
        <v>2503</v>
      </c>
      <c r="S2506" s="4">
        <v>34360</v>
      </c>
      <c r="T2506" s="3" t="s">
        <v>3494</v>
      </c>
      <c r="U2506" s="3" t="s">
        <v>834</v>
      </c>
      <c r="V2506" s="3" t="s">
        <v>539</v>
      </c>
      <c r="W2506" s="3" t="s">
        <v>3507</v>
      </c>
      <c r="X2506" s="3" t="str">
        <f t="shared" si="198"/>
        <v>โนนกลางสำโรงอุบลราชธานี</v>
      </c>
      <c r="Y2506" s="3" t="s">
        <v>2652</v>
      </c>
      <c r="Z2506" s="3" t="str">
        <f t="shared" si="199"/>
        <v/>
      </c>
      <c r="AA2506" s="3" t="e">
        <f t="shared" si="200"/>
        <v>#NUM!</v>
      </c>
      <c r="AB2506" s="3" t="str">
        <f t="shared" si="201"/>
        <v/>
      </c>
    </row>
    <row r="2507" spans="18:28" ht="14.5" customHeight="1">
      <c r="R2507">
        <v>2504</v>
      </c>
      <c r="S2507" s="4">
        <v>34360</v>
      </c>
      <c r="T2507" s="3" t="s">
        <v>3511</v>
      </c>
      <c r="U2507" s="3" t="s">
        <v>834</v>
      </c>
      <c r="V2507" s="3" t="s">
        <v>539</v>
      </c>
      <c r="W2507" s="3" t="s">
        <v>3507</v>
      </c>
      <c r="X2507" s="3" t="str">
        <f t="shared" si="198"/>
        <v>บอนสำโรงอุบลราชธานี</v>
      </c>
      <c r="Y2507" s="3" t="s">
        <v>2652</v>
      </c>
      <c r="Z2507" s="3" t="str">
        <f t="shared" si="199"/>
        <v/>
      </c>
      <c r="AA2507" s="3" t="e">
        <f t="shared" si="200"/>
        <v>#NUM!</v>
      </c>
      <c r="AB2507" s="3" t="str">
        <f t="shared" si="201"/>
        <v/>
      </c>
    </row>
    <row r="2508" spans="18:28" ht="14.5" customHeight="1">
      <c r="R2508">
        <v>2505</v>
      </c>
      <c r="S2508" s="4">
        <v>34360</v>
      </c>
      <c r="T2508" s="3" t="s">
        <v>3401</v>
      </c>
      <c r="U2508" s="3" t="s">
        <v>834</v>
      </c>
      <c r="V2508" s="3" t="s">
        <v>539</v>
      </c>
      <c r="W2508" s="3" t="s">
        <v>3507</v>
      </c>
      <c r="X2508" s="3" t="str">
        <f t="shared" si="198"/>
        <v>ขามป้อมสำโรงอุบลราชธานี</v>
      </c>
      <c r="Y2508" s="3" t="s">
        <v>2652</v>
      </c>
      <c r="Z2508" s="3" t="str">
        <f t="shared" si="199"/>
        <v/>
      </c>
      <c r="AA2508" s="3" t="e">
        <f t="shared" si="200"/>
        <v>#NUM!</v>
      </c>
      <c r="AB2508" s="3" t="str">
        <f t="shared" si="201"/>
        <v/>
      </c>
    </row>
    <row r="2509" spans="18:28" ht="14.5" customHeight="1">
      <c r="R2509">
        <v>2506</v>
      </c>
      <c r="S2509" s="4">
        <v>34000</v>
      </c>
      <c r="T2509" s="3" t="s">
        <v>2136</v>
      </c>
      <c r="U2509" s="3" t="s">
        <v>2136</v>
      </c>
      <c r="V2509" s="3" t="s">
        <v>539</v>
      </c>
      <c r="W2509" s="3" t="s">
        <v>3512</v>
      </c>
      <c r="X2509" s="3" t="str">
        <f t="shared" si="198"/>
        <v>ดอนมดแดงดอนมดแดงอุบลราชธานี</v>
      </c>
      <c r="Y2509" s="3" t="s">
        <v>2652</v>
      </c>
      <c r="Z2509" s="3" t="str">
        <f t="shared" si="199"/>
        <v/>
      </c>
      <c r="AA2509" s="3" t="e">
        <f t="shared" si="200"/>
        <v>#NUM!</v>
      </c>
      <c r="AB2509" s="3" t="str">
        <f t="shared" si="201"/>
        <v/>
      </c>
    </row>
    <row r="2510" spans="18:28" ht="14.5" customHeight="1">
      <c r="R2510">
        <v>2507</v>
      </c>
      <c r="S2510" s="4">
        <v>34000</v>
      </c>
      <c r="T2510" s="3" t="s">
        <v>3513</v>
      </c>
      <c r="U2510" s="3" t="s">
        <v>2136</v>
      </c>
      <c r="V2510" s="3" t="s">
        <v>539</v>
      </c>
      <c r="W2510" s="3" t="s">
        <v>3512</v>
      </c>
      <c r="X2510" s="3" t="str">
        <f t="shared" si="198"/>
        <v>เหล่าแดงดอนมดแดงอุบลราชธานี</v>
      </c>
      <c r="Y2510" s="3" t="s">
        <v>2652</v>
      </c>
      <c r="Z2510" s="3" t="str">
        <f t="shared" si="199"/>
        <v/>
      </c>
      <c r="AA2510" s="3" t="e">
        <f t="shared" si="200"/>
        <v>#NUM!</v>
      </c>
      <c r="AB2510" s="3" t="str">
        <f t="shared" si="201"/>
        <v/>
      </c>
    </row>
    <row r="2511" spans="18:28" ht="14.5" customHeight="1">
      <c r="R2511">
        <v>2508</v>
      </c>
      <c r="S2511" s="4">
        <v>34000</v>
      </c>
      <c r="T2511" s="3" t="s">
        <v>3514</v>
      </c>
      <c r="U2511" s="3" t="s">
        <v>2136</v>
      </c>
      <c r="V2511" s="3" t="s">
        <v>539</v>
      </c>
      <c r="W2511" s="3" t="s">
        <v>3512</v>
      </c>
      <c r="X2511" s="3" t="str">
        <f t="shared" si="198"/>
        <v>ท่าเมืองดอนมดแดงอุบลราชธานี</v>
      </c>
      <c r="Y2511" s="3" t="s">
        <v>2652</v>
      </c>
      <c r="Z2511" s="3" t="str">
        <f t="shared" si="199"/>
        <v/>
      </c>
      <c r="AA2511" s="3" t="e">
        <f t="shared" si="200"/>
        <v>#NUM!</v>
      </c>
      <c r="AB2511" s="3" t="str">
        <f t="shared" si="201"/>
        <v/>
      </c>
    </row>
    <row r="2512" spans="18:28" ht="14.5" customHeight="1">
      <c r="R2512">
        <v>2509</v>
      </c>
      <c r="S2512" s="4">
        <v>34000</v>
      </c>
      <c r="T2512" s="3" t="s">
        <v>3515</v>
      </c>
      <c r="U2512" s="3" t="s">
        <v>2136</v>
      </c>
      <c r="V2512" s="3" t="s">
        <v>539</v>
      </c>
      <c r="W2512" s="3" t="s">
        <v>3512</v>
      </c>
      <c r="X2512" s="3" t="str">
        <f t="shared" si="198"/>
        <v>คำไฮใหญ่ดอนมดแดงอุบลราชธานี</v>
      </c>
      <c r="Y2512" s="3" t="s">
        <v>2652</v>
      </c>
      <c r="Z2512" s="3" t="str">
        <f t="shared" si="199"/>
        <v/>
      </c>
      <c r="AA2512" s="3" t="e">
        <f t="shared" si="200"/>
        <v>#NUM!</v>
      </c>
      <c r="AB2512" s="3" t="str">
        <f t="shared" si="201"/>
        <v/>
      </c>
    </row>
    <row r="2513" spans="18:28" ht="14.5" customHeight="1">
      <c r="R2513">
        <v>2510</v>
      </c>
      <c r="S2513" s="4">
        <v>34350</v>
      </c>
      <c r="T2513" s="3" t="s">
        <v>3516</v>
      </c>
      <c r="U2513" s="3" t="s">
        <v>2169</v>
      </c>
      <c r="V2513" s="3" t="s">
        <v>539</v>
      </c>
      <c r="W2513" s="3" t="s">
        <v>3517</v>
      </c>
      <c r="X2513" s="3" t="str">
        <f t="shared" si="198"/>
        <v>คันไร่สิรินธรอุบลราชธานี</v>
      </c>
      <c r="Y2513" s="3" t="s">
        <v>2652</v>
      </c>
      <c r="Z2513" s="3" t="str">
        <f t="shared" si="199"/>
        <v/>
      </c>
      <c r="AA2513" s="3" t="e">
        <f t="shared" si="200"/>
        <v>#NUM!</v>
      </c>
      <c r="AB2513" s="3" t="str">
        <f t="shared" si="201"/>
        <v/>
      </c>
    </row>
    <row r="2514" spans="18:28" ht="14.5" customHeight="1">
      <c r="R2514">
        <v>2511</v>
      </c>
      <c r="S2514" s="4">
        <v>34350</v>
      </c>
      <c r="T2514" s="3" t="s">
        <v>3518</v>
      </c>
      <c r="U2514" s="3" t="s">
        <v>2169</v>
      </c>
      <c r="V2514" s="3" t="s">
        <v>539</v>
      </c>
      <c r="W2514" s="3" t="s">
        <v>3517</v>
      </c>
      <c r="X2514" s="3" t="str">
        <f t="shared" si="198"/>
        <v>ช่องเม็กสิรินธรอุบลราชธานี</v>
      </c>
      <c r="Y2514" s="3" t="s">
        <v>2652</v>
      </c>
      <c r="Z2514" s="3" t="str">
        <f t="shared" si="199"/>
        <v/>
      </c>
      <c r="AA2514" s="3" t="e">
        <f t="shared" si="200"/>
        <v>#NUM!</v>
      </c>
      <c r="AB2514" s="3" t="str">
        <f t="shared" si="201"/>
        <v/>
      </c>
    </row>
    <row r="2515" spans="18:28" ht="14.5" customHeight="1">
      <c r="R2515">
        <v>2512</v>
      </c>
      <c r="S2515" s="4">
        <v>34350</v>
      </c>
      <c r="T2515" s="3" t="s">
        <v>3519</v>
      </c>
      <c r="U2515" s="3" t="s">
        <v>2169</v>
      </c>
      <c r="V2515" s="3" t="s">
        <v>539</v>
      </c>
      <c r="W2515" s="3" t="s">
        <v>3517</v>
      </c>
      <c r="X2515" s="3" t="str">
        <f t="shared" si="198"/>
        <v>โนนก่อสิรินธรอุบลราชธานี</v>
      </c>
      <c r="Y2515" s="3" t="s">
        <v>2652</v>
      </c>
      <c r="Z2515" s="3" t="str">
        <f t="shared" si="199"/>
        <v/>
      </c>
      <c r="AA2515" s="3" t="e">
        <f t="shared" si="200"/>
        <v>#NUM!</v>
      </c>
      <c r="AB2515" s="3" t="str">
        <f t="shared" si="201"/>
        <v/>
      </c>
    </row>
    <row r="2516" spans="18:28" ht="14.5" customHeight="1">
      <c r="R2516">
        <v>2513</v>
      </c>
      <c r="S2516" s="4">
        <v>34350</v>
      </c>
      <c r="T2516" s="3" t="s">
        <v>3520</v>
      </c>
      <c r="U2516" s="3" t="s">
        <v>2169</v>
      </c>
      <c r="V2516" s="3" t="s">
        <v>539</v>
      </c>
      <c r="W2516" s="3" t="s">
        <v>3517</v>
      </c>
      <c r="X2516" s="3" t="str">
        <f t="shared" si="198"/>
        <v>นิคมสร้างตนเองลำโดมน้อยสิรินธรอุบลราชธานี</v>
      </c>
      <c r="Y2516" s="3" t="s">
        <v>2652</v>
      </c>
      <c r="Z2516" s="3" t="str">
        <f t="shared" si="199"/>
        <v/>
      </c>
      <c r="AA2516" s="3" t="e">
        <f t="shared" si="200"/>
        <v>#NUM!</v>
      </c>
      <c r="AB2516" s="3" t="str">
        <f t="shared" si="201"/>
        <v/>
      </c>
    </row>
    <row r="2517" spans="18:28" ht="14.5" customHeight="1">
      <c r="R2517">
        <v>2514</v>
      </c>
      <c r="S2517" s="4">
        <v>34350</v>
      </c>
      <c r="T2517" s="3" t="s">
        <v>3521</v>
      </c>
      <c r="U2517" s="3" t="s">
        <v>2169</v>
      </c>
      <c r="V2517" s="3" t="s">
        <v>539</v>
      </c>
      <c r="W2517" s="3" t="s">
        <v>3517</v>
      </c>
      <c r="X2517" s="3" t="str">
        <f t="shared" si="198"/>
        <v>ฝางคำสิรินธรอุบลราชธานี</v>
      </c>
      <c r="Y2517" s="3" t="s">
        <v>2652</v>
      </c>
      <c r="Z2517" s="3" t="str">
        <f t="shared" si="199"/>
        <v/>
      </c>
      <c r="AA2517" s="3" t="e">
        <f t="shared" si="200"/>
        <v>#NUM!</v>
      </c>
      <c r="AB2517" s="3" t="str">
        <f t="shared" si="201"/>
        <v/>
      </c>
    </row>
    <row r="2518" spans="18:28" ht="14.5" customHeight="1">
      <c r="R2518">
        <v>2515</v>
      </c>
      <c r="S2518" s="4">
        <v>34350</v>
      </c>
      <c r="T2518" s="3" t="s">
        <v>1513</v>
      </c>
      <c r="U2518" s="3" t="s">
        <v>2169</v>
      </c>
      <c r="V2518" s="3" t="s">
        <v>539</v>
      </c>
      <c r="W2518" s="3" t="s">
        <v>3517</v>
      </c>
      <c r="X2518" s="3" t="str">
        <f t="shared" si="198"/>
        <v>คำเขื่อนแก้วสิรินธรอุบลราชธานี</v>
      </c>
      <c r="Y2518" s="3" t="s">
        <v>2652</v>
      </c>
      <c r="Z2518" s="3" t="str">
        <f t="shared" si="199"/>
        <v/>
      </c>
      <c r="AA2518" s="3" t="e">
        <f t="shared" si="200"/>
        <v>#NUM!</v>
      </c>
      <c r="AB2518" s="3" t="str">
        <f t="shared" si="201"/>
        <v/>
      </c>
    </row>
    <row r="2519" spans="18:28" ht="14.5" customHeight="1">
      <c r="R2519">
        <v>2516</v>
      </c>
      <c r="S2519" s="4">
        <v>34160</v>
      </c>
      <c r="T2519" s="3" t="s">
        <v>3522</v>
      </c>
      <c r="U2519" s="3" t="s">
        <v>2143</v>
      </c>
      <c r="V2519" s="3" t="s">
        <v>539</v>
      </c>
      <c r="W2519" s="3" t="s">
        <v>3523</v>
      </c>
      <c r="X2519" s="3" t="str">
        <f t="shared" si="198"/>
        <v>หนองอ้มทุ่งศรีอุดมอุบลราชธานี</v>
      </c>
      <c r="Y2519" s="3" t="s">
        <v>2652</v>
      </c>
      <c r="Z2519" s="3" t="str">
        <f t="shared" si="199"/>
        <v/>
      </c>
      <c r="AA2519" s="3" t="e">
        <f t="shared" si="200"/>
        <v>#NUM!</v>
      </c>
      <c r="AB2519" s="3" t="str">
        <f t="shared" si="201"/>
        <v/>
      </c>
    </row>
    <row r="2520" spans="18:28" ht="14.5" customHeight="1">
      <c r="R2520">
        <v>2517</v>
      </c>
      <c r="S2520" s="4">
        <v>34160</v>
      </c>
      <c r="T2520" s="3" t="s">
        <v>3524</v>
      </c>
      <c r="U2520" s="3" t="s">
        <v>2143</v>
      </c>
      <c r="V2520" s="3" t="s">
        <v>539</v>
      </c>
      <c r="W2520" s="3" t="s">
        <v>3523</v>
      </c>
      <c r="X2520" s="3" t="str">
        <f t="shared" si="198"/>
        <v>นาเกษมทุ่งศรีอุดมอุบลราชธานี</v>
      </c>
      <c r="Y2520" s="3" t="s">
        <v>2652</v>
      </c>
      <c r="Z2520" s="3" t="str">
        <f t="shared" si="199"/>
        <v/>
      </c>
      <c r="AA2520" s="3" t="e">
        <f t="shared" si="200"/>
        <v>#NUM!</v>
      </c>
      <c r="AB2520" s="3" t="str">
        <f t="shared" si="201"/>
        <v/>
      </c>
    </row>
    <row r="2521" spans="18:28" ht="14.5" customHeight="1">
      <c r="R2521">
        <v>2518</v>
      </c>
      <c r="S2521" s="4">
        <v>34160</v>
      </c>
      <c r="T2521" s="3" t="s">
        <v>3525</v>
      </c>
      <c r="U2521" s="3" t="s">
        <v>2143</v>
      </c>
      <c r="V2521" s="3" t="s">
        <v>539</v>
      </c>
      <c r="W2521" s="3" t="s">
        <v>3523</v>
      </c>
      <c r="X2521" s="3" t="str">
        <f t="shared" si="198"/>
        <v>กุดเรือทุ่งศรีอุดมอุบลราชธานี</v>
      </c>
      <c r="Y2521" s="3" t="s">
        <v>2652</v>
      </c>
      <c r="Z2521" s="3" t="str">
        <f t="shared" si="199"/>
        <v/>
      </c>
      <c r="AA2521" s="3" t="e">
        <f t="shared" si="200"/>
        <v>#NUM!</v>
      </c>
      <c r="AB2521" s="3" t="str">
        <f t="shared" si="201"/>
        <v/>
      </c>
    </row>
    <row r="2522" spans="18:28" ht="14.5" customHeight="1">
      <c r="R2522">
        <v>2519</v>
      </c>
      <c r="S2522" s="4">
        <v>34160</v>
      </c>
      <c r="T2522" s="3" t="s">
        <v>3526</v>
      </c>
      <c r="U2522" s="3" t="s">
        <v>2143</v>
      </c>
      <c r="V2522" s="3" t="s">
        <v>539</v>
      </c>
      <c r="W2522" s="3" t="s">
        <v>3523</v>
      </c>
      <c r="X2522" s="3" t="str">
        <f t="shared" si="198"/>
        <v>โคกชำแระทุ่งศรีอุดมอุบลราชธานี</v>
      </c>
      <c r="Y2522" s="3" t="s">
        <v>2652</v>
      </c>
      <c r="Z2522" s="3" t="str">
        <f t="shared" si="199"/>
        <v/>
      </c>
      <c r="AA2522" s="3" t="e">
        <f t="shared" si="200"/>
        <v>#NUM!</v>
      </c>
      <c r="AB2522" s="3" t="str">
        <f t="shared" si="201"/>
        <v/>
      </c>
    </row>
    <row r="2523" spans="18:28" ht="14.5" customHeight="1">
      <c r="R2523">
        <v>2520</v>
      </c>
      <c r="S2523" s="4">
        <v>34160</v>
      </c>
      <c r="T2523" s="3" t="s">
        <v>3527</v>
      </c>
      <c r="U2523" s="3" t="s">
        <v>2143</v>
      </c>
      <c r="V2523" s="3" t="s">
        <v>539</v>
      </c>
      <c r="W2523" s="3" t="s">
        <v>3523</v>
      </c>
      <c r="X2523" s="3" t="str">
        <f t="shared" si="198"/>
        <v>นาห่อมทุ่งศรีอุดมอุบลราชธานี</v>
      </c>
      <c r="Y2523" s="3" t="s">
        <v>2652</v>
      </c>
      <c r="Z2523" s="3" t="str">
        <f t="shared" si="199"/>
        <v/>
      </c>
      <c r="AA2523" s="3" t="e">
        <f t="shared" si="200"/>
        <v>#NUM!</v>
      </c>
      <c r="AB2523" s="3" t="str">
        <f t="shared" si="201"/>
        <v/>
      </c>
    </row>
    <row r="2524" spans="18:28" ht="14.5" customHeight="1">
      <c r="R2524">
        <v>2521</v>
      </c>
      <c r="S2524" s="4">
        <v>34160</v>
      </c>
      <c r="T2524" s="3" t="s">
        <v>2148</v>
      </c>
      <c r="U2524" s="3" t="s">
        <v>2148</v>
      </c>
      <c r="V2524" s="3" t="s">
        <v>539</v>
      </c>
      <c r="W2524" s="3" t="s">
        <v>3528</v>
      </c>
      <c r="X2524" s="3" t="str">
        <f t="shared" si="198"/>
        <v>นาเยียนาเยียอุบลราชธานี</v>
      </c>
      <c r="Y2524" s="3" t="s">
        <v>2652</v>
      </c>
      <c r="Z2524" s="3" t="str">
        <f t="shared" si="199"/>
        <v/>
      </c>
      <c r="AA2524" s="3" t="e">
        <f t="shared" si="200"/>
        <v>#NUM!</v>
      </c>
      <c r="AB2524" s="3" t="str">
        <f t="shared" si="201"/>
        <v/>
      </c>
    </row>
    <row r="2525" spans="18:28" ht="14.5" customHeight="1">
      <c r="R2525">
        <v>2522</v>
      </c>
      <c r="S2525" s="4">
        <v>34160</v>
      </c>
      <c r="T2525" s="3" t="s">
        <v>1252</v>
      </c>
      <c r="U2525" s="3" t="s">
        <v>2148</v>
      </c>
      <c r="V2525" s="3" t="s">
        <v>539</v>
      </c>
      <c r="W2525" s="3" t="s">
        <v>3528</v>
      </c>
      <c r="X2525" s="3" t="str">
        <f t="shared" si="198"/>
        <v>นาดีนาเยียอุบลราชธานี</v>
      </c>
      <c r="Y2525" s="3" t="s">
        <v>2652</v>
      </c>
      <c r="Z2525" s="3" t="str">
        <f t="shared" si="199"/>
        <v/>
      </c>
      <c r="AA2525" s="3" t="e">
        <f t="shared" si="200"/>
        <v>#NUM!</v>
      </c>
      <c r="AB2525" s="3" t="str">
        <f t="shared" si="201"/>
        <v/>
      </c>
    </row>
    <row r="2526" spans="18:28" ht="14.5" customHeight="1">
      <c r="R2526">
        <v>2523</v>
      </c>
      <c r="S2526" s="4">
        <v>34160</v>
      </c>
      <c r="T2526" s="3" t="s">
        <v>3529</v>
      </c>
      <c r="U2526" s="3" t="s">
        <v>2148</v>
      </c>
      <c r="V2526" s="3" t="s">
        <v>539</v>
      </c>
      <c r="W2526" s="3" t="s">
        <v>3528</v>
      </c>
      <c r="X2526" s="3" t="str">
        <f t="shared" si="198"/>
        <v>นาเรืองนาเยียอุบลราชธานี</v>
      </c>
      <c r="Y2526" s="3" t="s">
        <v>2652</v>
      </c>
      <c r="Z2526" s="3" t="str">
        <f t="shared" si="199"/>
        <v/>
      </c>
      <c r="AA2526" s="3" t="e">
        <f t="shared" si="200"/>
        <v>#NUM!</v>
      </c>
      <c r="AB2526" s="3" t="str">
        <f t="shared" si="201"/>
        <v/>
      </c>
    </row>
    <row r="2527" spans="18:28" ht="14.5" customHeight="1">
      <c r="R2527">
        <v>2524</v>
      </c>
      <c r="S2527" s="4">
        <v>34170</v>
      </c>
      <c r="T2527" s="3" t="s">
        <v>2146</v>
      </c>
      <c r="U2527" s="3" t="s">
        <v>2146</v>
      </c>
      <c r="V2527" s="3" t="s">
        <v>539</v>
      </c>
      <c r="W2527" s="3" t="s">
        <v>3530</v>
      </c>
      <c r="X2527" s="3" t="str">
        <f t="shared" si="198"/>
        <v>นาตาลนาตาลอุบลราชธานี</v>
      </c>
      <c r="Y2527" s="3" t="s">
        <v>2652</v>
      </c>
      <c r="Z2527" s="3" t="str">
        <f t="shared" si="199"/>
        <v/>
      </c>
      <c r="AA2527" s="3" t="e">
        <f t="shared" si="200"/>
        <v>#NUM!</v>
      </c>
      <c r="AB2527" s="3" t="str">
        <f t="shared" si="201"/>
        <v/>
      </c>
    </row>
    <row r="2528" spans="18:28" ht="14.5" customHeight="1">
      <c r="R2528">
        <v>2525</v>
      </c>
      <c r="S2528" s="4">
        <v>34170</v>
      </c>
      <c r="T2528" s="3" t="s">
        <v>3531</v>
      </c>
      <c r="U2528" s="3" t="s">
        <v>2146</v>
      </c>
      <c r="V2528" s="3" t="s">
        <v>539</v>
      </c>
      <c r="W2528" s="3" t="s">
        <v>3530</v>
      </c>
      <c r="X2528" s="3" t="str">
        <f t="shared" si="198"/>
        <v>พะลานนาตาลอุบลราชธานี</v>
      </c>
      <c r="Y2528" s="3" t="s">
        <v>2652</v>
      </c>
      <c r="Z2528" s="3" t="str">
        <f t="shared" si="199"/>
        <v/>
      </c>
      <c r="AA2528" s="3" t="e">
        <f t="shared" si="200"/>
        <v>#NUM!</v>
      </c>
      <c r="AB2528" s="3" t="str">
        <f t="shared" si="201"/>
        <v/>
      </c>
    </row>
    <row r="2529" spans="18:28" ht="14.5" customHeight="1">
      <c r="R2529">
        <v>2526</v>
      </c>
      <c r="S2529" s="4">
        <v>34170</v>
      </c>
      <c r="T2529" s="3" t="s">
        <v>3532</v>
      </c>
      <c r="U2529" s="3" t="s">
        <v>2146</v>
      </c>
      <c r="V2529" s="3" t="s">
        <v>539</v>
      </c>
      <c r="W2529" s="3" t="s">
        <v>3530</v>
      </c>
      <c r="X2529" s="3" t="str">
        <f t="shared" si="198"/>
        <v>กองโพนนาตาลอุบลราชธานี</v>
      </c>
      <c r="Y2529" s="3" t="s">
        <v>2652</v>
      </c>
      <c r="Z2529" s="3" t="str">
        <f t="shared" si="199"/>
        <v/>
      </c>
      <c r="AA2529" s="3" t="e">
        <f t="shared" si="200"/>
        <v>#NUM!</v>
      </c>
      <c r="AB2529" s="3" t="str">
        <f t="shared" si="201"/>
        <v/>
      </c>
    </row>
    <row r="2530" spans="18:28" ht="14.5" customHeight="1">
      <c r="R2530">
        <v>2527</v>
      </c>
      <c r="S2530" s="4">
        <v>34170</v>
      </c>
      <c r="T2530" s="3" t="s">
        <v>3533</v>
      </c>
      <c r="U2530" s="3" t="s">
        <v>2146</v>
      </c>
      <c r="V2530" s="3" t="s">
        <v>539</v>
      </c>
      <c r="W2530" s="3" t="s">
        <v>3530</v>
      </c>
      <c r="X2530" s="3" t="str">
        <f t="shared" si="198"/>
        <v>พังเคนนาตาลอุบลราชธานี</v>
      </c>
      <c r="Y2530" s="3" t="s">
        <v>2652</v>
      </c>
      <c r="Z2530" s="3" t="str">
        <f t="shared" si="199"/>
        <v/>
      </c>
      <c r="AA2530" s="3" t="e">
        <f t="shared" si="200"/>
        <v>#NUM!</v>
      </c>
      <c r="AB2530" s="3" t="str">
        <f t="shared" si="201"/>
        <v/>
      </c>
    </row>
    <row r="2531" spans="18:28" ht="14.5" customHeight="1">
      <c r="R2531">
        <v>2528</v>
      </c>
      <c r="S2531" s="4">
        <v>34000</v>
      </c>
      <c r="T2531" s="3" t="s">
        <v>2171</v>
      </c>
      <c r="U2531" s="3" t="s">
        <v>2171</v>
      </c>
      <c r="V2531" s="3" t="s">
        <v>539</v>
      </c>
      <c r="W2531" s="3" t="s">
        <v>3534</v>
      </c>
      <c r="X2531" s="3" t="str">
        <f t="shared" si="198"/>
        <v>เหล่าเสือโก้กเหล่าเสือโก้กอุบลราชธานี</v>
      </c>
      <c r="Y2531" s="3" t="s">
        <v>2652</v>
      </c>
      <c r="Z2531" s="3" t="str">
        <f t="shared" si="199"/>
        <v/>
      </c>
      <c r="AA2531" s="3" t="e">
        <f t="shared" si="200"/>
        <v>#NUM!</v>
      </c>
      <c r="AB2531" s="3" t="str">
        <f t="shared" si="201"/>
        <v/>
      </c>
    </row>
    <row r="2532" spans="18:28" ht="14.5" customHeight="1">
      <c r="R2532">
        <v>2529</v>
      </c>
      <c r="S2532" s="4">
        <v>34000</v>
      </c>
      <c r="T2532" s="3" t="s">
        <v>3535</v>
      </c>
      <c r="U2532" s="3" t="s">
        <v>2171</v>
      </c>
      <c r="V2532" s="3" t="s">
        <v>539</v>
      </c>
      <c r="W2532" s="3" t="s">
        <v>3534</v>
      </c>
      <c r="X2532" s="3" t="str">
        <f t="shared" si="198"/>
        <v>โพนเมืองเหล่าเสือโก้กอุบลราชธานี</v>
      </c>
      <c r="Y2532" s="3" t="s">
        <v>2652</v>
      </c>
      <c r="Z2532" s="3" t="str">
        <f t="shared" si="199"/>
        <v/>
      </c>
      <c r="AA2532" s="3" t="e">
        <f t="shared" si="200"/>
        <v>#NUM!</v>
      </c>
      <c r="AB2532" s="3" t="str">
        <f t="shared" si="201"/>
        <v/>
      </c>
    </row>
    <row r="2533" spans="18:28" ht="14.5" customHeight="1">
      <c r="R2533">
        <v>2530</v>
      </c>
      <c r="S2533" s="4">
        <v>34000</v>
      </c>
      <c r="T2533" s="3" t="s">
        <v>3536</v>
      </c>
      <c r="U2533" s="3" t="s">
        <v>2171</v>
      </c>
      <c r="V2533" s="3" t="s">
        <v>539</v>
      </c>
      <c r="W2533" s="3" t="s">
        <v>3534</v>
      </c>
      <c r="X2533" s="3" t="str">
        <f t="shared" si="198"/>
        <v>แพงใหญ่เหล่าเสือโก้กอุบลราชธานี</v>
      </c>
      <c r="Y2533" s="3" t="s">
        <v>2652</v>
      </c>
      <c r="Z2533" s="3" t="str">
        <f t="shared" si="199"/>
        <v/>
      </c>
      <c r="AA2533" s="3" t="e">
        <f t="shared" si="200"/>
        <v>#NUM!</v>
      </c>
      <c r="AB2533" s="3" t="str">
        <f t="shared" si="201"/>
        <v/>
      </c>
    </row>
    <row r="2534" spans="18:28" ht="14.5" customHeight="1">
      <c r="R2534">
        <v>2531</v>
      </c>
      <c r="S2534" s="4">
        <v>34000</v>
      </c>
      <c r="T2534" s="3" t="s">
        <v>3537</v>
      </c>
      <c r="U2534" s="3" t="s">
        <v>2171</v>
      </c>
      <c r="V2534" s="3" t="s">
        <v>539</v>
      </c>
      <c r="W2534" s="3" t="s">
        <v>3534</v>
      </c>
      <c r="X2534" s="3" t="str">
        <f t="shared" si="198"/>
        <v>หนองบกเหล่าเสือโก้กอุบลราชธานี</v>
      </c>
      <c r="Y2534" s="3" t="s">
        <v>2652</v>
      </c>
      <c r="Z2534" s="3" t="str">
        <f t="shared" si="199"/>
        <v/>
      </c>
      <c r="AA2534" s="3" t="e">
        <f t="shared" si="200"/>
        <v>#NUM!</v>
      </c>
      <c r="AB2534" s="3" t="str">
        <f t="shared" si="201"/>
        <v/>
      </c>
    </row>
    <row r="2535" spans="18:28" ht="14.5" customHeight="1">
      <c r="R2535">
        <v>2532</v>
      </c>
      <c r="S2535" s="4">
        <v>34190</v>
      </c>
      <c r="T2535" s="3" t="s">
        <v>3538</v>
      </c>
      <c r="U2535" s="3" t="s">
        <v>2166</v>
      </c>
      <c r="V2535" s="3" t="s">
        <v>539</v>
      </c>
      <c r="W2535" s="3" t="s">
        <v>3539</v>
      </c>
      <c r="X2535" s="3" t="str">
        <f t="shared" si="198"/>
        <v>แก่งโดมสว่างวีระวงศ์อุบลราชธานี</v>
      </c>
      <c r="Y2535" s="3" t="s">
        <v>2652</v>
      </c>
      <c r="Z2535" s="3" t="str">
        <f t="shared" si="199"/>
        <v/>
      </c>
      <c r="AA2535" s="3" t="e">
        <f t="shared" si="200"/>
        <v>#NUM!</v>
      </c>
      <c r="AB2535" s="3" t="str">
        <f t="shared" si="201"/>
        <v/>
      </c>
    </row>
    <row r="2536" spans="18:28" ht="14.5" customHeight="1">
      <c r="R2536">
        <v>2533</v>
      </c>
      <c r="S2536" s="4">
        <v>34190</v>
      </c>
      <c r="T2536" s="3" t="s">
        <v>1146</v>
      </c>
      <c r="U2536" s="3" t="s">
        <v>2166</v>
      </c>
      <c r="V2536" s="3" t="s">
        <v>539</v>
      </c>
      <c r="W2536" s="3" t="s">
        <v>3539</v>
      </c>
      <c r="X2536" s="3" t="str">
        <f t="shared" si="198"/>
        <v>ท่าช้างสว่างวีระวงศ์อุบลราชธานี</v>
      </c>
      <c r="Y2536" s="3" t="s">
        <v>2652</v>
      </c>
      <c r="Z2536" s="3" t="str">
        <f t="shared" si="199"/>
        <v/>
      </c>
      <c r="AA2536" s="3" t="e">
        <f t="shared" si="200"/>
        <v>#NUM!</v>
      </c>
      <c r="AB2536" s="3" t="str">
        <f t="shared" si="201"/>
        <v/>
      </c>
    </row>
    <row r="2537" spans="18:28" ht="14.5" customHeight="1">
      <c r="R2537">
        <v>2534</v>
      </c>
      <c r="S2537" s="4">
        <v>34190</v>
      </c>
      <c r="T2537" s="3" t="s">
        <v>3540</v>
      </c>
      <c r="U2537" s="3" t="s">
        <v>2166</v>
      </c>
      <c r="V2537" s="3" t="s">
        <v>539</v>
      </c>
      <c r="W2537" s="3" t="s">
        <v>3539</v>
      </c>
      <c r="X2537" s="3" t="str">
        <f t="shared" si="198"/>
        <v>บุ่งมะแลงสว่างวีระวงศ์อุบลราชธานี</v>
      </c>
      <c r="Y2537" s="3" t="s">
        <v>2652</v>
      </c>
      <c r="Z2537" s="3" t="str">
        <f t="shared" si="199"/>
        <v/>
      </c>
      <c r="AA2537" s="3" t="e">
        <f t="shared" si="200"/>
        <v>#NUM!</v>
      </c>
      <c r="AB2537" s="3" t="str">
        <f t="shared" si="201"/>
        <v/>
      </c>
    </row>
    <row r="2538" spans="18:28" ht="14.5" customHeight="1">
      <c r="R2538">
        <v>2535</v>
      </c>
      <c r="S2538" s="4">
        <v>34190</v>
      </c>
      <c r="T2538" s="3" t="s">
        <v>3541</v>
      </c>
      <c r="U2538" s="3" t="s">
        <v>2166</v>
      </c>
      <c r="V2538" s="3" t="s">
        <v>539</v>
      </c>
      <c r="W2538" s="3" t="s">
        <v>3539</v>
      </c>
      <c r="X2538" s="3" t="str">
        <f t="shared" si="198"/>
        <v>สว่างสว่างวีระวงศ์อุบลราชธานี</v>
      </c>
      <c r="Y2538" s="3" t="s">
        <v>2652</v>
      </c>
      <c r="Z2538" s="3" t="str">
        <f t="shared" si="199"/>
        <v/>
      </c>
      <c r="AA2538" s="3" t="e">
        <f t="shared" si="200"/>
        <v>#NUM!</v>
      </c>
      <c r="AB2538" s="3" t="str">
        <f t="shared" si="201"/>
        <v/>
      </c>
    </row>
    <row r="2539" spans="18:28" ht="14.5" customHeight="1">
      <c r="R2539">
        <v>2536</v>
      </c>
      <c r="S2539" s="4">
        <v>34260</v>
      </c>
      <c r="T2539" s="3" t="s">
        <v>3542</v>
      </c>
      <c r="U2539" s="3" t="s">
        <v>2150</v>
      </c>
      <c r="V2539" s="3" t="s">
        <v>539</v>
      </c>
      <c r="W2539" s="3" t="s">
        <v>3543</v>
      </c>
      <c r="X2539" s="3" t="str">
        <f t="shared" si="198"/>
        <v>ตาเกาน้ำขุ่นอุบลราชธานี</v>
      </c>
      <c r="Y2539" s="3" t="s">
        <v>2652</v>
      </c>
      <c r="Z2539" s="3" t="str">
        <f t="shared" si="199"/>
        <v/>
      </c>
      <c r="AA2539" s="3" t="e">
        <f t="shared" si="200"/>
        <v>#NUM!</v>
      </c>
      <c r="AB2539" s="3" t="str">
        <f t="shared" si="201"/>
        <v/>
      </c>
    </row>
    <row r="2540" spans="18:28" ht="14.5" customHeight="1">
      <c r="R2540">
        <v>2537</v>
      </c>
      <c r="S2540" s="4">
        <v>34260</v>
      </c>
      <c r="T2540" s="3" t="s">
        <v>3544</v>
      </c>
      <c r="U2540" s="3" t="s">
        <v>2150</v>
      </c>
      <c r="V2540" s="3" t="s">
        <v>539</v>
      </c>
      <c r="W2540" s="3" t="s">
        <v>3543</v>
      </c>
      <c r="X2540" s="3" t="str">
        <f t="shared" si="198"/>
        <v>ไพบูลย์น้ำขุ่นอุบลราชธานี</v>
      </c>
      <c r="Y2540" s="3" t="s">
        <v>2652</v>
      </c>
      <c r="Z2540" s="3" t="str">
        <f t="shared" si="199"/>
        <v/>
      </c>
      <c r="AA2540" s="3" t="e">
        <f t="shared" si="200"/>
        <v>#NUM!</v>
      </c>
      <c r="AB2540" s="3" t="str">
        <f t="shared" si="201"/>
        <v/>
      </c>
    </row>
    <row r="2541" spans="18:28" ht="14.5" customHeight="1">
      <c r="R2541">
        <v>2538</v>
      </c>
      <c r="S2541" s="4">
        <v>34260</v>
      </c>
      <c r="T2541" s="3" t="s">
        <v>3369</v>
      </c>
      <c r="U2541" s="3" t="s">
        <v>2150</v>
      </c>
      <c r="V2541" s="3" t="s">
        <v>539</v>
      </c>
      <c r="W2541" s="3" t="s">
        <v>3543</v>
      </c>
      <c r="X2541" s="3" t="str">
        <f t="shared" si="198"/>
        <v>ขี้เหล็กน้ำขุ่นอุบลราชธานี</v>
      </c>
      <c r="Y2541" s="3" t="s">
        <v>2652</v>
      </c>
      <c r="Z2541" s="3" t="str">
        <f t="shared" si="199"/>
        <v/>
      </c>
      <c r="AA2541" s="3" t="e">
        <f t="shared" si="200"/>
        <v>#NUM!</v>
      </c>
      <c r="AB2541" s="3" t="str">
        <f t="shared" si="201"/>
        <v/>
      </c>
    </row>
    <row r="2542" spans="18:28" ht="14.5" customHeight="1">
      <c r="R2542">
        <v>2539</v>
      </c>
      <c r="S2542" s="4">
        <v>34260</v>
      </c>
      <c r="T2542" s="3" t="s">
        <v>2120</v>
      </c>
      <c r="U2542" s="3" t="s">
        <v>2150</v>
      </c>
      <c r="V2542" s="3" t="s">
        <v>539</v>
      </c>
      <c r="W2542" s="3" t="s">
        <v>3543</v>
      </c>
      <c r="X2542" s="3" t="str">
        <f t="shared" si="198"/>
        <v>โคกสะอาดน้ำขุ่นอุบลราชธานี</v>
      </c>
      <c r="Y2542" s="3" t="s">
        <v>2652</v>
      </c>
      <c r="Z2542" s="3" t="str">
        <f t="shared" si="199"/>
        <v/>
      </c>
      <c r="AA2542" s="3" t="e">
        <f t="shared" si="200"/>
        <v>#NUM!</v>
      </c>
      <c r="AB2542" s="3" t="str">
        <f t="shared" si="201"/>
        <v/>
      </c>
    </row>
    <row r="2543" spans="18:28" ht="14.5" customHeight="1">
      <c r="R2543">
        <v>2540</v>
      </c>
      <c r="S2543" s="4">
        <v>35000</v>
      </c>
      <c r="T2543" s="3" t="s">
        <v>1921</v>
      </c>
      <c r="U2543" s="3" t="s">
        <v>1522</v>
      </c>
      <c r="V2543" s="3" t="s">
        <v>444</v>
      </c>
      <c r="W2543" s="3" t="s">
        <v>3545</v>
      </c>
      <c r="X2543" s="3" t="str">
        <f t="shared" si="198"/>
        <v>ในเมืองเมืองยโสธรยโสธร</v>
      </c>
      <c r="Y2543" s="3" t="s">
        <v>2652</v>
      </c>
      <c r="Z2543" s="3" t="str">
        <f t="shared" si="199"/>
        <v/>
      </c>
      <c r="AA2543" s="3" t="e">
        <f t="shared" si="200"/>
        <v>#NUM!</v>
      </c>
      <c r="AB2543" s="3" t="str">
        <f t="shared" si="201"/>
        <v/>
      </c>
    </row>
    <row r="2544" spans="18:28" ht="14.5" customHeight="1">
      <c r="R2544">
        <v>2541</v>
      </c>
      <c r="S2544" s="4">
        <v>35000</v>
      </c>
      <c r="T2544" s="3" t="s">
        <v>3546</v>
      </c>
      <c r="U2544" s="3" t="s">
        <v>1522</v>
      </c>
      <c r="V2544" s="3" t="s">
        <v>444</v>
      </c>
      <c r="W2544" s="3" t="s">
        <v>3545</v>
      </c>
      <c r="X2544" s="3" t="str">
        <f t="shared" si="198"/>
        <v>น้ำคำใหญ่เมืองยโสธรยโสธร</v>
      </c>
      <c r="Y2544" s="3" t="s">
        <v>2652</v>
      </c>
      <c r="Z2544" s="3" t="str">
        <f t="shared" si="199"/>
        <v/>
      </c>
      <c r="AA2544" s="3" t="e">
        <f t="shared" si="200"/>
        <v>#NUM!</v>
      </c>
      <c r="AB2544" s="3" t="str">
        <f t="shared" si="201"/>
        <v/>
      </c>
    </row>
    <row r="2545" spans="18:28" ht="14.5" customHeight="1">
      <c r="R2545">
        <v>2542</v>
      </c>
      <c r="S2545" s="4">
        <v>35000</v>
      </c>
      <c r="T2545" s="3" t="s">
        <v>3547</v>
      </c>
      <c r="U2545" s="3" t="s">
        <v>1522</v>
      </c>
      <c r="V2545" s="3" t="s">
        <v>444</v>
      </c>
      <c r="W2545" s="3" t="s">
        <v>3545</v>
      </c>
      <c r="X2545" s="3" t="str">
        <f t="shared" si="198"/>
        <v>ตาดทองเมืองยโสธรยโสธร</v>
      </c>
      <c r="Y2545" s="3" t="s">
        <v>2652</v>
      </c>
      <c r="Z2545" s="3" t="str">
        <f t="shared" si="199"/>
        <v/>
      </c>
      <c r="AA2545" s="3" t="e">
        <f t="shared" si="200"/>
        <v>#NUM!</v>
      </c>
      <c r="AB2545" s="3" t="str">
        <f t="shared" si="201"/>
        <v/>
      </c>
    </row>
    <row r="2546" spans="18:28" ht="14.5" customHeight="1">
      <c r="R2546">
        <v>2543</v>
      </c>
      <c r="S2546" s="4">
        <v>35000</v>
      </c>
      <c r="T2546" s="3" t="s">
        <v>3548</v>
      </c>
      <c r="U2546" s="3" t="s">
        <v>1522</v>
      </c>
      <c r="V2546" s="3" t="s">
        <v>444</v>
      </c>
      <c r="W2546" s="3" t="s">
        <v>3545</v>
      </c>
      <c r="X2546" s="3" t="str">
        <f t="shared" si="198"/>
        <v>สำราญเมืองยโสธรยโสธร</v>
      </c>
      <c r="Y2546" s="3" t="s">
        <v>2652</v>
      </c>
      <c r="Z2546" s="3" t="str">
        <f t="shared" si="199"/>
        <v/>
      </c>
      <c r="AA2546" s="3" t="e">
        <f t="shared" si="200"/>
        <v>#NUM!</v>
      </c>
      <c r="AB2546" s="3" t="str">
        <f t="shared" si="201"/>
        <v/>
      </c>
    </row>
    <row r="2547" spans="18:28" ht="14.5" customHeight="1">
      <c r="R2547">
        <v>2544</v>
      </c>
      <c r="S2547" s="4">
        <v>35000</v>
      </c>
      <c r="T2547" s="3" t="s">
        <v>3549</v>
      </c>
      <c r="U2547" s="3" t="s">
        <v>1522</v>
      </c>
      <c r="V2547" s="3" t="s">
        <v>444</v>
      </c>
      <c r="W2547" s="3" t="s">
        <v>3545</v>
      </c>
      <c r="X2547" s="3" t="str">
        <f t="shared" si="198"/>
        <v>ค้อเหนือเมืองยโสธรยโสธร</v>
      </c>
      <c r="Y2547" s="3" t="s">
        <v>2652</v>
      </c>
      <c r="Z2547" s="3" t="str">
        <f t="shared" si="199"/>
        <v/>
      </c>
      <c r="AA2547" s="3" t="e">
        <f t="shared" si="200"/>
        <v>#NUM!</v>
      </c>
      <c r="AB2547" s="3" t="str">
        <f t="shared" si="201"/>
        <v/>
      </c>
    </row>
    <row r="2548" spans="18:28" ht="14.5" customHeight="1">
      <c r="R2548">
        <v>2545</v>
      </c>
      <c r="S2548" s="4">
        <v>35000</v>
      </c>
      <c r="T2548" s="3" t="s">
        <v>3550</v>
      </c>
      <c r="U2548" s="3" t="s">
        <v>1522</v>
      </c>
      <c r="V2548" s="3" t="s">
        <v>444</v>
      </c>
      <c r="W2548" s="3" t="s">
        <v>3545</v>
      </c>
      <c r="X2548" s="3" t="str">
        <f t="shared" si="198"/>
        <v>ดู่ทุ่งเมืองยโสธรยโสธร</v>
      </c>
      <c r="Y2548" s="3" t="s">
        <v>2652</v>
      </c>
      <c r="Z2548" s="3" t="str">
        <f t="shared" si="199"/>
        <v/>
      </c>
      <c r="AA2548" s="3" t="e">
        <f t="shared" si="200"/>
        <v>#NUM!</v>
      </c>
      <c r="AB2548" s="3" t="str">
        <f t="shared" si="201"/>
        <v/>
      </c>
    </row>
    <row r="2549" spans="18:28" ht="14.5" customHeight="1">
      <c r="R2549">
        <v>2546</v>
      </c>
      <c r="S2549" s="4">
        <v>35000</v>
      </c>
      <c r="T2549" s="3" t="s">
        <v>3551</v>
      </c>
      <c r="U2549" s="3" t="s">
        <v>1522</v>
      </c>
      <c r="V2549" s="3" t="s">
        <v>444</v>
      </c>
      <c r="W2549" s="3" t="s">
        <v>3545</v>
      </c>
      <c r="X2549" s="3" t="str">
        <f t="shared" si="198"/>
        <v>เดิดเมืองยโสธรยโสธร</v>
      </c>
      <c r="Y2549" s="3" t="s">
        <v>2652</v>
      </c>
      <c r="Z2549" s="3" t="str">
        <f t="shared" si="199"/>
        <v/>
      </c>
      <c r="AA2549" s="3" t="e">
        <f t="shared" si="200"/>
        <v>#NUM!</v>
      </c>
      <c r="AB2549" s="3" t="str">
        <f t="shared" si="201"/>
        <v/>
      </c>
    </row>
    <row r="2550" spans="18:28" ht="14.5" customHeight="1">
      <c r="R2550">
        <v>2547</v>
      </c>
      <c r="S2550" s="4">
        <v>35000</v>
      </c>
      <c r="T2550" s="3" t="s">
        <v>3552</v>
      </c>
      <c r="U2550" s="3" t="s">
        <v>1522</v>
      </c>
      <c r="V2550" s="3" t="s">
        <v>444</v>
      </c>
      <c r="W2550" s="3" t="s">
        <v>3545</v>
      </c>
      <c r="X2550" s="3" t="str">
        <f t="shared" si="198"/>
        <v>ขั้นไดใหญ่เมืองยโสธรยโสธร</v>
      </c>
      <c r="Y2550" s="3" t="s">
        <v>2652</v>
      </c>
      <c r="Z2550" s="3" t="str">
        <f t="shared" si="199"/>
        <v/>
      </c>
      <c r="AA2550" s="3" t="e">
        <f t="shared" si="200"/>
        <v>#NUM!</v>
      </c>
      <c r="AB2550" s="3" t="str">
        <f t="shared" si="201"/>
        <v/>
      </c>
    </row>
    <row r="2551" spans="18:28" ht="14.5" customHeight="1">
      <c r="R2551">
        <v>2548</v>
      </c>
      <c r="S2551" s="4">
        <v>35000</v>
      </c>
      <c r="T2551" s="3" t="s">
        <v>3553</v>
      </c>
      <c r="U2551" s="3" t="s">
        <v>1522</v>
      </c>
      <c r="V2551" s="3" t="s">
        <v>444</v>
      </c>
      <c r="W2551" s="3" t="s">
        <v>3545</v>
      </c>
      <c r="X2551" s="3" t="str">
        <f t="shared" si="198"/>
        <v>ทุ่งแต้เมืองยโสธรยโสธร</v>
      </c>
      <c r="Y2551" s="3" t="s">
        <v>2652</v>
      </c>
      <c r="Z2551" s="3" t="str">
        <f t="shared" si="199"/>
        <v/>
      </c>
      <c r="AA2551" s="3" t="e">
        <f t="shared" si="200"/>
        <v>#NUM!</v>
      </c>
      <c r="AB2551" s="3" t="str">
        <f t="shared" si="201"/>
        <v/>
      </c>
    </row>
    <row r="2552" spans="18:28" ht="14.5" customHeight="1">
      <c r="R2552">
        <v>2549</v>
      </c>
      <c r="S2552" s="4">
        <v>35000</v>
      </c>
      <c r="T2552" s="3" t="s">
        <v>1860</v>
      </c>
      <c r="U2552" s="3" t="s">
        <v>1522</v>
      </c>
      <c r="V2552" s="3" t="s">
        <v>444</v>
      </c>
      <c r="W2552" s="3" t="s">
        <v>3545</v>
      </c>
      <c r="X2552" s="3" t="str">
        <f t="shared" si="198"/>
        <v>สิงห์เมืองยโสธรยโสธร</v>
      </c>
      <c r="Y2552" s="3" t="s">
        <v>2652</v>
      </c>
      <c r="Z2552" s="3" t="str">
        <f t="shared" si="199"/>
        <v/>
      </c>
      <c r="AA2552" s="3" t="e">
        <f t="shared" si="200"/>
        <v>#NUM!</v>
      </c>
      <c r="AB2552" s="3" t="str">
        <f t="shared" si="201"/>
        <v/>
      </c>
    </row>
    <row r="2553" spans="18:28" ht="14.5" customHeight="1">
      <c r="R2553">
        <v>2550</v>
      </c>
      <c r="S2553" s="4">
        <v>35000</v>
      </c>
      <c r="T2553" s="3" t="s">
        <v>3554</v>
      </c>
      <c r="U2553" s="3" t="s">
        <v>1522</v>
      </c>
      <c r="V2553" s="3" t="s">
        <v>444</v>
      </c>
      <c r="W2553" s="3" t="s">
        <v>3545</v>
      </c>
      <c r="X2553" s="3" t="str">
        <f t="shared" si="198"/>
        <v>นาสะไมย์เมืองยโสธรยโสธร</v>
      </c>
      <c r="Y2553" s="3" t="s">
        <v>2652</v>
      </c>
      <c r="Z2553" s="3" t="str">
        <f t="shared" si="199"/>
        <v/>
      </c>
      <c r="AA2553" s="3" t="e">
        <f t="shared" si="200"/>
        <v>#NUM!</v>
      </c>
      <c r="AB2553" s="3" t="str">
        <f t="shared" si="201"/>
        <v/>
      </c>
    </row>
    <row r="2554" spans="18:28" ht="14.5" customHeight="1">
      <c r="R2554">
        <v>2551</v>
      </c>
      <c r="S2554" s="4">
        <v>35000</v>
      </c>
      <c r="T2554" s="3" t="s">
        <v>3555</v>
      </c>
      <c r="U2554" s="3" t="s">
        <v>1522</v>
      </c>
      <c r="V2554" s="3" t="s">
        <v>444</v>
      </c>
      <c r="W2554" s="3" t="s">
        <v>3545</v>
      </c>
      <c r="X2554" s="3" t="str">
        <f t="shared" si="198"/>
        <v>เขื่องคำเมืองยโสธรยโสธร</v>
      </c>
      <c r="Y2554" s="3" t="s">
        <v>2652</v>
      </c>
      <c r="Z2554" s="3" t="str">
        <f t="shared" si="199"/>
        <v/>
      </c>
      <c r="AA2554" s="3" t="e">
        <f t="shared" si="200"/>
        <v>#NUM!</v>
      </c>
      <c r="AB2554" s="3" t="str">
        <f t="shared" si="201"/>
        <v/>
      </c>
    </row>
    <row r="2555" spans="18:28" ht="14.5" customHeight="1">
      <c r="R2555">
        <v>2552</v>
      </c>
      <c r="S2555" s="4">
        <v>35000</v>
      </c>
      <c r="T2555" s="3" t="s">
        <v>1714</v>
      </c>
      <c r="U2555" s="3" t="s">
        <v>1522</v>
      </c>
      <c r="V2555" s="3" t="s">
        <v>444</v>
      </c>
      <c r="W2555" s="3" t="s">
        <v>3545</v>
      </c>
      <c r="X2555" s="3" t="str">
        <f t="shared" si="198"/>
        <v>หนองหินเมืองยโสธรยโสธร</v>
      </c>
      <c r="Y2555" s="3" t="s">
        <v>2652</v>
      </c>
      <c r="Z2555" s="3" t="str">
        <f t="shared" si="199"/>
        <v/>
      </c>
      <c r="AA2555" s="3" t="e">
        <f t="shared" si="200"/>
        <v>#NUM!</v>
      </c>
      <c r="AB2555" s="3" t="str">
        <f t="shared" si="201"/>
        <v/>
      </c>
    </row>
    <row r="2556" spans="18:28" ht="14.5" customHeight="1">
      <c r="R2556">
        <v>2553</v>
      </c>
      <c r="S2556" s="4">
        <v>35000</v>
      </c>
      <c r="T2556" s="3" t="s">
        <v>2976</v>
      </c>
      <c r="U2556" s="3" t="s">
        <v>1522</v>
      </c>
      <c r="V2556" s="3" t="s">
        <v>444</v>
      </c>
      <c r="W2556" s="3" t="s">
        <v>3545</v>
      </c>
      <c r="X2556" s="3" t="str">
        <f t="shared" si="198"/>
        <v>หนองคูเมืองยโสธรยโสธร</v>
      </c>
      <c r="Y2556" s="3" t="s">
        <v>2652</v>
      </c>
      <c r="Z2556" s="3" t="str">
        <f t="shared" si="199"/>
        <v/>
      </c>
      <c r="AA2556" s="3" t="e">
        <f t="shared" si="200"/>
        <v>#NUM!</v>
      </c>
      <c r="AB2556" s="3" t="str">
        <f t="shared" si="201"/>
        <v/>
      </c>
    </row>
    <row r="2557" spans="18:28" ht="14.5" customHeight="1">
      <c r="R2557">
        <v>2554</v>
      </c>
      <c r="S2557" s="4">
        <v>35000</v>
      </c>
      <c r="T2557" s="3" t="s">
        <v>3556</v>
      </c>
      <c r="U2557" s="3" t="s">
        <v>1522</v>
      </c>
      <c r="V2557" s="3" t="s">
        <v>444</v>
      </c>
      <c r="W2557" s="3" t="s">
        <v>3545</v>
      </c>
      <c r="X2557" s="3" t="str">
        <f t="shared" si="198"/>
        <v>ขุมเงินเมืองยโสธรยโสธร</v>
      </c>
      <c r="Y2557" s="3" t="s">
        <v>2652</v>
      </c>
      <c r="Z2557" s="3" t="str">
        <f t="shared" si="199"/>
        <v/>
      </c>
      <c r="AA2557" s="3" t="e">
        <f t="shared" si="200"/>
        <v>#NUM!</v>
      </c>
      <c r="AB2557" s="3" t="str">
        <f t="shared" si="201"/>
        <v/>
      </c>
    </row>
    <row r="2558" spans="18:28" ht="14.5" customHeight="1">
      <c r="R2558">
        <v>2555</v>
      </c>
      <c r="S2558" s="4">
        <v>35000</v>
      </c>
      <c r="T2558" s="3" t="s">
        <v>3557</v>
      </c>
      <c r="U2558" s="3" t="s">
        <v>1522</v>
      </c>
      <c r="V2558" s="3" t="s">
        <v>444</v>
      </c>
      <c r="W2558" s="3" t="s">
        <v>3545</v>
      </c>
      <c r="X2558" s="3" t="str">
        <f t="shared" si="198"/>
        <v>ทุ่งนางโอกเมืองยโสธรยโสธร</v>
      </c>
      <c r="Y2558" s="3" t="s">
        <v>2652</v>
      </c>
      <c r="Z2558" s="3" t="str">
        <f t="shared" si="199"/>
        <v/>
      </c>
      <c r="AA2558" s="3" t="e">
        <f t="shared" si="200"/>
        <v>#NUM!</v>
      </c>
      <c r="AB2558" s="3" t="str">
        <f t="shared" si="201"/>
        <v/>
      </c>
    </row>
    <row r="2559" spans="18:28" ht="14.5" customHeight="1">
      <c r="R2559">
        <v>2556</v>
      </c>
      <c r="S2559" s="4">
        <v>35000</v>
      </c>
      <c r="T2559" s="3" t="s">
        <v>635</v>
      </c>
      <c r="U2559" s="3" t="s">
        <v>1522</v>
      </c>
      <c r="V2559" s="3" t="s">
        <v>444</v>
      </c>
      <c r="W2559" s="3" t="s">
        <v>3545</v>
      </c>
      <c r="X2559" s="3" t="str">
        <f t="shared" si="198"/>
        <v>หนองเรือเมืองยโสธรยโสธร</v>
      </c>
      <c r="Y2559" s="3" t="s">
        <v>2652</v>
      </c>
      <c r="Z2559" s="3" t="str">
        <f t="shared" si="199"/>
        <v/>
      </c>
      <c r="AA2559" s="3" t="e">
        <f t="shared" si="200"/>
        <v>#NUM!</v>
      </c>
      <c r="AB2559" s="3" t="str">
        <f t="shared" si="201"/>
        <v/>
      </c>
    </row>
    <row r="2560" spans="18:28" ht="14.5" customHeight="1">
      <c r="R2560">
        <v>2557</v>
      </c>
      <c r="S2560" s="4">
        <v>35000</v>
      </c>
      <c r="T2560" s="3" t="s">
        <v>3558</v>
      </c>
      <c r="U2560" s="3" t="s">
        <v>1522</v>
      </c>
      <c r="V2560" s="3" t="s">
        <v>444</v>
      </c>
      <c r="W2560" s="3" t="s">
        <v>3545</v>
      </c>
      <c r="X2560" s="3" t="str">
        <f t="shared" si="198"/>
        <v>หนองเป็ดเมืองยโสธรยโสธร</v>
      </c>
      <c r="Y2560" s="3" t="s">
        <v>2652</v>
      </c>
      <c r="Z2560" s="3" t="str">
        <f t="shared" si="199"/>
        <v/>
      </c>
      <c r="AA2560" s="3" t="e">
        <f t="shared" si="200"/>
        <v>#NUM!</v>
      </c>
      <c r="AB2560" s="3" t="str">
        <f t="shared" si="201"/>
        <v/>
      </c>
    </row>
    <row r="2561" spans="18:28" ht="14.5" customHeight="1">
      <c r="R2561">
        <v>2558</v>
      </c>
      <c r="S2561" s="4">
        <v>35170</v>
      </c>
      <c r="T2561" s="3" t="s">
        <v>1515</v>
      </c>
      <c r="U2561" s="3" t="s">
        <v>1515</v>
      </c>
      <c r="V2561" s="3" t="s">
        <v>444</v>
      </c>
      <c r="W2561" s="3" t="s">
        <v>3559</v>
      </c>
      <c r="X2561" s="3" t="str">
        <f t="shared" si="198"/>
        <v>ทรายมูลทรายมูลยโสธร</v>
      </c>
      <c r="Y2561" s="3" t="s">
        <v>2652</v>
      </c>
      <c r="Z2561" s="3" t="str">
        <f t="shared" si="199"/>
        <v/>
      </c>
      <c r="AA2561" s="3" t="e">
        <f t="shared" si="200"/>
        <v>#NUM!</v>
      </c>
      <c r="AB2561" s="3" t="str">
        <f t="shared" si="201"/>
        <v/>
      </c>
    </row>
    <row r="2562" spans="18:28" ht="14.5" customHeight="1">
      <c r="R2562">
        <v>2559</v>
      </c>
      <c r="S2562" s="4">
        <v>35170</v>
      </c>
      <c r="T2562" s="3" t="s">
        <v>3560</v>
      </c>
      <c r="U2562" s="3" t="s">
        <v>1515</v>
      </c>
      <c r="V2562" s="3" t="s">
        <v>444</v>
      </c>
      <c r="W2562" s="3" t="s">
        <v>3559</v>
      </c>
      <c r="X2562" s="3" t="str">
        <f t="shared" si="198"/>
        <v>ดู่ลาดทรายมูลยโสธร</v>
      </c>
      <c r="Y2562" s="3" t="s">
        <v>2652</v>
      </c>
      <c r="Z2562" s="3" t="str">
        <f t="shared" si="199"/>
        <v/>
      </c>
      <c r="AA2562" s="3" t="e">
        <f t="shared" si="200"/>
        <v>#NUM!</v>
      </c>
      <c r="AB2562" s="3" t="str">
        <f t="shared" si="201"/>
        <v/>
      </c>
    </row>
    <row r="2563" spans="18:28" ht="14.5" customHeight="1">
      <c r="R2563">
        <v>2560</v>
      </c>
      <c r="S2563" s="4">
        <v>35170</v>
      </c>
      <c r="T2563" s="3" t="s">
        <v>3561</v>
      </c>
      <c r="U2563" s="3" t="s">
        <v>1515</v>
      </c>
      <c r="V2563" s="3" t="s">
        <v>444</v>
      </c>
      <c r="W2563" s="3" t="s">
        <v>3559</v>
      </c>
      <c r="X2563" s="3" t="str">
        <f t="shared" si="198"/>
        <v>ดงมะไฟทรายมูลยโสธร</v>
      </c>
      <c r="Y2563" s="3" t="s">
        <v>2652</v>
      </c>
      <c r="Z2563" s="3" t="str">
        <f t="shared" si="199"/>
        <v/>
      </c>
      <c r="AA2563" s="3" t="e">
        <f t="shared" si="200"/>
        <v>#NUM!</v>
      </c>
      <c r="AB2563" s="3" t="str">
        <f t="shared" si="201"/>
        <v/>
      </c>
    </row>
    <row r="2564" spans="18:28" ht="14.5" customHeight="1">
      <c r="R2564">
        <v>2561</v>
      </c>
      <c r="S2564" s="4">
        <v>35170</v>
      </c>
      <c r="T2564" s="3" t="s">
        <v>3562</v>
      </c>
      <c r="U2564" s="3" t="s">
        <v>1515</v>
      </c>
      <c r="V2564" s="3" t="s">
        <v>444</v>
      </c>
      <c r="W2564" s="3" t="s">
        <v>3559</v>
      </c>
      <c r="X2564" s="3" t="str">
        <f t="shared" si="198"/>
        <v>นาเวียงทรายมูลยโสธร</v>
      </c>
      <c r="Y2564" s="3" t="s">
        <v>2652</v>
      </c>
      <c r="Z2564" s="3" t="str">
        <f t="shared" si="199"/>
        <v/>
      </c>
      <c r="AA2564" s="3" t="e">
        <f t="shared" si="200"/>
        <v>#NUM!</v>
      </c>
      <c r="AB2564" s="3" t="str">
        <f t="shared" si="201"/>
        <v/>
      </c>
    </row>
    <row r="2565" spans="18:28" ht="14.5" customHeight="1">
      <c r="R2565">
        <v>2562</v>
      </c>
      <c r="S2565" s="4">
        <v>35170</v>
      </c>
      <c r="T2565" s="3" t="s">
        <v>3111</v>
      </c>
      <c r="U2565" s="3" t="s">
        <v>1515</v>
      </c>
      <c r="V2565" s="3" t="s">
        <v>444</v>
      </c>
      <c r="W2565" s="3" t="s">
        <v>3559</v>
      </c>
      <c r="X2565" s="3" t="str">
        <f t="shared" ref="X2565:X2628" si="202">T2565&amp;U2565&amp;V2565</f>
        <v>ไผ่ทรายมูลยโสธร</v>
      </c>
      <c r="Y2565" s="3" t="s">
        <v>2652</v>
      </c>
      <c r="Z2565" s="3" t="str">
        <f t="shared" ref="Z2565:Z2628" si="203">IF($Z$1=$W2565,$R2565,"")</f>
        <v/>
      </c>
      <c r="AA2565" s="3" t="e">
        <f t="shared" ref="AA2565:AA2628" si="204">SMALL($Z$4:$Z$7439,R2565)</f>
        <v>#NUM!</v>
      </c>
      <c r="AB2565" s="3" t="str">
        <f t="shared" ref="AB2565:AB2628" si="205">IFERROR(INDEX($T$4:$T$7439,$AA2565,1),"")</f>
        <v/>
      </c>
    </row>
    <row r="2566" spans="18:28" ht="14.5" customHeight="1">
      <c r="R2566">
        <v>2563</v>
      </c>
      <c r="S2566" s="4">
        <v>35140</v>
      </c>
      <c r="T2566" s="3" t="s">
        <v>1508</v>
      </c>
      <c r="U2566" s="3" t="s">
        <v>1508</v>
      </c>
      <c r="V2566" s="3" t="s">
        <v>444</v>
      </c>
      <c r="W2566" s="3" t="s">
        <v>3563</v>
      </c>
      <c r="X2566" s="3" t="str">
        <f t="shared" si="202"/>
        <v>กุดชุมกุดชุมยโสธร</v>
      </c>
      <c r="Y2566" s="3" t="s">
        <v>2652</v>
      </c>
      <c r="Z2566" s="3" t="str">
        <f t="shared" si="203"/>
        <v/>
      </c>
      <c r="AA2566" s="3" t="e">
        <f t="shared" si="204"/>
        <v>#NUM!</v>
      </c>
      <c r="AB2566" s="3" t="str">
        <f t="shared" si="205"/>
        <v/>
      </c>
    </row>
    <row r="2567" spans="18:28" ht="14.5" customHeight="1">
      <c r="R2567">
        <v>2564</v>
      </c>
      <c r="S2567" s="4">
        <v>35140</v>
      </c>
      <c r="T2567" s="3" t="s">
        <v>3564</v>
      </c>
      <c r="U2567" s="3" t="s">
        <v>1508</v>
      </c>
      <c r="V2567" s="3" t="s">
        <v>444</v>
      </c>
      <c r="W2567" s="3" t="s">
        <v>3563</v>
      </c>
      <c r="X2567" s="3" t="str">
        <f t="shared" si="202"/>
        <v>โนนเปือยกุดชุมยโสธร</v>
      </c>
      <c r="Y2567" s="3" t="s">
        <v>2652</v>
      </c>
      <c r="Z2567" s="3" t="str">
        <f t="shared" si="203"/>
        <v/>
      </c>
      <c r="AA2567" s="3" t="e">
        <f t="shared" si="204"/>
        <v>#NUM!</v>
      </c>
      <c r="AB2567" s="3" t="str">
        <f t="shared" si="205"/>
        <v/>
      </c>
    </row>
    <row r="2568" spans="18:28" ht="14.5" customHeight="1">
      <c r="R2568">
        <v>2565</v>
      </c>
      <c r="S2568" s="4">
        <v>35140</v>
      </c>
      <c r="T2568" s="3" t="s">
        <v>3565</v>
      </c>
      <c r="U2568" s="3" t="s">
        <v>1508</v>
      </c>
      <c r="V2568" s="3" t="s">
        <v>444</v>
      </c>
      <c r="W2568" s="3" t="s">
        <v>3563</v>
      </c>
      <c r="X2568" s="3" t="str">
        <f t="shared" si="202"/>
        <v>กำแมดกุดชุมยโสธร</v>
      </c>
      <c r="Y2568" s="3" t="s">
        <v>2652</v>
      </c>
      <c r="Z2568" s="3" t="str">
        <f t="shared" si="203"/>
        <v/>
      </c>
      <c r="AA2568" s="3" t="e">
        <f t="shared" si="204"/>
        <v>#NUM!</v>
      </c>
      <c r="AB2568" s="3" t="str">
        <f t="shared" si="205"/>
        <v/>
      </c>
    </row>
    <row r="2569" spans="18:28" ht="14.5" customHeight="1">
      <c r="R2569">
        <v>2566</v>
      </c>
      <c r="S2569" s="4">
        <v>35140</v>
      </c>
      <c r="T2569" s="3" t="s">
        <v>3566</v>
      </c>
      <c r="U2569" s="3" t="s">
        <v>1508</v>
      </c>
      <c r="V2569" s="3" t="s">
        <v>444</v>
      </c>
      <c r="W2569" s="3" t="s">
        <v>3563</v>
      </c>
      <c r="X2569" s="3" t="str">
        <f t="shared" si="202"/>
        <v>นาโส่กุดชุมยโสธร</v>
      </c>
      <c r="Y2569" s="3" t="s">
        <v>2652</v>
      </c>
      <c r="Z2569" s="3" t="str">
        <f t="shared" si="203"/>
        <v/>
      </c>
      <c r="AA2569" s="3" t="e">
        <f t="shared" si="204"/>
        <v>#NUM!</v>
      </c>
      <c r="AB2569" s="3" t="str">
        <f t="shared" si="205"/>
        <v/>
      </c>
    </row>
    <row r="2570" spans="18:28" ht="14.5" customHeight="1">
      <c r="R2570">
        <v>2567</v>
      </c>
      <c r="S2570" s="4">
        <v>35140</v>
      </c>
      <c r="T2570" s="3" t="s">
        <v>3567</v>
      </c>
      <c r="U2570" s="3" t="s">
        <v>1508</v>
      </c>
      <c r="V2570" s="3" t="s">
        <v>444</v>
      </c>
      <c r="W2570" s="3" t="s">
        <v>3563</v>
      </c>
      <c r="X2570" s="3" t="str">
        <f t="shared" si="202"/>
        <v>ห้วยแก้งกุดชุมยโสธร</v>
      </c>
      <c r="Y2570" s="3" t="s">
        <v>2652</v>
      </c>
      <c r="Z2570" s="3" t="str">
        <f t="shared" si="203"/>
        <v/>
      </c>
      <c r="AA2570" s="3" t="e">
        <f t="shared" si="204"/>
        <v>#NUM!</v>
      </c>
      <c r="AB2570" s="3" t="str">
        <f t="shared" si="205"/>
        <v/>
      </c>
    </row>
    <row r="2571" spans="18:28" ht="14.5" customHeight="1">
      <c r="R2571">
        <v>2568</v>
      </c>
      <c r="S2571" s="4">
        <v>35140</v>
      </c>
      <c r="T2571" s="3" t="s">
        <v>3282</v>
      </c>
      <c r="U2571" s="3" t="s">
        <v>1508</v>
      </c>
      <c r="V2571" s="3" t="s">
        <v>444</v>
      </c>
      <c r="W2571" s="3" t="s">
        <v>3563</v>
      </c>
      <c r="X2571" s="3" t="str">
        <f t="shared" si="202"/>
        <v>หนองหมีกุดชุมยโสธร</v>
      </c>
      <c r="Y2571" s="3" t="s">
        <v>2652</v>
      </c>
      <c r="Z2571" s="3" t="str">
        <f t="shared" si="203"/>
        <v/>
      </c>
      <c r="AA2571" s="3" t="e">
        <f t="shared" si="204"/>
        <v>#NUM!</v>
      </c>
      <c r="AB2571" s="3" t="str">
        <f t="shared" si="205"/>
        <v/>
      </c>
    </row>
    <row r="2572" spans="18:28" ht="14.5" customHeight="1">
      <c r="R2572">
        <v>2569</v>
      </c>
      <c r="S2572" s="4">
        <v>35140</v>
      </c>
      <c r="T2572" s="3" t="s">
        <v>3422</v>
      </c>
      <c r="U2572" s="3" t="s">
        <v>1508</v>
      </c>
      <c r="V2572" s="3" t="s">
        <v>444</v>
      </c>
      <c r="W2572" s="3" t="s">
        <v>3563</v>
      </c>
      <c r="X2572" s="3" t="str">
        <f t="shared" si="202"/>
        <v>โพนงามกุดชุมยโสธร</v>
      </c>
      <c r="Y2572" s="3" t="s">
        <v>2652</v>
      </c>
      <c r="Z2572" s="3" t="str">
        <f t="shared" si="203"/>
        <v/>
      </c>
      <c r="AA2572" s="3" t="e">
        <f t="shared" si="204"/>
        <v>#NUM!</v>
      </c>
      <c r="AB2572" s="3" t="str">
        <f t="shared" si="205"/>
        <v/>
      </c>
    </row>
    <row r="2573" spans="18:28" ht="14.5" customHeight="1">
      <c r="R2573">
        <v>2570</v>
      </c>
      <c r="S2573" s="4">
        <v>35140</v>
      </c>
      <c r="T2573" s="3" t="s">
        <v>3568</v>
      </c>
      <c r="U2573" s="3" t="s">
        <v>1508</v>
      </c>
      <c r="V2573" s="3" t="s">
        <v>444</v>
      </c>
      <c r="W2573" s="3" t="s">
        <v>3563</v>
      </c>
      <c r="X2573" s="3" t="str">
        <f t="shared" si="202"/>
        <v>คำน้ำสร้างกุดชุมยโสธร</v>
      </c>
      <c r="Y2573" s="3" t="s">
        <v>2652</v>
      </c>
      <c r="Z2573" s="3" t="str">
        <f t="shared" si="203"/>
        <v/>
      </c>
      <c r="AA2573" s="3" t="e">
        <f t="shared" si="204"/>
        <v>#NUM!</v>
      </c>
      <c r="AB2573" s="3" t="str">
        <f t="shared" si="205"/>
        <v/>
      </c>
    </row>
    <row r="2574" spans="18:28" ht="14.5" customHeight="1">
      <c r="R2574">
        <v>2571</v>
      </c>
      <c r="S2574" s="4">
        <v>35140</v>
      </c>
      <c r="T2574" s="3" t="s">
        <v>2496</v>
      </c>
      <c r="U2574" s="3" t="s">
        <v>1508</v>
      </c>
      <c r="V2574" s="3" t="s">
        <v>444</v>
      </c>
      <c r="W2574" s="3" t="s">
        <v>3563</v>
      </c>
      <c r="X2574" s="3" t="str">
        <f t="shared" si="202"/>
        <v>หนองแหนกุดชุมยโสธร</v>
      </c>
      <c r="Y2574" s="3" t="s">
        <v>2652</v>
      </c>
      <c r="Z2574" s="3" t="str">
        <f t="shared" si="203"/>
        <v/>
      </c>
      <c r="AA2574" s="3" t="e">
        <f t="shared" si="204"/>
        <v>#NUM!</v>
      </c>
      <c r="AB2574" s="3" t="str">
        <f t="shared" si="205"/>
        <v/>
      </c>
    </row>
    <row r="2575" spans="18:28" ht="14.5" customHeight="1">
      <c r="R2575">
        <v>2572</v>
      </c>
      <c r="S2575" s="4">
        <v>35110</v>
      </c>
      <c r="T2575" s="3" t="s">
        <v>3569</v>
      </c>
      <c r="U2575" s="3" t="s">
        <v>1513</v>
      </c>
      <c r="V2575" s="3" t="s">
        <v>444</v>
      </c>
      <c r="W2575" s="3" t="s">
        <v>3570</v>
      </c>
      <c r="X2575" s="3" t="str">
        <f t="shared" si="202"/>
        <v>ลุมพุกคำเขื่อนแก้วยโสธร</v>
      </c>
      <c r="Y2575" s="3" t="s">
        <v>2652</v>
      </c>
      <c r="Z2575" s="3" t="str">
        <f t="shared" si="203"/>
        <v/>
      </c>
      <c r="AA2575" s="3" t="e">
        <f t="shared" si="204"/>
        <v>#NUM!</v>
      </c>
      <c r="AB2575" s="3" t="str">
        <f t="shared" si="205"/>
        <v/>
      </c>
    </row>
    <row r="2576" spans="18:28" ht="14.5" customHeight="1">
      <c r="R2576">
        <v>2573</v>
      </c>
      <c r="S2576" s="4">
        <v>35110</v>
      </c>
      <c r="T2576" s="3" t="s">
        <v>3571</v>
      </c>
      <c r="U2576" s="3" t="s">
        <v>1513</v>
      </c>
      <c r="V2576" s="3" t="s">
        <v>444</v>
      </c>
      <c r="W2576" s="3" t="s">
        <v>3570</v>
      </c>
      <c r="X2576" s="3" t="str">
        <f t="shared" si="202"/>
        <v>ย่อคำเขื่อนแก้วยโสธร</v>
      </c>
      <c r="Y2576" s="3" t="s">
        <v>2652</v>
      </c>
      <c r="Z2576" s="3" t="str">
        <f t="shared" si="203"/>
        <v/>
      </c>
      <c r="AA2576" s="3" t="e">
        <f t="shared" si="204"/>
        <v>#NUM!</v>
      </c>
      <c r="AB2576" s="3" t="str">
        <f t="shared" si="205"/>
        <v/>
      </c>
    </row>
    <row r="2577" spans="18:28" ht="14.5" customHeight="1">
      <c r="R2577">
        <v>2574</v>
      </c>
      <c r="S2577" s="4">
        <v>35110</v>
      </c>
      <c r="T2577" s="3" t="s">
        <v>3572</v>
      </c>
      <c r="U2577" s="3" t="s">
        <v>1513</v>
      </c>
      <c r="V2577" s="3" t="s">
        <v>444</v>
      </c>
      <c r="W2577" s="3" t="s">
        <v>3570</v>
      </c>
      <c r="X2577" s="3" t="str">
        <f t="shared" si="202"/>
        <v>สงเปือยคำเขื่อนแก้วยโสธร</v>
      </c>
      <c r="Y2577" s="3" t="s">
        <v>2652</v>
      </c>
      <c r="Z2577" s="3" t="str">
        <f t="shared" si="203"/>
        <v/>
      </c>
      <c r="AA2577" s="3" t="e">
        <f t="shared" si="204"/>
        <v>#NUM!</v>
      </c>
      <c r="AB2577" s="3" t="str">
        <f t="shared" si="205"/>
        <v/>
      </c>
    </row>
    <row r="2578" spans="18:28" ht="14.5" customHeight="1">
      <c r="R2578">
        <v>2575</v>
      </c>
      <c r="S2578" s="4">
        <v>35110</v>
      </c>
      <c r="T2578" s="3" t="s">
        <v>3573</v>
      </c>
      <c r="U2578" s="3" t="s">
        <v>1513</v>
      </c>
      <c r="V2578" s="3" t="s">
        <v>444</v>
      </c>
      <c r="W2578" s="3" t="s">
        <v>3570</v>
      </c>
      <c r="X2578" s="3" t="str">
        <f t="shared" si="202"/>
        <v>โพนทันคำเขื่อนแก้วยโสธร</v>
      </c>
      <c r="Y2578" s="3" t="s">
        <v>2652</v>
      </c>
      <c r="Z2578" s="3" t="str">
        <f t="shared" si="203"/>
        <v/>
      </c>
      <c r="AA2578" s="3" t="e">
        <f t="shared" si="204"/>
        <v>#NUM!</v>
      </c>
      <c r="AB2578" s="3" t="str">
        <f t="shared" si="205"/>
        <v/>
      </c>
    </row>
    <row r="2579" spans="18:28" ht="14.5" customHeight="1">
      <c r="R2579">
        <v>2576</v>
      </c>
      <c r="S2579" s="4">
        <v>35110</v>
      </c>
      <c r="T2579" s="3" t="s">
        <v>3090</v>
      </c>
      <c r="U2579" s="3" t="s">
        <v>1513</v>
      </c>
      <c r="V2579" s="3" t="s">
        <v>444</v>
      </c>
      <c r="W2579" s="3" t="s">
        <v>3570</v>
      </c>
      <c r="X2579" s="3" t="str">
        <f t="shared" si="202"/>
        <v>ทุ่งมนคำเขื่อนแก้วยโสธร</v>
      </c>
      <c r="Y2579" s="3" t="s">
        <v>2652</v>
      </c>
      <c r="Z2579" s="3" t="str">
        <f t="shared" si="203"/>
        <v/>
      </c>
      <c r="AA2579" s="3" t="e">
        <f t="shared" si="204"/>
        <v>#NUM!</v>
      </c>
      <c r="AB2579" s="3" t="str">
        <f t="shared" si="205"/>
        <v/>
      </c>
    </row>
    <row r="2580" spans="18:28" ht="14.5" customHeight="1">
      <c r="R2580">
        <v>2577</v>
      </c>
      <c r="S2580" s="4">
        <v>35180</v>
      </c>
      <c r="T2580" s="3" t="s">
        <v>3370</v>
      </c>
      <c r="U2580" s="3" t="s">
        <v>1513</v>
      </c>
      <c r="V2580" s="3" t="s">
        <v>444</v>
      </c>
      <c r="W2580" s="3" t="s">
        <v>3570</v>
      </c>
      <c r="X2580" s="3" t="str">
        <f t="shared" si="202"/>
        <v>นาคำคำเขื่อนแก้วยโสธร</v>
      </c>
      <c r="Y2580" s="3" t="s">
        <v>2652</v>
      </c>
      <c r="Z2580" s="3" t="str">
        <f t="shared" si="203"/>
        <v/>
      </c>
      <c r="AA2580" s="3" t="e">
        <f t="shared" si="204"/>
        <v>#NUM!</v>
      </c>
      <c r="AB2580" s="3" t="str">
        <f t="shared" si="205"/>
        <v/>
      </c>
    </row>
    <row r="2581" spans="18:28" ht="14.5" customHeight="1">
      <c r="R2581">
        <v>2578</v>
      </c>
      <c r="S2581" s="4">
        <v>35180</v>
      </c>
      <c r="T2581" s="3" t="s">
        <v>3574</v>
      </c>
      <c r="U2581" s="3" t="s">
        <v>1513</v>
      </c>
      <c r="V2581" s="3" t="s">
        <v>444</v>
      </c>
      <c r="W2581" s="3" t="s">
        <v>3570</v>
      </c>
      <c r="X2581" s="3" t="str">
        <f t="shared" si="202"/>
        <v>ดงแคนใหญ่คำเขื่อนแก้วยโสธร</v>
      </c>
      <c r="Y2581" s="3" t="s">
        <v>2652</v>
      </c>
      <c r="Z2581" s="3" t="str">
        <f t="shared" si="203"/>
        <v/>
      </c>
      <c r="AA2581" s="3" t="e">
        <f t="shared" si="204"/>
        <v>#NUM!</v>
      </c>
      <c r="AB2581" s="3" t="str">
        <f t="shared" si="205"/>
        <v/>
      </c>
    </row>
    <row r="2582" spans="18:28" ht="14.5" customHeight="1">
      <c r="R2582">
        <v>2579</v>
      </c>
      <c r="S2582" s="4">
        <v>35110</v>
      </c>
      <c r="T2582" s="3" t="s">
        <v>3575</v>
      </c>
      <c r="U2582" s="3" t="s">
        <v>1513</v>
      </c>
      <c r="V2582" s="3" t="s">
        <v>444</v>
      </c>
      <c r="W2582" s="3" t="s">
        <v>3570</v>
      </c>
      <c r="X2582" s="3" t="str">
        <f t="shared" si="202"/>
        <v>กู่จานคำเขื่อนแก้วยโสธร</v>
      </c>
      <c r="Y2582" s="3" t="s">
        <v>2652</v>
      </c>
      <c r="Z2582" s="3" t="str">
        <f t="shared" si="203"/>
        <v/>
      </c>
      <c r="AA2582" s="3" t="e">
        <f t="shared" si="204"/>
        <v>#NUM!</v>
      </c>
      <c r="AB2582" s="3" t="str">
        <f t="shared" si="205"/>
        <v/>
      </c>
    </row>
    <row r="2583" spans="18:28" ht="14.5" customHeight="1">
      <c r="R2583">
        <v>2580</v>
      </c>
      <c r="S2583" s="4">
        <v>35180</v>
      </c>
      <c r="T2583" s="3" t="s">
        <v>943</v>
      </c>
      <c r="U2583" s="3" t="s">
        <v>1513</v>
      </c>
      <c r="V2583" s="3" t="s">
        <v>444</v>
      </c>
      <c r="W2583" s="3" t="s">
        <v>3570</v>
      </c>
      <c r="X2583" s="3" t="str">
        <f t="shared" si="202"/>
        <v>นาแกคำเขื่อนแก้วยโสธร</v>
      </c>
      <c r="Y2583" s="3" t="s">
        <v>2652</v>
      </c>
      <c r="Z2583" s="3" t="str">
        <f t="shared" si="203"/>
        <v/>
      </c>
      <c r="AA2583" s="3" t="e">
        <f t="shared" si="204"/>
        <v>#NUM!</v>
      </c>
      <c r="AB2583" s="3" t="str">
        <f t="shared" si="205"/>
        <v/>
      </c>
    </row>
    <row r="2584" spans="18:28" ht="14.5" customHeight="1">
      <c r="R2584">
        <v>2581</v>
      </c>
      <c r="S2584" s="4">
        <v>35110</v>
      </c>
      <c r="T2584" s="3" t="s">
        <v>3576</v>
      </c>
      <c r="U2584" s="3" t="s">
        <v>1513</v>
      </c>
      <c r="V2584" s="3" t="s">
        <v>444</v>
      </c>
      <c r="W2584" s="3" t="s">
        <v>3570</v>
      </c>
      <c r="X2584" s="3" t="str">
        <f t="shared" si="202"/>
        <v>กุดกุงคำเขื่อนแก้วยโสธร</v>
      </c>
      <c r="Y2584" s="3" t="s">
        <v>2652</v>
      </c>
      <c r="Z2584" s="3" t="str">
        <f t="shared" si="203"/>
        <v/>
      </c>
      <c r="AA2584" s="3" t="e">
        <f t="shared" si="204"/>
        <v>#NUM!</v>
      </c>
      <c r="AB2584" s="3" t="str">
        <f t="shared" si="205"/>
        <v/>
      </c>
    </row>
    <row r="2585" spans="18:28" ht="14.5" customHeight="1">
      <c r="R2585">
        <v>2582</v>
      </c>
      <c r="S2585" s="4">
        <v>35110</v>
      </c>
      <c r="T2585" s="3" t="s">
        <v>3577</v>
      </c>
      <c r="U2585" s="3" t="s">
        <v>1513</v>
      </c>
      <c r="V2585" s="3" t="s">
        <v>444</v>
      </c>
      <c r="W2585" s="3" t="s">
        <v>3570</v>
      </c>
      <c r="X2585" s="3" t="str">
        <f t="shared" si="202"/>
        <v>เหล่าไฮคำเขื่อนแก้วยโสธร</v>
      </c>
      <c r="Y2585" s="3" t="s">
        <v>2652</v>
      </c>
      <c r="Z2585" s="3" t="str">
        <f t="shared" si="203"/>
        <v/>
      </c>
      <c r="AA2585" s="3" t="e">
        <f t="shared" si="204"/>
        <v>#NUM!</v>
      </c>
      <c r="AB2585" s="3" t="str">
        <f t="shared" si="205"/>
        <v/>
      </c>
    </row>
    <row r="2586" spans="18:28" ht="14.5" customHeight="1">
      <c r="R2586">
        <v>2583</v>
      </c>
      <c r="S2586" s="4">
        <v>35180</v>
      </c>
      <c r="T2586" s="3" t="s">
        <v>3578</v>
      </c>
      <c r="U2586" s="3" t="s">
        <v>1513</v>
      </c>
      <c r="V2586" s="3" t="s">
        <v>444</v>
      </c>
      <c r="W2586" s="3" t="s">
        <v>3570</v>
      </c>
      <c r="X2586" s="3" t="str">
        <f t="shared" si="202"/>
        <v>แคนน้อยคำเขื่อนแก้วยโสธร</v>
      </c>
      <c r="Y2586" s="3" t="s">
        <v>2652</v>
      </c>
      <c r="Z2586" s="3" t="str">
        <f t="shared" si="203"/>
        <v/>
      </c>
      <c r="AA2586" s="3" t="e">
        <f t="shared" si="204"/>
        <v>#NUM!</v>
      </c>
      <c r="AB2586" s="3" t="str">
        <f t="shared" si="205"/>
        <v/>
      </c>
    </row>
    <row r="2587" spans="18:28" ht="14.5" customHeight="1">
      <c r="R2587">
        <v>2584</v>
      </c>
      <c r="S2587" s="4">
        <v>35110</v>
      </c>
      <c r="T2587" s="3" t="s">
        <v>1360</v>
      </c>
      <c r="U2587" s="3" t="s">
        <v>1513</v>
      </c>
      <c r="V2587" s="3" t="s">
        <v>444</v>
      </c>
      <c r="W2587" s="3" t="s">
        <v>3570</v>
      </c>
      <c r="X2587" s="3" t="str">
        <f t="shared" si="202"/>
        <v>ดงเจริญคำเขื่อนแก้วยโสธร</v>
      </c>
      <c r="Y2587" s="3" t="s">
        <v>2652</v>
      </c>
      <c r="Z2587" s="3" t="str">
        <f t="shared" si="203"/>
        <v/>
      </c>
      <c r="AA2587" s="3" t="e">
        <f t="shared" si="204"/>
        <v>#NUM!</v>
      </c>
      <c r="AB2587" s="3" t="str">
        <f t="shared" si="205"/>
        <v/>
      </c>
    </row>
    <row r="2588" spans="18:28" ht="14.5" customHeight="1">
      <c r="R2588">
        <v>2585</v>
      </c>
      <c r="S2588" s="4">
        <v>35150</v>
      </c>
      <c r="T2588" s="3" t="s">
        <v>2157</v>
      </c>
      <c r="U2588" s="3" t="s">
        <v>1518</v>
      </c>
      <c r="V2588" s="3" t="s">
        <v>444</v>
      </c>
      <c r="W2588" s="3" t="s">
        <v>3579</v>
      </c>
      <c r="X2588" s="3" t="str">
        <f t="shared" si="202"/>
        <v>โพธิ์ไทรป่าติ้วยโสธร</v>
      </c>
      <c r="Y2588" s="3" t="s">
        <v>2652</v>
      </c>
      <c r="Z2588" s="3" t="str">
        <f t="shared" si="203"/>
        <v/>
      </c>
      <c r="AA2588" s="3" t="e">
        <f t="shared" si="204"/>
        <v>#NUM!</v>
      </c>
      <c r="AB2588" s="3" t="str">
        <f t="shared" si="205"/>
        <v/>
      </c>
    </row>
    <row r="2589" spans="18:28" ht="14.5" customHeight="1">
      <c r="R2589">
        <v>2586</v>
      </c>
      <c r="S2589" s="4">
        <v>35150</v>
      </c>
      <c r="T2589" s="3" t="s">
        <v>3580</v>
      </c>
      <c r="U2589" s="3" t="s">
        <v>1518</v>
      </c>
      <c r="V2589" s="3" t="s">
        <v>444</v>
      </c>
      <c r="W2589" s="3" t="s">
        <v>3579</v>
      </c>
      <c r="X2589" s="3" t="str">
        <f t="shared" si="202"/>
        <v>กระจายป่าติ้วยโสธร</v>
      </c>
      <c r="Y2589" s="3" t="s">
        <v>2652</v>
      </c>
      <c r="Z2589" s="3" t="str">
        <f t="shared" si="203"/>
        <v/>
      </c>
      <c r="AA2589" s="3" t="e">
        <f t="shared" si="204"/>
        <v>#NUM!</v>
      </c>
      <c r="AB2589" s="3" t="str">
        <f t="shared" si="205"/>
        <v/>
      </c>
    </row>
    <row r="2590" spans="18:28" ht="14.5" customHeight="1">
      <c r="R2590">
        <v>2587</v>
      </c>
      <c r="S2590" s="4">
        <v>35150</v>
      </c>
      <c r="T2590" s="3" t="s">
        <v>3581</v>
      </c>
      <c r="U2590" s="3" t="s">
        <v>1518</v>
      </c>
      <c r="V2590" s="3" t="s">
        <v>444</v>
      </c>
      <c r="W2590" s="3" t="s">
        <v>3579</v>
      </c>
      <c r="X2590" s="3" t="str">
        <f t="shared" si="202"/>
        <v>โคกนาโกป่าติ้วยโสธร</v>
      </c>
      <c r="Y2590" s="3" t="s">
        <v>2652</v>
      </c>
      <c r="Z2590" s="3" t="str">
        <f t="shared" si="203"/>
        <v/>
      </c>
      <c r="AA2590" s="3" t="e">
        <f t="shared" si="204"/>
        <v>#NUM!</v>
      </c>
      <c r="AB2590" s="3" t="str">
        <f t="shared" si="205"/>
        <v/>
      </c>
    </row>
    <row r="2591" spans="18:28" ht="14.5" customHeight="1">
      <c r="R2591">
        <v>2588</v>
      </c>
      <c r="S2591" s="4">
        <v>35150</v>
      </c>
      <c r="T2591" s="3" t="s">
        <v>3582</v>
      </c>
      <c r="U2591" s="3" t="s">
        <v>1518</v>
      </c>
      <c r="V2591" s="3" t="s">
        <v>444</v>
      </c>
      <c r="W2591" s="3" t="s">
        <v>3579</v>
      </c>
      <c r="X2591" s="3" t="str">
        <f t="shared" si="202"/>
        <v>เชียงเพ็งป่าติ้วยโสธร</v>
      </c>
      <c r="Y2591" s="3" t="s">
        <v>2652</v>
      </c>
      <c r="Z2591" s="3" t="str">
        <f t="shared" si="203"/>
        <v/>
      </c>
      <c r="AA2591" s="3" t="e">
        <f t="shared" si="204"/>
        <v>#NUM!</v>
      </c>
      <c r="AB2591" s="3" t="str">
        <f t="shared" si="205"/>
        <v/>
      </c>
    </row>
    <row r="2592" spans="18:28" ht="14.5" customHeight="1">
      <c r="R2592">
        <v>2589</v>
      </c>
      <c r="S2592" s="4">
        <v>35150</v>
      </c>
      <c r="T2592" s="3" t="s">
        <v>3583</v>
      </c>
      <c r="U2592" s="3" t="s">
        <v>1518</v>
      </c>
      <c r="V2592" s="3" t="s">
        <v>444</v>
      </c>
      <c r="W2592" s="3" t="s">
        <v>3579</v>
      </c>
      <c r="X2592" s="3" t="str">
        <f t="shared" si="202"/>
        <v>ศรีฐานป่าติ้วยโสธร</v>
      </c>
      <c r="Y2592" s="3" t="s">
        <v>2652</v>
      </c>
      <c r="Z2592" s="3" t="str">
        <f t="shared" si="203"/>
        <v/>
      </c>
      <c r="AA2592" s="3" t="e">
        <f t="shared" si="204"/>
        <v>#NUM!</v>
      </c>
      <c r="AB2592" s="3" t="str">
        <f t="shared" si="205"/>
        <v/>
      </c>
    </row>
    <row r="2593" spans="18:28" ht="14.5" customHeight="1">
      <c r="R2593">
        <v>2590</v>
      </c>
      <c r="S2593" s="4">
        <v>35130</v>
      </c>
      <c r="T2593" s="3" t="s">
        <v>3584</v>
      </c>
      <c r="U2593" s="3" t="s">
        <v>1520</v>
      </c>
      <c r="V2593" s="3" t="s">
        <v>444</v>
      </c>
      <c r="W2593" s="3" t="s">
        <v>3585</v>
      </c>
      <c r="X2593" s="3" t="str">
        <f t="shared" si="202"/>
        <v>ฟ้าหยาดมหาชนะชัยยโสธร</v>
      </c>
      <c r="Y2593" s="3" t="s">
        <v>2652</v>
      </c>
      <c r="Z2593" s="3" t="str">
        <f t="shared" si="203"/>
        <v/>
      </c>
      <c r="AA2593" s="3" t="e">
        <f t="shared" si="204"/>
        <v>#NUM!</v>
      </c>
      <c r="AB2593" s="3" t="str">
        <f t="shared" si="205"/>
        <v/>
      </c>
    </row>
    <row r="2594" spans="18:28" ht="14.5" customHeight="1">
      <c r="R2594">
        <v>2591</v>
      </c>
      <c r="S2594" s="4">
        <v>35130</v>
      </c>
      <c r="T2594" s="3" t="s">
        <v>3586</v>
      </c>
      <c r="U2594" s="3" t="s">
        <v>1520</v>
      </c>
      <c r="V2594" s="3" t="s">
        <v>444</v>
      </c>
      <c r="W2594" s="3" t="s">
        <v>3585</v>
      </c>
      <c r="X2594" s="3" t="str">
        <f t="shared" si="202"/>
        <v>หัวเมืองมหาชนะชัยยโสธร</v>
      </c>
      <c r="Y2594" s="3" t="s">
        <v>2652</v>
      </c>
      <c r="Z2594" s="3" t="str">
        <f t="shared" si="203"/>
        <v/>
      </c>
      <c r="AA2594" s="3" t="e">
        <f t="shared" si="204"/>
        <v>#NUM!</v>
      </c>
      <c r="AB2594" s="3" t="str">
        <f t="shared" si="205"/>
        <v/>
      </c>
    </row>
    <row r="2595" spans="18:28" ht="14.5" customHeight="1">
      <c r="R2595">
        <v>2592</v>
      </c>
      <c r="S2595" s="4">
        <v>35130</v>
      </c>
      <c r="T2595" s="3" t="s">
        <v>1187</v>
      </c>
      <c r="U2595" s="3" t="s">
        <v>1520</v>
      </c>
      <c r="V2595" s="3" t="s">
        <v>444</v>
      </c>
      <c r="W2595" s="3" t="s">
        <v>3585</v>
      </c>
      <c r="X2595" s="3" t="str">
        <f t="shared" si="202"/>
        <v>คูเมืองมหาชนะชัยยโสธร</v>
      </c>
      <c r="Y2595" s="3" t="s">
        <v>2652</v>
      </c>
      <c r="Z2595" s="3" t="str">
        <f t="shared" si="203"/>
        <v/>
      </c>
      <c r="AA2595" s="3" t="e">
        <f t="shared" si="204"/>
        <v>#NUM!</v>
      </c>
      <c r="AB2595" s="3" t="str">
        <f t="shared" si="205"/>
        <v/>
      </c>
    </row>
    <row r="2596" spans="18:28" ht="14.5" customHeight="1">
      <c r="R2596">
        <v>2593</v>
      </c>
      <c r="S2596" s="4">
        <v>35130</v>
      </c>
      <c r="T2596" s="3" t="s">
        <v>3587</v>
      </c>
      <c r="U2596" s="3" t="s">
        <v>1520</v>
      </c>
      <c r="V2596" s="3" t="s">
        <v>444</v>
      </c>
      <c r="W2596" s="3" t="s">
        <v>3585</v>
      </c>
      <c r="X2596" s="3" t="str">
        <f t="shared" si="202"/>
        <v>ผือฮีมหาชนะชัยยโสธร</v>
      </c>
      <c r="Y2596" s="3" t="s">
        <v>2652</v>
      </c>
      <c r="Z2596" s="3" t="str">
        <f t="shared" si="203"/>
        <v/>
      </c>
      <c r="AA2596" s="3" t="e">
        <f t="shared" si="204"/>
        <v>#NUM!</v>
      </c>
      <c r="AB2596" s="3" t="str">
        <f t="shared" si="205"/>
        <v/>
      </c>
    </row>
    <row r="2597" spans="18:28" ht="14.5" customHeight="1">
      <c r="R2597">
        <v>2594</v>
      </c>
      <c r="S2597" s="4">
        <v>35130</v>
      </c>
      <c r="T2597" s="3" t="s">
        <v>3588</v>
      </c>
      <c r="U2597" s="3" t="s">
        <v>1520</v>
      </c>
      <c r="V2597" s="3" t="s">
        <v>444</v>
      </c>
      <c r="W2597" s="3" t="s">
        <v>3585</v>
      </c>
      <c r="X2597" s="3" t="str">
        <f t="shared" si="202"/>
        <v>บากเรือมหาชนะชัยยโสธร</v>
      </c>
      <c r="Y2597" s="3" t="s">
        <v>2652</v>
      </c>
      <c r="Z2597" s="3" t="str">
        <f t="shared" si="203"/>
        <v/>
      </c>
      <c r="AA2597" s="3" t="e">
        <f t="shared" si="204"/>
        <v>#NUM!</v>
      </c>
      <c r="AB2597" s="3" t="str">
        <f t="shared" si="205"/>
        <v/>
      </c>
    </row>
    <row r="2598" spans="18:28" ht="14.5" customHeight="1">
      <c r="R2598">
        <v>2595</v>
      </c>
      <c r="S2598" s="4">
        <v>35130</v>
      </c>
      <c r="T2598" s="3" t="s">
        <v>3589</v>
      </c>
      <c r="U2598" s="3" t="s">
        <v>1520</v>
      </c>
      <c r="V2598" s="3" t="s">
        <v>444</v>
      </c>
      <c r="W2598" s="3" t="s">
        <v>3585</v>
      </c>
      <c r="X2598" s="3" t="str">
        <f t="shared" si="202"/>
        <v>ม่วงมหาชนะชัยยโสธร</v>
      </c>
      <c r="Y2598" s="3" t="s">
        <v>2652</v>
      </c>
      <c r="Z2598" s="3" t="str">
        <f t="shared" si="203"/>
        <v/>
      </c>
      <c r="AA2598" s="3" t="e">
        <f t="shared" si="204"/>
        <v>#NUM!</v>
      </c>
      <c r="AB2598" s="3" t="str">
        <f t="shared" si="205"/>
        <v/>
      </c>
    </row>
    <row r="2599" spans="18:28" ht="14.5" customHeight="1">
      <c r="R2599">
        <v>2596</v>
      </c>
      <c r="S2599" s="4">
        <v>35130</v>
      </c>
      <c r="T2599" s="3" t="s">
        <v>3590</v>
      </c>
      <c r="U2599" s="3" t="s">
        <v>1520</v>
      </c>
      <c r="V2599" s="3" t="s">
        <v>444</v>
      </c>
      <c r="W2599" s="3" t="s">
        <v>3585</v>
      </c>
      <c r="X2599" s="3" t="str">
        <f t="shared" si="202"/>
        <v>โนนทรายมหาชนะชัยยโสธร</v>
      </c>
      <c r="Y2599" s="3" t="s">
        <v>2652</v>
      </c>
      <c r="Z2599" s="3" t="str">
        <f t="shared" si="203"/>
        <v/>
      </c>
      <c r="AA2599" s="3" t="e">
        <f t="shared" si="204"/>
        <v>#NUM!</v>
      </c>
      <c r="AB2599" s="3" t="str">
        <f t="shared" si="205"/>
        <v/>
      </c>
    </row>
    <row r="2600" spans="18:28" ht="14.5" customHeight="1">
      <c r="R2600">
        <v>2597</v>
      </c>
      <c r="S2600" s="4">
        <v>35130</v>
      </c>
      <c r="T2600" s="3" t="s">
        <v>3591</v>
      </c>
      <c r="U2600" s="3" t="s">
        <v>1520</v>
      </c>
      <c r="V2600" s="3" t="s">
        <v>444</v>
      </c>
      <c r="W2600" s="3" t="s">
        <v>3585</v>
      </c>
      <c r="X2600" s="3" t="str">
        <f t="shared" si="202"/>
        <v>บึงแกมหาชนะชัยยโสธร</v>
      </c>
      <c r="Y2600" s="3" t="s">
        <v>2652</v>
      </c>
      <c r="Z2600" s="3" t="str">
        <f t="shared" si="203"/>
        <v/>
      </c>
      <c r="AA2600" s="3" t="e">
        <f t="shared" si="204"/>
        <v>#NUM!</v>
      </c>
      <c r="AB2600" s="3" t="str">
        <f t="shared" si="205"/>
        <v/>
      </c>
    </row>
    <row r="2601" spans="18:28" ht="14.5" customHeight="1">
      <c r="R2601">
        <v>2598</v>
      </c>
      <c r="S2601" s="4">
        <v>35130</v>
      </c>
      <c r="T2601" s="3" t="s">
        <v>3592</v>
      </c>
      <c r="U2601" s="3" t="s">
        <v>1520</v>
      </c>
      <c r="V2601" s="3" t="s">
        <v>444</v>
      </c>
      <c r="W2601" s="3" t="s">
        <v>3585</v>
      </c>
      <c r="X2601" s="3" t="str">
        <f t="shared" si="202"/>
        <v>พระเสาร์มหาชนะชัยยโสธร</v>
      </c>
      <c r="Y2601" s="3" t="s">
        <v>2652</v>
      </c>
      <c r="Z2601" s="3" t="str">
        <f t="shared" si="203"/>
        <v/>
      </c>
      <c r="AA2601" s="3" t="e">
        <f t="shared" si="204"/>
        <v>#NUM!</v>
      </c>
      <c r="AB2601" s="3" t="str">
        <f t="shared" si="205"/>
        <v/>
      </c>
    </row>
    <row r="2602" spans="18:28" ht="14.5" customHeight="1">
      <c r="R2602">
        <v>2599</v>
      </c>
      <c r="S2602" s="4">
        <v>35130</v>
      </c>
      <c r="T2602" s="3" t="s">
        <v>3376</v>
      </c>
      <c r="U2602" s="3" t="s">
        <v>1520</v>
      </c>
      <c r="V2602" s="3" t="s">
        <v>444</v>
      </c>
      <c r="W2602" s="3" t="s">
        <v>3585</v>
      </c>
      <c r="X2602" s="3" t="str">
        <f t="shared" si="202"/>
        <v>สงยางมหาชนะชัยยโสธร</v>
      </c>
      <c r="Y2602" s="3" t="s">
        <v>2652</v>
      </c>
      <c r="Z2602" s="3" t="str">
        <f t="shared" si="203"/>
        <v/>
      </c>
      <c r="AA2602" s="3" t="e">
        <f t="shared" si="204"/>
        <v>#NUM!</v>
      </c>
      <c r="AB2602" s="3" t="str">
        <f t="shared" si="205"/>
        <v/>
      </c>
    </row>
    <row r="2603" spans="18:28" ht="14.5" customHeight="1">
      <c r="R2603">
        <v>2600</v>
      </c>
      <c r="S2603" s="4">
        <v>35160</v>
      </c>
      <c r="T2603" s="3" t="s">
        <v>3593</v>
      </c>
      <c r="U2603" s="3" t="s">
        <v>1512</v>
      </c>
      <c r="V2603" s="3" t="s">
        <v>444</v>
      </c>
      <c r="W2603" s="3" t="s">
        <v>3594</v>
      </c>
      <c r="X2603" s="3" t="str">
        <f t="shared" si="202"/>
        <v>ฟ้าห่วนค้อวังยโสธร</v>
      </c>
      <c r="Y2603" s="3" t="s">
        <v>2652</v>
      </c>
      <c r="Z2603" s="3" t="str">
        <f t="shared" si="203"/>
        <v/>
      </c>
      <c r="AA2603" s="3" t="e">
        <f t="shared" si="204"/>
        <v>#NUM!</v>
      </c>
      <c r="AB2603" s="3" t="str">
        <f t="shared" si="205"/>
        <v/>
      </c>
    </row>
    <row r="2604" spans="18:28" ht="14.5" customHeight="1">
      <c r="R2604">
        <v>2601</v>
      </c>
      <c r="S2604" s="4">
        <v>35160</v>
      </c>
      <c r="T2604" s="3" t="s">
        <v>3595</v>
      </c>
      <c r="U2604" s="3" t="s">
        <v>1512</v>
      </c>
      <c r="V2604" s="3" t="s">
        <v>444</v>
      </c>
      <c r="W2604" s="3" t="s">
        <v>3594</v>
      </c>
      <c r="X2604" s="3" t="str">
        <f t="shared" si="202"/>
        <v>กุดน้ำใสค้อวังยโสธร</v>
      </c>
      <c r="Y2604" s="3" t="s">
        <v>2652</v>
      </c>
      <c r="Z2604" s="3" t="str">
        <f t="shared" si="203"/>
        <v/>
      </c>
      <c r="AA2604" s="3" t="e">
        <f t="shared" si="204"/>
        <v>#NUM!</v>
      </c>
      <c r="AB2604" s="3" t="str">
        <f t="shared" si="205"/>
        <v/>
      </c>
    </row>
    <row r="2605" spans="18:28" ht="14.5" customHeight="1">
      <c r="R2605">
        <v>2602</v>
      </c>
      <c r="S2605" s="4">
        <v>35160</v>
      </c>
      <c r="T2605" s="3" t="s">
        <v>3224</v>
      </c>
      <c r="U2605" s="3" t="s">
        <v>1512</v>
      </c>
      <c r="V2605" s="3" t="s">
        <v>444</v>
      </c>
      <c r="W2605" s="3" t="s">
        <v>3594</v>
      </c>
      <c r="X2605" s="3" t="str">
        <f t="shared" si="202"/>
        <v>น้ำอ้อมค้อวังยโสธร</v>
      </c>
      <c r="Y2605" s="3" t="s">
        <v>2652</v>
      </c>
      <c r="Z2605" s="3" t="str">
        <f t="shared" si="203"/>
        <v/>
      </c>
      <c r="AA2605" s="3" t="e">
        <f t="shared" si="204"/>
        <v>#NUM!</v>
      </c>
      <c r="AB2605" s="3" t="str">
        <f t="shared" si="205"/>
        <v/>
      </c>
    </row>
    <row r="2606" spans="18:28" ht="14.5" customHeight="1">
      <c r="R2606">
        <v>2603</v>
      </c>
      <c r="S2606" s="4">
        <v>35160</v>
      </c>
      <c r="T2606" s="3" t="s">
        <v>1512</v>
      </c>
      <c r="U2606" s="3" t="s">
        <v>1512</v>
      </c>
      <c r="V2606" s="3" t="s">
        <v>444</v>
      </c>
      <c r="W2606" s="3" t="s">
        <v>3594</v>
      </c>
      <c r="X2606" s="3" t="str">
        <f t="shared" si="202"/>
        <v>ค้อวังค้อวังยโสธร</v>
      </c>
      <c r="Y2606" s="3" t="s">
        <v>2652</v>
      </c>
      <c r="Z2606" s="3" t="str">
        <f t="shared" si="203"/>
        <v/>
      </c>
      <c r="AA2606" s="3" t="e">
        <f t="shared" si="204"/>
        <v>#NUM!</v>
      </c>
      <c r="AB2606" s="3" t="str">
        <f t="shared" si="205"/>
        <v/>
      </c>
    </row>
    <row r="2607" spans="18:28" ht="14.5" customHeight="1">
      <c r="R2607">
        <v>2604</v>
      </c>
      <c r="S2607" s="4">
        <v>35120</v>
      </c>
      <c r="T2607" s="3" t="s">
        <v>3596</v>
      </c>
      <c r="U2607" s="3" t="s">
        <v>1524</v>
      </c>
      <c r="V2607" s="3" t="s">
        <v>444</v>
      </c>
      <c r="W2607" s="3" t="s">
        <v>3597</v>
      </c>
      <c r="X2607" s="3" t="str">
        <f t="shared" si="202"/>
        <v>บุ่งค้าเลิงนกทายโสธร</v>
      </c>
      <c r="Y2607" s="3" t="s">
        <v>2652</v>
      </c>
      <c r="Z2607" s="3" t="str">
        <f t="shared" si="203"/>
        <v/>
      </c>
      <c r="AA2607" s="3" t="e">
        <f t="shared" si="204"/>
        <v>#NUM!</v>
      </c>
      <c r="AB2607" s="3" t="str">
        <f t="shared" si="205"/>
        <v/>
      </c>
    </row>
    <row r="2608" spans="18:28" ht="14.5" customHeight="1">
      <c r="R2608">
        <v>2605</v>
      </c>
      <c r="S2608" s="4">
        <v>35120</v>
      </c>
      <c r="T2608" s="3" t="s">
        <v>3598</v>
      </c>
      <c r="U2608" s="3" t="s">
        <v>1524</v>
      </c>
      <c r="V2608" s="3" t="s">
        <v>444</v>
      </c>
      <c r="W2608" s="3" t="s">
        <v>3597</v>
      </c>
      <c r="X2608" s="3" t="str">
        <f t="shared" si="202"/>
        <v>สวาทเลิงนกทายโสธร</v>
      </c>
      <c r="Y2608" s="3" t="s">
        <v>2652</v>
      </c>
      <c r="Z2608" s="3" t="str">
        <f t="shared" si="203"/>
        <v/>
      </c>
      <c r="AA2608" s="3" t="e">
        <f t="shared" si="204"/>
        <v>#NUM!</v>
      </c>
      <c r="AB2608" s="3" t="str">
        <f t="shared" si="205"/>
        <v/>
      </c>
    </row>
    <row r="2609" spans="18:28" ht="14.5" customHeight="1">
      <c r="R2609">
        <v>2606</v>
      </c>
      <c r="S2609" s="4">
        <v>35120</v>
      </c>
      <c r="T2609" s="3" t="s">
        <v>3599</v>
      </c>
      <c r="U2609" s="3" t="s">
        <v>1524</v>
      </c>
      <c r="V2609" s="3" t="s">
        <v>444</v>
      </c>
      <c r="W2609" s="3" t="s">
        <v>3597</v>
      </c>
      <c r="X2609" s="3" t="str">
        <f t="shared" si="202"/>
        <v>ห้องแซงเลิงนกทายโสธร</v>
      </c>
      <c r="Y2609" s="3" t="s">
        <v>2652</v>
      </c>
      <c r="Z2609" s="3" t="str">
        <f t="shared" si="203"/>
        <v/>
      </c>
      <c r="AA2609" s="3" t="e">
        <f t="shared" si="204"/>
        <v>#NUM!</v>
      </c>
      <c r="AB2609" s="3" t="str">
        <f t="shared" si="205"/>
        <v/>
      </c>
    </row>
    <row r="2610" spans="18:28" ht="14.5" customHeight="1">
      <c r="R2610">
        <v>2607</v>
      </c>
      <c r="S2610" s="4">
        <v>35120</v>
      </c>
      <c r="T2610" s="3" t="s">
        <v>3600</v>
      </c>
      <c r="U2610" s="3" t="s">
        <v>1524</v>
      </c>
      <c r="V2610" s="3" t="s">
        <v>444</v>
      </c>
      <c r="W2610" s="3" t="s">
        <v>3597</v>
      </c>
      <c r="X2610" s="3" t="str">
        <f t="shared" si="202"/>
        <v>สามัคคีเลิงนกทายโสธร</v>
      </c>
      <c r="Y2610" s="3" t="s">
        <v>2652</v>
      </c>
      <c r="Z2610" s="3" t="str">
        <f t="shared" si="203"/>
        <v/>
      </c>
      <c r="AA2610" s="3" t="e">
        <f t="shared" si="204"/>
        <v>#NUM!</v>
      </c>
      <c r="AB2610" s="3" t="str">
        <f t="shared" si="205"/>
        <v/>
      </c>
    </row>
    <row r="2611" spans="18:28" ht="14.5" customHeight="1">
      <c r="R2611">
        <v>2608</v>
      </c>
      <c r="S2611" s="4">
        <v>35120</v>
      </c>
      <c r="T2611" s="3" t="s">
        <v>3601</v>
      </c>
      <c r="U2611" s="3" t="s">
        <v>1524</v>
      </c>
      <c r="V2611" s="3" t="s">
        <v>444</v>
      </c>
      <c r="W2611" s="3" t="s">
        <v>3597</v>
      </c>
      <c r="X2611" s="3" t="str">
        <f t="shared" si="202"/>
        <v>กุดเชียงหมีเลิงนกทายโสธร</v>
      </c>
      <c r="Y2611" s="3" t="s">
        <v>2652</v>
      </c>
      <c r="Z2611" s="3" t="str">
        <f t="shared" si="203"/>
        <v/>
      </c>
      <c r="AA2611" s="3" t="e">
        <f t="shared" si="204"/>
        <v>#NUM!</v>
      </c>
      <c r="AB2611" s="3" t="str">
        <f t="shared" si="205"/>
        <v/>
      </c>
    </row>
    <row r="2612" spans="18:28" ht="14.5" customHeight="1">
      <c r="R2612">
        <v>2609</v>
      </c>
      <c r="S2612" s="4">
        <v>35120</v>
      </c>
      <c r="T2612" s="3" t="s">
        <v>3602</v>
      </c>
      <c r="U2612" s="3" t="s">
        <v>1524</v>
      </c>
      <c r="V2612" s="3" t="s">
        <v>444</v>
      </c>
      <c r="W2612" s="3" t="s">
        <v>3597</v>
      </c>
      <c r="X2612" s="3" t="str">
        <f t="shared" si="202"/>
        <v>สามแยกเลิงนกทายโสธร</v>
      </c>
      <c r="Y2612" s="3" t="s">
        <v>2652</v>
      </c>
      <c r="Z2612" s="3" t="str">
        <f t="shared" si="203"/>
        <v/>
      </c>
      <c r="AA2612" s="3" t="e">
        <f t="shared" si="204"/>
        <v>#NUM!</v>
      </c>
      <c r="AB2612" s="3" t="str">
        <f t="shared" si="205"/>
        <v/>
      </c>
    </row>
    <row r="2613" spans="18:28" ht="14.5" customHeight="1">
      <c r="R2613">
        <v>2610</v>
      </c>
      <c r="S2613" s="4">
        <v>35120</v>
      </c>
      <c r="T2613" s="3" t="s">
        <v>3603</v>
      </c>
      <c r="U2613" s="3" t="s">
        <v>1524</v>
      </c>
      <c r="V2613" s="3" t="s">
        <v>444</v>
      </c>
      <c r="W2613" s="3" t="s">
        <v>3597</v>
      </c>
      <c r="X2613" s="3" t="str">
        <f t="shared" si="202"/>
        <v>กุดแห่เลิงนกทายโสธร</v>
      </c>
      <c r="Y2613" s="3" t="s">
        <v>2652</v>
      </c>
      <c r="Z2613" s="3" t="str">
        <f t="shared" si="203"/>
        <v/>
      </c>
      <c r="AA2613" s="3" t="e">
        <f t="shared" si="204"/>
        <v>#NUM!</v>
      </c>
      <c r="AB2613" s="3" t="str">
        <f t="shared" si="205"/>
        <v/>
      </c>
    </row>
    <row r="2614" spans="18:28" ht="14.5" customHeight="1">
      <c r="R2614">
        <v>2611</v>
      </c>
      <c r="S2614" s="4">
        <v>35120</v>
      </c>
      <c r="T2614" s="3" t="s">
        <v>3604</v>
      </c>
      <c r="U2614" s="3" t="s">
        <v>1524</v>
      </c>
      <c r="V2614" s="3" t="s">
        <v>444</v>
      </c>
      <c r="W2614" s="3" t="s">
        <v>3597</v>
      </c>
      <c r="X2614" s="3" t="str">
        <f t="shared" si="202"/>
        <v>โคกสำราญเลิงนกทายโสธร</v>
      </c>
      <c r="Y2614" s="3" t="s">
        <v>2652</v>
      </c>
      <c r="Z2614" s="3" t="str">
        <f t="shared" si="203"/>
        <v/>
      </c>
      <c r="AA2614" s="3" t="e">
        <f t="shared" si="204"/>
        <v>#NUM!</v>
      </c>
      <c r="AB2614" s="3" t="str">
        <f t="shared" si="205"/>
        <v/>
      </c>
    </row>
    <row r="2615" spans="18:28" ht="14.5" customHeight="1">
      <c r="R2615">
        <v>2612</v>
      </c>
      <c r="S2615" s="4">
        <v>35120</v>
      </c>
      <c r="T2615" s="3" t="s">
        <v>3605</v>
      </c>
      <c r="U2615" s="3" t="s">
        <v>1524</v>
      </c>
      <c r="V2615" s="3" t="s">
        <v>444</v>
      </c>
      <c r="W2615" s="3" t="s">
        <v>3597</v>
      </c>
      <c r="X2615" s="3" t="str">
        <f t="shared" si="202"/>
        <v>สร้างมิ่งเลิงนกทายโสธร</v>
      </c>
      <c r="Y2615" s="3" t="s">
        <v>2652</v>
      </c>
      <c r="Z2615" s="3" t="str">
        <f t="shared" si="203"/>
        <v/>
      </c>
      <c r="AA2615" s="3" t="e">
        <f t="shared" si="204"/>
        <v>#NUM!</v>
      </c>
      <c r="AB2615" s="3" t="str">
        <f t="shared" si="205"/>
        <v/>
      </c>
    </row>
    <row r="2616" spans="18:28" ht="14.5" customHeight="1">
      <c r="R2616">
        <v>2613</v>
      </c>
      <c r="S2616" s="4">
        <v>35120</v>
      </c>
      <c r="T2616" s="3" t="s">
        <v>3312</v>
      </c>
      <c r="U2616" s="3" t="s">
        <v>1524</v>
      </c>
      <c r="V2616" s="3" t="s">
        <v>444</v>
      </c>
      <c r="W2616" s="3" t="s">
        <v>3597</v>
      </c>
      <c r="X2616" s="3" t="str">
        <f t="shared" si="202"/>
        <v>ศรีแก้วเลิงนกทายโสธร</v>
      </c>
      <c r="Y2616" s="3" t="s">
        <v>2652</v>
      </c>
      <c r="Z2616" s="3" t="str">
        <f t="shared" si="203"/>
        <v/>
      </c>
      <c r="AA2616" s="3" t="e">
        <f t="shared" si="204"/>
        <v>#NUM!</v>
      </c>
      <c r="AB2616" s="3" t="str">
        <f t="shared" si="205"/>
        <v/>
      </c>
    </row>
    <row r="2617" spans="18:28" ht="14.5" customHeight="1">
      <c r="R2617">
        <v>2614</v>
      </c>
      <c r="S2617" s="4">
        <v>35120</v>
      </c>
      <c r="T2617" s="3" t="s">
        <v>1516</v>
      </c>
      <c r="U2617" s="3" t="s">
        <v>1516</v>
      </c>
      <c r="V2617" s="3" t="s">
        <v>444</v>
      </c>
      <c r="W2617" s="3" t="s">
        <v>3606</v>
      </c>
      <c r="X2617" s="3" t="str">
        <f t="shared" si="202"/>
        <v>ไทยเจริญไทยเจริญยโสธร</v>
      </c>
      <c r="Y2617" s="3" t="s">
        <v>2652</v>
      </c>
      <c r="Z2617" s="3" t="str">
        <f t="shared" si="203"/>
        <v/>
      </c>
      <c r="AA2617" s="3" t="e">
        <f t="shared" si="204"/>
        <v>#NUM!</v>
      </c>
      <c r="AB2617" s="3" t="str">
        <f t="shared" si="205"/>
        <v/>
      </c>
    </row>
    <row r="2618" spans="18:28" ht="14.5" customHeight="1">
      <c r="R2618">
        <v>2615</v>
      </c>
      <c r="S2618" s="4">
        <v>35120</v>
      </c>
      <c r="T2618" s="3" t="s">
        <v>3200</v>
      </c>
      <c r="U2618" s="3" t="s">
        <v>1516</v>
      </c>
      <c r="V2618" s="3" t="s">
        <v>444</v>
      </c>
      <c r="W2618" s="3" t="s">
        <v>3606</v>
      </c>
      <c r="X2618" s="3" t="str">
        <f t="shared" si="202"/>
        <v>น้ำคำไทยเจริญยโสธร</v>
      </c>
      <c r="Y2618" s="3" t="s">
        <v>2652</v>
      </c>
      <c r="Z2618" s="3" t="str">
        <f t="shared" si="203"/>
        <v/>
      </c>
      <c r="AA2618" s="3" t="e">
        <f t="shared" si="204"/>
        <v>#NUM!</v>
      </c>
      <c r="AB2618" s="3" t="str">
        <f t="shared" si="205"/>
        <v/>
      </c>
    </row>
    <row r="2619" spans="18:28" ht="14.5" customHeight="1">
      <c r="R2619">
        <v>2616</v>
      </c>
      <c r="S2619" s="4">
        <v>35120</v>
      </c>
      <c r="T2619" s="3" t="s">
        <v>3607</v>
      </c>
      <c r="U2619" s="3" t="s">
        <v>1516</v>
      </c>
      <c r="V2619" s="3" t="s">
        <v>444</v>
      </c>
      <c r="W2619" s="3" t="s">
        <v>3606</v>
      </c>
      <c r="X2619" s="3" t="str">
        <f t="shared" si="202"/>
        <v>ส้มผ่อไทยเจริญยโสธร</v>
      </c>
      <c r="Y2619" s="3" t="s">
        <v>2652</v>
      </c>
      <c r="Z2619" s="3" t="str">
        <f t="shared" si="203"/>
        <v/>
      </c>
      <c r="AA2619" s="3" t="e">
        <f t="shared" si="204"/>
        <v>#NUM!</v>
      </c>
      <c r="AB2619" s="3" t="str">
        <f t="shared" si="205"/>
        <v/>
      </c>
    </row>
    <row r="2620" spans="18:28" ht="14.5" customHeight="1">
      <c r="R2620">
        <v>2617</v>
      </c>
      <c r="S2620" s="4">
        <v>35120</v>
      </c>
      <c r="T2620" s="3" t="s">
        <v>3608</v>
      </c>
      <c r="U2620" s="3" t="s">
        <v>1516</v>
      </c>
      <c r="V2620" s="3" t="s">
        <v>444</v>
      </c>
      <c r="W2620" s="3" t="s">
        <v>3606</v>
      </c>
      <c r="X2620" s="3" t="str">
        <f t="shared" si="202"/>
        <v>คำเตยไทยเจริญยโสธร</v>
      </c>
      <c r="Y2620" s="3" t="s">
        <v>2652</v>
      </c>
      <c r="Z2620" s="3" t="str">
        <f t="shared" si="203"/>
        <v/>
      </c>
      <c r="AA2620" s="3" t="e">
        <f t="shared" si="204"/>
        <v>#NUM!</v>
      </c>
      <c r="AB2620" s="3" t="str">
        <f t="shared" si="205"/>
        <v/>
      </c>
    </row>
    <row r="2621" spans="18:28" ht="14.5" customHeight="1">
      <c r="R2621">
        <v>2618</v>
      </c>
      <c r="S2621" s="4">
        <v>35120</v>
      </c>
      <c r="T2621" s="3" t="s">
        <v>3609</v>
      </c>
      <c r="U2621" s="3" t="s">
        <v>1516</v>
      </c>
      <c r="V2621" s="3" t="s">
        <v>444</v>
      </c>
      <c r="W2621" s="3" t="s">
        <v>3606</v>
      </c>
      <c r="X2621" s="3" t="str">
        <f t="shared" si="202"/>
        <v>คำไผ่ไทยเจริญยโสธร</v>
      </c>
      <c r="Y2621" s="3" t="s">
        <v>2652</v>
      </c>
      <c r="Z2621" s="3" t="str">
        <f t="shared" si="203"/>
        <v/>
      </c>
      <c r="AA2621" s="3" t="e">
        <f t="shared" si="204"/>
        <v>#NUM!</v>
      </c>
      <c r="AB2621" s="3" t="str">
        <f t="shared" si="205"/>
        <v/>
      </c>
    </row>
    <row r="2622" spans="18:28" ht="14.5" customHeight="1">
      <c r="R2622">
        <v>2619</v>
      </c>
      <c r="S2622" s="4">
        <v>36000</v>
      </c>
      <c r="T2622" s="3" t="s">
        <v>1921</v>
      </c>
      <c r="U2622" s="3" t="s">
        <v>750</v>
      </c>
      <c r="V2622" s="3" t="s">
        <v>322</v>
      </c>
      <c r="W2622" s="3" t="s">
        <v>3610</v>
      </c>
      <c r="X2622" s="3" t="str">
        <f t="shared" si="202"/>
        <v>ในเมืองเมืองชัยภูมิชัยภูมิ</v>
      </c>
      <c r="Y2622" s="3" t="s">
        <v>2652</v>
      </c>
      <c r="Z2622" s="3" t="str">
        <f t="shared" si="203"/>
        <v/>
      </c>
      <c r="AA2622" s="3" t="e">
        <f t="shared" si="204"/>
        <v>#NUM!</v>
      </c>
      <c r="AB2622" s="3" t="str">
        <f t="shared" si="205"/>
        <v/>
      </c>
    </row>
    <row r="2623" spans="18:28" ht="14.5" customHeight="1">
      <c r="R2623">
        <v>2620</v>
      </c>
      <c r="S2623" s="4">
        <v>36000</v>
      </c>
      <c r="T2623" s="3" t="s">
        <v>2517</v>
      </c>
      <c r="U2623" s="3" t="s">
        <v>750</v>
      </c>
      <c r="V2623" s="3" t="s">
        <v>322</v>
      </c>
      <c r="W2623" s="3" t="s">
        <v>3610</v>
      </c>
      <c r="X2623" s="3" t="str">
        <f t="shared" si="202"/>
        <v>รอบเมืองเมืองชัยภูมิชัยภูมิ</v>
      </c>
      <c r="Y2623" s="3" t="s">
        <v>2652</v>
      </c>
      <c r="Z2623" s="3" t="str">
        <f t="shared" si="203"/>
        <v/>
      </c>
      <c r="AA2623" s="3" t="e">
        <f t="shared" si="204"/>
        <v>#NUM!</v>
      </c>
      <c r="AB2623" s="3" t="str">
        <f t="shared" si="205"/>
        <v/>
      </c>
    </row>
    <row r="2624" spans="18:28" ht="14.5" customHeight="1">
      <c r="R2624">
        <v>2621</v>
      </c>
      <c r="S2624" s="4">
        <v>36000</v>
      </c>
      <c r="T2624" s="3" t="s">
        <v>1561</v>
      </c>
      <c r="U2624" s="3" t="s">
        <v>750</v>
      </c>
      <c r="V2624" s="3" t="s">
        <v>322</v>
      </c>
      <c r="W2624" s="3" t="s">
        <v>3610</v>
      </c>
      <c r="X2624" s="3" t="str">
        <f t="shared" si="202"/>
        <v>โพนทองเมืองชัยภูมิชัยภูมิ</v>
      </c>
      <c r="Y2624" s="3" t="s">
        <v>2652</v>
      </c>
      <c r="Z2624" s="3" t="str">
        <f t="shared" si="203"/>
        <v/>
      </c>
      <c r="AA2624" s="3" t="e">
        <f t="shared" si="204"/>
        <v>#NUM!</v>
      </c>
      <c r="AB2624" s="3" t="str">
        <f t="shared" si="205"/>
        <v/>
      </c>
    </row>
    <row r="2625" spans="18:28" ht="14.5" customHeight="1">
      <c r="R2625">
        <v>2622</v>
      </c>
      <c r="S2625" s="4">
        <v>36000</v>
      </c>
      <c r="T2625" s="3" t="s">
        <v>3611</v>
      </c>
      <c r="U2625" s="3" t="s">
        <v>750</v>
      </c>
      <c r="V2625" s="3" t="s">
        <v>322</v>
      </c>
      <c r="W2625" s="3" t="s">
        <v>3610</v>
      </c>
      <c r="X2625" s="3" t="str">
        <f t="shared" si="202"/>
        <v>นาฝายเมืองชัยภูมิชัยภูมิ</v>
      </c>
      <c r="Y2625" s="3" t="s">
        <v>2652</v>
      </c>
      <c r="Z2625" s="3" t="str">
        <f t="shared" si="203"/>
        <v/>
      </c>
      <c r="AA2625" s="3" t="e">
        <f t="shared" si="204"/>
        <v>#NUM!</v>
      </c>
      <c r="AB2625" s="3" t="str">
        <f t="shared" si="205"/>
        <v/>
      </c>
    </row>
    <row r="2626" spans="18:28" ht="14.5" customHeight="1">
      <c r="R2626">
        <v>2623</v>
      </c>
      <c r="S2626" s="4">
        <v>36240</v>
      </c>
      <c r="T2626" s="3" t="s">
        <v>1598</v>
      </c>
      <c r="U2626" s="3" t="s">
        <v>750</v>
      </c>
      <c r="V2626" s="3" t="s">
        <v>322</v>
      </c>
      <c r="W2626" s="3" t="s">
        <v>3610</v>
      </c>
      <c r="X2626" s="3" t="str">
        <f t="shared" si="202"/>
        <v>บ้านค่ายเมืองชัยภูมิชัยภูมิ</v>
      </c>
      <c r="Y2626" s="3" t="s">
        <v>2652</v>
      </c>
      <c r="Z2626" s="3" t="str">
        <f t="shared" si="203"/>
        <v/>
      </c>
      <c r="AA2626" s="3" t="e">
        <f t="shared" si="204"/>
        <v>#NUM!</v>
      </c>
      <c r="AB2626" s="3" t="str">
        <f t="shared" si="205"/>
        <v/>
      </c>
    </row>
    <row r="2627" spans="18:28" ht="14.5" customHeight="1">
      <c r="R2627">
        <v>2624</v>
      </c>
      <c r="S2627" s="4">
        <v>36000</v>
      </c>
      <c r="T2627" s="3" t="s">
        <v>3612</v>
      </c>
      <c r="U2627" s="3" t="s">
        <v>750</v>
      </c>
      <c r="V2627" s="3" t="s">
        <v>322</v>
      </c>
      <c r="W2627" s="3" t="s">
        <v>3610</v>
      </c>
      <c r="X2627" s="3" t="str">
        <f t="shared" si="202"/>
        <v>กุดตุ้มเมืองชัยภูมิชัยภูมิ</v>
      </c>
      <c r="Y2627" s="3" t="s">
        <v>2652</v>
      </c>
      <c r="Z2627" s="3" t="str">
        <f t="shared" si="203"/>
        <v/>
      </c>
      <c r="AA2627" s="3" t="e">
        <f t="shared" si="204"/>
        <v>#NUM!</v>
      </c>
      <c r="AB2627" s="3" t="str">
        <f t="shared" si="205"/>
        <v/>
      </c>
    </row>
    <row r="2628" spans="18:28" ht="14.5" customHeight="1">
      <c r="R2628">
        <v>2625</v>
      </c>
      <c r="S2628" s="4">
        <v>36000</v>
      </c>
      <c r="T2628" s="3" t="s">
        <v>3613</v>
      </c>
      <c r="U2628" s="3" t="s">
        <v>750</v>
      </c>
      <c r="V2628" s="3" t="s">
        <v>322</v>
      </c>
      <c r="W2628" s="3" t="s">
        <v>3610</v>
      </c>
      <c r="X2628" s="3" t="str">
        <f t="shared" si="202"/>
        <v>ชีลองเมืองชัยภูมิชัยภูมิ</v>
      </c>
      <c r="Y2628" s="3" t="s">
        <v>2652</v>
      </c>
      <c r="Z2628" s="3" t="str">
        <f t="shared" si="203"/>
        <v/>
      </c>
      <c r="AA2628" s="3" t="e">
        <f t="shared" si="204"/>
        <v>#NUM!</v>
      </c>
      <c r="AB2628" s="3" t="str">
        <f t="shared" si="205"/>
        <v/>
      </c>
    </row>
    <row r="2629" spans="18:28" ht="14.5" customHeight="1">
      <c r="R2629">
        <v>2626</v>
      </c>
      <c r="S2629" s="4">
        <v>36000</v>
      </c>
      <c r="T2629" s="3" t="s">
        <v>3614</v>
      </c>
      <c r="U2629" s="3" t="s">
        <v>750</v>
      </c>
      <c r="V2629" s="3" t="s">
        <v>322</v>
      </c>
      <c r="W2629" s="3" t="s">
        <v>3610</v>
      </c>
      <c r="X2629" s="3" t="str">
        <f t="shared" ref="X2629:X2692" si="206">T2629&amp;U2629&amp;V2629</f>
        <v>บ้านเล่าเมืองชัยภูมิชัยภูมิ</v>
      </c>
      <c r="Y2629" s="3" t="s">
        <v>2652</v>
      </c>
      <c r="Z2629" s="3" t="str">
        <f t="shared" ref="Z2629:Z2692" si="207">IF($Z$1=$W2629,$R2629,"")</f>
        <v/>
      </c>
      <c r="AA2629" s="3" t="e">
        <f t="shared" ref="AA2629:AA2692" si="208">SMALL($Z$4:$Z$7439,R2629)</f>
        <v>#NUM!</v>
      </c>
      <c r="AB2629" s="3" t="str">
        <f t="shared" ref="AB2629:AB2692" si="209">IFERROR(INDEX($T$4:$T$7439,$AA2629,1),"")</f>
        <v/>
      </c>
    </row>
    <row r="2630" spans="18:28" ht="14.5" customHeight="1">
      <c r="R2630">
        <v>2627</v>
      </c>
      <c r="S2630" s="4">
        <v>36000</v>
      </c>
      <c r="T2630" s="3" t="s">
        <v>3615</v>
      </c>
      <c r="U2630" s="3" t="s">
        <v>750</v>
      </c>
      <c r="V2630" s="3" t="s">
        <v>322</v>
      </c>
      <c r="W2630" s="3" t="s">
        <v>3610</v>
      </c>
      <c r="X2630" s="3" t="str">
        <f t="shared" si="206"/>
        <v>นาเสียวเมืองชัยภูมิชัยภูมิ</v>
      </c>
      <c r="Y2630" s="3" t="s">
        <v>2652</v>
      </c>
      <c r="Z2630" s="3" t="str">
        <f t="shared" si="207"/>
        <v/>
      </c>
      <c r="AA2630" s="3" t="e">
        <f t="shared" si="208"/>
        <v>#NUM!</v>
      </c>
      <c r="AB2630" s="3" t="str">
        <f t="shared" si="209"/>
        <v/>
      </c>
    </row>
    <row r="2631" spans="18:28" ht="14.5" customHeight="1">
      <c r="R2631">
        <v>2628</v>
      </c>
      <c r="S2631" s="4">
        <v>36000</v>
      </c>
      <c r="T2631" s="3" t="s">
        <v>3616</v>
      </c>
      <c r="U2631" s="3" t="s">
        <v>750</v>
      </c>
      <c r="V2631" s="3" t="s">
        <v>322</v>
      </c>
      <c r="W2631" s="3" t="s">
        <v>3610</v>
      </c>
      <c r="X2631" s="3" t="str">
        <f t="shared" si="206"/>
        <v>หนองนาแซงเมืองชัยภูมิชัยภูมิ</v>
      </c>
      <c r="Y2631" s="3" t="s">
        <v>2652</v>
      </c>
      <c r="Z2631" s="3" t="str">
        <f t="shared" si="207"/>
        <v/>
      </c>
      <c r="AA2631" s="3" t="e">
        <f t="shared" si="208"/>
        <v>#NUM!</v>
      </c>
      <c r="AB2631" s="3" t="str">
        <f t="shared" si="209"/>
        <v/>
      </c>
    </row>
    <row r="2632" spans="18:28" ht="14.5" customHeight="1">
      <c r="R2632">
        <v>2629</v>
      </c>
      <c r="S2632" s="4">
        <v>36000</v>
      </c>
      <c r="T2632" s="3" t="s">
        <v>3617</v>
      </c>
      <c r="U2632" s="3" t="s">
        <v>750</v>
      </c>
      <c r="V2632" s="3" t="s">
        <v>322</v>
      </c>
      <c r="W2632" s="3" t="s">
        <v>3610</v>
      </c>
      <c r="X2632" s="3" t="str">
        <f t="shared" si="206"/>
        <v>ลาดใหญ่เมืองชัยภูมิชัยภูมิ</v>
      </c>
      <c r="Y2632" s="3" t="s">
        <v>2652</v>
      </c>
      <c r="Z2632" s="3" t="str">
        <f t="shared" si="207"/>
        <v/>
      </c>
      <c r="AA2632" s="3" t="e">
        <f t="shared" si="208"/>
        <v>#NUM!</v>
      </c>
      <c r="AB2632" s="3" t="str">
        <f t="shared" si="209"/>
        <v/>
      </c>
    </row>
    <row r="2633" spans="18:28" ht="14.5" customHeight="1">
      <c r="R2633">
        <v>2630</v>
      </c>
      <c r="S2633" s="4">
        <v>36240</v>
      </c>
      <c r="T2633" s="3" t="s">
        <v>1430</v>
      </c>
      <c r="U2633" s="3" t="s">
        <v>750</v>
      </c>
      <c r="V2633" s="3" t="s">
        <v>322</v>
      </c>
      <c r="W2633" s="3" t="s">
        <v>3610</v>
      </c>
      <c r="X2633" s="3" t="str">
        <f t="shared" si="206"/>
        <v>หนองไผ่เมืองชัยภูมิชัยภูมิ</v>
      </c>
      <c r="Y2633" s="3" t="s">
        <v>2652</v>
      </c>
      <c r="Z2633" s="3" t="str">
        <f t="shared" si="207"/>
        <v/>
      </c>
      <c r="AA2633" s="3" t="e">
        <f t="shared" si="208"/>
        <v>#NUM!</v>
      </c>
      <c r="AB2633" s="3" t="str">
        <f t="shared" si="209"/>
        <v/>
      </c>
    </row>
    <row r="2634" spans="18:28" ht="14.5" customHeight="1">
      <c r="R2634">
        <v>2631</v>
      </c>
      <c r="S2634" s="4">
        <v>36000</v>
      </c>
      <c r="T2634" s="3" t="s">
        <v>3618</v>
      </c>
      <c r="U2634" s="3" t="s">
        <v>750</v>
      </c>
      <c r="V2634" s="3" t="s">
        <v>322</v>
      </c>
      <c r="W2634" s="3" t="s">
        <v>3610</v>
      </c>
      <c r="X2634" s="3" t="str">
        <f t="shared" si="206"/>
        <v>ท่าหินโงมเมืองชัยภูมิชัยภูมิ</v>
      </c>
      <c r="Y2634" s="3" t="s">
        <v>2652</v>
      </c>
      <c r="Z2634" s="3" t="str">
        <f t="shared" si="207"/>
        <v/>
      </c>
      <c r="AA2634" s="3" t="e">
        <f t="shared" si="208"/>
        <v>#NUM!</v>
      </c>
      <c r="AB2634" s="3" t="str">
        <f t="shared" si="209"/>
        <v/>
      </c>
    </row>
    <row r="2635" spans="18:28" ht="14.5" customHeight="1">
      <c r="R2635">
        <v>2632</v>
      </c>
      <c r="S2635" s="4">
        <v>36000</v>
      </c>
      <c r="T2635" s="3" t="s">
        <v>3619</v>
      </c>
      <c r="U2635" s="3" t="s">
        <v>750</v>
      </c>
      <c r="V2635" s="3" t="s">
        <v>322</v>
      </c>
      <c r="W2635" s="3" t="s">
        <v>3610</v>
      </c>
      <c r="X2635" s="3" t="str">
        <f t="shared" si="206"/>
        <v>ห้วยต้อนเมืองชัยภูมิชัยภูมิ</v>
      </c>
      <c r="Y2635" s="3" t="s">
        <v>2652</v>
      </c>
      <c r="Z2635" s="3" t="str">
        <f t="shared" si="207"/>
        <v/>
      </c>
      <c r="AA2635" s="3" t="e">
        <f t="shared" si="208"/>
        <v>#NUM!</v>
      </c>
      <c r="AB2635" s="3" t="str">
        <f t="shared" si="209"/>
        <v/>
      </c>
    </row>
    <row r="2636" spans="18:28" ht="14.5" customHeight="1">
      <c r="R2636">
        <v>2633</v>
      </c>
      <c r="S2636" s="4">
        <v>36000</v>
      </c>
      <c r="T2636" s="3" t="s">
        <v>2197</v>
      </c>
      <c r="U2636" s="3" t="s">
        <v>750</v>
      </c>
      <c r="V2636" s="3" t="s">
        <v>322</v>
      </c>
      <c r="W2636" s="3" t="s">
        <v>3610</v>
      </c>
      <c r="X2636" s="3" t="str">
        <f t="shared" si="206"/>
        <v>ห้วยบงเมืองชัยภูมิชัยภูมิ</v>
      </c>
      <c r="Y2636" s="3" t="s">
        <v>2652</v>
      </c>
      <c r="Z2636" s="3" t="str">
        <f t="shared" si="207"/>
        <v/>
      </c>
      <c r="AA2636" s="3" t="e">
        <f t="shared" si="208"/>
        <v>#NUM!</v>
      </c>
      <c r="AB2636" s="3" t="str">
        <f t="shared" si="209"/>
        <v/>
      </c>
    </row>
    <row r="2637" spans="18:28" ht="14.5" customHeight="1">
      <c r="R2637">
        <v>2634</v>
      </c>
      <c r="S2637" s="4">
        <v>36240</v>
      </c>
      <c r="T2637" s="3" t="s">
        <v>2858</v>
      </c>
      <c r="U2637" s="3" t="s">
        <v>750</v>
      </c>
      <c r="V2637" s="3" t="s">
        <v>322</v>
      </c>
      <c r="W2637" s="3" t="s">
        <v>3610</v>
      </c>
      <c r="X2637" s="3" t="str">
        <f t="shared" si="206"/>
        <v>โนนสำราญเมืองชัยภูมิชัยภูมิ</v>
      </c>
      <c r="Y2637" s="3" t="s">
        <v>2652</v>
      </c>
      <c r="Z2637" s="3" t="str">
        <f t="shared" si="207"/>
        <v/>
      </c>
      <c r="AA2637" s="3" t="e">
        <f t="shared" si="208"/>
        <v>#NUM!</v>
      </c>
      <c r="AB2637" s="3" t="str">
        <f t="shared" si="209"/>
        <v/>
      </c>
    </row>
    <row r="2638" spans="18:28" ht="14.5" customHeight="1">
      <c r="R2638">
        <v>2635</v>
      </c>
      <c r="S2638" s="4">
        <v>36000</v>
      </c>
      <c r="T2638" s="3" t="s">
        <v>1863</v>
      </c>
      <c r="U2638" s="3" t="s">
        <v>750</v>
      </c>
      <c r="V2638" s="3" t="s">
        <v>322</v>
      </c>
      <c r="W2638" s="3" t="s">
        <v>3610</v>
      </c>
      <c r="X2638" s="3" t="str">
        <f t="shared" si="206"/>
        <v>โคกสูงเมืองชัยภูมิชัยภูมิ</v>
      </c>
      <c r="Y2638" s="3" t="s">
        <v>2652</v>
      </c>
      <c r="Z2638" s="3" t="str">
        <f t="shared" si="207"/>
        <v/>
      </c>
      <c r="AA2638" s="3" t="e">
        <f t="shared" si="208"/>
        <v>#NUM!</v>
      </c>
      <c r="AB2638" s="3" t="str">
        <f t="shared" si="209"/>
        <v/>
      </c>
    </row>
    <row r="2639" spans="18:28" ht="14.5" customHeight="1">
      <c r="R2639">
        <v>2636</v>
      </c>
      <c r="S2639" s="4">
        <v>36000</v>
      </c>
      <c r="T2639" s="3" t="s">
        <v>1176</v>
      </c>
      <c r="U2639" s="3" t="s">
        <v>750</v>
      </c>
      <c r="V2639" s="3" t="s">
        <v>322</v>
      </c>
      <c r="W2639" s="3" t="s">
        <v>3610</v>
      </c>
      <c r="X2639" s="3" t="str">
        <f t="shared" si="206"/>
        <v>บุ่งคล้าเมืองชัยภูมิชัยภูมิ</v>
      </c>
      <c r="Y2639" s="3" t="s">
        <v>2652</v>
      </c>
      <c r="Z2639" s="3" t="str">
        <f t="shared" si="207"/>
        <v/>
      </c>
      <c r="AA2639" s="3" t="e">
        <f t="shared" si="208"/>
        <v>#NUM!</v>
      </c>
      <c r="AB2639" s="3" t="str">
        <f t="shared" si="209"/>
        <v/>
      </c>
    </row>
    <row r="2640" spans="18:28" ht="14.5" customHeight="1">
      <c r="R2640">
        <v>2637</v>
      </c>
      <c r="S2640" s="4">
        <v>36000</v>
      </c>
      <c r="T2640" s="3" t="s">
        <v>3620</v>
      </c>
      <c r="U2640" s="3" t="s">
        <v>750</v>
      </c>
      <c r="V2640" s="3" t="s">
        <v>322</v>
      </c>
      <c r="W2640" s="3" t="s">
        <v>3610</v>
      </c>
      <c r="X2640" s="3" t="str">
        <f t="shared" si="206"/>
        <v>ซับสีทองเมืองชัยภูมิชัยภูมิ</v>
      </c>
      <c r="Y2640" s="3" t="s">
        <v>2652</v>
      </c>
      <c r="Z2640" s="3" t="str">
        <f t="shared" si="207"/>
        <v/>
      </c>
      <c r="AA2640" s="3" t="e">
        <f t="shared" si="208"/>
        <v>#NUM!</v>
      </c>
      <c r="AB2640" s="3" t="str">
        <f t="shared" si="209"/>
        <v/>
      </c>
    </row>
    <row r="2641" spans="18:28" ht="14.5" customHeight="1">
      <c r="R2641">
        <v>2638</v>
      </c>
      <c r="S2641" s="4">
        <v>36170</v>
      </c>
      <c r="T2641" s="3" t="s">
        <v>740</v>
      </c>
      <c r="U2641" s="3" t="s">
        <v>740</v>
      </c>
      <c r="V2641" s="3" t="s">
        <v>322</v>
      </c>
      <c r="W2641" s="3" t="s">
        <v>3621</v>
      </c>
      <c r="X2641" s="3" t="str">
        <f t="shared" si="206"/>
        <v>บ้านเขว้าบ้านเขว้าชัยภูมิ</v>
      </c>
      <c r="Y2641" s="3" t="s">
        <v>2652</v>
      </c>
      <c r="Z2641" s="3" t="str">
        <f t="shared" si="207"/>
        <v/>
      </c>
      <c r="AA2641" s="3" t="e">
        <f t="shared" si="208"/>
        <v>#NUM!</v>
      </c>
      <c r="AB2641" s="3" t="str">
        <f t="shared" si="209"/>
        <v/>
      </c>
    </row>
    <row r="2642" spans="18:28" ht="14.5" customHeight="1">
      <c r="R2642">
        <v>2639</v>
      </c>
      <c r="S2642" s="4">
        <v>36170</v>
      </c>
      <c r="T2642" s="3" t="s">
        <v>3622</v>
      </c>
      <c r="U2642" s="3" t="s">
        <v>740</v>
      </c>
      <c r="V2642" s="3" t="s">
        <v>322</v>
      </c>
      <c r="W2642" s="3" t="s">
        <v>3621</v>
      </c>
      <c r="X2642" s="3" t="str">
        <f t="shared" si="206"/>
        <v>ตลาดแร้งบ้านเขว้าชัยภูมิ</v>
      </c>
      <c r="Y2642" s="3" t="s">
        <v>2652</v>
      </c>
      <c r="Z2642" s="3" t="str">
        <f t="shared" si="207"/>
        <v/>
      </c>
      <c r="AA2642" s="3" t="e">
        <f t="shared" si="208"/>
        <v>#NUM!</v>
      </c>
      <c r="AB2642" s="3" t="str">
        <f t="shared" si="209"/>
        <v/>
      </c>
    </row>
    <row r="2643" spans="18:28" ht="14.5" customHeight="1">
      <c r="R2643">
        <v>2640</v>
      </c>
      <c r="S2643" s="4">
        <v>36170</v>
      </c>
      <c r="T2643" s="3" t="s">
        <v>3623</v>
      </c>
      <c r="U2643" s="3" t="s">
        <v>740</v>
      </c>
      <c r="V2643" s="3" t="s">
        <v>322</v>
      </c>
      <c r="W2643" s="3" t="s">
        <v>3621</v>
      </c>
      <c r="X2643" s="3" t="str">
        <f t="shared" si="206"/>
        <v>ลุ่มลำชีบ้านเขว้าชัยภูมิ</v>
      </c>
      <c r="Y2643" s="3" t="s">
        <v>2652</v>
      </c>
      <c r="Z2643" s="3" t="str">
        <f t="shared" si="207"/>
        <v/>
      </c>
      <c r="AA2643" s="3" t="e">
        <f t="shared" si="208"/>
        <v>#NUM!</v>
      </c>
      <c r="AB2643" s="3" t="str">
        <f t="shared" si="209"/>
        <v/>
      </c>
    </row>
    <row r="2644" spans="18:28" ht="14.5" customHeight="1">
      <c r="R2644">
        <v>2641</v>
      </c>
      <c r="S2644" s="4">
        <v>36170</v>
      </c>
      <c r="T2644" s="3" t="s">
        <v>3624</v>
      </c>
      <c r="U2644" s="3" t="s">
        <v>740</v>
      </c>
      <c r="V2644" s="3" t="s">
        <v>322</v>
      </c>
      <c r="W2644" s="3" t="s">
        <v>3621</v>
      </c>
      <c r="X2644" s="3" t="str">
        <f t="shared" si="206"/>
        <v>ชีบนบ้านเขว้าชัยภูมิ</v>
      </c>
      <c r="Y2644" s="3" t="s">
        <v>2652</v>
      </c>
      <c r="Z2644" s="3" t="str">
        <f t="shared" si="207"/>
        <v/>
      </c>
      <c r="AA2644" s="3" t="e">
        <f t="shared" si="208"/>
        <v>#NUM!</v>
      </c>
      <c r="AB2644" s="3" t="str">
        <f t="shared" si="209"/>
        <v/>
      </c>
    </row>
    <row r="2645" spans="18:28" ht="14.5" customHeight="1">
      <c r="R2645">
        <v>2642</v>
      </c>
      <c r="S2645" s="4">
        <v>36170</v>
      </c>
      <c r="T2645" s="3" t="s">
        <v>3625</v>
      </c>
      <c r="U2645" s="3" t="s">
        <v>740</v>
      </c>
      <c r="V2645" s="3" t="s">
        <v>322</v>
      </c>
      <c r="W2645" s="3" t="s">
        <v>3621</v>
      </c>
      <c r="X2645" s="3" t="str">
        <f t="shared" si="206"/>
        <v>ภูแลนคาบ้านเขว้าชัยภูมิ</v>
      </c>
      <c r="Y2645" s="3" t="s">
        <v>2652</v>
      </c>
      <c r="Z2645" s="3" t="str">
        <f t="shared" si="207"/>
        <v/>
      </c>
      <c r="AA2645" s="3" t="e">
        <f t="shared" si="208"/>
        <v>#NUM!</v>
      </c>
      <c r="AB2645" s="3" t="str">
        <f t="shared" si="209"/>
        <v/>
      </c>
    </row>
    <row r="2646" spans="18:28" ht="14.5" customHeight="1">
      <c r="R2646">
        <v>2643</v>
      </c>
      <c r="S2646" s="4">
        <v>36170</v>
      </c>
      <c r="T2646" s="3" t="s">
        <v>984</v>
      </c>
      <c r="U2646" s="3" t="s">
        <v>740</v>
      </c>
      <c r="V2646" s="3" t="s">
        <v>322</v>
      </c>
      <c r="W2646" s="3" t="s">
        <v>3621</v>
      </c>
      <c r="X2646" s="3" t="str">
        <f t="shared" si="206"/>
        <v>โนนแดงบ้านเขว้าชัยภูมิ</v>
      </c>
      <c r="Y2646" s="3" t="s">
        <v>2652</v>
      </c>
      <c r="Z2646" s="3" t="str">
        <f t="shared" si="207"/>
        <v/>
      </c>
      <c r="AA2646" s="3" t="e">
        <f t="shared" si="208"/>
        <v>#NUM!</v>
      </c>
      <c r="AB2646" s="3" t="str">
        <f t="shared" si="209"/>
        <v/>
      </c>
    </row>
    <row r="2647" spans="18:28" ht="14.5" customHeight="1">
      <c r="R2647">
        <v>2644</v>
      </c>
      <c r="S2647" s="4">
        <v>36140</v>
      </c>
      <c r="T2647" s="3" t="s">
        <v>727</v>
      </c>
      <c r="U2647" s="3" t="s">
        <v>727</v>
      </c>
      <c r="V2647" s="3" t="s">
        <v>322</v>
      </c>
      <c r="W2647" s="3" t="s">
        <v>3626</v>
      </c>
      <c r="X2647" s="3" t="str">
        <f t="shared" si="206"/>
        <v>คอนสวรรค์คอนสวรรค์ชัยภูมิ</v>
      </c>
      <c r="Y2647" s="3" t="s">
        <v>2652</v>
      </c>
      <c r="Z2647" s="3" t="str">
        <f t="shared" si="207"/>
        <v/>
      </c>
      <c r="AA2647" s="3" t="e">
        <f t="shared" si="208"/>
        <v>#NUM!</v>
      </c>
      <c r="AB2647" s="3" t="str">
        <f t="shared" si="209"/>
        <v/>
      </c>
    </row>
    <row r="2648" spans="18:28" ht="14.5" customHeight="1">
      <c r="R2648">
        <v>2645</v>
      </c>
      <c r="S2648" s="4">
        <v>36140</v>
      </c>
      <c r="T2648" s="3" t="s">
        <v>3627</v>
      </c>
      <c r="U2648" s="3" t="s">
        <v>727</v>
      </c>
      <c r="V2648" s="3" t="s">
        <v>322</v>
      </c>
      <c r="W2648" s="3" t="s">
        <v>3626</v>
      </c>
      <c r="X2648" s="3" t="str">
        <f t="shared" si="206"/>
        <v>ยางหวายคอนสวรรค์ชัยภูมิ</v>
      </c>
      <c r="Y2648" s="3" t="s">
        <v>2652</v>
      </c>
      <c r="Z2648" s="3" t="str">
        <f t="shared" si="207"/>
        <v/>
      </c>
      <c r="AA2648" s="3" t="e">
        <f t="shared" si="208"/>
        <v>#NUM!</v>
      </c>
      <c r="AB2648" s="3" t="str">
        <f t="shared" si="209"/>
        <v/>
      </c>
    </row>
    <row r="2649" spans="18:28" ht="14.5" customHeight="1">
      <c r="R2649">
        <v>2646</v>
      </c>
      <c r="S2649" s="4">
        <v>36140</v>
      </c>
      <c r="T2649" s="3" t="s">
        <v>3628</v>
      </c>
      <c r="U2649" s="3" t="s">
        <v>727</v>
      </c>
      <c r="V2649" s="3" t="s">
        <v>322</v>
      </c>
      <c r="W2649" s="3" t="s">
        <v>3626</v>
      </c>
      <c r="X2649" s="3" t="str">
        <f t="shared" si="206"/>
        <v>ช่องสามหมอคอนสวรรค์ชัยภูมิ</v>
      </c>
      <c r="Y2649" s="3" t="s">
        <v>2652</v>
      </c>
      <c r="Z2649" s="3" t="str">
        <f t="shared" si="207"/>
        <v/>
      </c>
      <c r="AA2649" s="3" t="e">
        <f t="shared" si="208"/>
        <v>#NUM!</v>
      </c>
      <c r="AB2649" s="3" t="str">
        <f t="shared" si="209"/>
        <v/>
      </c>
    </row>
    <row r="2650" spans="18:28" ht="14.5" customHeight="1">
      <c r="R2650">
        <v>2647</v>
      </c>
      <c r="S2650" s="4">
        <v>36140</v>
      </c>
      <c r="T2650" s="3" t="s">
        <v>2073</v>
      </c>
      <c r="U2650" s="3" t="s">
        <v>727</v>
      </c>
      <c r="V2650" s="3" t="s">
        <v>322</v>
      </c>
      <c r="W2650" s="3" t="s">
        <v>3626</v>
      </c>
      <c r="X2650" s="3" t="str">
        <f t="shared" si="206"/>
        <v>โนนสะอาดคอนสวรรค์ชัยภูมิ</v>
      </c>
      <c r="Y2650" s="3" t="s">
        <v>2652</v>
      </c>
      <c r="Z2650" s="3" t="str">
        <f t="shared" si="207"/>
        <v/>
      </c>
      <c r="AA2650" s="3" t="e">
        <f t="shared" si="208"/>
        <v>#NUM!</v>
      </c>
      <c r="AB2650" s="3" t="str">
        <f t="shared" si="209"/>
        <v/>
      </c>
    </row>
    <row r="2651" spans="18:28" ht="14.5" customHeight="1">
      <c r="R2651">
        <v>2648</v>
      </c>
      <c r="S2651" s="4">
        <v>36140</v>
      </c>
      <c r="T2651" s="3" t="s">
        <v>3629</v>
      </c>
      <c r="U2651" s="3" t="s">
        <v>727</v>
      </c>
      <c r="V2651" s="3" t="s">
        <v>322</v>
      </c>
      <c r="W2651" s="3" t="s">
        <v>3626</v>
      </c>
      <c r="X2651" s="3" t="str">
        <f t="shared" si="206"/>
        <v>ห้วยไร่คอนสวรรค์ชัยภูมิ</v>
      </c>
      <c r="Y2651" s="3" t="s">
        <v>2652</v>
      </c>
      <c r="Z2651" s="3" t="str">
        <f t="shared" si="207"/>
        <v/>
      </c>
      <c r="AA2651" s="3" t="e">
        <f t="shared" si="208"/>
        <v>#NUM!</v>
      </c>
      <c r="AB2651" s="3" t="str">
        <f t="shared" si="209"/>
        <v/>
      </c>
    </row>
    <row r="2652" spans="18:28" ht="14.5" customHeight="1">
      <c r="R2652">
        <v>2649</v>
      </c>
      <c r="S2652" s="4">
        <v>36140</v>
      </c>
      <c r="T2652" s="3" t="s">
        <v>3630</v>
      </c>
      <c r="U2652" s="3" t="s">
        <v>727</v>
      </c>
      <c r="V2652" s="3" t="s">
        <v>322</v>
      </c>
      <c r="W2652" s="3" t="s">
        <v>3626</v>
      </c>
      <c r="X2652" s="3" t="str">
        <f t="shared" si="206"/>
        <v>บ้านโสกคอนสวรรค์ชัยภูมิ</v>
      </c>
      <c r="Y2652" s="3" t="s">
        <v>2652</v>
      </c>
      <c r="Z2652" s="3" t="str">
        <f t="shared" si="207"/>
        <v/>
      </c>
      <c r="AA2652" s="3" t="e">
        <f t="shared" si="208"/>
        <v>#NUM!</v>
      </c>
      <c r="AB2652" s="3" t="str">
        <f t="shared" si="209"/>
        <v/>
      </c>
    </row>
    <row r="2653" spans="18:28" ht="14.5" customHeight="1">
      <c r="R2653">
        <v>2650</v>
      </c>
      <c r="S2653" s="4">
        <v>36140</v>
      </c>
      <c r="T2653" s="3" t="s">
        <v>3631</v>
      </c>
      <c r="U2653" s="3" t="s">
        <v>727</v>
      </c>
      <c r="V2653" s="3" t="s">
        <v>322</v>
      </c>
      <c r="W2653" s="3" t="s">
        <v>3626</v>
      </c>
      <c r="X2653" s="3" t="str">
        <f t="shared" si="206"/>
        <v>โคกมั่งงอยคอนสวรรค์ชัยภูมิ</v>
      </c>
      <c r="Y2653" s="3" t="s">
        <v>2652</v>
      </c>
      <c r="Z2653" s="3" t="str">
        <f t="shared" si="207"/>
        <v/>
      </c>
      <c r="AA2653" s="3" t="e">
        <f t="shared" si="208"/>
        <v>#NUM!</v>
      </c>
      <c r="AB2653" s="3" t="str">
        <f t="shared" si="209"/>
        <v/>
      </c>
    </row>
    <row r="2654" spans="18:28" ht="14.5" customHeight="1">
      <c r="R2654">
        <v>2651</v>
      </c>
      <c r="S2654" s="4">
        <v>36140</v>
      </c>
      <c r="T2654" s="3" t="s">
        <v>2265</v>
      </c>
      <c r="U2654" s="3" t="s">
        <v>727</v>
      </c>
      <c r="V2654" s="3" t="s">
        <v>322</v>
      </c>
      <c r="W2654" s="3" t="s">
        <v>3626</v>
      </c>
      <c r="X2654" s="3" t="str">
        <f t="shared" si="206"/>
        <v>หนองขามคอนสวรรค์ชัยภูมิ</v>
      </c>
      <c r="Y2654" s="3" t="s">
        <v>2652</v>
      </c>
      <c r="Z2654" s="3" t="str">
        <f t="shared" si="207"/>
        <v/>
      </c>
      <c r="AA2654" s="3" t="e">
        <f t="shared" si="208"/>
        <v>#NUM!</v>
      </c>
      <c r="AB2654" s="3" t="str">
        <f t="shared" si="209"/>
        <v/>
      </c>
    </row>
    <row r="2655" spans="18:28" ht="14.5" customHeight="1">
      <c r="R2655">
        <v>2652</v>
      </c>
      <c r="S2655" s="4">
        <v>36140</v>
      </c>
      <c r="T2655" s="3" t="s">
        <v>3329</v>
      </c>
      <c r="U2655" s="3" t="s">
        <v>727</v>
      </c>
      <c r="V2655" s="3" t="s">
        <v>322</v>
      </c>
      <c r="W2655" s="3" t="s">
        <v>3626</v>
      </c>
      <c r="X2655" s="3" t="str">
        <f t="shared" si="206"/>
        <v>ศรีสำราญคอนสวรรค์ชัยภูมิ</v>
      </c>
      <c r="Y2655" s="3" t="s">
        <v>2652</v>
      </c>
      <c r="Z2655" s="3" t="str">
        <f t="shared" si="207"/>
        <v/>
      </c>
      <c r="AA2655" s="3" t="e">
        <f t="shared" si="208"/>
        <v>#NUM!</v>
      </c>
      <c r="AB2655" s="3" t="str">
        <f t="shared" si="209"/>
        <v/>
      </c>
    </row>
    <row r="2656" spans="18:28" ht="14.5" customHeight="1">
      <c r="R2656">
        <v>2653</v>
      </c>
      <c r="S2656" s="4">
        <v>36120</v>
      </c>
      <c r="T2656" s="3" t="s">
        <v>2173</v>
      </c>
      <c r="U2656" s="3" t="s">
        <v>723</v>
      </c>
      <c r="V2656" s="3" t="s">
        <v>322</v>
      </c>
      <c r="W2656" s="3" t="s">
        <v>3632</v>
      </c>
      <c r="X2656" s="3" t="str">
        <f t="shared" si="206"/>
        <v>บ้านยางเกษตรสมบูรณ์ชัยภูมิ</v>
      </c>
      <c r="Y2656" s="3" t="s">
        <v>2652</v>
      </c>
      <c r="Z2656" s="3" t="str">
        <f t="shared" si="207"/>
        <v/>
      </c>
      <c r="AA2656" s="3" t="e">
        <f t="shared" si="208"/>
        <v>#NUM!</v>
      </c>
      <c r="AB2656" s="3" t="str">
        <f t="shared" si="209"/>
        <v/>
      </c>
    </row>
    <row r="2657" spans="18:28" ht="14.5" customHeight="1">
      <c r="R2657">
        <v>2654</v>
      </c>
      <c r="S2657" s="4">
        <v>36120</v>
      </c>
      <c r="T2657" s="3" t="s">
        <v>2831</v>
      </c>
      <c r="U2657" s="3" t="s">
        <v>723</v>
      </c>
      <c r="V2657" s="3" t="s">
        <v>322</v>
      </c>
      <c r="W2657" s="3" t="s">
        <v>3632</v>
      </c>
      <c r="X2657" s="3" t="str">
        <f t="shared" si="206"/>
        <v>บ้านหันเกษตรสมบูรณ์ชัยภูมิ</v>
      </c>
      <c r="Y2657" s="3" t="s">
        <v>2652</v>
      </c>
      <c r="Z2657" s="3" t="str">
        <f t="shared" si="207"/>
        <v/>
      </c>
      <c r="AA2657" s="3" t="e">
        <f t="shared" si="208"/>
        <v>#NUM!</v>
      </c>
      <c r="AB2657" s="3" t="str">
        <f t="shared" si="209"/>
        <v/>
      </c>
    </row>
    <row r="2658" spans="18:28" ht="14.5" customHeight="1">
      <c r="R2658">
        <v>2655</v>
      </c>
      <c r="S2658" s="4">
        <v>36120</v>
      </c>
      <c r="T2658" s="3" t="s">
        <v>3633</v>
      </c>
      <c r="U2658" s="3" t="s">
        <v>723</v>
      </c>
      <c r="V2658" s="3" t="s">
        <v>322</v>
      </c>
      <c r="W2658" s="3" t="s">
        <v>3632</v>
      </c>
      <c r="X2658" s="3" t="str">
        <f t="shared" si="206"/>
        <v>บ้านเดื่อเกษตรสมบูรณ์ชัยภูมิ</v>
      </c>
      <c r="Y2658" s="3" t="s">
        <v>2652</v>
      </c>
      <c r="Z2658" s="3" t="str">
        <f t="shared" si="207"/>
        <v/>
      </c>
      <c r="AA2658" s="3" t="e">
        <f t="shared" si="208"/>
        <v>#NUM!</v>
      </c>
      <c r="AB2658" s="3" t="str">
        <f t="shared" si="209"/>
        <v/>
      </c>
    </row>
    <row r="2659" spans="18:28" ht="14.5" customHeight="1">
      <c r="R2659">
        <v>2656</v>
      </c>
      <c r="S2659" s="4">
        <v>36120</v>
      </c>
      <c r="T2659" s="3" t="s">
        <v>2972</v>
      </c>
      <c r="U2659" s="3" t="s">
        <v>723</v>
      </c>
      <c r="V2659" s="3" t="s">
        <v>322</v>
      </c>
      <c r="W2659" s="3" t="s">
        <v>3632</v>
      </c>
      <c r="X2659" s="3" t="str">
        <f t="shared" si="206"/>
        <v>บ้านเป้าเกษตรสมบูรณ์ชัยภูมิ</v>
      </c>
      <c r="Y2659" s="3" t="s">
        <v>2652</v>
      </c>
      <c r="Z2659" s="3" t="str">
        <f t="shared" si="207"/>
        <v/>
      </c>
      <c r="AA2659" s="3" t="e">
        <f t="shared" si="208"/>
        <v>#NUM!</v>
      </c>
      <c r="AB2659" s="3" t="str">
        <f t="shared" si="209"/>
        <v/>
      </c>
    </row>
    <row r="2660" spans="18:28" ht="14.5" customHeight="1">
      <c r="R2660">
        <v>2657</v>
      </c>
      <c r="S2660" s="4">
        <v>36120</v>
      </c>
      <c r="T2660" s="3" t="s">
        <v>3634</v>
      </c>
      <c r="U2660" s="3" t="s">
        <v>723</v>
      </c>
      <c r="V2660" s="3" t="s">
        <v>322</v>
      </c>
      <c r="W2660" s="3" t="s">
        <v>3632</v>
      </c>
      <c r="X2660" s="3" t="str">
        <f t="shared" si="206"/>
        <v>กุดเลาะเกษตรสมบูรณ์ชัยภูมิ</v>
      </c>
      <c r="Y2660" s="3" t="s">
        <v>2652</v>
      </c>
      <c r="Z2660" s="3" t="str">
        <f t="shared" si="207"/>
        <v/>
      </c>
      <c r="AA2660" s="3" t="e">
        <f t="shared" si="208"/>
        <v>#NUM!</v>
      </c>
      <c r="AB2660" s="3" t="str">
        <f t="shared" si="209"/>
        <v/>
      </c>
    </row>
    <row r="2661" spans="18:28" ht="14.5" customHeight="1">
      <c r="R2661">
        <v>2658</v>
      </c>
      <c r="S2661" s="4">
        <v>36120</v>
      </c>
      <c r="T2661" s="3" t="s">
        <v>3635</v>
      </c>
      <c r="U2661" s="3" t="s">
        <v>723</v>
      </c>
      <c r="V2661" s="3" t="s">
        <v>322</v>
      </c>
      <c r="W2661" s="3" t="s">
        <v>3632</v>
      </c>
      <c r="X2661" s="3" t="str">
        <f t="shared" si="206"/>
        <v>โนนกอกเกษตรสมบูรณ์ชัยภูมิ</v>
      </c>
      <c r="Y2661" s="3" t="s">
        <v>2652</v>
      </c>
      <c r="Z2661" s="3" t="str">
        <f t="shared" si="207"/>
        <v/>
      </c>
      <c r="AA2661" s="3" t="e">
        <f t="shared" si="208"/>
        <v>#NUM!</v>
      </c>
      <c r="AB2661" s="3" t="str">
        <f t="shared" si="209"/>
        <v/>
      </c>
    </row>
    <row r="2662" spans="18:28" ht="14.5" customHeight="1">
      <c r="R2662">
        <v>2659</v>
      </c>
      <c r="S2662" s="4">
        <v>36120</v>
      </c>
      <c r="T2662" s="3" t="s">
        <v>3636</v>
      </c>
      <c r="U2662" s="3" t="s">
        <v>723</v>
      </c>
      <c r="V2662" s="3" t="s">
        <v>322</v>
      </c>
      <c r="W2662" s="3" t="s">
        <v>3632</v>
      </c>
      <c r="X2662" s="3" t="str">
        <f t="shared" si="206"/>
        <v>สระโพนทองเกษตรสมบูรณ์ชัยภูมิ</v>
      </c>
      <c r="Y2662" s="3" t="s">
        <v>2652</v>
      </c>
      <c r="Z2662" s="3" t="str">
        <f t="shared" si="207"/>
        <v/>
      </c>
      <c r="AA2662" s="3" t="e">
        <f t="shared" si="208"/>
        <v>#NUM!</v>
      </c>
      <c r="AB2662" s="3" t="str">
        <f t="shared" si="209"/>
        <v/>
      </c>
    </row>
    <row r="2663" spans="18:28" ht="14.5" customHeight="1">
      <c r="R2663">
        <v>2660</v>
      </c>
      <c r="S2663" s="4">
        <v>36120</v>
      </c>
      <c r="T2663" s="3" t="s">
        <v>3637</v>
      </c>
      <c r="U2663" s="3" t="s">
        <v>723</v>
      </c>
      <c r="V2663" s="3" t="s">
        <v>322</v>
      </c>
      <c r="W2663" s="3" t="s">
        <v>3632</v>
      </c>
      <c r="X2663" s="3" t="str">
        <f t="shared" si="206"/>
        <v>หนองข่าเกษตรสมบูรณ์ชัยภูมิ</v>
      </c>
      <c r="Y2663" s="3" t="s">
        <v>2652</v>
      </c>
      <c r="Z2663" s="3" t="str">
        <f t="shared" si="207"/>
        <v/>
      </c>
      <c r="AA2663" s="3" t="e">
        <f t="shared" si="208"/>
        <v>#NUM!</v>
      </c>
      <c r="AB2663" s="3" t="str">
        <f t="shared" si="209"/>
        <v/>
      </c>
    </row>
    <row r="2664" spans="18:28" ht="14.5" customHeight="1">
      <c r="R2664">
        <v>2661</v>
      </c>
      <c r="S2664" s="4">
        <v>36120</v>
      </c>
      <c r="T2664" s="3" t="s">
        <v>3638</v>
      </c>
      <c r="U2664" s="3" t="s">
        <v>723</v>
      </c>
      <c r="V2664" s="3" t="s">
        <v>322</v>
      </c>
      <c r="W2664" s="3" t="s">
        <v>3632</v>
      </c>
      <c r="X2664" s="3" t="str">
        <f t="shared" si="206"/>
        <v>หนองโพนงามเกษตรสมบูรณ์ชัยภูมิ</v>
      </c>
      <c r="Y2664" s="3" t="s">
        <v>2652</v>
      </c>
      <c r="Z2664" s="3" t="str">
        <f t="shared" si="207"/>
        <v/>
      </c>
      <c r="AA2664" s="3" t="e">
        <f t="shared" si="208"/>
        <v>#NUM!</v>
      </c>
      <c r="AB2664" s="3" t="str">
        <f t="shared" si="209"/>
        <v/>
      </c>
    </row>
    <row r="2665" spans="18:28" ht="14.5" customHeight="1">
      <c r="R2665">
        <v>2662</v>
      </c>
      <c r="S2665" s="4">
        <v>36120</v>
      </c>
      <c r="T2665" s="3" t="s">
        <v>2900</v>
      </c>
      <c r="U2665" s="3" t="s">
        <v>723</v>
      </c>
      <c r="V2665" s="3" t="s">
        <v>322</v>
      </c>
      <c r="W2665" s="3" t="s">
        <v>3632</v>
      </c>
      <c r="X2665" s="3" t="str">
        <f t="shared" si="206"/>
        <v>บ้านบัวเกษตรสมบูรณ์ชัยภูมิ</v>
      </c>
      <c r="Y2665" s="3" t="s">
        <v>2652</v>
      </c>
      <c r="Z2665" s="3" t="str">
        <f t="shared" si="207"/>
        <v/>
      </c>
      <c r="AA2665" s="3" t="e">
        <f t="shared" si="208"/>
        <v>#NUM!</v>
      </c>
      <c r="AB2665" s="3" t="str">
        <f t="shared" si="209"/>
        <v/>
      </c>
    </row>
    <row r="2666" spans="18:28" ht="14.5" customHeight="1">
      <c r="R2666">
        <v>2663</v>
      </c>
      <c r="S2666" s="4">
        <v>36120</v>
      </c>
      <c r="T2666" s="3" t="s">
        <v>3639</v>
      </c>
      <c r="U2666" s="3" t="s">
        <v>723</v>
      </c>
      <c r="V2666" s="3" t="s">
        <v>322</v>
      </c>
      <c r="W2666" s="3" t="s">
        <v>3632</v>
      </c>
      <c r="X2666" s="3" t="str">
        <f t="shared" si="206"/>
        <v>โนนทองเกษตรสมบูรณ์ชัยภูมิ</v>
      </c>
      <c r="Y2666" s="3" t="s">
        <v>2652</v>
      </c>
      <c r="Z2666" s="3" t="str">
        <f t="shared" si="207"/>
        <v/>
      </c>
      <c r="AA2666" s="3" t="e">
        <f t="shared" si="208"/>
        <v>#NUM!</v>
      </c>
      <c r="AB2666" s="3" t="str">
        <f t="shared" si="209"/>
        <v/>
      </c>
    </row>
    <row r="2667" spans="18:28" ht="14.5" customHeight="1">
      <c r="R2667">
        <v>2664</v>
      </c>
      <c r="S2667" s="4">
        <v>36210</v>
      </c>
      <c r="T2667" s="3" t="s">
        <v>754</v>
      </c>
      <c r="U2667" s="3" t="s">
        <v>754</v>
      </c>
      <c r="V2667" s="3" t="s">
        <v>322</v>
      </c>
      <c r="W2667" s="3" t="s">
        <v>3640</v>
      </c>
      <c r="X2667" s="3" t="str">
        <f t="shared" si="206"/>
        <v>หนองบัวแดงหนองบัวแดงชัยภูมิ</v>
      </c>
      <c r="Y2667" s="3" t="s">
        <v>2652</v>
      </c>
      <c r="Z2667" s="3" t="str">
        <f t="shared" si="207"/>
        <v/>
      </c>
      <c r="AA2667" s="3" t="e">
        <f t="shared" si="208"/>
        <v>#NUM!</v>
      </c>
      <c r="AB2667" s="3" t="str">
        <f t="shared" si="209"/>
        <v/>
      </c>
    </row>
    <row r="2668" spans="18:28" ht="14.5" customHeight="1">
      <c r="R2668">
        <v>2665</v>
      </c>
      <c r="S2668" s="4">
        <v>36210</v>
      </c>
      <c r="T2668" s="3" t="s">
        <v>3641</v>
      </c>
      <c r="U2668" s="3" t="s">
        <v>754</v>
      </c>
      <c r="V2668" s="3" t="s">
        <v>322</v>
      </c>
      <c r="W2668" s="3" t="s">
        <v>3640</v>
      </c>
      <c r="X2668" s="3" t="str">
        <f t="shared" si="206"/>
        <v>กุดชุมแสงหนองบัวแดงชัยภูมิ</v>
      </c>
      <c r="Y2668" s="3" t="s">
        <v>2652</v>
      </c>
      <c r="Z2668" s="3" t="str">
        <f t="shared" si="207"/>
        <v/>
      </c>
      <c r="AA2668" s="3" t="e">
        <f t="shared" si="208"/>
        <v>#NUM!</v>
      </c>
      <c r="AB2668" s="3" t="str">
        <f t="shared" si="209"/>
        <v/>
      </c>
    </row>
    <row r="2669" spans="18:28" ht="14.5" customHeight="1">
      <c r="R2669">
        <v>2666</v>
      </c>
      <c r="S2669" s="4">
        <v>36210</v>
      </c>
      <c r="T2669" s="3" t="s">
        <v>3642</v>
      </c>
      <c r="U2669" s="3" t="s">
        <v>754</v>
      </c>
      <c r="V2669" s="3" t="s">
        <v>322</v>
      </c>
      <c r="W2669" s="3" t="s">
        <v>3640</v>
      </c>
      <c r="X2669" s="3" t="str">
        <f t="shared" si="206"/>
        <v>ถ้ำวัวแดงหนองบัวแดงชัยภูมิ</v>
      </c>
      <c r="Y2669" s="3" t="s">
        <v>2652</v>
      </c>
      <c r="Z2669" s="3" t="str">
        <f t="shared" si="207"/>
        <v/>
      </c>
      <c r="AA2669" s="3" t="e">
        <f t="shared" si="208"/>
        <v>#NUM!</v>
      </c>
      <c r="AB2669" s="3" t="str">
        <f t="shared" si="209"/>
        <v/>
      </c>
    </row>
    <row r="2670" spans="18:28" ht="14.5" customHeight="1">
      <c r="R2670">
        <v>2667</v>
      </c>
      <c r="S2670" s="4">
        <v>36210</v>
      </c>
      <c r="T2670" s="3" t="s">
        <v>3643</v>
      </c>
      <c r="U2670" s="3" t="s">
        <v>754</v>
      </c>
      <c r="V2670" s="3" t="s">
        <v>322</v>
      </c>
      <c r="W2670" s="3" t="s">
        <v>3640</v>
      </c>
      <c r="X2670" s="3" t="str">
        <f t="shared" si="206"/>
        <v>นางแดดหนองบัวแดงชัยภูมิ</v>
      </c>
      <c r="Y2670" s="3" t="s">
        <v>2652</v>
      </c>
      <c r="Z2670" s="3" t="str">
        <f t="shared" si="207"/>
        <v/>
      </c>
      <c r="AA2670" s="3" t="e">
        <f t="shared" si="208"/>
        <v>#NUM!</v>
      </c>
      <c r="AB2670" s="3" t="str">
        <f t="shared" si="209"/>
        <v/>
      </c>
    </row>
    <row r="2671" spans="18:28" ht="14.5" customHeight="1">
      <c r="R2671">
        <v>2668</v>
      </c>
      <c r="S2671" s="4">
        <v>36210</v>
      </c>
      <c r="T2671" s="3" t="s">
        <v>2628</v>
      </c>
      <c r="U2671" s="3" t="s">
        <v>754</v>
      </c>
      <c r="V2671" s="3" t="s">
        <v>322</v>
      </c>
      <c r="W2671" s="3" t="s">
        <v>3640</v>
      </c>
      <c r="X2671" s="3" t="str">
        <f t="shared" si="206"/>
        <v>หนองแวงหนองบัวแดงชัยภูมิ</v>
      </c>
      <c r="Y2671" s="3" t="s">
        <v>2652</v>
      </c>
      <c r="Z2671" s="3" t="str">
        <f t="shared" si="207"/>
        <v/>
      </c>
      <c r="AA2671" s="3" t="e">
        <f t="shared" si="208"/>
        <v>#NUM!</v>
      </c>
      <c r="AB2671" s="3" t="str">
        <f t="shared" si="209"/>
        <v/>
      </c>
    </row>
    <row r="2672" spans="18:28" ht="14.5" customHeight="1">
      <c r="R2672">
        <v>2669</v>
      </c>
      <c r="S2672" s="4">
        <v>36210</v>
      </c>
      <c r="T2672" s="3" t="s">
        <v>1187</v>
      </c>
      <c r="U2672" s="3" t="s">
        <v>754</v>
      </c>
      <c r="V2672" s="3" t="s">
        <v>322</v>
      </c>
      <c r="W2672" s="3" t="s">
        <v>3640</v>
      </c>
      <c r="X2672" s="3" t="str">
        <f t="shared" si="206"/>
        <v>คูเมืองหนองบัวแดงชัยภูมิ</v>
      </c>
      <c r="Y2672" s="3" t="s">
        <v>2652</v>
      </c>
      <c r="Z2672" s="3" t="str">
        <f t="shared" si="207"/>
        <v/>
      </c>
      <c r="AA2672" s="3" t="e">
        <f t="shared" si="208"/>
        <v>#NUM!</v>
      </c>
      <c r="AB2672" s="3" t="str">
        <f t="shared" si="209"/>
        <v/>
      </c>
    </row>
    <row r="2673" spans="18:28" ht="14.5" customHeight="1">
      <c r="R2673">
        <v>2670</v>
      </c>
      <c r="S2673" s="4">
        <v>36210</v>
      </c>
      <c r="T2673" s="3" t="s">
        <v>3644</v>
      </c>
      <c r="U2673" s="3" t="s">
        <v>754</v>
      </c>
      <c r="V2673" s="3" t="s">
        <v>322</v>
      </c>
      <c r="W2673" s="3" t="s">
        <v>3640</v>
      </c>
      <c r="X2673" s="3" t="str">
        <f t="shared" si="206"/>
        <v>ท่าใหญ่หนองบัวแดงชัยภูมิ</v>
      </c>
      <c r="Y2673" s="3" t="s">
        <v>2652</v>
      </c>
      <c r="Z2673" s="3" t="str">
        <f t="shared" si="207"/>
        <v/>
      </c>
      <c r="AA2673" s="3" t="e">
        <f t="shared" si="208"/>
        <v>#NUM!</v>
      </c>
      <c r="AB2673" s="3" t="str">
        <f t="shared" si="209"/>
        <v/>
      </c>
    </row>
    <row r="2674" spans="18:28" ht="14.5" customHeight="1">
      <c r="R2674">
        <v>2671</v>
      </c>
      <c r="S2674" s="4">
        <v>36210</v>
      </c>
      <c r="T2674" s="3" t="s">
        <v>3645</v>
      </c>
      <c r="U2674" s="3" t="s">
        <v>754</v>
      </c>
      <c r="V2674" s="3" t="s">
        <v>322</v>
      </c>
      <c r="W2674" s="3" t="s">
        <v>3640</v>
      </c>
      <c r="X2674" s="3" t="str">
        <f t="shared" si="206"/>
        <v>วังชมภูหนองบัวแดงชัยภูมิ</v>
      </c>
      <c r="Y2674" s="3" t="s">
        <v>2652</v>
      </c>
      <c r="Z2674" s="3" t="str">
        <f t="shared" si="207"/>
        <v/>
      </c>
      <c r="AA2674" s="3" t="e">
        <f t="shared" si="208"/>
        <v>#NUM!</v>
      </c>
      <c r="AB2674" s="3" t="str">
        <f t="shared" si="209"/>
        <v/>
      </c>
    </row>
    <row r="2675" spans="18:28" ht="14.5" customHeight="1">
      <c r="R2675">
        <v>2672</v>
      </c>
      <c r="S2675" s="4">
        <v>36130</v>
      </c>
      <c r="T2675" s="3" t="s">
        <v>3395</v>
      </c>
      <c r="U2675" s="3" t="s">
        <v>732</v>
      </c>
      <c r="V2675" s="3" t="s">
        <v>322</v>
      </c>
      <c r="W2675" s="3" t="s">
        <v>3646</v>
      </c>
      <c r="X2675" s="3" t="str">
        <f t="shared" si="206"/>
        <v>บ้านกอกจัตุรัสชัยภูมิ</v>
      </c>
      <c r="Y2675" s="3" t="s">
        <v>2652</v>
      </c>
      <c r="Z2675" s="3" t="str">
        <f t="shared" si="207"/>
        <v/>
      </c>
      <c r="AA2675" s="3" t="e">
        <f t="shared" si="208"/>
        <v>#NUM!</v>
      </c>
      <c r="AB2675" s="3" t="str">
        <f t="shared" si="209"/>
        <v/>
      </c>
    </row>
    <row r="2676" spans="18:28" ht="14.5" customHeight="1">
      <c r="R2676">
        <v>2673</v>
      </c>
      <c r="S2676" s="4">
        <v>36130</v>
      </c>
      <c r="T2676" s="3" t="s">
        <v>3110</v>
      </c>
      <c r="U2676" s="3" t="s">
        <v>732</v>
      </c>
      <c r="V2676" s="3" t="s">
        <v>322</v>
      </c>
      <c r="W2676" s="3" t="s">
        <v>3646</v>
      </c>
      <c r="X2676" s="3" t="str">
        <f t="shared" si="206"/>
        <v>หนองบัวบานจัตุรัสชัยภูมิ</v>
      </c>
      <c r="Y2676" s="3" t="s">
        <v>2652</v>
      </c>
      <c r="Z2676" s="3" t="str">
        <f t="shared" si="207"/>
        <v/>
      </c>
      <c r="AA2676" s="3" t="e">
        <f t="shared" si="208"/>
        <v>#NUM!</v>
      </c>
      <c r="AB2676" s="3" t="str">
        <f t="shared" si="209"/>
        <v/>
      </c>
    </row>
    <row r="2677" spans="18:28" ht="14.5" customHeight="1">
      <c r="R2677">
        <v>2674</v>
      </c>
      <c r="S2677" s="4">
        <v>36130</v>
      </c>
      <c r="T2677" s="3" t="s">
        <v>3647</v>
      </c>
      <c r="U2677" s="3" t="s">
        <v>732</v>
      </c>
      <c r="V2677" s="3" t="s">
        <v>322</v>
      </c>
      <c r="W2677" s="3" t="s">
        <v>3646</v>
      </c>
      <c r="X2677" s="3" t="str">
        <f t="shared" si="206"/>
        <v>บ้านขามจัตุรัสชัยภูมิ</v>
      </c>
      <c r="Y2677" s="3" t="s">
        <v>2652</v>
      </c>
      <c r="Z2677" s="3" t="str">
        <f t="shared" si="207"/>
        <v/>
      </c>
      <c r="AA2677" s="3" t="e">
        <f t="shared" si="208"/>
        <v>#NUM!</v>
      </c>
      <c r="AB2677" s="3" t="str">
        <f t="shared" si="209"/>
        <v/>
      </c>
    </row>
    <row r="2678" spans="18:28" ht="14.5" customHeight="1">
      <c r="R2678">
        <v>2675</v>
      </c>
      <c r="S2678" s="4">
        <v>36130</v>
      </c>
      <c r="T2678" s="3" t="s">
        <v>3595</v>
      </c>
      <c r="U2678" s="3" t="s">
        <v>732</v>
      </c>
      <c r="V2678" s="3" t="s">
        <v>322</v>
      </c>
      <c r="W2678" s="3" t="s">
        <v>3646</v>
      </c>
      <c r="X2678" s="3" t="str">
        <f t="shared" si="206"/>
        <v>กุดน้ำใสจัตุรัสชัยภูมิ</v>
      </c>
      <c r="Y2678" s="3" t="s">
        <v>2652</v>
      </c>
      <c r="Z2678" s="3" t="str">
        <f t="shared" si="207"/>
        <v/>
      </c>
      <c r="AA2678" s="3" t="e">
        <f t="shared" si="208"/>
        <v>#NUM!</v>
      </c>
      <c r="AB2678" s="3" t="str">
        <f t="shared" si="209"/>
        <v/>
      </c>
    </row>
    <row r="2679" spans="18:28" ht="14.5" customHeight="1">
      <c r="R2679">
        <v>2676</v>
      </c>
      <c r="S2679" s="4">
        <v>36130</v>
      </c>
      <c r="T2679" s="3" t="s">
        <v>1897</v>
      </c>
      <c r="U2679" s="3" t="s">
        <v>732</v>
      </c>
      <c r="V2679" s="3" t="s">
        <v>322</v>
      </c>
      <c r="W2679" s="3" t="s">
        <v>3646</v>
      </c>
      <c r="X2679" s="3" t="str">
        <f t="shared" si="206"/>
        <v>หนองโดนจัตุรัสชัยภูมิ</v>
      </c>
      <c r="Y2679" s="3" t="s">
        <v>2652</v>
      </c>
      <c r="Z2679" s="3" t="str">
        <f t="shared" si="207"/>
        <v/>
      </c>
      <c r="AA2679" s="3" t="e">
        <f t="shared" si="208"/>
        <v>#NUM!</v>
      </c>
      <c r="AB2679" s="3" t="str">
        <f t="shared" si="209"/>
        <v/>
      </c>
    </row>
    <row r="2680" spans="18:28" ht="14.5" customHeight="1">
      <c r="R2680">
        <v>2677</v>
      </c>
      <c r="S2680" s="4">
        <v>36130</v>
      </c>
      <c r="T2680" s="3" t="s">
        <v>3648</v>
      </c>
      <c r="U2680" s="3" t="s">
        <v>732</v>
      </c>
      <c r="V2680" s="3" t="s">
        <v>322</v>
      </c>
      <c r="W2680" s="3" t="s">
        <v>3646</v>
      </c>
      <c r="X2680" s="3" t="str">
        <f t="shared" si="206"/>
        <v>ละหานจัตุรัสชัยภูมิ</v>
      </c>
      <c r="Y2680" s="3" t="s">
        <v>2652</v>
      </c>
      <c r="Z2680" s="3" t="str">
        <f t="shared" si="207"/>
        <v/>
      </c>
      <c r="AA2680" s="3" t="e">
        <f t="shared" si="208"/>
        <v>#NUM!</v>
      </c>
      <c r="AB2680" s="3" t="str">
        <f t="shared" si="209"/>
        <v/>
      </c>
    </row>
    <row r="2681" spans="18:28" ht="14.5" customHeight="1">
      <c r="R2681">
        <v>2678</v>
      </c>
      <c r="S2681" s="4">
        <v>36130</v>
      </c>
      <c r="T2681" s="3" t="s">
        <v>3649</v>
      </c>
      <c r="U2681" s="3" t="s">
        <v>732</v>
      </c>
      <c r="V2681" s="3" t="s">
        <v>322</v>
      </c>
      <c r="W2681" s="3" t="s">
        <v>3646</v>
      </c>
      <c r="X2681" s="3" t="str">
        <f t="shared" si="206"/>
        <v>หนองบัวใหญ่จัตุรัสชัยภูมิ</v>
      </c>
      <c r="Y2681" s="3" t="s">
        <v>2652</v>
      </c>
      <c r="Z2681" s="3" t="str">
        <f t="shared" si="207"/>
        <v/>
      </c>
      <c r="AA2681" s="3" t="e">
        <f t="shared" si="208"/>
        <v>#NUM!</v>
      </c>
      <c r="AB2681" s="3" t="str">
        <f t="shared" si="209"/>
        <v/>
      </c>
    </row>
    <row r="2682" spans="18:28" ht="14.5" customHeight="1">
      <c r="R2682">
        <v>2679</v>
      </c>
      <c r="S2682" s="4">
        <v>36220</v>
      </c>
      <c r="T2682" s="3" t="s">
        <v>2983</v>
      </c>
      <c r="U2682" s="3" t="s">
        <v>732</v>
      </c>
      <c r="V2682" s="3" t="s">
        <v>322</v>
      </c>
      <c r="W2682" s="3" t="s">
        <v>3646</v>
      </c>
      <c r="X2682" s="3" t="str">
        <f t="shared" si="206"/>
        <v>หนองบัวโคกจัตุรัสชัยภูมิ</v>
      </c>
      <c r="Y2682" s="3" t="s">
        <v>2652</v>
      </c>
      <c r="Z2682" s="3" t="str">
        <f t="shared" si="207"/>
        <v/>
      </c>
      <c r="AA2682" s="3" t="e">
        <f t="shared" si="208"/>
        <v>#NUM!</v>
      </c>
      <c r="AB2682" s="3" t="str">
        <f t="shared" si="209"/>
        <v/>
      </c>
    </row>
    <row r="2683" spans="18:28" ht="14.5" customHeight="1">
      <c r="R2683">
        <v>2680</v>
      </c>
      <c r="S2683" s="4">
        <v>36130</v>
      </c>
      <c r="T2683" s="3" t="s">
        <v>3031</v>
      </c>
      <c r="U2683" s="3" t="s">
        <v>732</v>
      </c>
      <c r="V2683" s="3" t="s">
        <v>322</v>
      </c>
      <c r="W2683" s="3" t="s">
        <v>3646</v>
      </c>
      <c r="X2683" s="3" t="str">
        <f t="shared" si="206"/>
        <v>ส้มป่อยจัตุรัสชัยภูมิ</v>
      </c>
      <c r="Y2683" s="3" t="s">
        <v>2652</v>
      </c>
      <c r="Z2683" s="3" t="str">
        <f t="shared" si="207"/>
        <v/>
      </c>
      <c r="AA2683" s="3" t="e">
        <f t="shared" si="208"/>
        <v>#NUM!</v>
      </c>
      <c r="AB2683" s="3" t="str">
        <f t="shared" si="209"/>
        <v/>
      </c>
    </row>
    <row r="2684" spans="18:28" ht="14.5" customHeight="1">
      <c r="R2684">
        <v>2681</v>
      </c>
      <c r="S2684" s="4">
        <v>36160</v>
      </c>
      <c r="T2684" s="3" t="s">
        <v>3650</v>
      </c>
      <c r="U2684" s="3" t="s">
        <v>744</v>
      </c>
      <c r="V2684" s="3" t="s">
        <v>322</v>
      </c>
      <c r="W2684" s="3" t="s">
        <v>3651</v>
      </c>
      <c r="X2684" s="3" t="str">
        <f t="shared" si="206"/>
        <v>บ้านชวนบำเหน็จณรงค์ชัยภูมิ</v>
      </c>
      <c r="Y2684" s="3" t="s">
        <v>2652</v>
      </c>
      <c r="Z2684" s="3" t="str">
        <f t="shared" si="207"/>
        <v/>
      </c>
      <c r="AA2684" s="3" t="e">
        <f t="shared" si="208"/>
        <v>#NUM!</v>
      </c>
      <c r="AB2684" s="3" t="str">
        <f t="shared" si="209"/>
        <v/>
      </c>
    </row>
    <row r="2685" spans="18:28" ht="14.5" customHeight="1">
      <c r="R2685">
        <v>2682</v>
      </c>
      <c r="S2685" s="4">
        <v>36160</v>
      </c>
      <c r="T2685" s="3" t="s">
        <v>3652</v>
      </c>
      <c r="U2685" s="3" t="s">
        <v>744</v>
      </c>
      <c r="V2685" s="3" t="s">
        <v>322</v>
      </c>
      <c r="W2685" s="3" t="s">
        <v>3651</v>
      </c>
      <c r="X2685" s="3" t="str">
        <f t="shared" si="206"/>
        <v>บ้านเพชรบำเหน็จณรงค์ชัยภูมิ</v>
      </c>
      <c r="Y2685" s="3" t="s">
        <v>2652</v>
      </c>
      <c r="Z2685" s="3" t="str">
        <f t="shared" si="207"/>
        <v/>
      </c>
      <c r="AA2685" s="3" t="e">
        <f t="shared" si="208"/>
        <v>#NUM!</v>
      </c>
      <c r="AB2685" s="3" t="str">
        <f t="shared" si="209"/>
        <v/>
      </c>
    </row>
    <row r="2686" spans="18:28" ht="14.5" customHeight="1">
      <c r="R2686">
        <v>2683</v>
      </c>
      <c r="S2686" s="4">
        <v>36220</v>
      </c>
      <c r="T2686" s="3" t="s">
        <v>3653</v>
      </c>
      <c r="U2686" s="3" t="s">
        <v>744</v>
      </c>
      <c r="V2686" s="3" t="s">
        <v>322</v>
      </c>
      <c r="W2686" s="3" t="s">
        <v>3651</v>
      </c>
      <c r="X2686" s="3" t="str">
        <f t="shared" si="206"/>
        <v>บ้านตาลบำเหน็จณรงค์ชัยภูมิ</v>
      </c>
      <c r="Y2686" s="3" t="s">
        <v>2652</v>
      </c>
      <c r="Z2686" s="3" t="str">
        <f t="shared" si="207"/>
        <v/>
      </c>
      <c r="AA2686" s="3" t="e">
        <f t="shared" si="208"/>
        <v>#NUM!</v>
      </c>
      <c r="AB2686" s="3" t="str">
        <f t="shared" si="209"/>
        <v/>
      </c>
    </row>
    <row r="2687" spans="18:28" ht="14.5" customHeight="1">
      <c r="R2687">
        <v>2684</v>
      </c>
      <c r="S2687" s="4">
        <v>36220</v>
      </c>
      <c r="T2687" s="3" t="s">
        <v>2661</v>
      </c>
      <c r="U2687" s="3" t="s">
        <v>744</v>
      </c>
      <c r="V2687" s="3" t="s">
        <v>322</v>
      </c>
      <c r="W2687" s="3" t="s">
        <v>3651</v>
      </c>
      <c r="X2687" s="3" t="str">
        <f t="shared" si="206"/>
        <v>หัวทะเลบำเหน็จณรงค์ชัยภูมิ</v>
      </c>
      <c r="Y2687" s="3" t="s">
        <v>2652</v>
      </c>
      <c r="Z2687" s="3" t="str">
        <f t="shared" si="207"/>
        <v/>
      </c>
      <c r="AA2687" s="3" t="e">
        <f t="shared" si="208"/>
        <v>#NUM!</v>
      </c>
      <c r="AB2687" s="3" t="str">
        <f t="shared" si="209"/>
        <v/>
      </c>
    </row>
    <row r="2688" spans="18:28" ht="14.5" customHeight="1">
      <c r="R2688">
        <v>2685</v>
      </c>
      <c r="S2688" s="4">
        <v>36160</v>
      </c>
      <c r="T2688" s="3" t="s">
        <v>3654</v>
      </c>
      <c r="U2688" s="3" t="s">
        <v>744</v>
      </c>
      <c r="V2688" s="3" t="s">
        <v>322</v>
      </c>
      <c r="W2688" s="3" t="s">
        <v>3651</v>
      </c>
      <c r="X2688" s="3" t="str">
        <f t="shared" si="206"/>
        <v>โคกเริงรมย์บำเหน็จณรงค์ชัยภูมิ</v>
      </c>
      <c r="Y2688" s="3" t="s">
        <v>2652</v>
      </c>
      <c r="Z2688" s="3" t="str">
        <f t="shared" si="207"/>
        <v/>
      </c>
      <c r="AA2688" s="3" t="e">
        <f t="shared" si="208"/>
        <v>#NUM!</v>
      </c>
      <c r="AB2688" s="3" t="str">
        <f t="shared" si="209"/>
        <v/>
      </c>
    </row>
    <row r="2689" spans="18:28" ht="14.5" customHeight="1">
      <c r="R2689">
        <v>2686</v>
      </c>
      <c r="S2689" s="4">
        <v>36160</v>
      </c>
      <c r="T2689" s="3" t="s">
        <v>3655</v>
      </c>
      <c r="U2689" s="3" t="s">
        <v>744</v>
      </c>
      <c r="V2689" s="3" t="s">
        <v>322</v>
      </c>
      <c r="W2689" s="3" t="s">
        <v>3651</v>
      </c>
      <c r="X2689" s="3" t="str">
        <f t="shared" si="206"/>
        <v>เกาะมะนาวบำเหน็จณรงค์ชัยภูมิ</v>
      </c>
      <c r="Y2689" s="3" t="s">
        <v>2652</v>
      </c>
      <c r="Z2689" s="3" t="str">
        <f t="shared" si="207"/>
        <v/>
      </c>
      <c r="AA2689" s="3" t="e">
        <f t="shared" si="208"/>
        <v>#NUM!</v>
      </c>
      <c r="AB2689" s="3" t="str">
        <f t="shared" si="209"/>
        <v/>
      </c>
    </row>
    <row r="2690" spans="18:28" ht="14.5" customHeight="1">
      <c r="R2690">
        <v>2687</v>
      </c>
      <c r="S2690" s="4">
        <v>36160</v>
      </c>
      <c r="T2690" s="3" t="s">
        <v>3656</v>
      </c>
      <c r="U2690" s="3" t="s">
        <v>744</v>
      </c>
      <c r="V2690" s="3" t="s">
        <v>322</v>
      </c>
      <c r="W2690" s="3" t="s">
        <v>3651</v>
      </c>
      <c r="X2690" s="3" t="str">
        <f t="shared" si="206"/>
        <v>โคกเพชรพัฒนาบำเหน็จณรงค์ชัยภูมิ</v>
      </c>
      <c r="Y2690" s="3" t="s">
        <v>2652</v>
      </c>
      <c r="Z2690" s="3" t="str">
        <f t="shared" si="207"/>
        <v/>
      </c>
      <c r="AA2690" s="3" t="e">
        <f t="shared" si="208"/>
        <v>#NUM!</v>
      </c>
      <c r="AB2690" s="3" t="str">
        <f t="shared" si="209"/>
        <v/>
      </c>
    </row>
    <row r="2691" spans="18:28" ht="14.5" customHeight="1">
      <c r="R2691">
        <v>2688</v>
      </c>
      <c r="S2691" s="4">
        <v>36250</v>
      </c>
      <c r="T2691" s="3" t="s">
        <v>756</v>
      </c>
      <c r="U2691" s="3" t="s">
        <v>756</v>
      </c>
      <c r="V2691" s="3" t="s">
        <v>322</v>
      </c>
      <c r="W2691" s="3" t="s">
        <v>3657</v>
      </c>
      <c r="X2691" s="3" t="str">
        <f t="shared" si="206"/>
        <v>หนองบัวระเหวหนองบัวระเหวชัยภูมิ</v>
      </c>
      <c r="Y2691" s="3" t="s">
        <v>2652</v>
      </c>
      <c r="Z2691" s="3" t="str">
        <f t="shared" si="207"/>
        <v/>
      </c>
      <c r="AA2691" s="3" t="e">
        <f t="shared" si="208"/>
        <v>#NUM!</v>
      </c>
      <c r="AB2691" s="3" t="str">
        <f t="shared" si="209"/>
        <v/>
      </c>
    </row>
    <row r="2692" spans="18:28" ht="14.5" customHeight="1">
      <c r="R2692">
        <v>2689</v>
      </c>
      <c r="S2692" s="4">
        <v>36250</v>
      </c>
      <c r="T2692" s="3" t="s">
        <v>3658</v>
      </c>
      <c r="U2692" s="3" t="s">
        <v>756</v>
      </c>
      <c r="V2692" s="3" t="s">
        <v>322</v>
      </c>
      <c r="W2692" s="3" t="s">
        <v>3657</v>
      </c>
      <c r="X2692" s="3" t="str">
        <f t="shared" si="206"/>
        <v>วังตะเฆ่หนองบัวระเหวชัยภูมิ</v>
      </c>
      <c r="Y2692" s="3" t="s">
        <v>2652</v>
      </c>
      <c r="Z2692" s="3" t="str">
        <f t="shared" si="207"/>
        <v/>
      </c>
      <c r="AA2692" s="3" t="e">
        <f t="shared" si="208"/>
        <v>#NUM!</v>
      </c>
      <c r="AB2692" s="3" t="str">
        <f t="shared" si="209"/>
        <v/>
      </c>
    </row>
    <row r="2693" spans="18:28" ht="14.5" customHeight="1">
      <c r="R2693">
        <v>2690</v>
      </c>
      <c r="S2693" s="4">
        <v>36250</v>
      </c>
      <c r="T2693" s="3" t="s">
        <v>3659</v>
      </c>
      <c r="U2693" s="3" t="s">
        <v>756</v>
      </c>
      <c r="V2693" s="3" t="s">
        <v>322</v>
      </c>
      <c r="W2693" s="3" t="s">
        <v>3657</v>
      </c>
      <c r="X2693" s="3" t="str">
        <f t="shared" ref="X2693:X2756" si="210">T2693&amp;U2693&amp;V2693</f>
        <v>ห้วยแย้หนองบัวระเหวชัยภูมิ</v>
      </c>
      <c r="Y2693" s="3" t="s">
        <v>2652</v>
      </c>
      <c r="Z2693" s="3" t="str">
        <f t="shared" ref="Z2693:Z2756" si="211">IF($Z$1=$W2693,$R2693,"")</f>
        <v/>
      </c>
      <c r="AA2693" s="3" t="e">
        <f t="shared" ref="AA2693:AA2756" si="212">SMALL($Z$4:$Z$7439,R2693)</f>
        <v>#NUM!</v>
      </c>
      <c r="AB2693" s="3" t="str">
        <f t="shared" ref="AB2693:AB2756" si="213">IFERROR(INDEX($T$4:$T$7439,$AA2693,1),"")</f>
        <v/>
      </c>
    </row>
    <row r="2694" spans="18:28" ht="14.5" customHeight="1">
      <c r="R2694">
        <v>2691</v>
      </c>
      <c r="S2694" s="4">
        <v>36250</v>
      </c>
      <c r="T2694" s="3" t="s">
        <v>2120</v>
      </c>
      <c r="U2694" s="3" t="s">
        <v>756</v>
      </c>
      <c r="V2694" s="3" t="s">
        <v>322</v>
      </c>
      <c r="W2694" s="3" t="s">
        <v>3657</v>
      </c>
      <c r="X2694" s="3" t="str">
        <f t="shared" si="210"/>
        <v>โคกสะอาดหนองบัวระเหวชัยภูมิ</v>
      </c>
      <c r="Y2694" s="3" t="s">
        <v>2652</v>
      </c>
      <c r="Z2694" s="3" t="str">
        <f t="shared" si="211"/>
        <v/>
      </c>
      <c r="AA2694" s="3" t="e">
        <f t="shared" si="212"/>
        <v>#NUM!</v>
      </c>
      <c r="AB2694" s="3" t="str">
        <f t="shared" si="213"/>
        <v/>
      </c>
    </row>
    <row r="2695" spans="18:28" ht="14.5" customHeight="1">
      <c r="R2695">
        <v>2692</v>
      </c>
      <c r="S2695" s="4">
        <v>36250</v>
      </c>
      <c r="T2695" s="3" t="s">
        <v>3660</v>
      </c>
      <c r="U2695" s="3" t="s">
        <v>756</v>
      </c>
      <c r="V2695" s="3" t="s">
        <v>322</v>
      </c>
      <c r="W2695" s="3" t="s">
        <v>3657</v>
      </c>
      <c r="X2695" s="3" t="str">
        <f t="shared" si="210"/>
        <v>โสกปลาดุกหนองบัวระเหวชัยภูมิ</v>
      </c>
      <c r="Y2695" s="3" t="s">
        <v>2652</v>
      </c>
      <c r="Z2695" s="3" t="str">
        <f t="shared" si="211"/>
        <v/>
      </c>
      <c r="AA2695" s="3" t="e">
        <f t="shared" si="212"/>
        <v>#NUM!</v>
      </c>
      <c r="AB2695" s="3" t="str">
        <f t="shared" si="213"/>
        <v/>
      </c>
    </row>
    <row r="2696" spans="18:28" ht="14.5" customHeight="1">
      <c r="R2696">
        <v>2693</v>
      </c>
      <c r="S2696" s="4">
        <v>36230</v>
      </c>
      <c r="T2696" s="3" t="s">
        <v>3661</v>
      </c>
      <c r="U2696" s="3" t="s">
        <v>736</v>
      </c>
      <c r="V2696" s="3" t="s">
        <v>322</v>
      </c>
      <c r="W2696" s="3" t="s">
        <v>3662</v>
      </c>
      <c r="X2696" s="3" t="str">
        <f t="shared" si="210"/>
        <v>วะตะแบกเทพสถิตชัยภูมิ</v>
      </c>
      <c r="Y2696" s="3" t="s">
        <v>2652</v>
      </c>
      <c r="Z2696" s="3" t="str">
        <f t="shared" si="211"/>
        <v/>
      </c>
      <c r="AA2696" s="3" t="e">
        <f t="shared" si="212"/>
        <v>#NUM!</v>
      </c>
      <c r="AB2696" s="3" t="str">
        <f t="shared" si="213"/>
        <v/>
      </c>
    </row>
    <row r="2697" spans="18:28" ht="14.5" customHeight="1">
      <c r="R2697">
        <v>2694</v>
      </c>
      <c r="S2697" s="4">
        <v>36230</v>
      </c>
      <c r="T2697" s="3" t="s">
        <v>3663</v>
      </c>
      <c r="U2697" s="3" t="s">
        <v>736</v>
      </c>
      <c r="V2697" s="3" t="s">
        <v>322</v>
      </c>
      <c r="W2697" s="3" t="s">
        <v>3662</v>
      </c>
      <c r="X2697" s="3" t="str">
        <f t="shared" si="210"/>
        <v>ห้วยยายจิ๋วเทพสถิตชัยภูมิ</v>
      </c>
      <c r="Y2697" s="3" t="s">
        <v>2652</v>
      </c>
      <c r="Z2697" s="3" t="str">
        <f t="shared" si="211"/>
        <v/>
      </c>
      <c r="AA2697" s="3" t="e">
        <f t="shared" si="212"/>
        <v>#NUM!</v>
      </c>
      <c r="AB2697" s="3" t="str">
        <f t="shared" si="213"/>
        <v/>
      </c>
    </row>
    <row r="2698" spans="18:28" ht="14.5" customHeight="1">
      <c r="R2698">
        <v>2695</v>
      </c>
      <c r="S2698" s="4">
        <v>36230</v>
      </c>
      <c r="T2698" s="3" t="s">
        <v>3664</v>
      </c>
      <c r="U2698" s="3" t="s">
        <v>736</v>
      </c>
      <c r="V2698" s="3" t="s">
        <v>322</v>
      </c>
      <c r="W2698" s="3" t="s">
        <v>3662</v>
      </c>
      <c r="X2698" s="3" t="str">
        <f t="shared" si="210"/>
        <v>นายางกลักเทพสถิตชัยภูมิ</v>
      </c>
      <c r="Y2698" s="3" t="s">
        <v>2652</v>
      </c>
      <c r="Z2698" s="3" t="str">
        <f t="shared" si="211"/>
        <v/>
      </c>
      <c r="AA2698" s="3" t="e">
        <f t="shared" si="212"/>
        <v>#NUM!</v>
      </c>
      <c r="AB2698" s="3" t="str">
        <f t="shared" si="213"/>
        <v/>
      </c>
    </row>
    <row r="2699" spans="18:28" ht="14.5" customHeight="1">
      <c r="R2699">
        <v>2696</v>
      </c>
      <c r="S2699" s="4">
        <v>36230</v>
      </c>
      <c r="T2699" s="3" t="s">
        <v>2115</v>
      </c>
      <c r="U2699" s="3" t="s">
        <v>736</v>
      </c>
      <c r="V2699" s="3" t="s">
        <v>322</v>
      </c>
      <c r="W2699" s="3" t="s">
        <v>3662</v>
      </c>
      <c r="X2699" s="3" t="str">
        <f t="shared" si="210"/>
        <v>บ้านไร่เทพสถิตชัยภูมิ</v>
      </c>
      <c r="Y2699" s="3" t="s">
        <v>2652</v>
      </c>
      <c r="Z2699" s="3" t="str">
        <f t="shared" si="211"/>
        <v/>
      </c>
      <c r="AA2699" s="3" t="e">
        <f t="shared" si="212"/>
        <v>#NUM!</v>
      </c>
      <c r="AB2699" s="3" t="str">
        <f t="shared" si="213"/>
        <v/>
      </c>
    </row>
    <row r="2700" spans="18:28" ht="14.5" customHeight="1">
      <c r="R2700">
        <v>2697</v>
      </c>
      <c r="S2700" s="4">
        <v>36230</v>
      </c>
      <c r="T2700" s="3" t="s">
        <v>3665</v>
      </c>
      <c r="U2700" s="3" t="s">
        <v>736</v>
      </c>
      <c r="V2700" s="3" t="s">
        <v>322</v>
      </c>
      <c r="W2700" s="3" t="s">
        <v>3662</v>
      </c>
      <c r="X2700" s="3" t="str">
        <f t="shared" si="210"/>
        <v>โป่งนกเทพสถิตชัยภูมิ</v>
      </c>
      <c r="Y2700" s="3" t="s">
        <v>2652</v>
      </c>
      <c r="Z2700" s="3" t="str">
        <f t="shared" si="211"/>
        <v/>
      </c>
      <c r="AA2700" s="3" t="e">
        <f t="shared" si="212"/>
        <v>#NUM!</v>
      </c>
      <c r="AB2700" s="3" t="str">
        <f t="shared" si="213"/>
        <v/>
      </c>
    </row>
    <row r="2701" spans="18:28" ht="14.5" customHeight="1">
      <c r="R2701">
        <v>2698</v>
      </c>
      <c r="S2701" s="4">
        <v>36110</v>
      </c>
      <c r="T2701" s="3" t="s">
        <v>3666</v>
      </c>
      <c r="U2701" s="3" t="s">
        <v>748</v>
      </c>
      <c r="V2701" s="3" t="s">
        <v>322</v>
      </c>
      <c r="W2701" s="3" t="s">
        <v>3667</v>
      </c>
      <c r="X2701" s="3" t="str">
        <f t="shared" si="210"/>
        <v>ผักปังภูเขียวชัยภูมิ</v>
      </c>
      <c r="Y2701" s="3" t="s">
        <v>2652</v>
      </c>
      <c r="Z2701" s="3" t="str">
        <f t="shared" si="211"/>
        <v/>
      </c>
      <c r="AA2701" s="3" t="e">
        <f t="shared" si="212"/>
        <v>#NUM!</v>
      </c>
      <c r="AB2701" s="3" t="str">
        <f t="shared" si="213"/>
        <v/>
      </c>
    </row>
    <row r="2702" spans="18:28" ht="14.5" customHeight="1">
      <c r="R2702">
        <v>2699</v>
      </c>
      <c r="S2702" s="4">
        <v>36110</v>
      </c>
      <c r="T2702" s="3" t="s">
        <v>3668</v>
      </c>
      <c r="U2702" s="3" t="s">
        <v>748</v>
      </c>
      <c r="V2702" s="3" t="s">
        <v>322</v>
      </c>
      <c r="W2702" s="3" t="s">
        <v>3667</v>
      </c>
      <c r="X2702" s="3" t="str">
        <f t="shared" si="210"/>
        <v>กวางโจนภูเขียวชัยภูมิ</v>
      </c>
      <c r="Y2702" s="3" t="s">
        <v>2652</v>
      </c>
      <c r="Z2702" s="3" t="str">
        <f t="shared" si="211"/>
        <v/>
      </c>
      <c r="AA2702" s="3" t="e">
        <f t="shared" si="212"/>
        <v>#NUM!</v>
      </c>
      <c r="AB2702" s="3" t="str">
        <f t="shared" si="213"/>
        <v/>
      </c>
    </row>
    <row r="2703" spans="18:28" ht="14.5" customHeight="1">
      <c r="R2703">
        <v>2700</v>
      </c>
      <c r="S2703" s="4">
        <v>36110</v>
      </c>
      <c r="T2703" s="3" t="s">
        <v>3669</v>
      </c>
      <c r="U2703" s="3" t="s">
        <v>748</v>
      </c>
      <c r="V2703" s="3" t="s">
        <v>322</v>
      </c>
      <c r="W2703" s="3" t="s">
        <v>3667</v>
      </c>
      <c r="X2703" s="3" t="str">
        <f t="shared" si="210"/>
        <v>หนองคอนไทยภูเขียวชัยภูมิ</v>
      </c>
      <c r="Y2703" s="3" t="s">
        <v>2652</v>
      </c>
      <c r="Z2703" s="3" t="str">
        <f t="shared" si="211"/>
        <v/>
      </c>
      <c r="AA2703" s="3" t="e">
        <f t="shared" si="212"/>
        <v>#NUM!</v>
      </c>
      <c r="AB2703" s="3" t="str">
        <f t="shared" si="213"/>
        <v/>
      </c>
    </row>
    <row r="2704" spans="18:28" ht="14.5" customHeight="1">
      <c r="R2704">
        <v>2701</v>
      </c>
      <c r="S2704" s="4">
        <v>36110</v>
      </c>
      <c r="T2704" s="3" t="s">
        <v>2194</v>
      </c>
      <c r="U2704" s="3" t="s">
        <v>748</v>
      </c>
      <c r="V2704" s="3" t="s">
        <v>322</v>
      </c>
      <c r="W2704" s="3" t="s">
        <v>3667</v>
      </c>
      <c r="X2704" s="3" t="str">
        <f t="shared" si="210"/>
        <v>บ้านแก้งภูเขียวชัยภูมิ</v>
      </c>
      <c r="Y2704" s="3" t="s">
        <v>2652</v>
      </c>
      <c r="Z2704" s="3" t="str">
        <f t="shared" si="211"/>
        <v/>
      </c>
      <c r="AA2704" s="3" t="e">
        <f t="shared" si="212"/>
        <v>#NUM!</v>
      </c>
      <c r="AB2704" s="3" t="str">
        <f t="shared" si="213"/>
        <v/>
      </c>
    </row>
    <row r="2705" spans="18:28" ht="14.5" customHeight="1">
      <c r="R2705">
        <v>2702</v>
      </c>
      <c r="S2705" s="4">
        <v>36110</v>
      </c>
      <c r="T2705" s="3" t="s">
        <v>3670</v>
      </c>
      <c r="U2705" s="3" t="s">
        <v>748</v>
      </c>
      <c r="V2705" s="3" t="s">
        <v>322</v>
      </c>
      <c r="W2705" s="3" t="s">
        <v>3667</v>
      </c>
      <c r="X2705" s="3" t="str">
        <f t="shared" si="210"/>
        <v>กุดยมภูเขียวชัยภูมิ</v>
      </c>
      <c r="Y2705" s="3" t="s">
        <v>2652</v>
      </c>
      <c r="Z2705" s="3" t="str">
        <f t="shared" si="211"/>
        <v/>
      </c>
      <c r="AA2705" s="3" t="e">
        <f t="shared" si="212"/>
        <v>#NUM!</v>
      </c>
      <c r="AB2705" s="3" t="str">
        <f t="shared" si="213"/>
        <v/>
      </c>
    </row>
    <row r="2706" spans="18:28" ht="14.5" customHeight="1">
      <c r="R2706">
        <v>2703</v>
      </c>
      <c r="S2706" s="4">
        <v>36110</v>
      </c>
      <c r="T2706" s="3" t="s">
        <v>3652</v>
      </c>
      <c r="U2706" s="3" t="s">
        <v>748</v>
      </c>
      <c r="V2706" s="3" t="s">
        <v>322</v>
      </c>
      <c r="W2706" s="3" t="s">
        <v>3667</v>
      </c>
      <c r="X2706" s="3" t="str">
        <f t="shared" si="210"/>
        <v>บ้านเพชรภูเขียวชัยภูมิ</v>
      </c>
      <c r="Y2706" s="3" t="s">
        <v>2652</v>
      </c>
      <c r="Z2706" s="3" t="str">
        <f t="shared" si="211"/>
        <v/>
      </c>
      <c r="AA2706" s="3" t="e">
        <f t="shared" si="212"/>
        <v>#NUM!</v>
      </c>
      <c r="AB2706" s="3" t="str">
        <f t="shared" si="213"/>
        <v/>
      </c>
    </row>
    <row r="2707" spans="18:28" ht="14.5" customHeight="1">
      <c r="R2707">
        <v>2704</v>
      </c>
      <c r="S2707" s="4">
        <v>36110</v>
      </c>
      <c r="T2707" s="3" t="s">
        <v>2120</v>
      </c>
      <c r="U2707" s="3" t="s">
        <v>748</v>
      </c>
      <c r="V2707" s="3" t="s">
        <v>322</v>
      </c>
      <c r="W2707" s="3" t="s">
        <v>3667</v>
      </c>
      <c r="X2707" s="3" t="str">
        <f t="shared" si="210"/>
        <v>โคกสะอาดภูเขียวชัยภูมิ</v>
      </c>
      <c r="Y2707" s="3" t="s">
        <v>2652</v>
      </c>
      <c r="Z2707" s="3" t="str">
        <f t="shared" si="211"/>
        <v/>
      </c>
      <c r="AA2707" s="3" t="e">
        <f t="shared" si="212"/>
        <v>#NUM!</v>
      </c>
      <c r="AB2707" s="3" t="str">
        <f t="shared" si="213"/>
        <v/>
      </c>
    </row>
    <row r="2708" spans="18:28" ht="14.5" customHeight="1">
      <c r="R2708">
        <v>2705</v>
      </c>
      <c r="S2708" s="4">
        <v>36110</v>
      </c>
      <c r="T2708" s="3" t="s">
        <v>3671</v>
      </c>
      <c r="U2708" s="3" t="s">
        <v>748</v>
      </c>
      <c r="V2708" s="3" t="s">
        <v>322</v>
      </c>
      <c r="W2708" s="3" t="s">
        <v>3667</v>
      </c>
      <c r="X2708" s="3" t="str">
        <f t="shared" si="210"/>
        <v>หนองตูมภูเขียวชัยภูมิ</v>
      </c>
      <c r="Y2708" s="3" t="s">
        <v>2652</v>
      </c>
      <c r="Z2708" s="3" t="str">
        <f t="shared" si="211"/>
        <v/>
      </c>
      <c r="AA2708" s="3" t="e">
        <f t="shared" si="212"/>
        <v>#NUM!</v>
      </c>
      <c r="AB2708" s="3" t="str">
        <f t="shared" si="213"/>
        <v/>
      </c>
    </row>
    <row r="2709" spans="18:28" ht="14.5" customHeight="1">
      <c r="R2709">
        <v>2706</v>
      </c>
      <c r="S2709" s="4">
        <v>36110</v>
      </c>
      <c r="T2709" s="3" t="s">
        <v>3672</v>
      </c>
      <c r="U2709" s="3" t="s">
        <v>748</v>
      </c>
      <c r="V2709" s="3" t="s">
        <v>322</v>
      </c>
      <c r="W2709" s="3" t="s">
        <v>3667</v>
      </c>
      <c r="X2709" s="3" t="str">
        <f t="shared" si="210"/>
        <v>โอโลภูเขียวชัยภูมิ</v>
      </c>
      <c r="Y2709" s="3" t="s">
        <v>2652</v>
      </c>
      <c r="Z2709" s="3" t="str">
        <f t="shared" si="211"/>
        <v/>
      </c>
      <c r="AA2709" s="3" t="e">
        <f t="shared" si="212"/>
        <v>#NUM!</v>
      </c>
      <c r="AB2709" s="3" t="str">
        <f t="shared" si="213"/>
        <v/>
      </c>
    </row>
    <row r="2710" spans="18:28" ht="14.5" customHeight="1">
      <c r="R2710">
        <v>2707</v>
      </c>
      <c r="S2710" s="4">
        <v>36110</v>
      </c>
      <c r="T2710" s="3" t="s">
        <v>2279</v>
      </c>
      <c r="U2710" s="3" t="s">
        <v>748</v>
      </c>
      <c r="V2710" s="3" t="s">
        <v>322</v>
      </c>
      <c r="W2710" s="3" t="s">
        <v>3667</v>
      </c>
      <c r="X2710" s="3" t="str">
        <f t="shared" si="210"/>
        <v>ธาตุทองภูเขียวชัยภูมิ</v>
      </c>
      <c r="Y2710" s="3" t="s">
        <v>2652</v>
      </c>
      <c r="Z2710" s="3" t="str">
        <f t="shared" si="211"/>
        <v/>
      </c>
      <c r="AA2710" s="3" t="e">
        <f t="shared" si="212"/>
        <v>#NUM!</v>
      </c>
      <c r="AB2710" s="3" t="str">
        <f t="shared" si="213"/>
        <v/>
      </c>
    </row>
    <row r="2711" spans="18:28" ht="14.5" customHeight="1">
      <c r="R2711">
        <v>2708</v>
      </c>
      <c r="S2711" s="4">
        <v>36110</v>
      </c>
      <c r="T2711" s="3" t="s">
        <v>3673</v>
      </c>
      <c r="U2711" s="3" t="s">
        <v>748</v>
      </c>
      <c r="V2711" s="3" t="s">
        <v>322</v>
      </c>
      <c r="W2711" s="3" t="s">
        <v>3667</v>
      </c>
      <c r="X2711" s="3" t="str">
        <f t="shared" si="210"/>
        <v>บ้านดอนภูเขียวชัยภูมิ</v>
      </c>
      <c r="Y2711" s="3" t="s">
        <v>2652</v>
      </c>
      <c r="Z2711" s="3" t="str">
        <f t="shared" si="211"/>
        <v/>
      </c>
      <c r="AA2711" s="3" t="e">
        <f t="shared" si="212"/>
        <v>#NUM!</v>
      </c>
      <c r="AB2711" s="3" t="str">
        <f t="shared" si="213"/>
        <v/>
      </c>
    </row>
    <row r="2712" spans="18:28" ht="14.5" customHeight="1">
      <c r="R2712">
        <v>2709</v>
      </c>
      <c r="S2712" s="4">
        <v>36190</v>
      </c>
      <c r="T2712" s="3" t="s">
        <v>741</v>
      </c>
      <c r="U2712" s="3" t="s">
        <v>741</v>
      </c>
      <c r="V2712" s="3" t="s">
        <v>322</v>
      </c>
      <c r="W2712" s="3" t="s">
        <v>3674</v>
      </c>
      <c r="X2712" s="3" t="str">
        <f t="shared" si="210"/>
        <v>บ้านแท่นบ้านแท่นชัยภูมิ</v>
      </c>
      <c r="Y2712" s="3" t="s">
        <v>2652</v>
      </c>
      <c r="Z2712" s="3" t="str">
        <f t="shared" si="211"/>
        <v/>
      </c>
      <c r="AA2712" s="3" t="e">
        <f t="shared" si="212"/>
        <v>#NUM!</v>
      </c>
      <c r="AB2712" s="3" t="str">
        <f t="shared" si="213"/>
        <v/>
      </c>
    </row>
    <row r="2713" spans="18:28" ht="14.5" customHeight="1">
      <c r="R2713">
        <v>2710</v>
      </c>
      <c r="S2713" s="4">
        <v>36190</v>
      </c>
      <c r="T2713" s="3" t="s">
        <v>3675</v>
      </c>
      <c r="U2713" s="3" t="s">
        <v>741</v>
      </c>
      <c r="V2713" s="3" t="s">
        <v>322</v>
      </c>
      <c r="W2713" s="3" t="s">
        <v>3674</v>
      </c>
      <c r="X2713" s="3" t="str">
        <f t="shared" si="210"/>
        <v>สามสวนบ้านแท่นชัยภูมิ</v>
      </c>
      <c r="Y2713" s="3" t="s">
        <v>2652</v>
      </c>
      <c r="Z2713" s="3" t="str">
        <f t="shared" si="211"/>
        <v/>
      </c>
      <c r="AA2713" s="3" t="e">
        <f t="shared" si="212"/>
        <v>#NUM!</v>
      </c>
      <c r="AB2713" s="3" t="str">
        <f t="shared" si="213"/>
        <v/>
      </c>
    </row>
    <row r="2714" spans="18:28" ht="14.5" customHeight="1">
      <c r="R2714">
        <v>2711</v>
      </c>
      <c r="S2714" s="4">
        <v>36190</v>
      </c>
      <c r="T2714" s="3" t="s">
        <v>3676</v>
      </c>
      <c r="U2714" s="3" t="s">
        <v>741</v>
      </c>
      <c r="V2714" s="3" t="s">
        <v>322</v>
      </c>
      <c r="W2714" s="3" t="s">
        <v>3674</v>
      </c>
      <c r="X2714" s="3" t="str">
        <f t="shared" si="210"/>
        <v>สระพังบ้านแท่นชัยภูมิ</v>
      </c>
      <c r="Y2714" s="3" t="s">
        <v>2652</v>
      </c>
      <c r="Z2714" s="3" t="str">
        <f t="shared" si="211"/>
        <v/>
      </c>
      <c r="AA2714" s="3" t="e">
        <f t="shared" si="212"/>
        <v>#NUM!</v>
      </c>
      <c r="AB2714" s="3" t="str">
        <f t="shared" si="213"/>
        <v/>
      </c>
    </row>
    <row r="2715" spans="18:28" ht="14.5" customHeight="1">
      <c r="R2715">
        <v>2712</v>
      </c>
      <c r="S2715" s="4">
        <v>36190</v>
      </c>
      <c r="T2715" s="3" t="s">
        <v>3677</v>
      </c>
      <c r="U2715" s="3" t="s">
        <v>741</v>
      </c>
      <c r="V2715" s="3" t="s">
        <v>322</v>
      </c>
      <c r="W2715" s="3" t="s">
        <v>3674</v>
      </c>
      <c r="X2715" s="3" t="str">
        <f t="shared" si="210"/>
        <v>บ้านเต่าบ้านแท่นชัยภูมิ</v>
      </c>
      <c r="Y2715" s="3" t="s">
        <v>2652</v>
      </c>
      <c r="Z2715" s="3" t="str">
        <f t="shared" si="211"/>
        <v/>
      </c>
      <c r="AA2715" s="3" t="e">
        <f t="shared" si="212"/>
        <v>#NUM!</v>
      </c>
      <c r="AB2715" s="3" t="str">
        <f t="shared" si="213"/>
        <v/>
      </c>
    </row>
    <row r="2716" spans="18:28" ht="14.5" customHeight="1">
      <c r="R2716">
        <v>2713</v>
      </c>
      <c r="S2716" s="4">
        <v>36190</v>
      </c>
      <c r="T2716" s="3" t="s">
        <v>2976</v>
      </c>
      <c r="U2716" s="3" t="s">
        <v>741</v>
      </c>
      <c r="V2716" s="3" t="s">
        <v>322</v>
      </c>
      <c r="W2716" s="3" t="s">
        <v>3674</v>
      </c>
      <c r="X2716" s="3" t="str">
        <f t="shared" si="210"/>
        <v>หนองคูบ้านแท่นชัยภูมิ</v>
      </c>
      <c r="Y2716" s="3" t="s">
        <v>2652</v>
      </c>
      <c r="Z2716" s="3" t="str">
        <f t="shared" si="211"/>
        <v/>
      </c>
      <c r="AA2716" s="3" t="e">
        <f t="shared" si="212"/>
        <v>#NUM!</v>
      </c>
      <c r="AB2716" s="3" t="str">
        <f t="shared" si="213"/>
        <v/>
      </c>
    </row>
    <row r="2717" spans="18:28" ht="14.5" customHeight="1">
      <c r="R2717">
        <v>2714</v>
      </c>
      <c r="S2717" s="4">
        <v>36150</v>
      </c>
      <c r="T2717" s="3" t="s">
        <v>3628</v>
      </c>
      <c r="U2717" s="3" t="s">
        <v>725</v>
      </c>
      <c r="V2717" s="3" t="s">
        <v>322</v>
      </c>
      <c r="W2717" s="3" t="s">
        <v>3678</v>
      </c>
      <c r="X2717" s="3" t="str">
        <f t="shared" si="210"/>
        <v>ช่องสามหมอแก้งคร้อชัยภูมิ</v>
      </c>
      <c r="Y2717" s="3" t="s">
        <v>2652</v>
      </c>
      <c r="Z2717" s="3" t="str">
        <f t="shared" si="211"/>
        <v/>
      </c>
      <c r="AA2717" s="3" t="e">
        <f t="shared" si="212"/>
        <v>#NUM!</v>
      </c>
      <c r="AB2717" s="3" t="str">
        <f t="shared" si="213"/>
        <v/>
      </c>
    </row>
    <row r="2718" spans="18:28" ht="14.5" customHeight="1">
      <c r="R2718">
        <v>2715</v>
      </c>
      <c r="S2718" s="4">
        <v>36150</v>
      </c>
      <c r="T2718" s="3" t="s">
        <v>2265</v>
      </c>
      <c r="U2718" s="3" t="s">
        <v>725</v>
      </c>
      <c r="V2718" s="3" t="s">
        <v>322</v>
      </c>
      <c r="W2718" s="3" t="s">
        <v>3678</v>
      </c>
      <c r="X2718" s="3" t="str">
        <f t="shared" si="210"/>
        <v>หนองขามแก้งคร้อชัยภูมิ</v>
      </c>
      <c r="Y2718" s="3" t="s">
        <v>2652</v>
      </c>
      <c r="Z2718" s="3" t="str">
        <f t="shared" si="211"/>
        <v/>
      </c>
      <c r="AA2718" s="3" t="e">
        <f t="shared" si="212"/>
        <v>#NUM!</v>
      </c>
      <c r="AB2718" s="3" t="str">
        <f t="shared" si="213"/>
        <v/>
      </c>
    </row>
    <row r="2719" spans="18:28" ht="14.5" customHeight="1">
      <c r="R2719">
        <v>2716</v>
      </c>
      <c r="S2719" s="4">
        <v>36150</v>
      </c>
      <c r="T2719" s="3" t="s">
        <v>3679</v>
      </c>
      <c r="U2719" s="3" t="s">
        <v>725</v>
      </c>
      <c r="V2719" s="3" t="s">
        <v>322</v>
      </c>
      <c r="W2719" s="3" t="s">
        <v>3678</v>
      </c>
      <c r="X2719" s="3" t="str">
        <f t="shared" si="210"/>
        <v>นาหนองทุ่มแก้งคร้อชัยภูมิ</v>
      </c>
      <c r="Y2719" s="3" t="s">
        <v>2652</v>
      </c>
      <c r="Z2719" s="3" t="str">
        <f t="shared" si="211"/>
        <v/>
      </c>
      <c r="AA2719" s="3" t="e">
        <f t="shared" si="212"/>
        <v>#NUM!</v>
      </c>
      <c r="AB2719" s="3" t="str">
        <f t="shared" si="213"/>
        <v/>
      </c>
    </row>
    <row r="2720" spans="18:28" ht="14.5" customHeight="1">
      <c r="R2720">
        <v>2717</v>
      </c>
      <c r="S2720" s="4">
        <v>36150</v>
      </c>
      <c r="T2720" s="3" t="s">
        <v>2194</v>
      </c>
      <c r="U2720" s="3" t="s">
        <v>725</v>
      </c>
      <c r="V2720" s="3" t="s">
        <v>322</v>
      </c>
      <c r="W2720" s="3" t="s">
        <v>3678</v>
      </c>
      <c r="X2720" s="3" t="str">
        <f t="shared" si="210"/>
        <v>บ้านแก้งแก้งคร้อชัยภูมิ</v>
      </c>
      <c r="Y2720" s="3" t="s">
        <v>2652</v>
      </c>
      <c r="Z2720" s="3" t="str">
        <f t="shared" si="211"/>
        <v/>
      </c>
      <c r="AA2720" s="3" t="e">
        <f t="shared" si="212"/>
        <v>#NUM!</v>
      </c>
      <c r="AB2720" s="3" t="str">
        <f t="shared" si="213"/>
        <v/>
      </c>
    </row>
    <row r="2721" spans="18:28" ht="14.5" customHeight="1">
      <c r="R2721">
        <v>2718</v>
      </c>
      <c r="S2721" s="4">
        <v>36150</v>
      </c>
      <c r="T2721" s="3" t="s">
        <v>2641</v>
      </c>
      <c r="U2721" s="3" t="s">
        <v>725</v>
      </c>
      <c r="V2721" s="3" t="s">
        <v>322</v>
      </c>
      <c r="W2721" s="3" t="s">
        <v>3678</v>
      </c>
      <c r="X2721" s="3" t="str">
        <f t="shared" si="210"/>
        <v>หนองสังข์แก้งคร้อชัยภูมิ</v>
      </c>
      <c r="Y2721" s="3" t="s">
        <v>2652</v>
      </c>
      <c r="Z2721" s="3" t="str">
        <f t="shared" si="211"/>
        <v/>
      </c>
      <c r="AA2721" s="3" t="e">
        <f t="shared" si="212"/>
        <v>#NUM!</v>
      </c>
      <c r="AB2721" s="3" t="str">
        <f t="shared" si="213"/>
        <v/>
      </c>
    </row>
    <row r="2722" spans="18:28" ht="14.5" customHeight="1">
      <c r="R2722">
        <v>2719</v>
      </c>
      <c r="S2722" s="4">
        <v>36150</v>
      </c>
      <c r="T2722" s="3" t="s">
        <v>3680</v>
      </c>
      <c r="U2722" s="3" t="s">
        <v>725</v>
      </c>
      <c r="V2722" s="3" t="s">
        <v>322</v>
      </c>
      <c r="W2722" s="3" t="s">
        <v>3678</v>
      </c>
      <c r="X2722" s="3" t="str">
        <f t="shared" si="210"/>
        <v>หลุบคาแก้งคร้อชัยภูมิ</v>
      </c>
      <c r="Y2722" s="3" t="s">
        <v>2652</v>
      </c>
      <c r="Z2722" s="3" t="str">
        <f t="shared" si="211"/>
        <v/>
      </c>
      <c r="AA2722" s="3" t="e">
        <f t="shared" si="212"/>
        <v>#NUM!</v>
      </c>
      <c r="AB2722" s="3" t="str">
        <f t="shared" si="213"/>
        <v/>
      </c>
    </row>
    <row r="2723" spans="18:28" ht="14.5" customHeight="1">
      <c r="R2723">
        <v>2720</v>
      </c>
      <c r="S2723" s="4">
        <v>36150</v>
      </c>
      <c r="T2723" s="3" t="s">
        <v>3681</v>
      </c>
      <c r="U2723" s="3" t="s">
        <v>725</v>
      </c>
      <c r="V2723" s="3" t="s">
        <v>322</v>
      </c>
      <c r="W2723" s="3" t="s">
        <v>3678</v>
      </c>
      <c r="X2723" s="3" t="str">
        <f t="shared" si="210"/>
        <v>โคกกุงแก้งคร้อชัยภูมิ</v>
      </c>
      <c r="Y2723" s="3" t="s">
        <v>2652</v>
      </c>
      <c r="Z2723" s="3" t="str">
        <f t="shared" si="211"/>
        <v/>
      </c>
      <c r="AA2723" s="3" t="e">
        <f t="shared" si="212"/>
        <v>#NUM!</v>
      </c>
      <c r="AB2723" s="3" t="str">
        <f t="shared" si="213"/>
        <v/>
      </c>
    </row>
    <row r="2724" spans="18:28" ht="14.5" customHeight="1">
      <c r="R2724">
        <v>2721</v>
      </c>
      <c r="S2724" s="4">
        <v>36150</v>
      </c>
      <c r="T2724" s="3" t="s">
        <v>3682</v>
      </c>
      <c r="U2724" s="3" t="s">
        <v>725</v>
      </c>
      <c r="V2724" s="3" t="s">
        <v>322</v>
      </c>
      <c r="W2724" s="3" t="s">
        <v>3678</v>
      </c>
      <c r="X2724" s="3" t="str">
        <f t="shared" si="210"/>
        <v>เก่าย่าดีแก้งคร้อชัยภูมิ</v>
      </c>
      <c r="Y2724" s="3" t="s">
        <v>2652</v>
      </c>
      <c r="Z2724" s="3" t="str">
        <f t="shared" si="211"/>
        <v/>
      </c>
      <c r="AA2724" s="3" t="e">
        <f t="shared" si="212"/>
        <v>#NUM!</v>
      </c>
      <c r="AB2724" s="3" t="str">
        <f t="shared" si="213"/>
        <v/>
      </c>
    </row>
    <row r="2725" spans="18:28" ht="14.5" customHeight="1">
      <c r="R2725">
        <v>2722</v>
      </c>
      <c r="S2725" s="4">
        <v>36150</v>
      </c>
      <c r="T2725" s="3" t="s">
        <v>3683</v>
      </c>
      <c r="U2725" s="3" t="s">
        <v>725</v>
      </c>
      <c r="V2725" s="3" t="s">
        <v>322</v>
      </c>
      <c r="W2725" s="3" t="s">
        <v>3678</v>
      </c>
      <c r="X2725" s="3" t="str">
        <f t="shared" si="210"/>
        <v>ท่ามะไฟหวานแก้งคร้อชัยภูมิ</v>
      </c>
      <c r="Y2725" s="3" t="s">
        <v>2652</v>
      </c>
      <c r="Z2725" s="3" t="str">
        <f t="shared" si="211"/>
        <v/>
      </c>
      <c r="AA2725" s="3" t="e">
        <f t="shared" si="212"/>
        <v>#NUM!</v>
      </c>
      <c r="AB2725" s="3" t="str">
        <f t="shared" si="213"/>
        <v/>
      </c>
    </row>
    <row r="2726" spans="18:28" ht="14.5" customHeight="1">
      <c r="R2726">
        <v>2723</v>
      </c>
      <c r="S2726" s="4">
        <v>36150</v>
      </c>
      <c r="T2726" s="3" t="s">
        <v>1430</v>
      </c>
      <c r="U2726" s="3" t="s">
        <v>725</v>
      </c>
      <c r="V2726" s="3" t="s">
        <v>322</v>
      </c>
      <c r="W2726" s="3" t="s">
        <v>3678</v>
      </c>
      <c r="X2726" s="3" t="str">
        <f t="shared" si="210"/>
        <v>หนองไผ่แก้งคร้อชัยภูมิ</v>
      </c>
      <c r="Y2726" s="3" t="s">
        <v>2652</v>
      </c>
      <c r="Z2726" s="3" t="str">
        <f t="shared" si="211"/>
        <v/>
      </c>
      <c r="AA2726" s="3" t="e">
        <f t="shared" si="212"/>
        <v>#NUM!</v>
      </c>
      <c r="AB2726" s="3" t="str">
        <f t="shared" si="213"/>
        <v/>
      </c>
    </row>
    <row r="2727" spans="18:28" ht="14.5" customHeight="1">
      <c r="R2727">
        <v>2724</v>
      </c>
      <c r="S2727" s="4">
        <v>36180</v>
      </c>
      <c r="T2727" s="3" t="s">
        <v>729</v>
      </c>
      <c r="U2727" s="3" t="s">
        <v>729</v>
      </c>
      <c r="V2727" s="3" t="s">
        <v>322</v>
      </c>
      <c r="W2727" s="3" t="s">
        <v>3684</v>
      </c>
      <c r="X2727" s="3" t="str">
        <f t="shared" si="210"/>
        <v>คอนสารคอนสารชัยภูมิ</v>
      </c>
      <c r="Y2727" s="3" t="s">
        <v>2652</v>
      </c>
      <c r="Z2727" s="3" t="str">
        <f t="shared" si="211"/>
        <v/>
      </c>
      <c r="AA2727" s="3" t="e">
        <f t="shared" si="212"/>
        <v>#NUM!</v>
      </c>
      <c r="AB2727" s="3" t="str">
        <f t="shared" si="213"/>
        <v/>
      </c>
    </row>
    <row r="2728" spans="18:28" ht="14.5" customHeight="1">
      <c r="R2728">
        <v>2725</v>
      </c>
      <c r="S2728" s="4">
        <v>36180</v>
      </c>
      <c r="T2728" s="3" t="s">
        <v>3685</v>
      </c>
      <c r="U2728" s="3" t="s">
        <v>729</v>
      </c>
      <c r="V2728" s="3" t="s">
        <v>322</v>
      </c>
      <c r="W2728" s="3" t="s">
        <v>3684</v>
      </c>
      <c r="X2728" s="3" t="str">
        <f t="shared" si="210"/>
        <v>ทุ่งพระคอนสารชัยภูมิ</v>
      </c>
      <c r="Y2728" s="3" t="s">
        <v>2652</v>
      </c>
      <c r="Z2728" s="3" t="str">
        <f t="shared" si="211"/>
        <v/>
      </c>
      <c r="AA2728" s="3" t="e">
        <f t="shared" si="212"/>
        <v>#NUM!</v>
      </c>
      <c r="AB2728" s="3" t="str">
        <f t="shared" si="213"/>
        <v/>
      </c>
    </row>
    <row r="2729" spans="18:28" ht="14.5" customHeight="1">
      <c r="R2729">
        <v>2726</v>
      </c>
      <c r="S2729" s="4">
        <v>36180</v>
      </c>
      <c r="T2729" s="3" t="s">
        <v>1727</v>
      </c>
      <c r="U2729" s="3" t="s">
        <v>729</v>
      </c>
      <c r="V2729" s="3" t="s">
        <v>322</v>
      </c>
      <c r="W2729" s="3" t="s">
        <v>3684</v>
      </c>
      <c r="X2729" s="3" t="str">
        <f t="shared" si="210"/>
        <v>โนนคูณคอนสารชัยภูมิ</v>
      </c>
      <c r="Y2729" s="3" t="s">
        <v>2652</v>
      </c>
      <c r="Z2729" s="3" t="str">
        <f t="shared" si="211"/>
        <v/>
      </c>
      <c r="AA2729" s="3" t="e">
        <f t="shared" si="212"/>
        <v>#NUM!</v>
      </c>
      <c r="AB2729" s="3" t="str">
        <f t="shared" si="213"/>
        <v/>
      </c>
    </row>
    <row r="2730" spans="18:28" ht="14.5" customHeight="1">
      <c r="R2730">
        <v>2727</v>
      </c>
      <c r="S2730" s="4">
        <v>36180</v>
      </c>
      <c r="T2730" s="3" t="s">
        <v>2313</v>
      </c>
      <c r="U2730" s="3" t="s">
        <v>729</v>
      </c>
      <c r="V2730" s="3" t="s">
        <v>322</v>
      </c>
      <c r="W2730" s="3" t="s">
        <v>3684</v>
      </c>
      <c r="X2730" s="3" t="str">
        <f t="shared" si="210"/>
        <v>ห้วยยางคอนสารชัยภูมิ</v>
      </c>
      <c r="Y2730" s="3" t="s">
        <v>2652</v>
      </c>
      <c r="Z2730" s="3" t="str">
        <f t="shared" si="211"/>
        <v/>
      </c>
      <c r="AA2730" s="3" t="e">
        <f t="shared" si="212"/>
        <v>#NUM!</v>
      </c>
      <c r="AB2730" s="3" t="str">
        <f t="shared" si="213"/>
        <v/>
      </c>
    </row>
    <row r="2731" spans="18:28" ht="14.5" customHeight="1">
      <c r="R2731">
        <v>2728</v>
      </c>
      <c r="S2731" s="4">
        <v>36180</v>
      </c>
      <c r="T2731" s="3" t="s">
        <v>3686</v>
      </c>
      <c r="U2731" s="3" t="s">
        <v>729</v>
      </c>
      <c r="V2731" s="3" t="s">
        <v>322</v>
      </c>
      <c r="W2731" s="3" t="s">
        <v>3684</v>
      </c>
      <c r="X2731" s="3" t="str">
        <f t="shared" si="210"/>
        <v>ทุ่งลุยลายคอนสารชัยภูมิ</v>
      </c>
      <c r="Y2731" s="3" t="s">
        <v>2652</v>
      </c>
      <c r="Z2731" s="3" t="str">
        <f t="shared" si="211"/>
        <v/>
      </c>
      <c r="AA2731" s="3" t="e">
        <f t="shared" si="212"/>
        <v>#NUM!</v>
      </c>
      <c r="AB2731" s="3" t="str">
        <f t="shared" si="213"/>
        <v/>
      </c>
    </row>
    <row r="2732" spans="18:28" ht="14.5" customHeight="1">
      <c r="R2732">
        <v>2729</v>
      </c>
      <c r="S2732" s="4">
        <v>36180</v>
      </c>
      <c r="T2732" s="3" t="s">
        <v>2550</v>
      </c>
      <c r="U2732" s="3" t="s">
        <v>729</v>
      </c>
      <c r="V2732" s="3" t="s">
        <v>322</v>
      </c>
      <c r="W2732" s="3" t="s">
        <v>3684</v>
      </c>
      <c r="X2732" s="3" t="str">
        <f t="shared" si="210"/>
        <v>ดงบังคอนสารชัยภูมิ</v>
      </c>
      <c r="Y2732" s="3" t="s">
        <v>2652</v>
      </c>
      <c r="Z2732" s="3" t="str">
        <f t="shared" si="211"/>
        <v/>
      </c>
      <c r="AA2732" s="3" t="e">
        <f t="shared" si="212"/>
        <v>#NUM!</v>
      </c>
      <c r="AB2732" s="3" t="str">
        <f t="shared" si="213"/>
        <v/>
      </c>
    </row>
    <row r="2733" spans="18:28" ht="14.5" customHeight="1">
      <c r="R2733">
        <v>2730</v>
      </c>
      <c r="S2733" s="4">
        <v>36180</v>
      </c>
      <c r="T2733" s="3" t="s">
        <v>3687</v>
      </c>
      <c r="U2733" s="3" t="s">
        <v>729</v>
      </c>
      <c r="V2733" s="3" t="s">
        <v>322</v>
      </c>
      <c r="W2733" s="3" t="s">
        <v>3684</v>
      </c>
      <c r="X2733" s="3" t="str">
        <f t="shared" si="210"/>
        <v>ทุ่งนาเลาคอนสารชัยภูมิ</v>
      </c>
      <c r="Y2733" s="3" t="s">
        <v>2652</v>
      </c>
      <c r="Z2733" s="3" t="str">
        <f t="shared" si="211"/>
        <v/>
      </c>
      <c r="AA2733" s="3" t="e">
        <f t="shared" si="212"/>
        <v>#NUM!</v>
      </c>
      <c r="AB2733" s="3" t="str">
        <f t="shared" si="213"/>
        <v/>
      </c>
    </row>
    <row r="2734" spans="18:28" ht="14.5" customHeight="1">
      <c r="R2734">
        <v>2731</v>
      </c>
      <c r="S2734" s="4">
        <v>36180</v>
      </c>
      <c r="T2734" s="3" t="s">
        <v>3688</v>
      </c>
      <c r="U2734" s="3" t="s">
        <v>729</v>
      </c>
      <c r="V2734" s="3" t="s">
        <v>322</v>
      </c>
      <c r="W2734" s="3" t="s">
        <v>3684</v>
      </c>
      <c r="X2734" s="3" t="str">
        <f t="shared" si="210"/>
        <v>ดงกลางคอนสารชัยภูมิ</v>
      </c>
      <c r="Y2734" s="3" t="s">
        <v>2652</v>
      </c>
      <c r="Z2734" s="3" t="str">
        <f t="shared" si="211"/>
        <v/>
      </c>
      <c r="AA2734" s="3" t="e">
        <f t="shared" si="212"/>
        <v>#NUM!</v>
      </c>
      <c r="AB2734" s="3" t="str">
        <f t="shared" si="213"/>
        <v/>
      </c>
    </row>
    <row r="2735" spans="18:28" ht="14.5" customHeight="1">
      <c r="R2735">
        <v>2732</v>
      </c>
      <c r="S2735" s="4">
        <v>36260</v>
      </c>
      <c r="T2735" s="3" t="s">
        <v>3689</v>
      </c>
      <c r="U2735" s="3" t="s">
        <v>746</v>
      </c>
      <c r="V2735" s="3" t="s">
        <v>322</v>
      </c>
      <c r="W2735" s="3" t="s">
        <v>3690</v>
      </c>
      <c r="X2735" s="3" t="str">
        <f t="shared" si="210"/>
        <v>บ้านเจียงภักดีชุมพลชัยภูมิ</v>
      </c>
      <c r="Y2735" s="3" t="s">
        <v>2652</v>
      </c>
      <c r="Z2735" s="3" t="str">
        <f t="shared" si="211"/>
        <v/>
      </c>
      <c r="AA2735" s="3" t="e">
        <f t="shared" si="212"/>
        <v>#NUM!</v>
      </c>
      <c r="AB2735" s="3" t="str">
        <f t="shared" si="213"/>
        <v/>
      </c>
    </row>
    <row r="2736" spans="18:28" ht="14.5" customHeight="1">
      <c r="R2736">
        <v>2733</v>
      </c>
      <c r="S2736" s="4">
        <v>36260</v>
      </c>
      <c r="T2736" s="3" t="s">
        <v>3691</v>
      </c>
      <c r="U2736" s="3" t="s">
        <v>746</v>
      </c>
      <c r="V2736" s="3" t="s">
        <v>322</v>
      </c>
      <c r="W2736" s="3" t="s">
        <v>3690</v>
      </c>
      <c r="X2736" s="3" t="str">
        <f t="shared" si="210"/>
        <v>เจาทองภักดีชุมพลชัยภูมิ</v>
      </c>
      <c r="Y2736" s="3" t="s">
        <v>2652</v>
      </c>
      <c r="Z2736" s="3" t="str">
        <f t="shared" si="211"/>
        <v/>
      </c>
      <c r="AA2736" s="3" t="e">
        <f t="shared" si="212"/>
        <v>#NUM!</v>
      </c>
      <c r="AB2736" s="3" t="str">
        <f t="shared" si="213"/>
        <v/>
      </c>
    </row>
    <row r="2737" spans="18:28" ht="14.5" customHeight="1">
      <c r="R2737">
        <v>2734</v>
      </c>
      <c r="S2737" s="4">
        <v>36260</v>
      </c>
      <c r="T2737" s="3" t="s">
        <v>1396</v>
      </c>
      <c r="U2737" s="3" t="s">
        <v>746</v>
      </c>
      <c r="V2737" s="3" t="s">
        <v>322</v>
      </c>
      <c r="W2737" s="3" t="s">
        <v>3690</v>
      </c>
      <c r="X2737" s="3" t="str">
        <f t="shared" si="210"/>
        <v>วังทองภักดีชุมพลชัยภูมิ</v>
      </c>
      <c r="Y2737" s="3" t="s">
        <v>2652</v>
      </c>
      <c r="Z2737" s="3" t="str">
        <f t="shared" si="211"/>
        <v/>
      </c>
      <c r="AA2737" s="3" t="e">
        <f t="shared" si="212"/>
        <v>#NUM!</v>
      </c>
      <c r="AB2737" s="3" t="str">
        <f t="shared" si="213"/>
        <v/>
      </c>
    </row>
    <row r="2738" spans="18:28" ht="14.5" customHeight="1">
      <c r="R2738">
        <v>2735</v>
      </c>
      <c r="S2738" s="4">
        <v>36260</v>
      </c>
      <c r="T2738" s="3" t="s">
        <v>2854</v>
      </c>
      <c r="U2738" s="3" t="s">
        <v>746</v>
      </c>
      <c r="V2738" s="3" t="s">
        <v>322</v>
      </c>
      <c r="W2738" s="3" t="s">
        <v>3690</v>
      </c>
      <c r="X2738" s="3" t="str">
        <f t="shared" si="210"/>
        <v>แหลมทองภักดีชุมพลชัยภูมิ</v>
      </c>
      <c r="Y2738" s="3" t="s">
        <v>2652</v>
      </c>
      <c r="Z2738" s="3" t="str">
        <f t="shared" si="211"/>
        <v/>
      </c>
      <c r="AA2738" s="3" t="e">
        <f t="shared" si="212"/>
        <v>#NUM!</v>
      </c>
      <c r="AB2738" s="3" t="str">
        <f t="shared" si="213"/>
        <v/>
      </c>
    </row>
    <row r="2739" spans="18:28" ht="14.5" customHeight="1">
      <c r="R2739">
        <v>2736</v>
      </c>
      <c r="S2739" s="4">
        <v>36130</v>
      </c>
      <c r="T2739" s="3" t="s">
        <v>3692</v>
      </c>
      <c r="U2739" s="3" t="s">
        <v>738</v>
      </c>
      <c r="V2739" s="3" t="s">
        <v>322</v>
      </c>
      <c r="W2739" s="3" t="s">
        <v>3693</v>
      </c>
      <c r="X2739" s="3" t="str">
        <f t="shared" si="210"/>
        <v>หนองฉิมเนินสง่าชัยภูมิ</v>
      </c>
      <c r="Y2739" s="3" t="s">
        <v>2652</v>
      </c>
      <c r="Z2739" s="3" t="str">
        <f t="shared" si="211"/>
        <v/>
      </c>
      <c r="AA2739" s="3" t="e">
        <f t="shared" si="212"/>
        <v>#NUM!</v>
      </c>
      <c r="AB2739" s="3" t="str">
        <f t="shared" si="213"/>
        <v/>
      </c>
    </row>
    <row r="2740" spans="18:28" ht="14.5" customHeight="1">
      <c r="R2740">
        <v>2737</v>
      </c>
      <c r="S2740" s="4">
        <v>36130</v>
      </c>
      <c r="T2740" s="3" t="s">
        <v>3694</v>
      </c>
      <c r="U2740" s="3" t="s">
        <v>738</v>
      </c>
      <c r="V2740" s="3" t="s">
        <v>322</v>
      </c>
      <c r="W2740" s="3" t="s">
        <v>3693</v>
      </c>
      <c r="X2740" s="3" t="str">
        <f t="shared" si="210"/>
        <v>ตาเนินเนินสง่าชัยภูมิ</v>
      </c>
      <c r="Y2740" s="3" t="s">
        <v>2652</v>
      </c>
      <c r="Z2740" s="3" t="str">
        <f t="shared" si="211"/>
        <v/>
      </c>
      <c r="AA2740" s="3" t="e">
        <f t="shared" si="212"/>
        <v>#NUM!</v>
      </c>
      <c r="AB2740" s="3" t="str">
        <f t="shared" si="213"/>
        <v/>
      </c>
    </row>
    <row r="2741" spans="18:28" ht="14.5" customHeight="1">
      <c r="R2741">
        <v>2738</v>
      </c>
      <c r="S2741" s="4">
        <v>36130</v>
      </c>
      <c r="T2741" s="3" t="s">
        <v>3695</v>
      </c>
      <c r="U2741" s="3" t="s">
        <v>738</v>
      </c>
      <c r="V2741" s="3" t="s">
        <v>322</v>
      </c>
      <c r="W2741" s="3" t="s">
        <v>3693</v>
      </c>
      <c r="X2741" s="3" t="str">
        <f t="shared" si="210"/>
        <v>กะฮาดเนินสง่าชัยภูมิ</v>
      </c>
      <c r="Y2741" s="3" t="s">
        <v>2652</v>
      </c>
      <c r="Z2741" s="3" t="str">
        <f t="shared" si="211"/>
        <v/>
      </c>
      <c r="AA2741" s="3" t="e">
        <f t="shared" si="212"/>
        <v>#NUM!</v>
      </c>
      <c r="AB2741" s="3" t="str">
        <f t="shared" si="213"/>
        <v/>
      </c>
    </row>
    <row r="2742" spans="18:28" ht="14.5" customHeight="1">
      <c r="R2742">
        <v>2739</v>
      </c>
      <c r="S2742" s="4">
        <v>36130</v>
      </c>
      <c r="T2742" s="3" t="s">
        <v>3696</v>
      </c>
      <c r="U2742" s="3" t="s">
        <v>738</v>
      </c>
      <c r="V2742" s="3" t="s">
        <v>322</v>
      </c>
      <c r="W2742" s="3" t="s">
        <v>3693</v>
      </c>
      <c r="X2742" s="3" t="str">
        <f t="shared" si="210"/>
        <v>รังงามเนินสง่าชัยภูมิ</v>
      </c>
      <c r="Y2742" s="3" t="s">
        <v>2652</v>
      </c>
      <c r="Z2742" s="3" t="str">
        <f t="shared" si="211"/>
        <v/>
      </c>
      <c r="AA2742" s="3" t="e">
        <f t="shared" si="212"/>
        <v>#NUM!</v>
      </c>
      <c r="AB2742" s="3" t="str">
        <f t="shared" si="213"/>
        <v/>
      </c>
    </row>
    <row r="2743" spans="18:28" ht="14.5" customHeight="1">
      <c r="R2743">
        <v>2740</v>
      </c>
      <c r="S2743" s="4">
        <v>36130</v>
      </c>
      <c r="T2743" s="3" t="s">
        <v>734</v>
      </c>
      <c r="U2743" s="3" t="s">
        <v>734</v>
      </c>
      <c r="V2743" s="3" t="s">
        <v>322</v>
      </c>
      <c r="W2743" s="3" t="s">
        <v>3697</v>
      </c>
      <c r="X2743" s="3" t="str">
        <f t="shared" si="210"/>
        <v>ซับใหญ่ซับใหญ่ชัยภูมิ</v>
      </c>
      <c r="Y2743" s="3" t="s">
        <v>2652</v>
      </c>
      <c r="Z2743" s="3" t="str">
        <f t="shared" si="211"/>
        <v/>
      </c>
      <c r="AA2743" s="3" t="e">
        <f t="shared" si="212"/>
        <v>#NUM!</v>
      </c>
      <c r="AB2743" s="3" t="str">
        <f t="shared" si="213"/>
        <v/>
      </c>
    </row>
    <row r="2744" spans="18:28" ht="14.5" customHeight="1">
      <c r="R2744">
        <v>2741</v>
      </c>
      <c r="S2744" s="4">
        <v>36130</v>
      </c>
      <c r="T2744" s="3" t="s">
        <v>3698</v>
      </c>
      <c r="U2744" s="3" t="s">
        <v>734</v>
      </c>
      <c r="V2744" s="3" t="s">
        <v>322</v>
      </c>
      <c r="W2744" s="3" t="s">
        <v>3697</v>
      </c>
      <c r="X2744" s="3" t="str">
        <f t="shared" si="210"/>
        <v>ท่ากูบซับใหญ่ชัยภูมิ</v>
      </c>
      <c r="Y2744" s="3" t="s">
        <v>2652</v>
      </c>
      <c r="Z2744" s="3" t="str">
        <f t="shared" si="211"/>
        <v/>
      </c>
      <c r="AA2744" s="3" t="e">
        <f t="shared" si="212"/>
        <v>#NUM!</v>
      </c>
      <c r="AB2744" s="3" t="str">
        <f t="shared" si="213"/>
        <v/>
      </c>
    </row>
    <row r="2745" spans="18:28" ht="14.5" customHeight="1">
      <c r="R2745">
        <v>2742</v>
      </c>
      <c r="S2745" s="4">
        <v>36130</v>
      </c>
      <c r="T2745" s="3" t="s">
        <v>3699</v>
      </c>
      <c r="U2745" s="3" t="s">
        <v>734</v>
      </c>
      <c r="V2745" s="3" t="s">
        <v>322</v>
      </c>
      <c r="W2745" s="3" t="s">
        <v>3697</v>
      </c>
      <c r="X2745" s="3" t="str">
        <f t="shared" si="210"/>
        <v>ตะโกทองซับใหญ่ชัยภูมิ</v>
      </c>
      <c r="Y2745" s="3" t="s">
        <v>2652</v>
      </c>
      <c r="Z2745" s="3" t="str">
        <f t="shared" si="211"/>
        <v/>
      </c>
      <c r="AA2745" s="3" t="e">
        <f t="shared" si="212"/>
        <v>#NUM!</v>
      </c>
      <c r="AB2745" s="3" t="str">
        <f t="shared" si="213"/>
        <v/>
      </c>
    </row>
    <row r="2746" spans="18:28" ht="14.5" customHeight="1">
      <c r="R2746">
        <v>2743</v>
      </c>
      <c r="S2746" s="4">
        <v>37000</v>
      </c>
      <c r="T2746" s="3" t="s">
        <v>3700</v>
      </c>
      <c r="U2746" s="3" t="s">
        <v>2054</v>
      </c>
      <c r="V2746" s="3" t="s">
        <v>527</v>
      </c>
      <c r="W2746" s="3" t="s">
        <v>3701</v>
      </c>
      <c r="X2746" s="3" t="str">
        <f t="shared" si="210"/>
        <v>บุ่งเมืองอำนาจเจริญอำนาจเจริญ</v>
      </c>
      <c r="Y2746" s="3" t="s">
        <v>2652</v>
      </c>
      <c r="Z2746" s="3" t="str">
        <f t="shared" si="211"/>
        <v/>
      </c>
      <c r="AA2746" s="3" t="e">
        <f t="shared" si="212"/>
        <v>#NUM!</v>
      </c>
      <c r="AB2746" s="3" t="str">
        <f t="shared" si="213"/>
        <v/>
      </c>
    </row>
    <row r="2747" spans="18:28" ht="14.5" customHeight="1">
      <c r="R2747">
        <v>2744</v>
      </c>
      <c r="S2747" s="4">
        <v>37000</v>
      </c>
      <c r="T2747" s="3" t="s">
        <v>3702</v>
      </c>
      <c r="U2747" s="3" t="s">
        <v>2054</v>
      </c>
      <c r="V2747" s="3" t="s">
        <v>527</v>
      </c>
      <c r="W2747" s="3" t="s">
        <v>3701</v>
      </c>
      <c r="X2747" s="3" t="str">
        <f t="shared" si="210"/>
        <v>ไก่คำเมืองอำนาจเจริญอำนาจเจริญ</v>
      </c>
      <c r="Y2747" s="3" t="s">
        <v>2652</v>
      </c>
      <c r="Z2747" s="3" t="str">
        <f t="shared" si="211"/>
        <v/>
      </c>
      <c r="AA2747" s="3" t="e">
        <f t="shared" si="212"/>
        <v>#NUM!</v>
      </c>
      <c r="AB2747" s="3" t="str">
        <f t="shared" si="213"/>
        <v/>
      </c>
    </row>
    <row r="2748" spans="18:28" ht="14.5" customHeight="1">
      <c r="R2748">
        <v>2745</v>
      </c>
      <c r="S2748" s="4">
        <v>37000</v>
      </c>
      <c r="T2748" s="3" t="s">
        <v>3703</v>
      </c>
      <c r="U2748" s="3" t="s">
        <v>2054</v>
      </c>
      <c r="V2748" s="3" t="s">
        <v>527</v>
      </c>
      <c r="W2748" s="3" t="s">
        <v>3701</v>
      </c>
      <c r="X2748" s="3" t="str">
        <f t="shared" si="210"/>
        <v>นาจิกเมืองอำนาจเจริญอำนาจเจริญ</v>
      </c>
      <c r="Y2748" s="3" t="s">
        <v>2652</v>
      </c>
      <c r="Z2748" s="3" t="str">
        <f t="shared" si="211"/>
        <v/>
      </c>
      <c r="AA2748" s="3" t="e">
        <f t="shared" si="212"/>
        <v>#NUM!</v>
      </c>
      <c r="AB2748" s="3" t="str">
        <f t="shared" si="213"/>
        <v/>
      </c>
    </row>
    <row r="2749" spans="18:28" ht="14.5" customHeight="1">
      <c r="R2749">
        <v>2746</v>
      </c>
      <c r="S2749" s="4">
        <v>37000</v>
      </c>
      <c r="T2749" s="3" t="s">
        <v>3704</v>
      </c>
      <c r="U2749" s="3" t="s">
        <v>2054</v>
      </c>
      <c r="V2749" s="3" t="s">
        <v>527</v>
      </c>
      <c r="W2749" s="3" t="s">
        <v>3701</v>
      </c>
      <c r="X2749" s="3" t="str">
        <f t="shared" si="210"/>
        <v>ปลาค้าวเมืองอำนาจเจริญอำนาจเจริญ</v>
      </c>
      <c r="Y2749" s="3" t="s">
        <v>2652</v>
      </c>
      <c r="Z2749" s="3" t="str">
        <f t="shared" si="211"/>
        <v/>
      </c>
      <c r="AA2749" s="3" t="e">
        <f t="shared" si="212"/>
        <v>#NUM!</v>
      </c>
      <c r="AB2749" s="3" t="str">
        <f t="shared" si="213"/>
        <v/>
      </c>
    </row>
    <row r="2750" spans="18:28" ht="14.5" customHeight="1">
      <c r="R2750">
        <v>2747</v>
      </c>
      <c r="S2750" s="4">
        <v>37000</v>
      </c>
      <c r="T2750" s="3" t="s">
        <v>3705</v>
      </c>
      <c r="U2750" s="3" t="s">
        <v>2054</v>
      </c>
      <c r="V2750" s="3" t="s">
        <v>527</v>
      </c>
      <c r="W2750" s="3" t="s">
        <v>3701</v>
      </c>
      <c r="X2750" s="3" t="str">
        <f t="shared" si="210"/>
        <v>เหล่าพรวนเมืองอำนาจเจริญอำนาจเจริญ</v>
      </c>
      <c r="Y2750" s="3" t="s">
        <v>2652</v>
      </c>
      <c r="Z2750" s="3" t="str">
        <f t="shared" si="211"/>
        <v/>
      </c>
      <c r="AA2750" s="3" t="e">
        <f t="shared" si="212"/>
        <v>#NUM!</v>
      </c>
      <c r="AB2750" s="3" t="str">
        <f t="shared" si="213"/>
        <v/>
      </c>
    </row>
    <row r="2751" spans="18:28" ht="14.5" customHeight="1">
      <c r="R2751">
        <v>2748</v>
      </c>
      <c r="S2751" s="4">
        <v>37000</v>
      </c>
      <c r="T2751" s="3" t="s">
        <v>3706</v>
      </c>
      <c r="U2751" s="3" t="s">
        <v>2054</v>
      </c>
      <c r="V2751" s="3" t="s">
        <v>527</v>
      </c>
      <c r="W2751" s="3" t="s">
        <v>3701</v>
      </c>
      <c r="X2751" s="3" t="str">
        <f t="shared" si="210"/>
        <v>สร้างนกทาเมืองอำนาจเจริญอำนาจเจริญ</v>
      </c>
      <c r="Y2751" s="3" t="s">
        <v>2652</v>
      </c>
      <c r="Z2751" s="3" t="str">
        <f t="shared" si="211"/>
        <v/>
      </c>
      <c r="AA2751" s="3" t="e">
        <f t="shared" si="212"/>
        <v>#NUM!</v>
      </c>
      <c r="AB2751" s="3" t="str">
        <f t="shared" si="213"/>
        <v/>
      </c>
    </row>
    <row r="2752" spans="18:28" ht="14.5" customHeight="1">
      <c r="R2752">
        <v>2749</v>
      </c>
      <c r="S2752" s="4">
        <v>37000</v>
      </c>
      <c r="T2752" s="3" t="s">
        <v>3707</v>
      </c>
      <c r="U2752" s="3" t="s">
        <v>2054</v>
      </c>
      <c r="V2752" s="3" t="s">
        <v>527</v>
      </c>
      <c r="W2752" s="3" t="s">
        <v>3701</v>
      </c>
      <c r="X2752" s="3" t="str">
        <f t="shared" si="210"/>
        <v>คึมใหญ่เมืองอำนาจเจริญอำนาจเจริญ</v>
      </c>
      <c r="Y2752" s="3" t="s">
        <v>2652</v>
      </c>
      <c r="Z2752" s="3" t="str">
        <f t="shared" si="211"/>
        <v/>
      </c>
      <c r="AA2752" s="3" t="e">
        <f t="shared" si="212"/>
        <v>#NUM!</v>
      </c>
      <c r="AB2752" s="3" t="str">
        <f t="shared" si="213"/>
        <v/>
      </c>
    </row>
    <row r="2753" spans="18:28" ht="14.5" customHeight="1">
      <c r="R2753">
        <v>2750</v>
      </c>
      <c r="S2753" s="4">
        <v>37000</v>
      </c>
      <c r="T2753" s="3" t="s">
        <v>3708</v>
      </c>
      <c r="U2753" s="3" t="s">
        <v>2054</v>
      </c>
      <c r="V2753" s="3" t="s">
        <v>527</v>
      </c>
      <c r="W2753" s="3" t="s">
        <v>3701</v>
      </c>
      <c r="X2753" s="3" t="str">
        <f t="shared" si="210"/>
        <v>นาผือเมืองอำนาจเจริญอำนาจเจริญ</v>
      </c>
      <c r="Y2753" s="3" t="s">
        <v>2652</v>
      </c>
      <c r="Z2753" s="3" t="str">
        <f t="shared" si="211"/>
        <v/>
      </c>
      <c r="AA2753" s="3" t="e">
        <f t="shared" si="212"/>
        <v>#NUM!</v>
      </c>
      <c r="AB2753" s="3" t="str">
        <f t="shared" si="213"/>
        <v/>
      </c>
    </row>
    <row r="2754" spans="18:28" ht="14.5" customHeight="1">
      <c r="R2754">
        <v>2751</v>
      </c>
      <c r="S2754" s="4">
        <v>37000</v>
      </c>
      <c r="T2754" s="3" t="s">
        <v>3709</v>
      </c>
      <c r="U2754" s="3" t="s">
        <v>2054</v>
      </c>
      <c r="V2754" s="3" t="s">
        <v>527</v>
      </c>
      <c r="W2754" s="3" t="s">
        <v>3701</v>
      </c>
      <c r="X2754" s="3" t="str">
        <f t="shared" si="210"/>
        <v>น้ำปลีกเมืองอำนาจเจริญอำนาจเจริญ</v>
      </c>
      <c r="Y2754" s="3" t="s">
        <v>2652</v>
      </c>
      <c r="Z2754" s="3" t="str">
        <f t="shared" si="211"/>
        <v/>
      </c>
      <c r="AA2754" s="3" t="e">
        <f t="shared" si="212"/>
        <v>#NUM!</v>
      </c>
      <c r="AB2754" s="3" t="str">
        <f t="shared" si="213"/>
        <v/>
      </c>
    </row>
    <row r="2755" spans="18:28" ht="14.5" customHeight="1">
      <c r="R2755">
        <v>2752</v>
      </c>
      <c r="S2755" s="4">
        <v>37000</v>
      </c>
      <c r="T2755" s="3" t="s">
        <v>2032</v>
      </c>
      <c r="U2755" s="3" t="s">
        <v>2054</v>
      </c>
      <c r="V2755" s="3" t="s">
        <v>527</v>
      </c>
      <c r="W2755" s="3" t="s">
        <v>3701</v>
      </c>
      <c r="X2755" s="3" t="str">
        <f t="shared" si="210"/>
        <v>นาวังเมืองอำนาจเจริญอำนาจเจริญ</v>
      </c>
      <c r="Y2755" s="3" t="s">
        <v>2652</v>
      </c>
      <c r="Z2755" s="3" t="str">
        <f t="shared" si="211"/>
        <v/>
      </c>
      <c r="AA2755" s="3" t="e">
        <f t="shared" si="212"/>
        <v>#NUM!</v>
      </c>
      <c r="AB2755" s="3" t="str">
        <f t="shared" si="213"/>
        <v/>
      </c>
    </row>
    <row r="2756" spans="18:28" ht="14.5" customHeight="1">
      <c r="R2756">
        <v>2753</v>
      </c>
      <c r="S2756" s="4">
        <v>37000</v>
      </c>
      <c r="T2756" s="3" t="s">
        <v>3710</v>
      </c>
      <c r="U2756" s="3" t="s">
        <v>2054</v>
      </c>
      <c r="V2756" s="3" t="s">
        <v>527</v>
      </c>
      <c r="W2756" s="3" t="s">
        <v>3701</v>
      </c>
      <c r="X2756" s="3" t="str">
        <f t="shared" si="210"/>
        <v>นาหมอม้าเมืองอำนาจเจริญอำนาจเจริญ</v>
      </c>
      <c r="Y2756" s="3" t="s">
        <v>2652</v>
      </c>
      <c r="Z2756" s="3" t="str">
        <f t="shared" si="211"/>
        <v/>
      </c>
      <c r="AA2756" s="3" t="e">
        <f t="shared" si="212"/>
        <v>#NUM!</v>
      </c>
      <c r="AB2756" s="3" t="str">
        <f t="shared" si="213"/>
        <v/>
      </c>
    </row>
    <row r="2757" spans="18:28" ht="14.5" customHeight="1">
      <c r="R2757">
        <v>2754</v>
      </c>
      <c r="S2757" s="4">
        <v>37000</v>
      </c>
      <c r="T2757" s="3" t="s">
        <v>3711</v>
      </c>
      <c r="U2757" s="3" t="s">
        <v>2054</v>
      </c>
      <c r="V2757" s="3" t="s">
        <v>527</v>
      </c>
      <c r="W2757" s="3" t="s">
        <v>3701</v>
      </c>
      <c r="X2757" s="3" t="str">
        <f t="shared" ref="X2757:X2820" si="214">T2757&amp;U2757&amp;V2757</f>
        <v>โนนโพธิ์เมืองอำนาจเจริญอำนาจเจริญ</v>
      </c>
      <c r="Y2757" s="3" t="s">
        <v>2652</v>
      </c>
      <c r="Z2757" s="3" t="str">
        <f t="shared" ref="Z2757:Z2820" si="215">IF($Z$1=$W2757,$R2757,"")</f>
        <v/>
      </c>
      <c r="AA2757" s="3" t="e">
        <f t="shared" ref="AA2757:AA2820" si="216">SMALL($Z$4:$Z$7439,R2757)</f>
        <v>#NUM!</v>
      </c>
      <c r="AB2757" s="3" t="str">
        <f t="shared" ref="AB2757:AB2820" si="217">IFERROR(INDEX($T$4:$T$7439,$AA2757,1),"")</f>
        <v/>
      </c>
    </row>
    <row r="2758" spans="18:28" ht="14.5" customHeight="1">
      <c r="R2758">
        <v>2755</v>
      </c>
      <c r="S2758" s="4">
        <v>37000</v>
      </c>
      <c r="T2758" s="3" t="s">
        <v>3712</v>
      </c>
      <c r="U2758" s="3" t="s">
        <v>2054</v>
      </c>
      <c r="V2758" s="3" t="s">
        <v>527</v>
      </c>
      <c r="W2758" s="3" t="s">
        <v>3701</v>
      </c>
      <c r="X2758" s="3" t="str">
        <f t="shared" si="214"/>
        <v>โนนหนามแท่งเมืองอำนาจเจริญอำนาจเจริญ</v>
      </c>
      <c r="Y2758" s="3" t="s">
        <v>2652</v>
      </c>
      <c r="Z2758" s="3" t="str">
        <f t="shared" si="215"/>
        <v/>
      </c>
      <c r="AA2758" s="3" t="e">
        <f t="shared" si="216"/>
        <v>#NUM!</v>
      </c>
      <c r="AB2758" s="3" t="str">
        <f t="shared" si="217"/>
        <v/>
      </c>
    </row>
    <row r="2759" spans="18:28" ht="14.5" customHeight="1">
      <c r="R2759">
        <v>2756</v>
      </c>
      <c r="S2759" s="4">
        <v>37000</v>
      </c>
      <c r="T2759" s="3" t="s">
        <v>3629</v>
      </c>
      <c r="U2759" s="3" t="s">
        <v>2054</v>
      </c>
      <c r="V2759" s="3" t="s">
        <v>527</v>
      </c>
      <c r="W2759" s="3" t="s">
        <v>3701</v>
      </c>
      <c r="X2759" s="3" t="str">
        <f t="shared" si="214"/>
        <v>ห้วยไร่เมืองอำนาจเจริญอำนาจเจริญ</v>
      </c>
      <c r="Y2759" s="3" t="s">
        <v>2652</v>
      </c>
      <c r="Z2759" s="3" t="str">
        <f t="shared" si="215"/>
        <v/>
      </c>
      <c r="AA2759" s="3" t="e">
        <f t="shared" si="216"/>
        <v>#NUM!</v>
      </c>
      <c r="AB2759" s="3" t="str">
        <f t="shared" si="217"/>
        <v/>
      </c>
    </row>
    <row r="2760" spans="18:28" ht="14.5" customHeight="1">
      <c r="R2760">
        <v>2757</v>
      </c>
      <c r="S2760" s="4">
        <v>37000</v>
      </c>
      <c r="T2760" s="3" t="s">
        <v>3713</v>
      </c>
      <c r="U2760" s="3" t="s">
        <v>2054</v>
      </c>
      <c r="V2760" s="3" t="s">
        <v>527</v>
      </c>
      <c r="W2760" s="3" t="s">
        <v>3701</v>
      </c>
      <c r="X2760" s="3" t="str">
        <f t="shared" si="214"/>
        <v>หนองมะแซวเมืองอำนาจเจริญอำนาจเจริญ</v>
      </c>
      <c r="Y2760" s="3" t="s">
        <v>2652</v>
      </c>
      <c r="Z2760" s="3" t="str">
        <f t="shared" si="215"/>
        <v/>
      </c>
      <c r="AA2760" s="3" t="e">
        <f t="shared" si="216"/>
        <v>#NUM!</v>
      </c>
      <c r="AB2760" s="3" t="str">
        <f t="shared" si="217"/>
        <v/>
      </c>
    </row>
    <row r="2761" spans="18:28" ht="14.5" customHeight="1">
      <c r="R2761">
        <v>2758</v>
      </c>
      <c r="S2761" s="4">
        <v>37000</v>
      </c>
      <c r="T2761" s="3" t="s">
        <v>3714</v>
      </c>
      <c r="U2761" s="3" t="s">
        <v>2054</v>
      </c>
      <c r="V2761" s="3" t="s">
        <v>527</v>
      </c>
      <c r="W2761" s="3" t="s">
        <v>3701</v>
      </c>
      <c r="X2761" s="3" t="str">
        <f t="shared" si="214"/>
        <v>กุดปลาดุกเมืองอำนาจเจริญอำนาจเจริญ</v>
      </c>
      <c r="Y2761" s="3" t="s">
        <v>2652</v>
      </c>
      <c r="Z2761" s="3" t="str">
        <f t="shared" si="215"/>
        <v/>
      </c>
      <c r="AA2761" s="3" t="e">
        <f t="shared" si="216"/>
        <v>#NUM!</v>
      </c>
      <c r="AB2761" s="3" t="str">
        <f t="shared" si="217"/>
        <v/>
      </c>
    </row>
    <row r="2762" spans="18:28" ht="14.5" customHeight="1">
      <c r="R2762">
        <v>2759</v>
      </c>
      <c r="S2762" s="4">
        <v>37000</v>
      </c>
      <c r="T2762" s="3" t="s">
        <v>3715</v>
      </c>
      <c r="U2762" s="3" t="s">
        <v>2054</v>
      </c>
      <c r="V2762" s="3" t="s">
        <v>527</v>
      </c>
      <c r="W2762" s="3" t="s">
        <v>3701</v>
      </c>
      <c r="X2762" s="3" t="str">
        <f t="shared" si="214"/>
        <v>ดอนเมยเมืองอำนาจเจริญอำนาจเจริญ</v>
      </c>
      <c r="Y2762" s="3" t="s">
        <v>2652</v>
      </c>
      <c r="Z2762" s="3" t="str">
        <f t="shared" si="215"/>
        <v/>
      </c>
      <c r="AA2762" s="3" t="e">
        <f t="shared" si="216"/>
        <v>#NUM!</v>
      </c>
      <c r="AB2762" s="3" t="str">
        <f t="shared" si="217"/>
        <v/>
      </c>
    </row>
    <row r="2763" spans="18:28" ht="14.5" customHeight="1">
      <c r="R2763">
        <v>2760</v>
      </c>
      <c r="S2763" s="4">
        <v>37000</v>
      </c>
      <c r="T2763" s="3" t="s">
        <v>3716</v>
      </c>
      <c r="U2763" s="3" t="s">
        <v>2054</v>
      </c>
      <c r="V2763" s="3" t="s">
        <v>527</v>
      </c>
      <c r="W2763" s="3" t="s">
        <v>3701</v>
      </c>
      <c r="X2763" s="3" t="str">
        <f t="shared" si="214"/>
        <v>นายมเมืองอำนาจเจริญอำนาจเจริญ</v>
      </c>
      <c r="Y2763" s="3" t="s">
        <v>2652</v>
      </c>
      <c r="Z2763" s="3" t="str">
        <f t="shared" si="215"/>
        <v/>
      </c>
      <c r="AA2763" s="3" t="e">
        <f t="shared" si="216"/>
        <v>#NUM!</v>
      </c>
      <c r="AB2763" s="3" t="str">
        <f t="shared" si="217"/>
        <v/>
      </c>
    </row>
    <row r="2764" spans="18:28" ht="14.5" customHeight="1">
      <c r="R2764">
        <v>2761</v>
      </c>
      <c r="S2764" s="4">
        <v>37000</v>
      </c>
      <c r="T2764" s="3" t="s">
        <v>3717</v>
      </c>
      <c r="U2764" s="3" t="s">
        <v>2054</v>
      </c>
      <c r="V2764" s="3" t="s">
        <v>527</v>
      </c>
      <c r="W2764" s="3" t="s">
        <v>3701</v>
      </c>
      <c r="X2764" s="3" t="str">
        <f t="shared" si="214"/>
        <v>นาแต้เมืองอำนาจเจริญอำนาจเจริญ</v>
      </c>
      <c r="Y2764" s="3" t="s">
        <v>2652</v>
      </c>
      <c r="Z2764" s="3" t="str">
        <f t="shared" si="215"/>
        <v/>
      </c>
      <c r="AA2764" s="3" t="e">
        <f t="shared" si="216"/>
        <v>#NUM!</v>
      </c>
      <c r="AB2764" s="3" t="str">
        <f t="shared" si="217"/>
        <v/>
      </c>
    </row>
    <row r="2765" spans="18:28" ht="14.5" customHeight="1">
      <c r="R2765">
        <v>2762</v>
      </c>
      <c r="S2765" s="4">
        <v>37210</v>
      </c>
      <c r="T2765" s="3" t="s">
        <v>2048</v>
      </c>
      <c r="U2765" s="3" t="s">
        <v>2048</v>
      </c>
      <c r="V2765" s="3" t="s">
        <v>527</v>
      </c>
      <c r="W2765" s="3" t="s">
        <v>3718</v>
      </c>
      <c r="X2765" s="3" t="str">
        <f t="shared" si="214"/>
        <v>ชานุมานชานุมานอำนาจเจริญ</v>
      </c>
      <c r="Y2765" s="3" t="s">
        <v>2652</v>
      </c>
      <c r="Z2765" s="3" t="str">
        <f t="shared" si="215"/>
        <v/>
      </c>
      <c r="AA2765" s="3" t="e">
        <f t="shared" si="216"/>
        <v>#NUM!</v>
      </c>
      <c r="AB2765" s="3" t="str">
        <f t="shared" si="217"/>
        <v/>
      </c>
    </row>
    <row r="2766" spans="18:28" ht="14.5" customHeight="1">
      <c r="R2766">
        <v>2763</v>
      </c>
      <c r="S2766" s="4">
        <v>37210</v>
      </c>
      <c r="T2766" s="3" t="s">
        <v>3719</v>
      </c>
      <c r="U2766" s="3" t="s">
        <v>2048</v>
      </c>
      <c r="V2766" s="3" t="s">
        <v>527</v>
      </c>
      <c r="W2766" s="3" t="s">
        <v>3718</v>
      </c>
      <c r="X2766" s="3" t="str">
        <f t="shared" si="214"/>
        <v>โคกสารชานุมานอำนาจเจริญ</v>
      </c>
      <c r="Y2766" s="3" t="s">
        <v>2652</v>
      </c>
      <c r="Z2766" s="3" t="str">
        <f t="shared" si="215"/>
        <v/>
      </c>
      <c r="AA2766" s="3" t="e">
        <f t="shared" si="216"/>
        <v>#NUM!</v>
      </c>
      <c r="AB2766" s="3" t="str">
        <f t="shared" si="217"/>
        <v/>
      </c>
    </row>
    <row r="2767" spans="18:28" ht="14.5" customHeight="1">
      <c r="R2767">
        <v>2764</v>
      </c>
      <c r="S2767" s="4">
        <v>37210</v>
      </c>
      <c r="T2767" s="3" t="s">
        <v>1513</v>
      </c>
      <c r="U2767" s="3" t="s">
        <v>2048</v>
      </c>
      <c r="V2767" s="3" t="s">
        <v>527</v>
      </c>
      <c r="W2767" s="3" t="s">
        <v>3718</v>
      </c>
      <c r="X2767" s="3" t="str">
        <f t="shared" si="214"/>
        <v>คำเขื่อนแก้วชานุมานอำนาจเจริญ</v>
      </c>
      <c r="Y2767" s="3" t="s">
        <v>2652</v>
      </c>
      <c r="Z2767" s="3" t="str">
        <f t="shared" si="215"/>
        <v/>
      </c>
      <c r="AA2767" s="3" t="e">
        <f t="shared" si="216"/>
        <v>#NUM!</v>
      </c>
      <c r="AB2767" s="3" t="str">
        <f t="shared" si="217"/>
        <v/>
      </c>
    </row>
    <row r="2768" spans="18:28" ht="14.5" customHeight="1">
      <c r="R2768">
        <v>2765</v>
      </c>
      <c r="S2768" s="4">
        <v>37210</v>
      </c>
      <c r="T2768" s="3" t="s">
        <v>3720</v>
      </c>
      <c r="U2768" s="3" t="s">
        <v>2048</v>
      </c>
      <c r="V2768" s="3" t="s">
        <v>527</v>
      </c>
      <c r="W2768" s="3" t="s">
        <v>3718</v>
      </c>
      <c r="X2768" s="3" t="str">
        <f t="shared" si="214"/>
        <v>โคกก่งชานุมานอำนาจเจริญ</v>
      </c>
      <c r="Y2768" s="3" t="s">
        <v>2652</v>
      </c>
      <c r="Z2768" s="3" t="str">
        <f t="shared" si="215"/>
        <v/>
      </c>
      <c r="AA2768" s="3" t="e">
        <f t="shared" si="216"/>
        <v>#NUM!</v>
      </c>
      <c r="AB2768" s="3" t="str">
        <f t="shared" si="217"/>
        <v/>
      </c>
    </row>
    <row r="2769" spans="18:28" ht="14.5" customHeight="1">
      <c r="R2769">
        <v>2766</v>
      </c>
      <c r="S2769" s="4">
        <v>37210</v>
      </c>
      <c r="T2769" s="3" t="s">
        <v>3721</v>
      </c>
      <c r="U2769" s="3" t="s">
        <v>2048</v>
      </c>
      <c r="V2769" s="3" t="s">
        <v>527</v>
      </c>
      <c r="W2769" s="3" t="s">
        <v>3718</v>
      </c>
      <c r="X2769" s="3" t="str">
        <f t="shared" si="214"/>
        <v>ป่าก่อชานุมานอำนาจเจริญ</v>
      </c>
      <c r="Y2769" s="3" t="s">
        <v>2652</v>
      </c>
      <c r="Z2769" s="3" t="str">
        <f t="shared" si="215"/>
        <v/>
      </c>
      <c r="AA2769" s="3" t="e">
        <f t="shared" si="216"/>
        <v>#NUM!</v>
      </c>
      <c r="AB2769" s="3" t="str">
        <f t="shared" si="217"/>
        <v/>
      </c>
    </row>
    <row r="2770" spans="18:28" ht="14.5" customHeight="1">
      <c r="R2770">
        <v>2767</v>
      </c>
      <c r="S2770" s="4">
        <v>37110</v>
      </c>
      <c r="T2770" s="3" t="s">
        <v>3637</v>
      </c>
      <c r="U2770" s="3" t="s">
        <v>2050</v>
      </c>
      <c r="V2770" s="3" t="s">
        <v>527</v>
      </c>
      <c r="W2770" s="3" t="s">
        <v>3722</v>
      </c>
      <c r="X2770" s="3" t="str">
        <f t="shared" si="214"/>
        <v>หนองข่าปทุมราชวงศาอำนาจเจริญ</v>
      </c>
      <c r="Y2770" s="3" t="s">
        <v>2652</v>
      </c>
      <c r="Z2770" s="3" t="str">
        <f t="shared" si="215"/>
        <v/>
      </c>
      <c r="AA2770" s="3" t="e">
        <f t="shared" si="216"/>
        <v>#NUM!</v>
      </c>
      <c r="AB2770" s="3" t="str">
        <f t="shared" si="217"/>
        <v/>
      </c>
    </row>
    <row r="2771" spans="18:28" ht="14.5" customHeight="1">
      <c r="R2771">
        <v>2768</v>
      </c>
      <c r="S2771" s="4">
        <v>37110</v>
      </c>
      <c r="T2771" s="3" t="s">
        <v>3723</v>
      </c>
      <c r="U2771" s="3" t="s">
        <v>2050</v>
      </c>
      <c r="V2771" s="3" t="s">
        <v>527</v>
      </c>
      <c r="W2771" s="3" t="s">
        <v>3722</v>
      </c>
      <c r="X2771" s="3" t="str">
        <f t="shared" si="214"/>
        <v>คำโพนปทุมราชวงศาอำนาจเจริญ</v>
      </c>
      <c r="Y2771" s="3" t="s">
        <v>2652</v>
      </c>
      <c r="Z2771" s="3" t="str">
        <f t="shared" si="215"/>
        <v/>
      </c>
      <c r="AA2771" s="3" t="e">
        <f t="shared" si="216"/>
        <v>#NUM!</v>
      </c>
      <c r="AB2771" s="3" t="str">
        <f t="shared" si="217"/>
        <v/>
      </c>
    </row>
    <row r="2772" spans="18:28" ht="14.5" customHeight="1">
      <c r="R2772">
        <v>2769</v>
      </c>
      <c r="S2772" s="4">
        <v>37110</v>
      </c>
      <c r="T2772" s="3" t="s">
        <v>947</v>
      </c>
      <c r="U2772" s="3" t="s">
        <v>2050</v>
      </c>
      <c r="V2772" s="3" t="s">
        <v>527</v>
      </c>
      <c r="W2772" s="3" t="s">
        <v>3722</v>
      </c>
      <c r="X2772" s="3" t="str">
        <f t="shared" si="214"/>
        <v>นาหว้าปทุมราชวงศาอำนาจเจริญ</v>
      </c>
      <c r="Y2772" s="3" t="s">
        <v>2652</v>
      </c>
      <c r="Z2772" s="3" t="str">
        <f t="shared" si="215"/>
        <v/>
      </c>
      <c r="AA2772" s="3" t="e">
        <f t="shared" si="216"/>
        <v>#NUM!</v>
      </c>
      <c r="AB2772" s="3" t="str">
        <f t="shared" si="217"/>
        <v/>
      </c>
    </row>
    <row r="2773" spans="18:28" ht="14.5" customHeight="1">
      <c r="R2773">
        <v>2770</v>
      </c>
      <c r="S2773" s="4">
        <v>37110</v>
      </c>
      <c r="T2773" s="3" t="s">
        <v>3724</v>
      </c>
      <c r="U2773" s="3" t="s">
        <v>2050</v>
      </c>
      <c r="V2773" s="3" t="s">
        <v>527</v>
      </c>
      <c r="W2773" s="3" t="s">
        <v>3722</v>
      </c>
      <c r="X2773" s="3" t="str">
        <f t="shared" si="214"/>
        <v>ลือปทุมราชวงศาอำนาจเจริญ</v>
      </c>
      <c r="Y2773" s="3" t="s">
        <v>2652</v>
      </c>
      <c r="Z2773" s="3" t="str">
        <f t="shared" si="215"/>
        <v/>
      </c>
      <c r="AA2773" s="3" t="e">
        <f t="shared" si="216"/>
        <v>#NUM!</v>
      </c>
      <c r="AB2773" s="3" t="str">
        <f t="shared" si="217"/>
        <v/>
      </c>
    </row>
    <row r="2774" spans="18:28" ht="14.5" customHeight="1">
      <c r="R2774">
        <v>2771</v>
      </c>
      <c r="S2774" s="4">
        <v>37110</v>
      </c>
      <c r="T2774" s="3" t="s">
        <v>3725</v>
      </c>
      <c r="U2774" s="3" t="s">
        <v>2050</v>
      </c>
      <c r="V2774" s="3" t="s">
        <v>527</v>
      </c>
      <c r="W2774" s="3" t="s">
        <v>3722</v>
      </c>
      <c r="X2774" s="3" t="str">
        <f t="shared" si="214"/>
        <v>ห้วยปทุมราชวงศาอำนาจเจริญ</v>
      </c>
      <c r="Y2774" s="3" t="s">
        <v>2652</v>
      </c>
      <c r="Z2774" s="3" t="str">
        <f t="shared" si="215"/>
        <v/>
      </c>
      <c r="AA2774" s="3" t="e">
        <f t="shared" si="216"/>
        <v>#NUM!</v>
      </c>
      <c r="AB2774" s="3" t="str">
        <f t="shared" si="217"/>
        <v/>
      </c>
    </row>
    <row r="2775" spans="18:28" ht="14.5" customHeight="1">
      <c r="R2775">
        <v>2772</v>
      </c>
      <c r="S2775" s="4">
        <v>37110</v>
      </c>
      <c r="T2775" s="3" t="s">
        <v>3726</v>
      </c>
      <c r="U2775" s="3" t="s">
        <v>2050</v>
      </c>
      <c r="V2775" s="3" t="s">
        <v>527</v>
      </c>
      <c r="W2775" s="3" t="s">
        <v>3722</v>
      </c>
      <c r="X2775" s="3" t="str">
        <f t="shared" si="214"/>
        <v>โนนงามปทุมราชวงศาอำนาจเจริญ</v>
      </c>
      <c r="Y2775" s="3" t="s">
        <v>2652</v>
      </c>
      <c r="Z2775" s="3" t="str">
        <f t="shared" si="215"/>
        <v/>
      </c>
      <c r="AA2775" s="3" t="e">
        <f t="shared" si="216"/>
        <v>#NUM!</v>
      </c>
      <c r="AB2775" s="3" t="str">
        <f t="shared" si="217"/>
        <v/>
      </c>
    </row>
    <row r="2776" spans="18:28" ht="14.5" customHeight="1">
      <c r="R2776">
        <v>2773</v>
      </c>
      <c r="S2776" s="4">
        <v>37110</v>
      </c>
      <c r="T2776" s="3" t="s">
        <v>3727</v>
      </c>
      <c r="U2776" s="3" t="s">
        <v>2050</v>
      </c>
      <c r="V2776" s="3" t="s">
        <v>527</v>
      </c>
      <c r="W2776" s="3" t="s">
        <v>3722</v>
      </c>
      <c r="X2776" s="3" t="str">
        <f t="shared" si="214"/>
        <v>นาป่าแซงปทุมราชวงศาอำนาจเจริญ</v>
      </c>
      <c r="Y2776" s="3" t="s">
        <v>2652</v>
      </c>
      <c r="Z2776" s="3" t="str">
        <f t="shared" si="215"/>
        <v/>
      </c>
      <c r="AA2776" s="3" t="e">
        <f t="shared" si="216"/>
        <v>#NUM!</v>
      </c>
      <c r="AB2776" s="3" t="str">
        <f t="shared" si="217"/>
        <v/>
      </c>
    </row>
    <row r="2777" spans="18:28" ht="14.5" customHeight="1">
      <c r="R2777">
        <v>2774</v>
      </c>
      <c r="S2777" s="4">
        <v>37180</v>
      </c>
      <c r="T2777" s="3" t="s">
        <v>2052</v>
      </c>
      <c r="U2777" s="3" t="s">
        <v>2052</v>
      </c>
      <c r="V2777" s="3" t="s">
        <v>527</v>
      </c>
      <c r="W2777" s="3" t="s">
        <v>3728</v>
      </c>
      <c r="X2777" s="3" t="str">
        <f t="shared" si="214"/>
        <v>พนาพนาอำนาจเจริญ</v>
      </c>
      <c r="Y2777" s="3" t="s">
        <v>2652</v>
      </c>
      <c r="Z2777" s="3" t="str">
        <f t="shared" si="215"/>
        <v/>
      </c>
      <c r="AA2777" s="3" t="e">
        <f t="shared" si="216"/>
        <v>#NUM!</v>
      </c>
      <c r="AB2777" s="3" t="str">
        <f t="shared" si="217"/>
        <v/>
      </c>
    </row>
    <row r="2778" spans="18:28" ht="14.5" customHeight="1">
      <c r="R2778">
        <v>2775</v>
      </c>
      <c r="S2778" s="4">
        <v>37180</v>
      </c>
      <c r="T2778" s="3" t="s">
        <v>3729</v>
      </c>
      <c r="U2778" s="3" t="s">
        <v>2052</v>
      </c>
      <c r="V2778" s="3" t="s">
        <v>527</v>
      </c>
      <c r="W2778" s="3" t="s">
        <v>3728</v>
      </c>
      <c r="X2778" s="3" t="str">
        <f t="shared" si="214"/>
        <v>จานลานพนาอำนาจเจริญ</v>
      </c>
      <c r="Y2778" s="3" t="s">
        <v>2652</v>
      </c>
      <c r="Z2778" s="3" t="str">
        <f t="shared" si="215"/>
        <v/>
      </c>
      <c r="AA2778" s="3" t="e">
        <f t="shared" si="216"/>
        <v>#NUM!</v>
      </c>
      <c r="AB2778" s="3" t="str">
        <f t="shared" si="217"/>
        <v/>
      </c>
    </row>
    <row r="2779" spans="18:28" ht="14.5" customHeight="1">
      <c r="R2779">
        <v>2776</v>
      </c>
      <c r="S2779" s="4">
        <v>37180</v>
      </c>
      <c r="T2779" s="3" t="s">
        <v>3730</v>
      </c>
      <c r="U2779" s="3" t="s">
        <v>2052</v>
      </c>
      <c r="V2779" s="3" t="s">
        <v>527</v>
      </c>
      <c r="W2779" s="3" t="s">
        <v>3728</v>
      </c>
      <c r="X2779" s="3" t="str">
        <f t="shared" si="214"/>
        <v>ไม้กลอนพนาอำนาจเจริญ</v>
      </c>
      <c r="Y2779" s="3" t="s">
        <v>2652</v>
      </c>
      <c r="Z2779" s="3" t="str">
        <f t="shared" si="215"/>
        <v/>
      </c>
      <c r="AA2779" s="3" t="e">
        <f t="shared" si="216"/>
        <v>#NUM!</v>
      </c>
      <c r="AB2779" s="3" t="str">
        <f t="shared" si="217"/>
        <v/>
      </c>
    </row>
    <row r="2780" spans="18:28" ht="14.5" customHeight="1">
      <c r="R2780">
        <v>2777</v>
      </c>
      <c r="S2780" s="4">
        <v>37180</v>
      </c>
      <c r="T2780" s="3" t="s">
        <v>3731</v>
      </c>
      <c r="U2780" s="3" t="s">
        <v>2052</v>
      </c>
      <c r="V2780" s="3" t="s">
        <v>527</v>
      </c>
      <c r="W2780" s="3" t="s">
        <v>3728</v>
      </c>
      <c r="X2780" s="3" t="str">
        <f t="shared" si="214"/>
        <v>พระเหลาพนาอำนาจเจริญ</v>
      </c>
      <c r="Y2780" s="3" t="s">
        <v>2652</v>
      </c>
      <c r="Z2780" s="3" t="str">
        <f t="shared" si="215"/>
        <v/>
      </c>
      <c r="AA2780" s="3" t="e">
        <f t="shared" si="216"/>
        <v>#NUM!</v>
      </c>
      <c r="AB2780" s="3" t="str">
        <f t="shared" si="217"/>
        <v/>
      </c>
    </row>
    <row r="2781" spans="18:28" ht="14.5" customHeight="1">
      <c r="R2781">
        <v>2778</v>
      </c>
      <c r="S2781" s="4">
        <v>37290</v>
      </c>
      <c r="T2781" s="3" t="s">
        <v>2057</v>
      </c>
      <c r="U2781" s="3" t="s">
        <v>2057</v>
      </c>
      <c r="V2781" s="3" t="s">
        <v>527</v>
      </c>
      <c r="W2781" s="3" t="s">
        <v>3732</v>
      </c>
      <c r="X2781" s="3" t="str">
        <f t="shared" si="214"/>
        <v>เสนางคนิคมเสนางคนิคมอำนาจเจริญ</v>
      </c>
      <c r="Y2781" s="3" t="s">
        <v>2652</v>
      </c>
      <c r="Z2781" s="3" t="str">
        <f t="shared" si="215"/>
        <v/>
      </c>
      <c r="AA2781" s="3" t="e">
        <f t="shared" si="216"/>
        <v>#NUM!</v>
      </c>
      <c r="AB2781" s="3" t="str">
        <f t="shared" si="217"/>
        <v/>
      </c>
    </row>
    <row r="2782" spans="18:28" ht="14.5" customHeight="1">
      <c r="R2782">
        <v>2779</v>
      </c>
      <c r="S2782" s="4">
        <v>37290</v>
      </c>
      <c r="T2782" s="3" t="s">
        <v>1561</v>
      </c>
      <c r="U2782" s="3" t="s">
        <v>2057</v>
      </c>
      <c r="V2782" s="3" t="s">
        <v>527</v>
      </c>
      <c r="W2782" s="3" t="s">
        <v>3732</v>
      </c>
      <c r="X2782" s="3" t="str">
        <f t="shared" si="214"/>
        <v>โพนทองเสนางคนิคมอำนาจเจริญ</v>
      </c>
      <c r="Y2782" s="3" t="s">
        <v>2652</v>
      </c>
      <c r="Z2782" s="3" t="str">
        <f t="shared" si="215"/>
        <v/>
      </c>
      <c r="AA2782" s="3" t="e">
        <f t="shared" si="216"/>
        <v>#NUM!</v>
      </c>
      <c r="AB2782" s="3" t="str">
        <f t="shared" si="217"/>
        <v/>
      </c>
    </row>
    <row r="2783" spans="18:28" ht="14.5" customHeight="1">
      <c r="R2783">
        <v>2780</v>
      </c>
      <c r="S2783" s="4">
        <v>37290</v>
      </c>
      <c r="T2783" s="3" t="s">
        <v>3733</v>
      </c>
      <c r="U2783" s="3" t="s">
        <v>2057</v>
      </c>
      <c r="V2783" s="3" t="s">
        <v>527</v>
      </c>
      <c r="W2783" s="3" t="s">
        <v>3732</v>
      </c>
      <c r="X2783" s="3" t="str">
        <f t="shared" si="214"/>
        <v>ไร่สีสุกเสนางคนิคมอำนาจเจริญ</v>
      </c>
      <c r="Y2783" s="3" t="s">
        <v>2652</v>
      </c>
      <c r="Z2783" s="3" t="str">
        <f t="shared" si="215"/>
        <v/>
      </c>
      <c r="AA2783" s="3" t="e">
        <f t="shared" si="216"/>
        <v>#NUM!</v>
      </c>
      <c r="AB2783" s="3" t="str">
        <f t="shared" si="217"/>
        <v/>
      </c>
    </row>
    <row r="2784" spans="18:28" ht="14.5" customHeight="1">
      <c r="R2784">
        <v>2781</v>
      </c>
      <c r="S2784" s="4">
        <v>37290</v>
      </c>
      <c r="T2784" s="3" t="s">
        <v>3562</v>
      </c>
      <c r="U2784" s="3" t="s">
        <v>2057</v>
      </c>
      <c r="V2784" s="3" t="s">
        <v>527</v>
      </c>
      <c r="W2784" s="3" t="s">
        <v>3732</v>
      </c>
      <c r="X2784" s="3" t="str">
        <f t="shared" si="214"/>
        <v>นาเวียงเสนางคนิคมอำนาจเจริญ</v>
      </c>
      <c r="Y2784" s="3" t="s">
        <v>2652</v>
      </c>
      <c r="Z2784" s="3" t="str">
        <f t="shared" si="215"/>
        <v/>
      </c>
      <c r="AA2784" s="3" t="e">
        <f t="shared" si="216"/>
        <v>#NUM!</v>
      </c>
      <c r="AB2784" s="3" t="str">
        <f t="shared" si="217"/>
        <v/>
      </c>
    </row>
    <row r="2785" spans="18:28" ht="14.5" customHeight="1">
      <c r="R2785">
        <v>2782</v>
      </c>
      <c r="S2785" s="4">
        <v>37290</v>
      </c>
      <c r="T2785" s="3" t="s">
        <v>3199</v>
      </c>
      <c r="U2785" s="3" t="s">
        <v>2057</v>
      </c>
      <c r="V2785" s="3" t="s">
        <v>527</v>
      </c>
      <c r="W2785" s="3" t="s">
        <v>3732</v>
      </c>
      <c r="X2785" s="3" t="str">
        <f t="shared" si="214"/>
        <v>หนองไฮเสนางคนิคมอำนาจเจริญ</v>
      </c>
      <c r="Y2785" s="3" t="s">
        <v>2652</v>
      </c>
      <c r="Z2785" s="3" t="str">
        <f t="shared" si="215"/>
        <v/>
      </c>
      <c r="AA2785" s="3" t="e">
        <f t="shared" si="216"/>
        <v>#NUM!</v>
      </c>
      <c r="AB2785" s="3" t="str">
        <f t="shared" si="217"/>
        <v/>
      </c>
    </row>
    <row r="2786" spans="18:28" ht="14.5" customHeight="1">
      <c r="R2786">
        <v>2783</v>
      </c>
      <c r="S2786" s="4">
        <v>37290</v>
      </c>
      <c r="T2786" s="3" t="s">
        <v>3734</v>
      </c>
      <c r="U2786" s="3" t="s">
        <v>2057</v>
      </c>
      <c r="V2786" s="3" t="s">
        <v>527</v>
      </c>
      <c r="W2786" s="3" t="s">
        <v>3732</v>
      </c>
      <c r="X2786" s="3" t="str">
        <f t="shared" si="214"/>
        <v>หนองสามสีเสนางคนิคมอำนาจเจริญ</v>
      </c>
      <c r="Y2786" s="3" t="s">
        <v>2652</v>
      </c>
      <c r="Z2786" s="3" t="str">
        <f t="shared" si="215"/>
        <v/>
      </c>
      <c r="AA2786" s="3" t="e">
        <f t="shared" si="216"/>
        <v>#NUM!</v>
      </c>
      <c r="AB2786" s="3" t="str">
        <f t="shared" si="217"/>
        <v/>
      </c>
    </row>
    <row r="2787" spans="18:28" ht="14.5" customHeight="1">
      <c r="R2787">
        <v>2784</v>
      </c>
      <c r="S2787" s="4">
        <v>37240</v>
      </c>
      <c r="T2787" s="3" t="s">
        <v>1593</v>
      </c>
      <c r="U2787" s="3" t="s">
        <v>1593</v>
      </c>
      <c r="V2787" s="3" t="s">
        <v>527</v>
      </c>
      <c r="W2787" s="3" t="s">
        <v>3735</v>
      </c>
      <c r="X2787" s="3" t="str">
        <f t="shared" si="214"/>
        <v>หัวตะพานหัวตะพานอำนาจเจริญ</v>
      </c>
      <c r="Y2787" s="3" t="s">
        <v>2652</v>
      </c>
      <c r="Z2787" s="3" t="str">
        <f t="shared" si="215"/>
        <v/>
      </c>
      <c r="AA2787" s="3" t="e">
        <f t="shared" si="216"/>
        <v>#NUM!</v>
      </c>
      <c r="AB2787" s="3" t="str">
        <f t="shared" si="217"/>
        <v/>
      </c>
    </row>
    <row r="2788" spans="18:28" ht="14.5" customHeight="1">
      <c r="R2788">
        <v>2785</v>
      </c>
      <c r="S2788" s="4">
        <v>37240</v>
      </c>
      <c r="T2788" s="3" t="s">
        <v>3736</v>
      </c>
      <c r="U2788" s="3" t="s">
        <v>1593</v>
      </c>
      <c r="V2788" s="3" t="s">
        <v>527</v>
      </c>
      <c r="W2788" s="3" t="s">
        <v>3735</v>
      </c>
      <c r="X2788" s="3" t="str">
        <f t="shared" si="214"/>
        <v>คำพระหัวตะพานอำนาจเจริญ</v>
      </c>
      <c r="Y2788" s="3" t="s">
        <v>2652</v>
      </c>
      <c r="Z2788" s="3" t="str">
        <f t="shared" si="215"/>
        <v/>
      </c>
      <c r="AA2788" s="3" t="e">
        <f t="shared" si="216"/>
        <v>#NUM!</v>
      </c>
      <c r="AB2788" s="3" t="str">
        <f t="shared" si="217"/>
        <v/>
      </c>
    </row>
    <row r="2789" spans="18:28" ht="14.5" customHeight="1">
      <c r="R2789">
        <v>2786</v>
      </c>
      <c r="S2789" s="4">
        <v>37240</v>
      </c>
      <c r="T2789" s="3" t="s">
        <v>3737</v>
      </c>
      <c r="U2789" s="3" t="s">
        <v>1593</v>
      </c>
      <c r="V2789" s="3" t="s">
        <v>527</v>
      </c>
      <c r="W2789" s="3" t="s">
        <v>3735</v>
      </c>
      <c r="X2789" s="3" t="str">
        <f t="shared" si="214"/>
        <v>เค็งใหญ่หัวตะพานอำนาจเจริญ</v>
      </c>
      <c r="Y2789" s="3" t="s">
        <v>2652</v>
      </c>
      <c r="Z2789" s="3" t="str">
        <f t="shared" si="215"/>
        <v/>
      </c>
      <c r="AA2789" s="3" t="e">
        <f t="shared" si="216"/>
        <v>#NUM!</v>
      </c>
      <c r="AB2789" s="3" t="str">
        <f t="shared" si="217"/>
        <v/>
      </c>
    </row>
    <row r="2790" spans="18:28" ht="14.5" customHeight="1">
      <c r="R2790">
        <v>2787</v>
      </c>
      <c r="S2790" s="4">
        <v>37240</v>
      </c>
      <c r="T2790" s="3" t="s">
        <v>2553</v>
      </c>
      <c r="U2790" s="3" t="s">
        <v>1593</v>
      </c>
      <c r="V2790" s="3" t="s">
        <v>527</v>
      </c>
      <c r="W2790" s="3" t="s">
        <v>3735</v>
      </c>
      <c r="X2790" s="3" t="str">
        <f t="shared" si="214"/>
        <v>หนองแก้วหัวตะพานอำนาจเจริญ</v>
      </c>
      <c r="Y2790" s="3" t="s">
        <v>2652</v>
      </c>
      <c r="Z2790" s="3" t="str">
        <f t="shared" si="215"/>
        <v/>
      </c>
      <c r="AA2790" s="3" t="e">
        <f t="shared" si="216"/>
        <v>#NUM!</v>
      </c>
      <c r="AB2790" s="3" t="str">
        <f t="shared" si="217"/>
        <v/>
      </c>
    </row>
    <row r="2791" spans="18:28" ht="14.5" customHeight="1">
      <c r="R2791">
        <v>2788</v>
      </c>
      <c r="S2791" s="4">
        <v>37240</v>
      </c>
      <c r="T2791" s="3" t="s">
        <v>3738</v>
      </c>
      <c r="U2791" s="3" t="s">
        <v>1593</v>
      </c>
      <c r="V2791" s="3" t="s">
        <v>527</v>
      </c>
      <c r="W2791" s="3" t="s">
        <v>3735</v>
      </c>
      <c r="X2791" s="3" t="str">
        <f t="shared" si="214"/>
        <v>โพนเมืองน้อยหัวตะพานอำนาจเจริญ</v>
      </c>
      <c r="Y2791" s="3" t="s">
        <v>2652</v>
      </c>
      <c r="Z2791" s="3" t="str">
        <f t="shared" si="215"/>
        <v/>
      </c>
      <c r="AA2791" s="3" t="e">
        <f t="shared" si="216"/>
        <v>#NUM!</v>
      </c>
      <c r="AB2791" s="3" t="str">
        <f t="shared" si="217"/>
        <v/>
      </c>
    </row>
    <row r="2792" spans="18:28" ht="14.5" customHeight="1">
      <c r="R2792">
        <v>2789</v>
      </c>
      <c r="S2792" s="4">
        <v>37240</v>
      </c>
      <c r="T2792" s="3" t="s">
        <v>3739</v>
      </c>
      <c r="U2792" s="3" t="s">
        <v>1593</v>
      </c>
      <c r="V2792" s="3" t="s">
        <v>527</v>
      </c>
      <c r="W2792" s="3" t="s">
        <v>3735</v>
      </c>
      <c r="X2792" s="3" t="str">
        <f t="shared" si="214"/>
        <v>สร้างถ่อน้อยหัวตะพานอำนาจเจริญ</v>
      </c>
      <c r="Y2792" s="3" t="s">
        <v>2652</v>
      </c>
      <c r="Z2792" s="3" t="str">
        <f t="shared" si="215"/>
        <v/>
      </c>
      <c r="AA2792" s="3" t="e">
        <f t="shared" si="216"/>
        <v>#NUM!</v>
      </c>
      <c r="AB2792" s="3" t="str">
        <f t="shared" si="217"/>
        <v/>
      </c>
    </row>
    <row r="2793" spans="18:28" ht="14.5" customHeight="1">
      <c r="R2793">
        <v>2790</v>
      </c>
      <c r="S2793" s="4">
        <v>37240</v>
      </c>
      <c r="T2793" s="3" t="s">
        <v>3740</v>
      </c>
      <c r="U2793" s="3" t="s">
        <v>1593</v>
      </c>
      <c r="V2793" s="3" t="s">
        <v>527</v>
      </c>
      <c r="W2793" s="3" t="s">
        <v>3735</v>
      </c>
      <c r="X2793" s="3" t="str">
        <f t="shared" si="214"/>
        <v>จิกดู่หัวตะพานอำนาจเจริญ</v>
      </c>
      <c r="Y2793" s="3" t="s">
        <v>2652</v>
      </c>
      <c r="Z2793" s="3" t="str">
        <f t="shared" si="215"/>
        <v/>
      </c>
      <c r="AA2793" s="3" t="e">
        <f t="shared" si="216"/>
        <v>#NUM!</v>
      </c>
      <c r="AB2793" s="3" t="str">
        <f t="shared" si="217"/>
        <v/>
      </c>
    </row>
    <row r="2794" spans="18:28" ht="14.5" customHeight="1">
      <c r="R2794">
        <v>2791</v>
      </c>
      <c r="S2794" s="4">
        <v>37240</v>
      </c>
      <c r="T2794" s="3" t="s">
        <v>3741</v>
      </c>
      <c r="U2794" s="3" t="s">
        <v>1593</v>
      </c>
      <c r="V2794" s="3" t="s">
        <v>527</v>
      </c>
      <c r="W2794" s="3" t="s">
        <v>3735</v>
      </c>
      <c r="X2794" s="3" t="str">
        <f t="shared" si="214"/>
        <v>รัตนวารีหัวตะพานอำนาจเจริญ</v>
      </c>
      <c r="Y2794" s="3" t="s">
        <v>2652</v>
      </c>
      <c r="Z2794" s="3" t="str">
        <f t="shared" si="215"/>
        <v/>
      </c>
      <c r="AA2794" s="3" t="e">
        <f t="shared" si="216"/>
        <v>#NUM!</v>
      </c>
      <c r="AB2794" s="3" t="str">
        <f t="shared" si="217"/>
        <v/>
      </c>
    </row>
    <row r="2795" spans="18:28" ht="14.5" customHeight="1">
      <c r="R2795">
        <v>2792</v>
      </c>
      <c r="S2795" s="4">
        <v>37120</v>
      </c>
      <c r="T2795" s="3" t="s">
        <v>3742</v>
      </c>
      <c r="U2795" s="3" t="s">
        <v>2055</v>
      </c>
      <c r="V2795" s="3" t="s">
        <v>527</v>
      </c>
      <c r="W2795" s="3" t="s">
        <v>3743</v>
      </c>
      <c r="X2795" s="3" t="str">
        <f t="shared" si="214"/>
        <v>อำนาจลืออำนาจอำนาจเจริญ</v>
      </c>
      <c r="Y2795" s="3" t="s">
        <v>2652</v>
      </c>
      <c r="Z2795" s="3" t="str">
        <f t="shared" si="215"/>
        <v/>
      </c>
      <c r="AA2795" s="3" t="e">
        <f t="shared" si="216"/>
        <v>#NUM!</v>
      </c>
      <c r="AB2795" s="3" t="str">
        <f t="shared" si="217"/>
        <v/>
      </c>
    </row>
    <row r="2796" spans="18:28" ht="14.5" customHeight="1">
      <c r="R2796">
        <v>2793</v>
      </c>
      <c r="S2796" s="4">
        <v>37120</v>
      </c>
      <c r="T2796" s="3" t="s">
        <v>3744</v>
      </c>
      <c r="U2796" s="3" t="s">
        <v>2055</v>
      </c>
      <c r="V2796" s="3" t="s">
        <v>527</v>
      </c>
      <c r="W2796" s="3" t="s">
        <v>3743</v>
      </c>
      <c r="X2796" s="3" t="str">
        <f t="shared" si="214"/>
        <v>ดงมะยางลืออำนาจอำนาจเจริญ</v>
      </c>
      <c r="Y2796" s="3" t="s">
        <v>2652</v>
      </c>
      <c r="Z2796" s="3" t="str">
        <f t="shared" si="215"/>
        <v/>
      </c>
      <c r="AA2796" s="3" t="e">
        <f t="shared" si="216"/>
        <v>#NUM!</v>
      </c>
      <c r="AB2796" s="3" t="str">
        <f t="shared" si="217"/>
        <v/>
      </c>
    </row>
    <row r="2797" spans="18:28" ht="14.5" customHeight="1">
      <c r="R2797">
        <v>2794</v>
      </c>
      <c r="S2797" s="4">
        <v>37120</v>
      </c>
      <c r="T2797" s="3" t="s">
        <v>3745</v>
      </c>
      <c r="U2797" s="3" t="s">
        <v>2055</v>
      </c>
      <c r="V2797" s="3" t="s">
        <v>527</v>
      </c>
      <c r="W2797" s="3" t="s">
        <v>3743</v>
      </c>
      <c r="X2797" s="3" t="str">
        <f t="shared" si="214"/>
        <v>เปือยลืออำนาจอำนาจเจริญ</v>
      </c>
      <c r="Y2797" s="3" t="s">
        <v>2652</v>
      </c>
      <c r="Z2797" s="3" t="str">
        <f t="shared" si="215"/>
        <v/>
      </c>
      <c r="AA2797" s="3" t="e">
        <f t="shared" si="216"/>
        <v>#NUM!</v>
      </c>
      <c r="AB2797" s="3" t="str">
        <f t="shared" si="217"/>
        <v/>
      </c>
    </row>
    <row r="2798" spans="18:28" ht="14.5" customHeight="1">
      <c r="R2798">
        <v>2795</v>
      </c>
      <c r="S2798" s="4">
        <v>37120</v>
      </c>
      <c r="T2798" s="3" t="s">
        <v>2550</v>
      </c>
      <c r="U2798" s="3" t="s">
        <v>2055</v>
      </c>
      <c r="V2798" s="3" t="s">
        <v>527</v>
      </c>
      <c r="W2798" s="3" t="s">
        <v>3743</v>
      </c>
      <c r="X2798" s="3" t="str">
        <f t="shared" si="214"/>
        <v>ดงบังลืออำนาจอำนาจเจริญ</v>
      </c>
      <c r="Y2798" s="3" t="s">
        <v>2652</v>
      </c>
      <c r="Z2798" s="3" t="str">
        <f t="shared" si="215"/>
        <v/>
      </c>
      <c r="AA2798" s="3" t="e">
        <f t="shared" si="216"/>
        <v>#NUM!</v>
      </c>
      <c r="AB2798" s="3" t="str">
        <f t="shared" si="217"/>
        <v/>
      </c>
    </row>
    <row r="2799" spans="18:28" ht="14.5" customHeight="1">
      <c r="R2799">
        <v>2796</v>
      </c>
      <c r="S2799" s="4">
        <v>37120</v>
      </c>
      <c r="T2799" s="3" t="s">
        <v>3746</v>
      </c>
      <c r="U2799" s="3" t="s">
        <v>2055</v>
      </c>
      <c r="V2799" s="3" t="s">
        <v>527</v>
      </c>
      <c r="W2799" s="3" t="s">
        <v>3743</v>
      </c>
      <c r="X2799" s="3" t="str">
        <f t="shared" si="214"/>
        <v>ไร่ขีลืออำนาจอำนาจเจริญ</v>
      </c>
      <c r="Y2799" s="3" t="s">
        <v>2652</v>
      </c>
      <c r="Z2799" s="3" t="str">
        <f t="shared" si="215"/>
        <v/>
      </c>
      <c r="AA2799" s="3" t="e">
        <f t="shared" si="216"/>
        <v>#NUM!</v>
      </c>
      <c r="AB2799" s="3" t="str">
        <f t="shared" si="217"/>
        <v/>
      </c>
    </row>
    <row r="2800" spans="18:28" ht="14.5" customHeight="1">
      <c r="R2800">
        <v>2797</v>
      </c>
      <c r="S2800" s="4">
        <v>37120</v>
      </c>
      <c r="T2800" s="3" t="s">
        <v>3747</v>
      </c>
      <c r="U2800" s="3" t="s">
        <v>2055</v>
      </c>
      <c r="V2800" s="3" t="s">
        <v>527</v>
      </c>
      <c r="W2800" s="3" t="s">
        <v>3743</v>
      </c>
      <c r="X2800" s="3" t="str">
        <f t="shared" si="214"/>
        <v>แมดลืออำนาจอำนาจเจริญ</v>
      </c>
      <c r="Y2800" s="3" t="s">
        <v>2652</v>
      </c>
      <c r="Z2800" s="3" t="str">
        <f t="shared" si="215"/>
        <v/>
      </c>
      <c r="AA2800" s="3" t="e">
        <f t="shared" si="216"/>
        <v>#NUM!</v>
      </c>
      <c r="AB2800" s="3" t="str">
        <f t="shared" si="217"/>
        <v/>
      </c>
    </row>
    <row r="2801" spans="18:28" ht="14.5" customHeight="1">
      <c r="R2801">
        <v>2798</v>
      </c>
      <c r="S2801" s="4">
        <v>37120</v>
      </c>
      <c r="T2801" s="3" t="s">
        <v>2775</v>
      </c>
      <c r="U2801" s="3" t="s">
        <v>2055</v>
      </c>
      <c r="V2801" s="3" t="s">
        <v>527</v>
      </c>
      <c r="W2801" s="3" t="s">
        <v>3743</v>
      </c>
      <c r="X2801" s="3" t="str">
        <f t="shared" si="214"/>
        <v>โคกกลางลืออำนาจอำนาจเจริญ</v>
      </c>
      <c r="Y2801" s="3" t="s">
        <v>2652</v>
      </c>
      <c r="Z2801" s="3" t="str">
        <f t="shared" si="215"/>
        <v/>
      </c>
      <c r="AA2801" s="3" t="e">
        <f t="shared" si="216"/>
        <v>#NUM!</v>
      </c>
      <c r="AB2801" s="3" t="str">
        <f t="shared" si="217"/>
        <v/>
      </c>
    </row>
    <row r="2802" spans="18:28" ht="14.5" customHeight="1">
      <c r="R2802">
        <v>2799</v>
      </c>
      <c r="S2802" s="4">
        <v>38000</v>
      </c>
      <c r="T2802" s="3" t="s">
        <v>386</v>
      </c>
      <c r="U2802" s="3" t="s">
        <v>1182</v>
      </c>
      <c r="V2802" s="3" t="s">
        <v>386</v>
      </c>
      <c r="W2802" s="3" t="s">
        <v>3748</v>
      </c>
      <c r="X2802" s="3" t="str">
        <f t="shared" si="214"/>
        <v>บึงกาฬเมืองบึงกาฬบึงกาฬ</v>
      </c>
      <c r="Y2802" s="3" t="s">
        <v>2652</v>
      </c>
      <c r="Z2802" s="3" t="str">
        <f t="shared" si="215"/>
        <v/>
      </c>
      <c r="AA2802" s="3" t="e">
        <f t="shared" si="216"/>
        <v>#NUM!</v>
      </c>
      <c r="AB2802" s="3" t="str">
        <f t="shared" si="217"/>
        <v/>
      </c>
    </row>
    <row r="2803" spans="18:28" ht="14.5" customHeight="1">
      <c r="R2803">
        <v>2800</v>
      </c>
      <c r="S2803" s="4">
        <v>38000</v>
      </c>
      <c r="T2803" s="3" t="s">
        <v>2682</v>
      </c>
      <c r="U2803" s="3" t="s">
        <v>1182</v>
      </c>
      <c r="V2803" s="3" t="s">
        <v>386</v>
      </c>
      <c r="W2803" s="3" t="s">
        <v>3748</v>
      </c>
      <c r="X2803" s="3" t="str">
        <f t="shared" si="214"/>
        <v>โนนสมบูรณ์เมืองบึงกาฬบึงกาฬ</v>
      </c>
      <c r="Y2803" s="3" t="s">
        <v>2652</v>
      </c>
      <c r="Z2803" s="3" t="str">
        <f t="shared" si="215"/>
        <v/>
      </c>
      <c r="AA2803" s="3" t="e">
        <f t="shared" si="216"/>
        <v>#NUM!</v>
      </c>
      <c r="AB2803" s="3" t="str">
        <f t="shared" si="217"/>
        <v/>
      </c>
    </row>
    <row r="2804" spans="18:28" ht="14.5" customHeight="1">
      <c r="R2804">
        <v>2801</v>
      </c>
      <c r="S2804" s="4">
        <v>38000</v>
      </c>
      <c r="T2804" s="3" t="s">
        <v>3749</v>
      </c>
      <c r="U2804" s="3" t="s">
        <v>1182</v>
      </c>
      <c r="V2804" s="3" t="s">
        <v>386</v>
      </c>
      <c r="W2804" s="3" t="s">
        <v>3748</v>
      </c>
      <c r="X2804" s="3" t="str">
        <f t="shared" si="214"/>
        <v>โนนสว่างเมืองบึงกาฬบึงกาฬ</v>
      </c>
      <c r="Y2804" s="3" t="s">
        <v>2652</v>
      </c>
      <c r="Z2804" s="3" t="str">
        <f t="shared" si="215"/>
        <v/>
      </c>
      <c r="AA2804" s="3" t="e">
        <f t="shared" si="216"/>
        <v>#NUM!</v>
      </c>
      <c r="AB2804" s="3" t="str">
        <f t="shared" si="217"/>
        <v/>
      </c>
    </row>
    <row r="2805" spans="18:28" ht="14.5" customHeight="1">
      <c r="R2805">
        <v>2802</v>
      </c>
      <c r="S2805" s="4">
        <v>38000</v>
      </c>
      <c r="T2805" s="3" t="s">
        <v>3750</v>
      </c>
      <c r="U2805" s="3" t="s">
        <v>1182</v>
      </c>
      <c r="V2805" s="3" t="s">
        <v>386</v>
      </c>
      <c r="W2805" s="3" t="s">
        <v>3748</v>
      </c>
      <c r="X2805" s="3" t="str">
        <f t="shared" si="214"/>
        <v>หอคำเมืองบึงกาฬบึงกาฬ</v>
      </c>
      <c r="Y2805" s="3" t="s">
        <v>2652</v>
      </c>
      <c r="Z2805" s="3" t="str">
        <f t="shared" si="215"/>
        <v/>
      </c>
      <c r="AA2805" s="3" t="e">
        <f t="shared" si="216"/>
        <v>#NUM!</v>
      </c>
      <c r="AB2805" s="3" t="str">
        <f t="shared" si="217"/>
        <v/>
      </c>
    </row>
    <row r="2806" spans="18:28" ht="14.5" customHeight="1">
      <c r="R2806">
        <v>2803</v>
      </c>
      <c r="S2806" s="4">
        <v>38000</v>
      </c>
      <c r="T2806" s="3" t="s">
        <v>3751</v>
      </c>
      <c r="U2806" s="3" t="s">
        <v>1182</v>
      </c>
      <c r="V2806" s="3" t="s">
        <v>386</v>
      </c>
      <c r="W2806" s="3" t="s">
        <v>3748</v>
      </c>
      <c r="X2806" s="3" t="str">
        <f t="shared" si="214"/>
        <v>หนองเลิงเมืองบึงกาฬบึงกาฬ</v>
      </c>
      <c r="Y2806" s="3" t="s">
        <v>2652</v>
      </c>
      <c r="Z2806" s="3" t="str">
        <f t="shared" si="215"/>
        <v/>
      </c>
      <c r="AA2806" s="3" t="e">
        <f t="shared" si="216"/>
        <v>#NUM!</v>
      </c>
      <c r="AB2806" s="3" t="str">
        <f t="shared" si="217"/>
        <v/>
      </c>
    </row>
    <row r="2807" spans="18:28" ht="14.5" customHeight="1">
      <c r="R2807">
        <v>2804</v>
      </c>
      <c r="S2807" s="4">
        <v>38000</v>
      </c>
      <c r="T2807" s="3" t="s">
        <v>3508</v>
      </c>
      <c r="U2807" s="3" t="s">
        <v>1182</v>
      </c>
      <c r="V2807" s="3" t="s">
        <v>386</v>
      </c>
      <c r="W2807" s="3" t="s">
        <v>3748</v>
      </c>
      <c r="X2807" s="3" t="str">
        <f t="shared" si="214"/>
        <v>โคกก่องเมืองบึงกาฬบึงกาฬ</v>
      </c>
      <c r="Y2807" s="3" t="s">
        <v>2652</v>
      </c>
      <c r="Z2807" s="3" t="str">
        <f t="shared" si="215"/>
        <v/>
      </c>
      <c r="AA2807" s="3" t="e">
        <f t="shared" si="216"/>
        <v>#NUM!</v>
      </c>
      <c r="AB2807" s="3" t="str">
        <f t="shared" si="217"/>
        <v/>
      </c>
    </row>
    <row r="2808" spans="18:28" ht="14.5" customHeight="1">
      <c r="R2808">
        <v>2805</v>
      </c>
      <c r="S2808" s="4">
        <v>38000</v>
      </c>
      <c r="T2808" s="3" t="s">
        <v>3752</v>
      </c>
      <c r="U2808" s="3" t="s">
        <v>1182</v>
      </c>
      <c r="V2808" s="3" t="s">
        <v>386</v>
      </c>
      <c r="W2808" s="3" t="s">
        <v>3748</v>
      </c>
      <c r="X2808" s="3" t="str">
        <f t="shared" si="214"/>
        <v>นาสวรรค์เมืองบึงกาฬบึงกาฬ</v>
      </c>
      <c r="Y2808" s="3" t="s">
        <v>2652</v>
      </c>
      <c r="Z2808" s="3" t="str">
        <f t="shared" si="215"/>
        <v/>
      </c>
      <c r="AA2808" s="3" t="e">
        <f t="shared" si="216"/>
        <v>#NUM!</v>
      </c>
      <c r="AB2808" s="3" t="str">
        <f t="shared" si="217"/>
        <v/>
      </c>
    </row>
    <row r="2809" spans="18:28" ht="14.5" customHeight="1">
      <c r="R2809">
        <v>2806</v>
      </c>
      <c r="S2809" s="4">
        <v>38000</v>
      </c>
      <c r="T2809" s="3" t="s">
        <v>3753</v>
      </c>
      <c r="U2809" s="3" t="s">
        <v>1182</v>
      </c>
      <c r="V2809" s="3" t="s">
        <v>386</v>
      </c>
      <c r="W2809" s="3" t="s">
        <v>3748</v>
      </c>
      <c r="X2809" s="3" t="str">
        <f t="shared" si="214"/>
        <v>ไคสีเมืองบึงกาฬบึงกาฬ</v>
      </c>
      <c r="Y2809" s="3" t="s">
        <v>2652</v>
      </c>
      <c r="Z2809" s="3" t="str">
        <f t="shared" si="215"/>
        <v/>
      </c>
      <c r="AA2809" s="3" t="e">
        <f t="shared" si="216"/>
        <v>#NUM!</v>
      </c>
      <c r="AB2809" s="3" t="str">
        <f t="shared" si="217"/>
        <v/>
      </c>
    </row>
    <row r="2810" spans="18:28" ht="14.5" customHeight="1">
      <c r="R2810">
        <v>2807</v>
      </c>
      <c r="S2810" s="4">
        <v>38000</v>
      </c>
      <c r="T2810" s="3" t="s">
        <v>3754</v>
      </c>
      <c r="U2810" s="3" t="s">
        <v>1182</v>
      </c>
      <c r="V2810" s="3" t="s">
        <v>386</v>
      </c>
      <c r="W2810" s="3" t="s">
        <v>3748</v>
      </c>
      <c r="X2810" s="3" t="str">
        <f t="shared" si="214"/>
        <v>ชัยพรเมืองบึงกาฬบึงกาฬ</v>
      </c>
      <c r="Y2810" s="3" t="s">
        <v>2652</v>
      </c>
      <c r="Z2810" s="3" t="str">
        <f t="shared" si="215"/>
        <v/>
      </c>
      <c r="AA2810" s="3" t="e">
        <f t="shared" si="216"/>
        <v>#NUM!</v>
      </c>
      <c r="AB2810" s="3" t="str">
        <f t="shared" si="217"/>
        <v/>
      </c>
    </row>
    <row r="2811" spans="18:28" ht="14.5" customHeight="1">
      <c r="R2811">
        <v>2808</v>
      </c>
      <c r="S2811" s="4">
        <v>38000</v>
      </c>
      <c r="T2811" s="3" t="s">
        <v>3755</v>
      </c>
      <c r="U2811" s="3" t="s">
        <v>1182</v>
      </c>
      <c r="V2811" s="3" t="s">
        <v>386</v>
      </c>
      <c r="W2811" s="3" t="s">
        <v>3748</v>
      </c>
      <c r="X2811" s="3" t="str">
        <f t="shared" si="214"/>
        <v>วิศิษฐ์เมืองบึงกาฬบึงกาฬ</v>
      </c>
      <c r="Y2811" s="3" t="s">
        <v>2652</v>
      </c>
      <c r="Z2811" s="3" t="str">
        <f t="shared" si="215"/>
        <v/>
      </c>
      <c r="AA2811" s="3" t="e">
        <f t="shared" si="216"/>
        <v>#NUM!</v>
      </c>
      <c r="AB2811" s="3" t="str">
        <f t="shared" si="217"/>
        <v/>
      </c>
    </row>
    <row r="2812" spans="18:28" ht="14.5" customHeight="1">
      <c r="R2812">
        <v>2809</v>
      </c>
      <c r="S2812" s="4">
        <v>38000</v>
      </c>
      <c r="T2812" s="3" t="s">
        <v>3756</v>
      </c>
      <c r="U2812" s="3" t="s">
        <v>1182</v>
      </c>
      <c r="V2812" s="3" t="s">
        <v>386</v>
      </c>
      <c r="W2812" s="3" t="s">
        <v>3748</v>
      </c>
      <c r="X2812" s="3" t="str">
        <f t="shared" si="214"/>
        <v>คำนาดีเมืองบึงกาฬบึงกาฬ</v>
      </c>
      <c r="Y2812" s="3" t="s">
        <v>2652</v>
      </c>
      <c r="Z2812" s="3" t="str">
        <f t="shared" si="215"/>
        <v/>
      </c>
      <c r="AA2812" s="3" t="e">
        <f t="shared" si="216"/>
        <v>#NUM!</v>
      </c>
      <c r="AB2812" s="3" t="str">
        <f t="shared" si="217"/>
        <v/>
      </c>
    </row>
    <row r="2813" spans="18:28" ht="14.5" customHeight="1">
      <c r="R2813">
        <v>2810</v>
      </c>
      <c r="S2813" s="4">
        <v>38000</v>
      </c>
      <c r="T2813" s="3" t="s">
        <v>3757</v>
      </c>
      <c r="U2813" s="3" t="s">
        <v>1182</v>
      </c>
      <c r="V2813" s="3" t="s">
        <v>386</v>
      </c>
      <c r="W2813" s="3" t="s">
        <v>3748</v>
      </c>
      <c r="X2813" s="3" t="str">
        <f t="shared" si="214"/>
        <v>โป่งเปือยเมืองบึงกาฬบึงกาฬ</v>
      </c>
      <c r="Y2813" s="3" t="s">
        <v>2652</v>
      </c>
      <c r="Z2813" s="3" t="str">
        <f t="shared" si="215"/>
        <v/>
      </c>
      <c r="AA2813" s="3" t="e">
        <f t="shared" si="216"/>
        <v>#NUM!</v>
      </c>
      <c r="AB2813" s="3" t="str">
        <f t="shared" si="217"/>
        <v/>
      </c>
    </row>
    <row r="2814" spans="18:28" ht="14.5" customHeight="1">
      <c r="R2814">
        <v>2811</v>
      </c>
      <c r="S2814" s="4">
        <v>38180</v>
      </c>
      <c r="T2814" s="3" t="s">
        <v>3758</v>
      </c>
      <c r="U2814" s="3" t="s">
        <v>1180</v>
      </c>
      <c r="V2814" s="3" t="s">
        <v>386</v>
      </c>
      <c r="W2814" s="3" t="s">
        <v>3759</v>
      </c>
      <c r="X2814" s="3" t="str">
        <f t="shared" si="214"/>
        <v>ศรีชมภูพรเจริญบึงกาฬ</v>
      </c>
      <c r="Y2814" s="3" t="s">
        <v>2652</v>
      </c>
      <c r="Z2814" s="3" t="str">
        <f t="shared" si="215"/>
        <v/>
      </c>
      <c r="AA2814" s="3" t="e">
        <f t="shared" si="216"/>
        <v>#NUM!</v>
      </c>
      <c r="AB2814" s="3" t="str">
        <f t="shared" si="217"/>
        <v/>
      </c>
    </row>
    <row r="2815" spans="18:28" ht="14.5" customHeight="1">
      <c r="R2815">
        <v>2812</v>
      </c>
      <c r="S2815" s="4">
        <v>38180</v>
      </c>
      <c r="T2815" s="3" t="s">
        <v>1329</v>
      </c>
      <c r="U2815" s="3" t="s">
        <v>1180</v>
      </c>
      <c r="V2815" s="3" t="s">
        <v>386</v>
      </c>
      <c r="W2815" s="3" t="s">
        <v>3759</v>
      </c>
      <c r="X2815" s="3" t="str">
        <f t="shared" si="214"/>
        <v>ดอนหญ้านางพรเจริญบึงกาฬ</v>
      </c>
      <c r="Y2815" s="3" t="s">
        <v>2652</v>
      </c>
      <c r="Z2815" s="3" t="str">
        <f t="shared" si="215"/>
        <v/>
      </c>
      <c r="AA2815" s="3" t="e">
        <f t="shared" si="216"/>
        <v>#NUM!</v>
      </c>
      <c r="AB2815" s="3" t="str">
        <f t="shared" si="217"/>
        <v/>
      </c>
    </row>
    <row r="2816" spans="18:28" ht="14.5" customHeight="1">
      <c r="R2816">
        <v>2813</v>
      </c>
      <c r="S2816" s="4">
        <v>38180</v>
      </c>
      <c r="T2816" s="3" t="s">
        <v>1180</v>
      </c>
      <c r="U2816" s="3" t="s">
        <v>1180</v>
      </c>
      <c r="V2816" s="3" t="s">
        <v>386</v>
      </c>
      <c r="W2816" s="3" t="s">
        <v>3759</v>
      </c>
      <c r="X2816" s="3" t="str">
        <f t="shared" si="214"/>
        <v>พรเจริญพรเจริญบึงกาฬ</v>
      </c>
      <c r="Y2816" s="3" t="s">
        <v>2652</v>
      </c>
      <c r="Z2816" s="3" t="str">
        <f t="shared" si="215"/>
        <v/>
      </c>
      <c r="AA2816" s="3" t="e">
        <f t="shared" si="216"/>
        <v>#NUM!</v>
      </c>
      <c r="AB2816" s="3" t="str">
        <f t="shared" si="217"/>
        <v/>
      </c>
    </row>
    <row r="2817" spans="18:28" ht="14.5" customHeight="1">
      <c r="R2817">
        <v>2814</v>
      </c>
      <c r="S2817" s="4">
        <v>38180</v>
      </c>
      <c r="T2817" s="3" t="s">
        <v>3210</v>
      </c>
      <c r="U2817" s="3" t="s">
        <v>1180</v>
      </c>
      <c r="V2817" s="3" t="s">
        <v>386</v>
      </c>
      <c r="W2817" s="3" t="s">
        <v>3759</v>
      </c>
      <c r="X2817" s="3" t="str">
        <f t="shared" si="214"/>
        <v>หนองหัวช้างพรเจริญบึงกาฬ</v>
      </c>
      <c r="Y2817" s="3" t="s">
        <v>2652</v>
      </c>
      <c r="Z2817" s="3" t="str">
        <f t="shared" si="215"/>
        <v/>
      </c>
      <c r="AA2817" s="3" t="e">
        <f t="shared" si="216"/>
        <v>#NUM!</v>
      </c>
      <c r="AB2817" s="3" t="str">
        <f t="shared" si="217"/>
        <v/>
      </c>
    </row>
    <row r="2818" spans="18:28" ht="14.5" customHeight="1">
      <c r="R2818">
        <v>2815</v>
      </c>
      <c r="S2818" s="4">
        <v>38180</v>
      </c>
      <c r="T2818" s="3" t="s">
        <v>3645</v>
      </c>
      <c r="U2818" s="3" t="s">
        <v>1180</v>
      </c>
      <c r="V2818" s="3" t="s">
        <v>386</v>
      </c>
      <c r="W2818" s="3" t="s">
        <v>3759</v>
      </c>
      <c r="X2818" s="3" t="str">
        <f t="shared" si="214"/>
        <v>วังชมภูพรเจริญบึงกาฬ</v>
      </c>
      <c r="Y2818" s="3" t="s">
        <v>2652</v>
      </c>
      <c r="Z2818" s="3" t="str">
        <f t="shared" si="215"/>
        <v/>
      </c>
      <c r="AA2818" s="3" t="e">
        <f t="shared" si="216"/>
        <v>#NUM!</v>
      </c>
      <c r="AB2818" s="3" t="str">
        <f t="shared" si="217"/>
        <v/>
      </c>
    </row>
    <row r="2819" spans="18:28" ht="14.5" customHeight="1">
      <c r="R2819">
        <v>2816</v>
      </c>
      <c r="S2819" s="4">
        <v>38180</v>
      </c>
      <c r="T2819" s="3" t="s">
        <v>3760</v>
      </c>
      <c r="U2819" s="3" t="s">
        <v>1180</v>
      </c>
      <c r="V2819" s="3" t="s">
        <v>386</v>
      </c>
      <c r="W2819" s="3" t="s">
        <v>3759</v>
      </c>
      <c r="X2819" s="3" t="str">
        <f t="shared" si="214"/>
        <v>ป่าแฝกพรเจริญบึงกาฬ</v>
      </c>
      <c r="Y2819" s="3" t="s">
        <v>2652</v>
      </c>
      <c r="Z2819" s="3" t="str">
        <f t="shared" si="215"/>
        <v/>
      </c>
      <c r="AA2819" s="3" t="e">
        <f t="shared" si="216"/>
        <v>#NUM!</v>
      </c>
      <c r="AB2819" s="3" t="str">
        <f t="shared" si="217"/>
        <v/>
      </c>
    </row>
    <row r="2820" spans="18:28" ht="14.5" customHeight="1">
      <c r="R2820">
        <v>2817</v>
      </c>
      <c r="S2820" s="4">
        <v>38180</v>
      </c>
      <c r="T2820" s="3" t="s">
        <v>3329</v>
      </c>
      <c r="U2820" s="3" t="s">
        <v>1180</v>
      </c>
      <c r="V2820" s="3" t="s">
        <v>386</v>
      </c>
      <c r="W2820" s="3" t="s">
        <v>3759</v>
      </c>
      <c r="X2820" s="3" t="str">
        <f t="shared" si="214"/>
        <v>ศรีสำราญพรเจริญบึงกาฬ</v>
      </c>
      <c r="Y2820" s="3" t="s">
        <v>2652</v>
      </c>
      <c r="Z2820" s="3" t="str">
        <f t="shared" si="215"/>
        <v/>
      </c>
      <c r="AA2820" s="3" t="e">
        <f t="shared" si="216"/>
        <v>#NUM!</v>
      </c>
      <c r="AB2820" s="3" t="str">
        <f t="shared" si="217"/>
        <v/>
      </c>
    </row>
    <row r="2821" spans="18:28" ht="14.5" customHeight="1">
      <c r="R2821">
        <v>2818</v>
      </c>
      <c r="S2821" s="4">
        <v>38170</v>
      </c>
      <c r="T2821" s="3" t="s">
        <v>3761</v>
      </c>
      <c r="U2821" s="3" t="s">
        <v>1173</v>
      </c>
      <c r="V2821" s="3" t="s">
        <v>386</v>
      </c>
      <c r="W2821" s="3" t="s">
        <v>3762</v>
      </c>
      <c r="X2821" s="3" t="str">
        <f t="shared" ref="X2821:X2884" si="218">T2821&amp;U2821&amp;V2821</f>
        <v>โซ่โซ่พิสัยบึงกาฬ</v>
      </c>
      <c r="Y2821" s="3" t="s">
        <v>2652</v>
      </c>
      <c r="Z2821" s="3" t="str">
        <f t="shared" ref="Z2821:Z2884" si="219">IF($Z$1=$W2821,$R2821,"")</f>
        <v/>
      </c>
      <c r="AA2821" s="3" t="e">
        <f t="shared" ref="AA2821:AA2884" si="220">SMALL($Z$4:$Z$7439,R2821)</f>
        <v>#NUM!</v>
      </c>
      <c r="AB2821" s="3" t="str">
        <f t="shared" ref="AB2821:AB2884" si="221">IFERROR(INDEX($T$4:$T$7439,$AA2821,1),"")</f>
        <v/>
      </c>
    </row>
    <row r="2822" spans="18:28" ht="14.5" customHeight="1">
      <c r="R2822">
        <v>2819</v>
      </c>
      <c r="S2822" s="4">
        <v>38170</v>
      </c>
      <c r="T2822" s="3" t="s">
        <v>3763</v>
      </c>
      <c r="U2822" s="3" t="s">
        <v>1173</v>
      </c>
      <c r="V2822" s="3" t="s">
        <v>386</v>
      </c>
      <c r="W2822" s="3" t="s">
        <v>3762</v>
      </c>
      <c r="X2822" s="3" t="str">
        <f t="shared" si="218"/>
        <v>หนองพันทาโซ่พิสัยบึงกาฬ</v>
      </c>
      <c r="Y2822" s="3" t="s">
        <v>2652</v>
      </c>
      <c r="Z2822" s="3" t="str">
        <f t="shared" si="219"/>
        <v/>
      </c>
      <c r="AA2822" s="3" t="e">
        <f t="shared" si="220"/>
        <v>#NUM!</v>
      </c>
      <c r="AB2822" s="3" t="str">
        <f t="shared" si="221"/>
        <v/>
      </c>
    </row>
    <row r="2823" spans="18:28" ht="14.5" customHeight="1">
      <c r="R2823">
        <v>2820</v>
      </c>
      <c r="S2823" s="4">
        <v>38170</v>
      </c>
      <c r="T2823" s="3" t="s">
        <v>3758</v>
      </c>
      <c r="U2823" s="3" t="s">
        <v>1173</v>
      </c>
      <c r="V2823" s="3" t="s">
        <v>386</v>
      </c>
      <c r="W2823" s="3" t="s">
        <v>3762</v>
      </c>
      <c r="X2823" s="3" t="str">
        <f t="shared" si="218"/>
        <v>ศรีชมภูโซ่พิสัยบึงกาฬ</v>
      </c>
      <c r="Y2823" s="3" t="s">
        <v>2652</v>
      </c>
      <c r="Z2823" s="3" t="str">
        <f t="shared" si="219"/>
        <v/>
      </c>
      <c r="AA2823" s="3" t="e">
        <f t="shared" si="220"/>
        <v>#NUM!</v>
      </c>
      <c r="AB2823" s="3" t="str">
        <f t="shared" si="221"/>
        <v/>
      </c>
    </row>
    <row r="2824" spans="18:28" ht="14.5" customHeight="1">
      <c r="R2824">
        <v>2821</v>
      </c>
      <c r="S2824" s="4">
        <v>38170</v>
      </c>
      <c r="T2824" s="3" t="s">
        <v>3764</v>
      </c>
      <c r="U2824" s="3" t="s">
        <v>1173</v>
      </c>
      <c r="V2824" s="3" t="s">
        <v>386</v>
      </c>
      <c r="W2824" s="3" t="s">
        <v>3762</v>
      </c>
      <c r="X2824" s="3" t="str">
        <f t="shared" si="218"/>
        <v>คำแก้วโซ่พิสัยบึงกาฬ</v>
      </c>
      <c r="Y2824" s="3" t="s">
        <v>2652</v>
      </c>
      <c r="Z2824" s="3" t="str">
        <f t="shared" si="219"/>
        <v/>
      </c>
      <c r="AA2824" s="3" t="e">
        <f t="shared" si="220"/>
        <v>#NUM!</v>
      </c>
      <c r="AB2824" s="3" t="str">
        <f t="shared" si="221"/>
        <v/>
      </c>
    </row>
    <row r="2825" spans="18:28" ht="14.5" customHeight="1">
      <c r="R2825">
        <v>2822</v>
      </c>
      <c r="S2825" s="4">
        <v>38170</v>
      </c>
      <c r="T2825" s="3" t="s">
        <v>3765</v>
      </c>
      <c r="U2825" s="3" t="s">
        <v>1173</v>
      </c>
      <c r="V2825" s="3" t="s">
        <v>386</v>
      </c>
      <c r="W2825" s="3" t="s">
        <v>3762</v>
      </c>
      <c r="X2825" s="3" t="str">
        <f t="shared" si="218"/>
        <v>บัวตูมโซ่พิสัยบึงกาฬ</v>
      </c>
      <c r="Y2825" s="3" t="s">
        <v>2652</v>
      </c>
      <c r="Z2825" s="3" t="str">
        <f t="shared" si="219"/>
        <v/>
      </c>
      <c r="AA2825" s="3" t="e">
        <f t="shared" si="220"/>
        <v>#NUM!</v>
      </c>
      <c r="AB2825" s="3" t="str">
        <f t="shared" si="221"/>
        <v/>
      </c>
    </row>
    <row r="2826" spans="18:28" ht="14.5" customHeight="1">
      <c r="R2826">
        <v>2823</v>
      </c>
      <c r="S2826" s="4">
        <v>38170</v>
      </c>
      <c r="T2826" s="3" t="s">
        <v>3766</v>
      </c>
      <c r="U2826" s="3" t="s">
        <v>1173</v>
      </c>
      <c r="V2826" s="3" t="s">
        <v>386</v>
      </c>
      <c r="W2826" s="3" t="s">
        <v>3762</v>
      </c>
      <c r="X2826" s="3" t="str">
        <f t="shared" si="218"/>
        <v>ถ้ำเจริญโซ่พิสัยบึงกาฬ</v>
      </c>
      <c r="Y2826" s="3" t="s">
        <v>2652</v>
      </c>
      <c r="Z2826" s="3" t="str">
        <f t="shared" si="219"/>
        <v/>
      </c>
      <c r="AA2826" s="3" t="e">
        <f t="shared" si="220"/>
        <v>#NUM!</v>
      </c>
      <c r="AB2826" s="3" t="str">
        <f t="shared" si="221"/>
        <v/>
      </c>
    </row>
    <row r="2827" spans="18:28" ht="14.5" customHeight="1">
      <c r="R2827">
        <v>2824</v>
      </c>
      <c r="S2827" s="4">
        <v>38170</v>
      </c>
      <c r="T2827" s="3" t="s">
        <v>3767</v>
      </c>
      <c r="U2827" s="3" t="s">
        <v>1173</v>
      </c>
      <c r="V2827" s="3" t="s">
        <v>386</v>
      </c>
      <c r="W2827" s="3" t="s">
        <v>3762</v>
      </c>
      <c r="X2827" s="3" t="str">
        <f t="shared" si="218"/>
        <v>เหล่าทองโซ่พิสัยบึงกาฬ</v>
      </c>
      <c r="Y2827" s="3" t="s">
        <v>2652</v>
      </c>
      <c r="Z2827" s="3" t="str">
        <f t="shared" si="219"/>
        <v/>
      </c>
      <c r="AA2827" s="3" t="e">
        <f t="shared" si="220"/>
        <v>#NUM!</v>
      </c>
      <c r="AB2827" s="3" t="str">
        <f t="shared" si="221"/>
        <v/>
      </c>
    </row>
    <row r="2828" spans="18:28" ht="14.5" customHeight="1">
      <c r="R2828">
        <v>2825</v>
      </c>
      <c r="S2828" s="4">
        <v>38150</v>
      </c>
      <c r="T2828" s="3" t="s">
        <v>1171</v>
      </c>
      <c r="U2828" s="3" t="s">
        <v>1171</v>
      </c>
      <c r="V2828" s="3" t="s">
        <v>386</v>
      </c>
      <c r="W2828" s="3" t="s">
        <v>3768</v>
      </c>
      <c r="X2828" s="3" t="str">
        <f t="shared" si="218"/>
        <v>เซกาเซกาบึงกาฬ</v>
      </c>
      <c r="Y2828" s="3" t="s">
        <v>2652</v>
      </c>
      <c r="Z2828" s="3" t="str">
        <f t="shared" si="219"/>
        <v/>
      </c>
      <c r="AA2828" s="3" t="e">
        <f t="shared" si="220"/>
        <v>#NUM!</v>
      </c>
      <c r="AB2828" s="3" t="str">
        <f t="shared" si="221"/>
        <v/>
      </c>
    </row>
    <row r="2829" spans="18:28" ht="14.5" customHeight="1">
      <c r="R2829">
        <v>2826</v>
      </c>
      <c r="S2829" s="4">
        <v>38150</v>
      </c>
      <c r="T2829" s="3" t="s">
        <v>3769</v>
      </c>
      <c r="U2829" s="3" t="s">
        <v>1171</v>
      </c>
      <c r="V2829" s="3" t="s">
        <v>386</v>
      </c>
      <c r="W2829" s="3" t="s">
        <v>3768</v>
      </c>
      <c r="X2829" s="3" t="str">
        <f t="shared" si="218"/>
        <v>ซางเซกาบึงกาฬ</v>
      </c>
      <c r="Y2829" s="3" t="s">
        <v>2652</v>
      </c>
      <c r="Z2829" s="3" t="str">
        <f t="shared" si="219"/>
        <v/>
      </c>
      <c r="AA2829" s="3" t="e">
        <f t="shared" si="220"/>
        <v>#NUM!</v>
      </c>
      <c r="AB2829" s="3" t="str">
        <f t="shared" si="221"/>
        <v/>
      </c>
    </row>
    <row r="2830" spans="18:28" ht="14.5" customHeight="1">
      <c r="R2830">
        <v>2827</v>
      </c>
      <c r="S2830" s="4">
        <v>38150</v>
      </c>
      <c r="T2830" s="3" t="s">
        <v>3770</v>
      </c>
      <c r="U2830" s="3" t="s">
        <v>1171</v>
      </c>
      <c r="V2830" s="3" t="s">
        <v>386</v>
      </c>
      <c r="W2830" s="3" t="s">
        <v>3768</v>
      </c>
      <c r="X2830" s="3" t="str">
        <f t="shared" si="218"/>
        <v>ท่ากกแดงเซกาบึงกาฬ</v>
      </c>
      <c r="Y2830" s="3" t="s">
        <v>2652</v>
      </c>
      <c r="Z2830" s="3" t="str">
        <f t="shared" si="219"/>
        <v/>
      </c>
      <c r="AA2830" s="3" t="e">
        <f t="shared" si="220"/>
        <v>#NUM!</v>
      </c>
      <c r="AB2830" s="3" t="str">
        <f t="shared" si="221"/>
        <v/>
      </c>
    </row>
    <row r="2831" spans="18:28" ht="14.5" customHeight="1">
      <c r="R2831">
        <v>2828</v>
      </c>
      <c r="S2831" s="4">
        <v>38150</v>
      </c>
      <c r="T2831" s="3" t="s">
        <v>3771</v>
      </c>
      <c r="U2831" s="3" t="s">
        <v>1171</v>
      </c>
      <c r="V2831" s="3" t="s">
        <v>386</v>
      </c>
      <c r="W2831" s="3" t="s">
        <v>3768</v>
      </c>
      <c r="X2831" s="3" t="str">
        <f t="shared" si="218"/>
        <v>บ้านต้องเซกาบึงกาฬ</v>
      </c>
      <c r="Y2831" s="3" t="s">
        <v>2652</v>
      </c>
      <c r="Z2831" s="3" t="str">
        <f t="shared" si="219"/>
        <v/>
      </c>
      <c r="AA2831" s="3" t="e">
        <f t="shared" si="220"/>
        <v>#NUM!</v>
      </c>
      <c r="AB2831" s="3" t="str">
        <f t="shared" si="221"/>
        <v/>
      </c>
    </row>
    <row r="2832" spans="18:28" ht="14.5" customHeight="1">
      <c r="R2832">
        <v>2829</v>
      </c>
      <c r="S2832" s="4">
        <v>38150</v>
      </c>
      <c r="T2832" s="3" t="s">
        <v>3772</v>
      </c>
      <c r="U2832" s="3" t="s">
        <v>1171</v>
      </c>
      <c r="V2832" s="3" t="s">
        <v>386</v>
      </c>
      <c r="W2832" s="3" t="s">
        <v>3768</v>
      </c>
      <c r="X2832" s="3" t="str">
        <f t="shared" si="218"/>
        <v>ป่งไฮเซกาบึงกาฬ</v>
      </c>
      <c r="Y2832" s="3" t="s">
        <v>2652</v>
      </c>
      <c r="Z2832" s="3" t="str">
        <f t="shared" si="219"/>
        <v/>
      </c>
      <c r="AA2832" s="3" t="e">
        <f t="shared" si="220"/>
        <v>#NUM!</v>
      </c>
      <c r="AB2832" s="3" t="str">
        <f t="shared" si="221"/>
        <v/>
      </c>
    </row>
    <row r="2833" spans="18:28" ht="14.5" customHeight="1">
      <c r="R2833">
        <v>2830</v>
      </c>
      <c r="S2833" s="4">
        <v>38150</v>
      </c>
      <c r="T2833" s="3" t="s">
        <v>3773</v>
      </c>
      <c r="U2833" s="3" t="s">
        <v>1171</v>
      </c>
      <c r="V2833" s="3" t="s">
        <v>386</v>
      </c>
      <c r="W2833" s="3" t="s">
        <v>3768</v>
      </c>
      <c r="X2833" s="3" t="str">
        <f t="shared" si="218"/>
        <v>น้ำจั้นเซกาบึงกาฬ</v>
      </c>
      <c r="Y2833" s="3" t="s">
        <v>2652</v>
      </c>
      <c r="Z2833" s="3" t="str">
        <f t="shared" si="219"/>
        <v/>
      </c>
      <c r="AA2833" s="3" t="e">
        <f t="shared" si="220"/>
        <v>#NUM!</v>
      </c>
      <c r="AB2833" s="3" t="str">
        <f t="shared" si="221"/>
        <v/>
      </c>
    </row>
    <row r="2834" spans="18:28" ht="14.5" customHeight="1">
      <c r="R2834">
        <v>2831</v>
      </c>
      <c r="S2834" s="4">
        <v>38150</v>
      </c>
      <c r="T2834" s="3" t="s">
        <v>3774</v>
      </c>
      <c r="U2834" s="3" t="s">
        <v>1171</v>
      </c>
      <c r="V2834" s="3" t="s">
        <v>386</v>
      </c>
      <c r="W2834" s="3" t="s">
        <v>3768</v>
      </c>
      <c r="X2834" s="3" t="str">
        <f t="shared" si="218"/>
        <v>ท่าสะอาดเซกาบึงกาฬ</v>
      </c>
      <c r="Y2834" s="3" t="s">
        <v>2652</v>
      </c>
      <c r="Z2834" s="3" t="str">
        <f t="shared" si="219"/>
        <v/>
      </c>
      <c r="AA2834" s="3" t="e">
        <f t="shared" si="220"/>
        <v>#NUM!</v>
      </c>
      <c r="AB2834" s="3" t="str">
        <f t="shared" si="221"/>
        <v/>
      </c>
    </row>
    <row r="2835" spans="18:28" ht="14.5" customHeight="1">
      <c r="R2835">
        <v>2832</v>
      </c>
      <c r="S2835" s="4">
        <v>38150</v>
      </c>
      <c r="T2835" s="3" t="s">
        <v>3775</v>
      </c>
      <c r="U2835" s="3" t="s">
        <v>1171</v>
      </c>
      <c r="V2835" s="3" t="s">
        <v>386</v>
      </c>
      <c r="W2835" s="3" t="s">
        <v>3768</v>
      </c>
      <c r="X2835" s="3" t="str">
        <f t="shared" si="218"/>
        <v>หนองทุ่มเซกาบึงกาฬ</v>
      </c>
      <c r="Y2835" s="3" t="s">
        <v>2652</v>
      </c>
      <c r="Z2835" s="3" t="str">
        <f t="shared" si="219"/>
        <v/>
      </c>
      <c r="AA2835" s="3" t="e">
        <f t="shared" si="220"/>
        <v>#NUM!</v>
      </c>
      <c r="AB2835" s="3" t="str">
        <f t="shared" si="221"/>
        <v/>
      </c>
    </row>
    <row r="2836" spans="18:28" ht="14.5" customHeight="1">
      <c r="R2836">
        <v>2833</v>
      </c>
      <c r="S2836" s="4">
        <v>38150</v>
      </c>
      <c r="T2836" s="3" t="s">
        <v>3776</v>
      </c>
      <c r="U2836" s="3" t="s">
        <v>1171</v>
      </c>
      <c r="V2836" s="3" t="s">
        <v>386</v>
      </c>
      <c r="W2836" s="3" t="s">
        <v>3768</v>
      </c>
      <c r="X2836" s="3" t="str">
        <f t="shared" si="218"/>
        <v>โสกก่ามเซกาบึงกาฬ</v>
      </c>
      <c r="Y2836" s="3" t="s">
        <v>2652</v>
      </c>
      <c r="Z2836" s="3" t="str">
        <f t="shared" si="219"/>
        <v/>
      </c>
      <c r="AA2836" s="3" t="e">
        <f t="shared" si="220"/>
        <v>#NUM!</v>
      </c>
      <c r="AB2836" s="3" t="str">
        <f t="shared" si="221"/>
        <v/>
      </c>
    </row>
    <row r="2837" spans="18:28" ht="14.5" customHeight="1">
      <c r="R2837">
        <v>2834</v>
      </c>
      <c r="S2837" s="4">
        <v>38190</v>
      </c>
      <c r="T2837" s="3" t="s">
        <v>1178</v>
      </c>
      <c r="U2837" s="3" t="s">
        <v>1178</v>
      </c>
      <c r="V2837" s="3" t="s">
        <v>386</v>
      </c>
      <c r="W2837" s="3" t="s">
        <v>3777</v>
      </c>
      <c r="X2837" s="3" t="str">
        <f t="shared" si="218"/>
        <v>ปากคาดปากคาดบึงกาฬ</v>
      </c>
      <c r="Y2837" s="3" t="s">
        <v>2652</v>
      </c>
      <c r="Z2837" s="3" t="str">
        <f t="shared" si="219"/>
        <v/>
      </c>
      <c r="AA2837" s="3" t="e">
        <f t="shared" si="220"/>
        <v>#NUM!</v>
      </c>
      <c r="AB2837" s="3" t="str">
        <f t="shared" si="221"/>
        <v/>
      </c>
    </row>
    <row r="2838" spans="18:28" ht="14.5" customHeight="1">
      <c r="R2838">
        <v>2835</v>
      </c>
      <c r="S2838" s="4">
        <v>38190</v>
      </c>
      <c r="T2838" s="3" t="s">
        <v>3778</v>
      </c>
      <c r="U2838" s="3" t="s">
        <v>1178</v>
      </c>
      <c r="V2838" s="3" t="s">
        <v>386</v>
      </c>
      <c r="W2838" s="3" t="s">
        <v>3777</v>
      </c>
      <c r="X2838" s="3" t="str">
        <f t="shared" si="218"/>
        <v>หนองยองปากคาดบึงกาฬ</v>
      </c>
      <c r="Y2838" s="3" t="s">
        <v>2652</v>
      </c>
      <c r="Z2838" s="3" t="str">
        <f t="shared" si="219"/>
        <v/>
      </c>
      <c r="AA2838" s="3" t="e">
        <f t="shared" si="220"/>
        <v>#NUM!</v>
      </c>
      <c r="AB2838" s="3" t="str">
        <f t="shared" si="221"/>
        <v/>
      </c>
    </row>
    <row r="2839" spans="18:28" ht="14.5" customHeight="1">
      <c r="R2839">
        <v>2836</v>
      </c>
      <c r="S2839" s="4">
        <v>38190</v>
      </c>
      <c r="T2839" s="3" t="s">
        <v>3779</v>
      </c>
      <c r="U2839" s="3" t="s">
        <v>1178</v>
      </c>
      <c r="V2839" s="3" t="s">
        <v>386</v>
      </c>
      <c r="W2839" s="3" t="s">
        <v>3777</v>
      </c>
      <c r="X2839" s="3" t="str">
        <f t="shared" si="218"/>
        <v>นากั้งปากคาดบึงกาฬ</v>
      </c>
      <c r="Y2839" s="3" t="s">
        <v>2652</v>
      </c>
      <c r="Z2839" s="3" t="str">
        <f t="shared" si="219"/>
        <v/>
      </c>
      <c r="AA2839" s="3" t="e">
        <f t="shared" si="220"/>
        <v>#NUM!</v>
      </c>
      <c r="AB2839" s="3" t="str">
        <f t="shared" si="221"/>
        <v/>
      </c>
    </row>
    <row r="2840" spans="18:28" ht="14.5" customHeight="1">
      <c r="R2840">
        <v>2837</v>
      </c>
      <c r="S2840" s="4">
        <v>38190</v>
      </c>
      <c r="T2840" s="3" t="s">
        <v>603</v>
      </c>
      <c r="U2840" s="3" t="s">
        <v>1178</v>
      </c>
      <c r="V2840" s="3" t="s">
        <v>386</v>
      </c>
      <c r="W2840" s="3" t="s">
        <v>3777</v>
      </c>
      <c r="X2840" s="3" t="str">
        <f t="shared" si="218"/>
        <v>โนนศิลาปากคาดบึงกาฬ</v>
      </c>
      <c r="Y2840" s="3" t="s">
        <v>2652</v>
      </c>
      <c r="Z2840" s="3" t="str">
        <f t="shared" si="219"/>
        <v/>
      </c>
      <c r="AA2840" s="3" t="e">
        <f t="shared" si="220"/>
        <v>#NUM!</v>
      </c>
      <c r="AB2840" s="3" t="str">
        <f t="shared" si="221"/>
        <v/>
      </c>
    </row>
    <row r="2841" spans="18:28" ht="14.5" customHeight="1">
      <c r="R2841">
        <v>2838</v>
      </c>
      <c r="S2841" s="4">
        <v>38190</v>
      </c>
      <c r="T2841" s="3" t="s">
        <v>3780</v>
      </c>
      <c r="U2841" s="3" t="s">
        <v>1178</v>
      </c>
      <c r="V2841" s="3" t="s">
        <v>386</v>
      </c>
      <c r="W2841" s="3" t="s">
        <v>3777</v>
      </c>
      <c r="X2841" s="3" t="str">
        <f t="shared" si="218"/>
        <v>สมสนุกปากคาดบึงกาฬ</v>
      </c>
      <c r="Y2841" s="3" t="s">
        <v>2652</v>
      </c>
      <c r="Z2841" s="3" t="str">
        <f t="shared" si="219"/>
        <v/>
      </c>
      <c r="AA2841" s="3" t="e">
        <f t="shared" si="220"/>
        <v>#NUM!</v>
      </c>
      <c r="AB2841" s="3" t="str">
        <f t="shared" si="221"/>
        <v/>
      </c>
    </row>
    <row r="2842" spans="18:28" ht="14.5" customHeight="1">
      <c r="R2842">
        <v>2839</v>
      </c>
      <c r="S2842" s="4">
        <v>38190</v>
      </c>
      <c r="T2842" s="3" t="s">
        <v>3781</v>
      </c>
      <c r="U2842" s="3" t="s">
        <v>1178</v>
      </c>
      <c r="V2842" s="3" t="s">
        <v>386</v>
      </c>
      <c r="W2842" s="3" t="s">
        <v>3777</v>
      </c>
      <c r="X2842" s="3" t="str">
        <f t="shared" si="218"/>
        <v>นาดงปากคาดบึงกาฬ</v>
      </c>
      <c r="Y2842" s="3" t="s">
        <v>2652</v>
      </c>
      <c r="Z2842" s="3" t="str">
        <f t="shared" si="219"/>
        <v/>
      </c>
      <c r="AA2842" s="3" t="e">
        <f t="shared" si="220"/>
        <v>#NUM!</v>
      </c>
      <c r="AB2842" s="3" t="str">
        <f t="shared" si="221"/>
        <v/>
      </c>
    </row>
    <row r="2843" spans="18:28" ht="14.5" customHeight="1">
      <c r="R2843">
        <v>2840</v>
      </c>
      <c r="S2843" s="4">
        <v>38220</v>
      </c>
      <c r="T2843" s="3" t="s">
        <v>1175</v>
      </c>
      <c r="U2843" s="3" t="s">
        <v>1175</v>
      </c>
      <c r="V2843" s="3" t="s">
        <v>386</v>
      </c>
      <c r="W2843" s="3" t="s">
        <v>3782</v>
      </c>
      <c r="X2843" s="3" t="str">
        <f t="shared" si="218"/>
        <v>บึงโขงหลงบึงโขงหลงบึงกาฬ</v>
      </c>
      <c r="Y2843" s="3" t="s">
        <v>2652</v>
      </c>
      <c r="Z2843" s="3" t="str">
        <f t="shared" si="219"/>
        <v/>
      </c>
      <c r="AA2843" s="3" t="e">
        <f t="shared" si="220"/>
        <v>#NUM!</v>
      </c>
      <c r="AB2843" s="3" t="str">
        <f t="shared" si="221"/>
        <v/>
      </c>
    </row>
    <row r="2844" spans="18:28" ht="14.5" customHeight="1">
      <c r="R2844">
        <v>2841</v>
      </c>
      <c r="S2844" s="4">
        <v>38220</v>
      </c>
      <c r="T2844" s="3" t="s">
        <v>3783</v>
      </c>
      <c r="U2844" s="3" t="s">
        <v>1175</v>
      </c>
      <c r="V2844" s="3" t="s">
        <v>386</v>
      </c>
      <c r="W2844" s="3" t="s">
        <v>3782</v>
      </c>
      <c r="X2844" s="3" t="str">
        <f t="shared" si="218"/>
        <v>โพธิ์หมากแข้งบึงโขงหลงบึงกาฬ</v>
      </c>
      <c r="Y2844" s="3" t="s">
        <v>2652</v>
      </c>
      <c r="Z2844" s="3" t="str">
        <f t="shared" si="219"/>
        <v/>
      </c>
      <c r="AA2844" s="3" t="e">
        <f t="shared" si="220"/>
        <v>#NUM!</v>
      </c>
      <c r="AB2844" s="3" t="str">
        <f t="shared" si="221"/>
        <v/>
      </c>
    </row>
    <row r="2845" spans="18:28" ht="14.5" customHeight="1">
      <c r="R2845">
        <v>2842</v>
      </c>
      <c r="S2845" s="4">
        <v>38220</v>
      </c>
      <c r="T2845" s="3" t="s">
        <v>2550</v>
      </c>
      <c r="U2845" s="3" t="s">
        <v>1175</v>
      </c>
      <c r="V2845" s="3" t="s">
        <v>386</v>
      </c>
      <c r="W2845" s="3" t="s">
        <v>3782</v>
      </c>
      <c r="X2845" s="3" t="str">
        <f t="shared" si="218"/>
        <v>ดงบังบึงโขงหลงบึงกาฬ</v>
      </c>
      <c r="Y2845" s="3" t="s">
        <v>2652</v>
      </c>
      <c r="Z2845" s="3" t="str">
        <f t="shared" si="219"/>
        <v/>
      </c>
      <c r="AA2845" s="3" t="e">
        <f t="shared" si="220"/>
        <v>#NUM!</v>
      </c>
      <c r="AB2845" s="3" t="str">
        <f t="shared" si="221"/>
        <v/>
      </c>
    </row>
    <row r="2846" spans="18:28" ht="14.5" customHeight="1">
      <c r="R2846">
        <v>2843</v>
      </c>
      <c r="S2846" s="4">
        <v>38220</v>
      </c>
      <c r="T2846" s="3" t="s">
        <v>3784</v>
      </c>
      <c r="U2846" s="3" t="s">
        <v>1175</v>
      </c>
      <c r="V2846" s="3" t="s">
        <v>386</v>
      </c>
      <c r="W2846" s="3" t="s">
        <v>3782</v>
      </c>
      <c r="X2846" s="3" t="str">
        <f t="shared" si="218"/>
        <v>ท่าดอกคำบึงโขงหลงบึงกาฬ</v>
      </c>
      <c r="Y2846" s="3" t="s">
        <v>2652</v>
      </c>
      <c r="Z2846" s="3" t="str">
        <f t="shared" si="219"/>
        <v/>
      </c>
      <c r="AA2846" s="3" t="e">
        <f t="shared" si="220"/>
        <v>#NUM!</v>
      </c>
      <c r="AB2846" s="3" t="str">
        <f t="shared" si="221"/>
        <v/>
      </c>
    </row>
    <row r="2847" spans="18:28" ht="14.5" customHeight="1">
      <c r="R2847">
        <v>2844</v>
      </c>
      <c r="S2847" s="4">
        <v>38210</v>
      </c>
      <c r="T2847" s="3" t="s">
        <v>1184</v>
      </c>
      <c r="U2847" s="3" t="s">
        <v>1184</v>
      </c>
      <c r="V2847" s="3" t="s">
        <v>386</v>
      </c>
      <c r="W2847" s="3" t="s">
        <v>3785</v>
      </c>
      <c r="X2847" s="3" t="str">
        <f t="shared" si="218"/>
        <v>ศรีวิไลศรีวิไลบึงกาฬ</v>
      </c>
      <c r="Y2847" s="3" t="s">
        <v>2652</v>
      </c>
      <c r="Z2847" s="3" t="str">
        <f t="shared" si="219"/>
        <v/>
      </c>
      <c r="AA2847" s="3" t="e">
        <f t="shared" si="220"/>
        <v>#NUM!</v>
      </c>
      <c r="AB2847" s="3" t="str">
        <f t="shared" si="221"/>
        <v/>
      </c>
    </row>
    <row r="2848" spans="18:28" ht="14.5" customHeight="1">
      <c r="R2848">
        <v>2845</v>
      </c>
      <c r="S2848" s="4">
        <v>38210</v>
      </c>
      <c r="T2848" s="3" t="s">
        <v>3786</v>
      </c>
      <c r="U2848" s="3" t="s">
        <v>1184</v>
      </c>
      <c r="V2848" s="3" t="s">
        <v>386</v>
      </c>
      <c r="W2848" s="3" t="s">
        <v>3785</v>
      </c>
      <c r="X2848" s="3" t="str">
        <f t="shared" si="218"/>
        <v>ชุมภูพรศรีวิไลบึงกาฬ</v>
      </c>
      <c r="Y2848" s="3" t="s">
        <v>2652</v>
      </c>
      <c r="Z2848" s="3" t="str">
        <f t="shared" si="219"/>
        <v/>
      </c>
      <c r="AA2848" s="3" t="e">
        <f t="shared" si="220"/>
        <v>#NUM!</v>
      </c>
      <c r="AB2848" s="3" t="str">
        <f t="shared" si="221"/>
        <v/>
      </c>
    </row>
    <row r="2849" spans="18:28" ht="14.5" customHeight="1">
      <c r="R2849">
        <v>2846</v>
      </c>
      <c r="S2849" s="4">
        <v>38210</v>
      </c>
      <c r="T2849" s="3" t="s">
        <v>3787</v>
      </c>
      <c r="U2849" s="3" t="s">
        <v>1184</v>
      </c>
      <c r="V2849" s="3" t="s">
        <v>386</v>
      </c>
      <c r="W2849" s="3" t="s">
        <v>3785</v>
      </c>
      <c r="X2849" s="3" t="str">
        <f t="shared" si="218"/>
        <v>นาแสงศรีวิไลบึงกาฬ</v>
      </c>
      <c r="Y2849" s="3" t="s">
        <v>2652</v>
      </c>
      <c r="Z2849" s="3" t="str">
        <f t="shared" si="219"/>
        <v/>
      </c>
      <c r="AA2849" s="3" t="e">
        <f t="shared" si="220"/>
        <v>#NUM!</v>
      </c>
      <c r="AB2849" s="3" t="str">
        <f t="shared" si="221"/>
        <v/>
      </c>
    </row>
    <row r="2850" spans="18:28" ht="14.5" customHeight="1">
      <c r="R2850">
        <v>2847</v>
      </c>
      <c r="S2850" s="4">
        <v>38210</v>
      </c>
      <c r="T2850" s="3" t="s">
        <v>3788</v>
      </c>
      <c r="U2850" s="3" t="s">
        <v>1184</v>
      </c>
      <c r="V2850" s="3" t="s">
        <v>386</v>
      </c>
      <c r="W2850" s="3" t="s">
        <v>3785</v>
      </c>
      <c r="X2850" s="3" t="str">
        <f t="shared" si="218"/>
        <v>นาสะแบงศรีวิไลบึงกาฬ</v>
      </c>
      <c r="Y2850" s="3" t="s">
        <v>2652</v>
      </c>
      <c r="Z2850" s="3" t="str">
        <f t="shared" si="219"/>
        <v/>
      </c>
      <c r="AA2850" s="3" t="e">
        <f t="shared" si="220"/>
        <v>#NUM!</v>
      </c>
      <c r="AB2850" s="3" t="str">
        <f t="shared" si="221"/>
        <v/>
      </c>
    </row>
    <row r="2851" spans="18:28" ht="14.5" customHeight="1">
      <c r="R2851">
        <v>2848</v>
      </c>
      <c r="S2851" s="4">
        <v>38210</v>
      </c>
      <c r="T2851" s="3" t="s">
        <v>3789</v>
      </c>
      <c r="U2851" s="3" t="s">
        <v>1184</v>
      </c>
      <c r="V2851" s="3" t="s">
        <v>386</v>
      </c>
      <c r="W2851" s="3" t="s">
        <v>3785</v>
      </c>
      <c r="X2851" s="3" t="str">
        <f t="shared" si="218"/>
        <v>นาสิงห์ศรีวิไลบึงกาฬ</v>
      </c>
      <c r="Y2851" s="3" t="s">
        <v>2652</v>
      </c>
      <c r="Z2851" s="3" t="str">
        <f t="shared" si="219"/>
        <v/>
      </c>
      <c r="AA2851" s="3" t="e">
        <f t="shared" si="220"/>
        <v>#NUM!</v>
      </c>
      <c r="AB2851" s="3" t="str">
        <f t="shared" si="221"/>
        <v/>
      </c>
    </row>
    <row r="2852" spans="18:28" ht="14.5" customHeight="1">
      <c r="R2852">
        <v>2849</v>
      </c>
      <c r="S2852" s="4">
        <v>38000</v>
      </c>
      <c r="T2852" s="3" t="s">
        <v>1176</v>
      </c>
      <c r="U2852" s="3" t="s">
        <v>1176</v>
      </c>
      <c r="V2852" s="3" t="s">
        <v>386</v>
      </c>
      <c r="W2852" s="3" t="s">
        <v>3790</v>
      </c>
      <c r="X2852" s="3" t="str">
        <f t="shared" si="218"/>
        <v>บุ่งคล้าบุ่งคล้าบึงกาฬ</v>
      </c>
      <c r="Y2852" s="3" t="s">
        <v>2652</v>
      </c>
      <c r="Z2852" s="3" t="str">
        <f t="shared" si="219"/>
        <v/>
      </c>
      <c r="AA2852" s="3" t="e">
        <f t="shared" si="220"/>
        <v>#NUM!</v>
      </c>
      <c r="AB2852" s="3" t="str">
        <f t="shared" si="221"/>
        <v/>
      </c>
    </row>
    <row r="2853" spans="18:28" ht="14.5" customHeight="1">
      <c r="R2853">
        <v>2850</v>
      </c>
      <c r="S2853" s="4">
        <v>38000</v>
      </c>
      <c r="T2853" s="3" t="s">
        <v>3791</v>
      </c>
      <c r="U2853" s="3" t="s">
        <v>1176</v>
      </c>
      <c r="V2853" s="3" t="s">
        <v>386</v>
      </c>
      <c r="W2853" s="3" t="s">
        <v>3790</v>
      </c>
      <c r="X2853" s="3" t="str">
        <f t="shared" si="218"/>
        <v>หนองเดิ่นบุ่งคล้าบึงกาฬ</v>
      </c>
      <c r="Y2853" s="3" t="s">
        <v>2652</v>
      </c>
      <c r="Z2853" s="3" t="str">
        <f t="shared" si="219"/>
        <v/>
      </c>
      <c r="AA2853" s="3" t="e">
        <f t="shared" si="220"/>
        <v>#NUM!</v>
      </c>
      <c r="AB2853" s="3" t="str">
        <f t="shared" si="221"/>
        <v/>
      </c>
    </row>
    <row r="2854" spans="18:28" ht="14.5" customHeight="1">
      <c r="R2854">
        <v>2851</v>
      </c>
      <c r="S2854" s="4">
        <v>38000</v>
      </c>
      <c r="T2854" s="3" t="s">
        <v>3792</v>
      </c>
      <c r="U2854" s="3" t="s">
        <v>1176</v>
      </c>
      <c r="V2854" s="3" t="s">
        <v>386</v>
      </c>
      <c r="W2854" s="3" t="s">
        <v>3790</v>
      </c>
      <c r="X2854" s="3" t="str">
        <f t="shared" si="218"/>
        <v>โคกกว้างบุ่งคล้าบึงกาฬ</v>
      </c>
      <c r="Y2854" s="3" t="s">
        <v>2652</v>
      </c>
      <c r="Z2854" s="3" t="str">
        <f t="shared" si="219"/>
        <v/>
      </c>
      <c r="AA2854" s="3" t="e">
        <f t="shared" si="220"/>
        <v>#NUM!</v>
      </c>
      <c r="AB2854" s="3" t="str">
        <f t="shared" si="221"/>
        <v/>
      </c>
    </row>
    <row r="2855" spans="18:28" ht="14.5" customHeight="1">
      <c r="R2855">
        <v>2852</v>
      </c>
      <c r="S2855" s="4">
        <v>39000</v>
      </c>
      <c r="T2855" s="3" t="s">
        <v>1107</v>
      </c>
      <c r="U2855" s="3" t="s">
        <v>2036</v>
      </c>
      <c r="V2855" s="3" t="s">
        <v>520</v>
      </c>
      <c r="W2855" s="3" t="s">
        <v>3793</v>
      </c>
      <c r="X2855" s="3" t="str">
        <f t="shared" si="218"/>
        <v>หนองบัวเมืองหนองบัวลำภูหนองบัวลำภู</v>
      </c>
      <c r="Y2855" s="3" t="s">
        <v>2652</v>
      </c>
      <c r="Z2855" s="3" t="str">
        <f t="shared" si="219"/>
        <v/>
      </c>
      <c r="AA2855" s="3" t="e">
        <f t="shared" si="220"/>
        <v>#NUM!</v>
      </c>
      <c r="AB2855" s="3" t="str">
        <f t="shared" si="221"/>
        <v/>
      </c>
    </row>
    <row r="2856" spans="18:28" ht="14.5" customHeight="1">
      <c r="R2856">
        <v>2853</v>
      </c>
      <c r="S2856" s="4">
        <v>39000</v>
      </c>
      <c r="T2856" s="3" t="s">
        <v>3794</v>
      </c>
      <c r="U2856" s="3" t="s">
        <v>2036</v>
      </c>
      <c r="V2856" s="3" t="s">
        <v>520</v>
      </c>
      <c r="W2856" s="3" t="s">
        <v>3793</v>
      </c>
      <c r="X2856" s="3" t="str">
        <f t="shared" si="218"/>
        <v>หนองภัยศูนย์เมืองหนองบัวลำภูหนองบัวลำภู</v>
      </c>
      <c r="Y2856" s="3" t="s">
        <v>2652</v>
      </c>
      <c r="Z2856" s="3" t="str">
        <f t="shared" si="219"/>
        <v/>
      </c>
      <c r="AA2856" s="3" t="e">
        <f t="shared" si="220"/>
        <v>#NUM!</v>
      </c>
      <c r="AB2856" s="3" t="str">
        <f t="shared" si="221"/>
        <v/>
      </c>
    </row>
    <row r="2857" spans="18:28" ht="14.5" customHeight="1">
      <c r="R2857">
        <v>2854</v>
      </c>
      <c r="S2857" s="4">
        <v>39000</v>
      </c>
      <c r="T2857" s="3" t="s">
        <v>1557</v>
      </c>
      <c r="U2857" s="3" t="s">
        <v>2036</v>
      </c>
      <c r="V2857" s="3" t="s">
        <v>520</v>
      </c>
      <c r="W2857" s="3" t="s">
        <v>3793</v>
      </c>
      <c r="X2857" s="3" t="str">
        <f t="shared" si="218"/>
        <v>โพธิ์ชัยเมืองหนองบัวลำภูหนองบัวลำภู</v>
      </c>
      <c r="Y2857" s="3" t="s">
        <v>2652</v>
      </c>
      <c r="Z2857" s="3" t="str">
        <f t="shared" si="219"/>
        <v/>
      </c>
      <c r="AA2857" s="3" t="e">
        <f t="shared" si="220"/>
        <v>#NUM!</v>
      </c>
      <c r="AB2857" s="3" t="str">
        <f t="shared" si="221"/>
        <v/>
      </c>
    </row>
    <row r="2858" spans="18:28" ht="14.5" customHeight="1">
      <c r="R2858">
        <v>2855</v>
      </c>
      <c r="S2858" s="4">
        <v>39000</v>
      </c>
      <c r="T2858" s="3" t="s">
        <v>3795</v>
      </c>
      <c r="U2858" s="3" t="s">
        <v>2036</v>
      </c>
      <c r="V2858" s="3" t="s">
        <v>520</v>
      </c>
      <c r="W2858" s="3" t="s">
        <v>3793</v>
      </c>
      <c r="X2858" s="3" t="str">
        <f t="shared" si="218"/>
        <v>หนองสวรรค์เมืองหนองบัวลำภูหนองบัวลำภู</v>
      </c>
      <c r="Y2858" s="3" t="s">
        <v>2652</v>
      </c>
      <c r="Z2858" s="3" t="str">
        <f t="shared" si="219"/>
        <v/>
      </c>
      <c r="AA2858" s="3" t="e">
        <f t="shared" si="220"/>
        <v>#NUM!</v>
      </c>
      <c r="AB2858" s="3" t="str">
        <f t="shared" si="221"/>
        <v/>
      </c>
    </row>
    <row r="2859" spans="18:28" ht="14.5" customHeight="1">
      <c r="R2859">
        <v>2856</v>
      </c>
      <c r="S2859" s="4">
        <v>39000</v>
      </c>
      <c r="T2859" s="3" t="s">
        <v>3408</v>
      </c>
      <c r="U2859" s="3" t="s">
        <v>2036</v>
      </c>
      <c r="V2859" s="3" t="s">
        <v>520</v>
      </c>
      <c r="W2859" s="3" t="s">
        <v>3793</v>
      </c>
      <c r="X2859" s="3" t="str">
        <f t="shared" si="218"/>
        <v>หัวนาเมืองหนองบัวลำภูหนองบัวลำภู</v>
      </c>
      <c r="Y2859" s="3" t="s">
        <v>2652</v>
      </c>
      <c r="Z2859" s="3" t="str">
        <f t="shared" si="219"/>
        <v/>
      </c>
      <c r="AA2859" s="3" t="e">
        <f t="shared" si="220"/>
        <v>#NUM!</v>
      </c>
      <c r="AB2859" s="3" t="str">
        <f t="shared" si="221"/>
        <v/>
      </c>
    </row>
    <row r="2860" spans="18:28" ht="14.5" customHeight="1">
      <c r="R2860">
        <v>2857</v>
      </c>
      <c r="S2860" s="4">
        <v>39000</v>
      </c>
      <c r="T2860" s="3" t="s">
        <v>3647</v>
      </c>
      <c r="U2860" s="3" t="s">
        <v>2036</v>
      </c>
      <c r="V2860" s="3" t="s">
        <v>520</v>
      </c>
      <c r="W2860" s="3" t="s">
        <v>3793</v>
      </c>
      <c r="X2860" s="3" t="str">
        <f t="shared" si="218"/>
        <v>บ้านขามเมืองหนองบัวลำภูหนองบัวลำภู</v>
      </c>
      <c r="Y2860" s="3" t="s">
        <v>2652</v>
      </c>
      <c r="Z2860" s="3" t="str">
        <f t="shared" si="219"/>
        <v/>
      </c>
      <c r="AA2860" s="3" t="e">
        <f t="shared" si="220"/>
        <v>#NUM!</v>
      </c>
      <c r="AB2860" s="3" t="str">
        <f t="shared" si="221"/>
        <v/>
      </c>
    </row>
    <row r="2861" spans="18:28" ht="14.5" customHeight="1">
      <c r="R2861">
        <v>2858</v>
      </c>
      <c r="S2861" s="4">
        <v>39000</v>
      </c>
      <c r="T2861" s="3" t="s">
        <v>3796</v>
      </c>
      <c r="U2861" s="3" t="s">
        <v>2036</v>
      </c>
      <c r="V2861" s="3" t="s">
        <v>520</v>
      </c>
      <c r="W2861" s="3" t="s">
        <v>3793</v>
      </c>
      <c r="X2861" s="3" t="str">
        <f t="shared" si="218"/>
        <v>นามะเฟืองเมืองหนองบัวลำภูหนองบัวลำภู</v>
      </c>
      <c r="Y2861" s="3" t="s">
        <v>2652</v>
      </c>
      <c r="Z2861" s="3" t="str">
        <f t="shared" si="219"/>
        <v/>
      </c>
      <c r="AA2861" s="3" t="e">
        <f t="shared" si="220"/>
        <v>#NUM!</v>
      </c>
      <c r="AB2861" s="3" t="str">
        <f t="shared" si="221"/>
        <v/>
      </c>
    </row>
    <row r="2862" spans="18:28" ht="14.5" customHeight="1">
      <c r="R2862">
        <v>2859</v>
      </c>
      <c r="S2862" s="4">
        <v>39000</v>
      </c>
      <c r="T2862" s="3" t="s">
        <v>2585</v>
      </c>
      <c r="U2862" s="3" t="s">
        <v>2036</v>
      </c>
      <c r="V2862" s="3" t="s">
        <v>520</v>
      </c>
      <c r="W2862" s="3" t="s">
        <v>3793</v>
      </c>
      <c r="X2862" s="3" t="str">
        <f t="shared" si="218"/>
        <v>บ้านพร้าวเมืองหนองบัวลำภูหนองบัวลำภู</v>
      </c>
      <c r="Y2862" s="3" t="s">
        <v>2652</v>
      </c>
      <c r="Z2862" s="3" t="str">
        <f t="shared" si="219"/>
        <v/>
      </c>
      <c r="AA2862" s="3" t="e">
        <f t="shared" si="220"/>
        <v>#NUM!</v>
      </c>
      <c r="AB2862" s="3" t="str">
        <f t="shared" si="221"/>
        <v/>
      </c>
    </row>
    <row r="2863" spans="18:28" ht="14.5" customHeight="1">
      <c r="R2863">
        <v>2860</v>
      </c>
      <c r="S2863" s="4">
        <v>39000</v>
      </c>
      <c r="T2863" s="3" t="s">
        <v>3797</v>
      </c>
      <c r="U2863" s="3" t="s">
        <v>2036</v>
      </c>
      <c r="V2863" s="3" t="s">
        <v>520</v>
      </c>
      <c r="W2863" s="3" t="s">
        <v>3793</v>
      </c>
      <c r="X2863" s="3" t="str">
        <f t="shared" si="218"/>
        <v>โนนขมิ้นเมืองหนองบัวลำภูหนองบัวลำภู</v>
      </c>
      <c r="Y2863" s="3" t="s">
        <v>2652</v>
      </c>
      <c r="Z2863" s="3" t="str">
        <f t="shared" si="219"/>
        <v/>
      </c>
      <c r="AA2863" s="3" t="e">
        <f t="shared" si="220"/>
        <v>#NUM!</v>
      </c>
      <c r="AB2863" s="3" t="str">
        <f t="shared" si="221"/>
        <v/>
      </c>
    </row>
    <row r="2864" spans="18:28" ht="14.5" customHeight="1">
      <c r="R2864">
        <v>2861</v>
      </c>
      <c r="S2864" s="4">
        <v>39000</v>
      </c>
      <c r="T2864" s="3" t="s">
        <v>3798</v>
      </c>
      <c r="U2864" s="3" t="s">
        <v>2036</v>
      </c>
      <c r="V2864" s="3" t="s">
        <v>520</v>
      </c>
      <c r="W2864" s="3" t="s">
        <v>3793</v>
      </c>
      <c r="X2864" s="3" t="str">
        <f t="shared" si="218"/>
        <v>ลำภูเมืองหนองบัวลำภูหนองบัวลำภู</v>
      </c>
      <c r="Y2864" s="3" t="s">
        <v>2652</v>
      </c>
      <c r="Z2864" s="3" t="str">
        <f t="shared" si="219"/>
        <v/>
      </c>
      <c r="AA2864" s="3" t="e">
        <f t="shared" si="220"/>
        <v>#NUM!</v>
      </c>
      <c r="AB2864" s="3" t="str">
        <f t="shared" si="221"/>
        <v/>
      </c>
    </row>
    <row r="2865" spans="18:28" ht="14.5" customHeight="1">
      <c r="R2865">
        <v>2862</v>
      </c>
      <c r="S2865" s="4">
        <v>39000</v>
      </c>
      <c r="T2865" s="3" t="s">
        <v>2825</v>
      </c>
      <c r="U2865" s="3" t="s">
        <v>2036</v>
      </c>
      <c r="V2865" s="3" t="s">
        <v>520</v>
      </c>
      <c r="W2865" s="3" t="s">
        <v>3793</v>
      </c>
      <c r="X2865" s="3" t="str">
        <f t="shared" si="218"/>
        <v>กุดจิกเมืองหนองบัวลำภูหนองบัวลำภู</v>
      </c>
      <c r="Y2865" s="3" t="s">
        <v>2652</v>
      </c>
      <c r="Z2865" s="3" t="str">
        <f t="shared" si="219"/>
        <v/>
      </c>
      <c r="AA2865" s="3" t="e">
        <f t="shared" si="220"/>
        <v>#NUM!</v>
      </c>
      <c r="AB2865" s="3" t="str">
        <f t="shared" si="221"/>
        <v/>
      </c>
    </row>
    <row r="2866" spans="18:28" ht="14.5" customHeight="1">
      <c r="R2866">
        <v>2863</v>
      </c>
      <c r="S2866" s="4">
        <v>39000</v>
      </c>
      <c r="T2866" s="3" t="s">
        <v>3799</v>
      </c>
      <c r="U2866" s="3" t="s">
        <v>2036</v>
      </c>
      <c r="V2866" s="3" t="s">
        <v>520</v>
      </c>
      <c r="W2866" s="3" t="s">
        <v>3793</v>
      </c>
      <c r="X2866" s="3" t="str">
        <f t="shared" si="218"/>
        <v>โนนทันเมืองหนองบัวลำภูหนองบัวลำภู</v>
      </c>
      <c r="Y2866" s="3" t="s">
        <v>2652</v>
      </c>
      <c r="Z2866" s="3" t="str">
        <f t="shared" si="219"/>
        <v/>
      </c>
      <c r="AA2866" s="3" t="e">
        <f t="shared" si="220"/>
        <v>#NUM!</v>
      </c>
      <c r="AB2866" s="3" t="str">
        <f t="shared" si="221"/>
        <v/>
      </c>
    </row>
    <row r="2867" spans="18:28" ht="14.5" customHeight="1">
      <c r="R2867">
        <v>2864</v>
      </c>
      <c r="S2867" s="4">
        <v>39000</v>
      </c>
      <c r="T2867" s="3" t="s">
        <v>3800</v>
      </c>
      <c r="U2867" s="3" t="s">
        <v>2036</v>
      </c>
      <c r="V2867" s="3" t="s">
        <v>520</v>
      </c>
      <c r="W2867" s="3" t="s">
        <v>3793</v>
      </c>
      <c r="X2867" s="3" t="str">
        <f t="shared" si="218"/>
        <v>นาคำไฮเมืองหนองบัวลำภูหนองบัวลำภู</v>
      </c>
      <c r="Y2867" s="3" t="s">
        <v>2652</v>
      </c>
      <c r="Z2867" s="3" t="str">
        <f t="shared" si="219"/>
        <v/>
      </c>
      <c r="AA2867" s="3" t="e">
        <f t="shared" si="220"/>
        <v>#NUM!</v>
      </c>
      <c r="AB2867" s="3" t="str">
        <f t="shared" si="221"/>
        <v/>
      </c>
    </row>
    <row r="2868" spans="18:28" ht="14.5" customHeight="1">
      <c r="R2868">
        <v>2865</v>
      </c>
      <c r="S2868" s="4">
        <v>39000</v>
      </c>
      <c r="T2868" s="3" t="s">
        <v>3801</v>
      </c>
      <c r="U2868" s="3" t="s">
        <v>2036</v>
      </c>
      <c r="V2868" s="3" t="s">
        <v>520</v>
      </c>
      <c r="W2868" s="3" t="s">
        <v>3793</v>
      </c>
      <c r="X2868" s="3" t="str">
        <f t="shared" si="218"/>
        <v>ป่าไม้งามเมืองหนองบัวลำภูหนองบัวลำภู</v>
      </c>
      <c r="Y2868" s="3" t="s">
        <v>2652</v>
      </c>
      <c r="Z2868" s="3" t="str">
        <f t="shared" si="219"/>
        <v/>
      </c>
      <c r="AA2868" s="3" t="e">
        <f t="shared" si="220"/>
        <v>#NUM!</v>
      </c>
      <c r="AB2868" s="3" t="str">
        <f t="shared" si="221"/>
        <v/>
      </c>
    </row>
    <row r="2869" spans="18:28" ht="14.5" customHeight="1">
      <c r="R2869">
        <v>2866</v>
      </c>
      <c r="S2869" s="4">
        <v>39000</v>
      </c>
      <c r="T2869" s="3" t="s">
        <v>2645</v>
      </c>
      <c r="U2869" s="3" t="s">
        <v>2036</v>
      </c>
      <c r="V2869" s="3" t="s">
        <v>520</v>
      </c>
      <c r="W2869" s="3" t="s">
        <v>3793</v>
      </c>
      <c r="X2869" s="3" t="str">
        <f t="shared" si="218"/>
        <v>หนองหว้าเมืองหนองบัวลำภูหนองบัวลำภู</v>
      </c>
      <c r="Y2869" s="3" t="s">
        <v>2652</v>
      </c>
      <c r="Z2869" s="3" t="str">
        <f t="shared" si="219"/>
        <v/>
      </c>
      <c r="AA2869" s="3" t="e">
        <f t="shared" si="220"/>
        <v>#NUM!</v>
      </c>
      <c r="AB2869" s="3" t="str">
        <f t="shared" si="221"/>
        <v/>
      </c>
    </row>
    <row r="2870" spans="18:28" ht="14.5" customHeight="1">
      <c r="R2870">
        <v>2867</v>
      </c>
      <c r="S2870" s="4">
        <v>39170</v>
      </c>
      <c r="T2870" s="3" t="s">
        <v>2030</v>
      </c>
      <c r="U2870" s="3" t="s">
        <v>2030</v>
      </c>
      <c r="V2870" s="3" t="s">
        <v>520</v>
      </c>
      <c r="W2870" s="3" t="s">
        <v>3802</v>
      </c>
      <c r="X2870" s="3" t="str">
        <f t="shared" si="218"/>
        <v>นากลางนากลางหนองบัวลำภู</v>
      </c>
      <c r="Y2870" s="3" t="s">
        <v>2652</v>
      </c>
      <c r="Z2870" s="3" t="str">
        <f t="shared" si="219"/>
        <v/>
      </c>
      <c r="AA2870" s="3" t="e">
        <f t="shared" si="220"/>
        <v>#NUM!</v>
      </c>
      <c r="AB2870" s="3" t="str">
        <f t="shared" si="221"/>
        <v/>
      </c>
    </row>
    <row r="2871" spans="18:28" ht="14.5" customHeight="1">
      <c r="R2871">
        <v>2868</v>
      </c>
      <c r="S2871" s="4">
        <v>39170</v>
      </c>
      <c r="T2871" s="3" t="s">
        <v>1924</v>
      </c>
      <c r="U2871" s="3" t="s">
        <v>2030</v>
      </c>
      <c r="V2871" s="3" t="s">
        <v>520</v>
      </c>
      <c r="W2871" s="3" t="s">
        <v>3802</v>
      </c>
      <c r="X2871" s="3" t="str">
        <f t="shared" si="218"/>
        <v>ด่านช้างนากลางหนองบัวลำภู</v>
      </c>
      <c r="Y2871" s="3" t="s">
        <v>2652</v>
      </c>
      <c r="Z2871" s="3" t="str">
        <f t="shared" si="219"/>
        <v/>
      </c>
      <c r="AA2871" s="3" t="e">
        <f t="shared" si="220"/>
        <v>#NUM!</v>
      </c>
      <c r="AB2871" s="3" t="str">
        <f t="shared" si="221"/>
        <v/>
      </c>
    </row>
    <row r="2872" spans="18:28" ht="14.5" customHeight="1">
      <c r="R2872">
        <v>2869</v>
      </c>
      <c r="S2872" s="4">
        <v>39350</v>
      </c>
      <c r="T2872" s="3" t="s">
        <v>3803</v>
      </c>
      <c r="U2872" s="3" t="s">
        <v>2030</v>
      </c>
      <c r="V2872" s="3" t="s">
        <v>520</v>
      </c>
      <c r="W2872" s="3" t="s">
        <v>3802</v>
      </c>
      <c r="X2872" s="3" t="str">
        <f t="shared" si="218"/>
        <v>กุดดินจี่นากลางหนองบัวลำภู</v>
      </c>
      <c r="Y2872" s="3" t="s">
        <v>2652</v>
      </c>
      <c r="Z2872" s="3" t="str">
        <f t="shared" si="219"/>
        <v/>
      </c>
      <c r="AA2872" s="3" t="e">
        <f t="shared" si="220"/>
        <v>#NUM!</v>
      </c>
      <c r="AB2872" s="3" t="str">
        <f t="shared" si="221"/>
        <v/>
      </c>
    </row>
    <row r="2873" spans="18:28" ht="14.5" customHeight="1">
      <c r="R2873">
        <v>2870</v>
      </c>
      <c r="S2873" s="4">
        <v>39170</v>
      </c>
      <c r="T2873" s="3" t="s">
        <v>3804</v>
      </c>
      <c r="U2873" s="3" t="s">
        <v>2030</v>
      </c>
      <c r="V2873" s="3" t="s">
        <v>520</v>
      </c>
      <c r="W2873" s="3" t="s">
        <v>3802</v>
      </c>
      <c r="X2873" s="3" t="str">
        <f t="shared" si="218"/>
        <v>ฝั่งแดงนากลางหนองบัวลำภู</v>
      </c>
      <c r="Y2873" s="3" t="s">
        <v>2652</v>
      </c>
      <c r="Z2873" s="3" t="str">
        <f t="shared" si="219"/>
        <v/>
      </c>
      <c r="AA2873" s="3" t="e">
        <f t="shared" si="220"/>
        <v>#NUM!</v>
      </c>
      <c r="AB2873" s="3" t="str">
        <f t="shared" si="221"/>
        <v/>
      </c>
    </row>
    <row r="2874" spans="18:28" ht="14.5" customHeight="1">
      <c r="R2874">
        <v>2871</v>
      </c>
      <c r="S2874" s="4">
        <v>39350</v>
      </c>
      <c r="T2874" s="3" t="s">
        <v>3805</v>
      </c>
      <c r="U2874" s="3" t="s">
        <v>2030</v>
      </c>
      <c r="V2874" s="3" t="s">
        <v>520</v>
      </c>
      <c r="W2874" s="3" t="s">
        <v>3802</v>
      </c>
      <c r="X2874" s="3" t="str">
        <f t="shared" si="218"/>
        <v>เก่ากลอยนากลางหนองบัวลำภู</v>
      </c>
      <c r="Y2874" s="3" t="s">
        <v>2652</v>
      </c>
      <c r="Z2874" s="3" t="str">
        <f t="shared" si="219"/>
        <v/>
      </c>
      <c r="AA2874" s="3" t="e">
        <f t="shared" si="220"/>
        <v>#NUM!</v>
      </c>
      <c r="AB2874" s="3" t="str">
        <f t="shared" si="221"/>
        <v/>
      </c>
    </row>
    <row r="2875" spans="18:28" ht="14.5" customHeight="1">
      <c r="R2875">
        <v>2872</v>
      </c>
      <c r="S2875" s="4">
        <v>39170</v>
      </c>
      <c r="T2875" s="3" t="s">
        <v>2753</v>
      </c>
      <c r="U2875" s="3" t="s">
        <v>2030</v>
      </c>
      <c r="V2875" s="3" t="s">
        <v>520</v>
      </c>
      <c r="W2875" s="3" t="s">
        <v>3802</v>
      </c>
      <c r="X2875" s="3" t="str">
        <f t="shared" si="218"/>
        <v>โนนเมืองนากลางหนองบัวลำภู</v>
      </c>
      <c r="Y2875" s="3" t="s">
        <v>2652</v>
      </c>
      <c r="Z2875" s="3" t="str">
        <f t="shared" si="219"/>
        <v/>
      </c>
      <c r="AA2875" s="3" t="e">
        <f t="shared" si="220"/>
        <v>#NUM!</v>
      </c>
      <c r="AB2875" s="3" t="str">
        <f t="shared" si="221"/>
        <v/>
      </c>
    </row>
    <row r="2876" spans="18:28" ht="14.5" customHeight="1">
      <c r="R2876">
        <v>2873</v>
      </c>
      <c r="S2876" s="4">
        <v>39170</v>
      </c>
      <c r="T2876" s="3" t="s">
        <v>3806</v>
      </c>
      <c r="U2876" s="3" t="s">
        <v>2030</v>
      </c>
      <c r="V2876" s="3" t="s">
        <v>520</v>
      </c>
      <c r="W2876" s="3" t="s">
        <v>3802</v>
      </c>
      <c r="X2876" s="3" t="str">
        <f t="shared" si="218"/>
        <v>อุทัยสวรรค์นากลางหนองบัวลำภู</v>
      </c>
      <c r="Y2876" s="3" t="s">
        <v>2652</v>
      </c>
      <c r="Z2876" s="3" t="str">
        <f t="shared" si="219"/>
        <v/>
      </c>
      <c r="AA2876" s="3" t="e">
        <f t="shared" si="220"/>
        <v>#NUM!</v>
      </c>
      <c r="AB2876" s="3" t="str">
        <f t="shared" si="221"/>
        <v/>
      </c>
    </row>
    <row r="2877" spans="18:28" ht="14.5" customHeight="1">
      <c r="R2877">
        <v>2874</v>
      </c>
      <c r="S2877" s="4">
        <v>39350</v>
      </c>
      <c r="T2877" s="3" t="s">
        <v>3807</v>
      </c>
      <c r="U2877" s="3" t="s">
        <v>2030</v>
      </c>
      <c r="V2877" s="3" t="s">
        <v>520</v>
      </c>
      <c r="W2877" s="3" t="s">
        <v>3802</v>
      </c>
      <c r="X2877" s="3" t="str">
        <f t="shared" si="218"/>
        <v>ดงสวรรค์นากลางหนองบัวลำภู</v>
      </c>
      <c r="Y2877" s="3" t="s">
        <v>2652</v>
      </c>
      <c r="Z2877" s="3" t="str">
        <f t="shared" si="219"/>
        <v/>
      </c>
      <c r="AA2877" s="3" t="e">
        <f t="shared" si="220"/>
        <v>#NUM!</v>
      </c>
      <c r="AB2877" s="3" t="str">
        <f t="shared" si="221"/>
        <v/>
      </c>
    </row>
    <row r="2878" spans="18:28" ht="14.5" customHeight="1">
      <c r="R2878">
        <v>2875</v>
      </c>
      <c r="S2878" s="4">
        <v>39170</v>
      </c>
      <c r="T2878" s="3" t="s">
        <v>3603</v>
      </c>
      <c r="U2878" s="3" t="s">
        <v>2030</v>
      </c>
      <c r="V2878" s="3" t="s">
        <v>520</v>
      </c>
      <c r="W2878" s="3" t="s">
        <v>3802</v>
      </c>
      <c r="X2878" s="3" t="str">
        <f t="shared" si="218"/>
        <v>กุดแห่นากลางหนองบัวลำภู</v>
      </c>
      <c r="Y2878" s="3" t="s">
        <v>2652</v>
      </c>
      <c r="Z2878" s="3" t="str">
        <f t="shared" si="219"/>
        <v/>
      </c>
      <c r="AA2878" s="3" t="e">
        <f t="shared" si="220"/>
        <v>#NUM!</v>
      </c>
      <c r="AB2878" s="3" t="str">
        <f t="shared" si="221"/>
        <v/>
      </c>
    </row>
    <row r="2879" spans="18:28" ht="14.5" customHeight="1">
      <c r="R2879">
        <v>2876</v>
      </c>
      <c r="S2879" s="4">
        <v>39140</v>
      </c>
      <c r="T2879" s="3" t="s">
        <v>2034</v>
      </c>
      <c r="U2879" s="3" t="s">
        <v>2034</v>
      </c>
      <c r="V2879" s="3" t="s">
        <v>520</v>
      </c>
      <c r="W2879" s="3" t="s">
        <v>3808</v>
      </c>
      <c r="X2879" s="3" t="str">
        <f t="shared" si="218"/>
        <v>โนนสังโนนสังหนองบัวลำภู</v>
      </c>
      <c r="Y2879" s="3" t="s">
        <v>2652</v>
      </c>
      <c r="Z2879" s="3" t="str">
        <f t="shared" si="219"/>
        <v/>
      </c>
      <c r="AA2879" s="3" t="e">
        <f t="shared" si="220"/>
        <v>#NUM!</v>
      </c>
      <c r="AB2879" s="3" t="str">
        <f t="shared" si="221"/>
        <v/>
      </c>
    </row>
    <row r="2880" spans="18:28" ht="14.5" customHeight="1">
      <c r="R2880">
        <v>2877</v>
      </c>
      <c r="S2880" s="4">
        <v>39140</v>
      </c>
      <c r="T2880" s="3" t="s">
        <v>3809</v>
      </c>
      <c r="U2880" s="3" t="s">
        <v>2034</v>
      </c>
      <c r="V2880" s="3" t="s">
        <v>520</v>
      </c>
      <c r="W2880" s="3" t="s">
        <v>3808</v>
      </c>
      <c r="X2880" s="3" t="str">
        <f t="shared" si="218"/>
        <v>บ้านถิ่นโนนสังหนองบัวลำภู</v>
      </c>
      <c r="Y2880" s="3" t="s">
        <v>2652</v>
      </c>
      <c r="Z2880" s="3" t="str">
        <f t="shared" si="219"/>
        <v/>
      </c>
      <c r="AA2880" s="3" t="e">
        <f t="shared" si="220"/>
        <v>#NUM!</v>
      </c>
      <c r="AB2880" s="3" t="str">
        <f t="shared" si="221"/>
        <v/>
      </c>
    </row>
    <row r="2881" spans="18:28" ht="14.5" customHeight="1">
      <c r="R2881">
        <v>2878</v>
      </c>
      <c r="S2881" s="4">
        <v>39140</v>
      </c>
      <c r="T2881" s="3" t="s">
        <v>635</v>
      </c>
      <c r="U2881" s="3" t="s">
        <v>2034</v>
      </c>
      <c r="V2881" s="3" t="s">
        <v>520</v>
      </c>
      <c r="W2881" s="3" t="s">
        <v>3808</v>
      </c>
      <c r="X2881" s="3" t="str">
        <f t="shared" si="218"/>
        <v>หนองเรือโนนสังหนองบัวลำภู</v>
      </c>
      <c r="Y2881" s="3" t="s">
        <v>2652</v>
      </c>
      <c r="Z2881" s="3" t="str">
        <f t="shared" si="219"/>
        <v/>
      </c>
      <c r="AA2881" s="3" t="e">
        <f t="shared" si="220"/>
        <v>#NUM!</v>
      </c>
      <c r="AB2881" s="3" t="str">
        <f t="shared" si="221"/>
        <v/>
      </c>
    </row>
    <row r="2882" spans="18:28" ht="14.5" customHeight="1">
      <c r="R2882">
        <v>2879</v>
      </c>
      <c r="S2882" s="4">
        <v>39140</v>
      </c>
      <c r="T2882" s="3" t="s">
        <v>3810</v>
      </c>
      <c r="U2882" s="3" t="s">
        <v>2034</v>
      </c>
      <c r="V2882" s="3" t="s">
        <v>520</v>
      </c>
      <c r="W2882" s="3" t="s">
        <v>3808</v>
      </c>
      <c r="X2882" s="3" t="str">
        <f t="shared" si="218"/>
        <v>กุดดู่โนนสังหนองบัวลำภู</v>
      </c>
      <c r="Y2882" s="3" t="s">
        <v>2652</v>
      </c>
      <c r="Z2882" s="3" t="str">
        <f t="shared" si="219"/>
        <v/>
      </c>
      <c r="AA2882" s="3" t="e">
        <f t="shared" si="220"/>
        <v>#NUM!</v>
      </c>
      <c r="AB2882" s="3" t="str">
        <f t="shared" si="221"/>
        <v/>
      </c>
    </row>
    <row r="2883" spans="18:28" ht="14.5" customHeight="1">
      <c r="R2883">
        <v>2880</v>
      </c>
      <c r="S2883" s="4">
        <v>39140</v>
      </c>
      <c r="T2883" s="3" t="s">
        <v>3811</v>
      </c>
      <c r="U2883" s="3" t="s">
        <v>2034</v>
      </c>
      <c r="V2883" s="3" t="s">
        <v>520</v>
      </c>
      <c r="W2883" s="3" t="s">
        <v>3808</v>
      </c>
      <c r="X2883" s="3" t="str">
        <f t="shared" si="218"/>
        <v>บ้านค้อโนนสังหนองบัวลำภู</v>
      </c>
      <c r="Y2883" s="3" t="s">
        <v>2652</v>
      </c>
      <c r="Z2883" s="3" t="str">
        <f t="shared" si="219"/>
        <v/>
      </c>
      <c r="AA2883" s="3" t="e">
        <f t="shared" si="220"/>
        <v>#NUM!</v>
      </c>
      <c r="AB2883" s="3" t="str">
        <f t="shared" si="221"/>
        <v/>
      </c>
    </row>
    <row r="2884" spans="18:28" ht="14.5" customHeight="1">
      <c r="R2884">
        <v>2881</v>
      </c>
      <c r="S2884" s="4">
        <v>39140</v>
      </c>
      <c r="T2884" s="3" t="s">
        <v>2753</v>
      </c>
      <c r="U2884" s="3" t="s">
        <v>2034</v>
      </c>
      <c r="V2884" s="3" t="s">
        <v>520</v>
      </c>
      <c r="W2884" s="3" t="s">
        <v>3808</v>
      </c>
      <c r="X2884" s="3" t="str">
        <f t="shared" si="218"/>
        <v>โนนเมืองโนนสังหนองบัวลำภู</v>
      </c>
      <c r="Y2884" s="3" t="s">
        <v>2652</v>
      </c>
      <c r="Z2884" s="3" t="str">
        <f t="shared" si="219"/>
        <v/>
      </c>
      <c r="AA2884" s="3" t="e">
        <f t="shared" si="220"/>
        <v>#NUM!</v>
      </c>
      <c r="AB2884" s="3" t="str">
        <f t="shared" si="221"/>
        <v/>
      </c>
    </row>
    <row r="2885" spans="18:28" ht="14.5" customHeight="1">
      <c r="R2885">
        <v>2882</v>
      </c>
      <c r="S2885" s="4">
        <v>39140</v>
      </c>
      <c r="T2885" s="3" t="s">
        <v>2135</v>
      </c>
      <c r="U2885" s="3" t="s">
        <v>2034</v>
      </c>
      <c r="V2885" s="3" t="s">
        <v>520</v>
      </c>
      <c r="W2885" s="3" t="s">
        <v>3808</v>
      </c>
      <c r="X2885" s="3" t="str">
        <f t="shared" ref="X2885:X2948" si="222">T2885&amp;U2885&amp;V2885</f>
        <v>โคกใหญ่โนนสังหนองบัวลำภู</v>
      </c>
      <c r="Y2885" s="3" t="s">
        <v>2652</v>
      </c>
      <c r="Z2885" s="3" t="str">
        <f t="shared" ref="Z2885:Z2948" si="223">IF($Z$1=$W2885,$R2885,"")</f>
        <v/>
      </c>
      <c r="AA2885" s="3" t="e">
        <f t="shared" ref="AA2885:AA2948" si="224">SMALL($Z$4:$Z$7439,R2885)</f>
        <v>#NUM!</v>
      </c>
      <c r="AB2885" s="3" t="str">
        <f t="shared" ref="AB2885:AB2948" si="225">IFERROR(INDEX($T$4:$T$7439,$AA2885,1),"")</f>
        <v/>
      </c>
    </row>
    <row r="2886" spans="18:28" ht="14.5" customHeight="1">
      <c r="R2886">
        <v>2883</v>
      </c>
      <c r="S2886" s="4">
        <v>39140</v>
      </c>
      <c r="T2886" s="3" t="s">
        <v>1323</v>
      </c>
      <c r="U2886" s="3" t="s">
        <v>2034</v>
      </c>
      <c r="V2886" s="3" t="s">
        <v>520</v>
      </c>
      <c r="W2886" s="3" t="s">
        <v>3808</v>
      </c>
      <c r="X2886" s="3" t="str">
        <f t="shared" si="222"/>
        <v>โคกม่วงโนนสังหนองบัวลำภู</v>
      </c>
      <c r="Y2886" s="3" t="s">
        <v>2652</v>
      </c>
      <c r="Z2886" s="3" t="str">
        <f t="shared" si="223"/>
        <v/>
      </c>
      <c r="AA2886" s="3" t="e">
        <f t="shared" si="224"/>
        <v>#NUM!</v>
      </c>
      <c r="AB2886" s="3" t="str">
        <f t="shared" si="225"/>
        <v/>
      </c>
    </row>
    <row r="2887" spans="18:28" ht="14.5" customHeight="1">
      <c r="R2887">
        <v>2884</v>
      </c>
      <c r="S2887" s="4">
        <v>39140</v>
      </c>
      <c r="T2887" s="3" t="s">
        <v>1596</v>
      </c>
      <c r="U2887" s="3" t="s">
        <v>2034</v>
      </c>
      <c r="V2887" s="3" t="s">
        <v>520</v>
      </c>
      <c r="W2887" s="3" t="s">
        <v>3808</v>
      </c>
      <c r="X2887" s="3" t="str">
        <f t="shared" si="222"/>
        <v>นิคมพัฒนาโนนสังหนองบัวลำภู</v>
      </c>
      <c r="Y2887" s="3" t="s">
        <v>2652</v>
      </c>
      <c r="Z2887" s="3" t="str">
        <f t="shared" si="223"/>
        <v/>
      </c>
      <c r="AA2887" s="3" t="e">
        <f t="shared" si="224"/>
        <v>#NUM!</v>
      </c>
      <c r="AB2887" s="3" t="str">
        <f t="shared" si="225"/>
        <v/>
      </c>
    </row>
    <row r="2888" spans="18:28" ht="14.5" customHeight="1">
      <c r="R2888">
        <v>2885</v>
      </c>
      <c r="S2888" s="4">
        <v>39140</v>
      </c>
      <c r="T2888" s="3" t="s">
        <v>3812</v>
      </c>
      <c r="U2888" s="3" t="s">
        <v>2034</v>
      </c>
      <c r="V2888" s="3" t="s">
        <v>520</v>
      </c>
      <c r="W2888" s="3" t="s">
        <v>3808</v>
      </c>
      <c r="X2888" s="3" t="str">
        <f t="shared" si="222"/>
        <v>ปางกู่โนนสังหนองบัวลำภู</v>
      </c>
      <c r="Y2888" s="3" t="s">
        <v>2652</v>
      </c>
      <c r="Z2888" s="3" t="str">
        <f t="shared" si="223"/>
        <v/>
      </c>
      <c r="AA2888" s="3" t="e">
        <f t="shared" si="224"/>
        <v>#NUM!</v>
      </c>
      <c r="AB2888" s="3" t="str">
        <f t="shared" si="225"/>
        <v/>
      </c>
    </row>
    <row r="2889" spans="18:28" ht="14.5" customHeight="1">
      <c r="R2889">
        <v>2886</v>
      </c>
      <c r="S2889" s="4">
        <v>39180</v>
      </c>
      <c r="T2889" s="3" t="s">
        <v>2500</v>
      </c>
      <c r="U2889" s="3" t="s">
        <v>2038</v>
      </c>
      <c r="V2889" s="3" t="s">
        <v>520</v>
      </c>
      <c r="W2889" s="3" t="s">
        <v>3813</v>
      </c>
      <c r="X2889" s="3" t="str">
        <f t="shared" si="222"/>
        <v>เมืองใหม่ศรีบุญเรืองหนองบัวลำภู</v>
      </c>
      <c r="Y2889" s="3" t="s">
        <v>2652</v>
      </c>
      <c r="Z2889" s="3" t="str">
        <f t="shared" si="223"/>
        <v/>
      </c>
      <c r="AA2889" s="3" t="e">
        <f t="shared" si="224"/>
        <v>#NUM!</v>
      </c>
      <c r="AB2889" s="3" t="str">
        <f t="shared" si="225"/>
        <v/>
      </c>
    </row>
    <row r="2890" spans="18:28" ht="14.5" customHeight="1">
      <c r="R2890">
        <v>2887</v>
      </c>
      <c r="S2890" s="4">
        <v>39180</v>
      </c>
      <c r="T2890" s="3" t="s">
        <v>2038</v>
      </c>
      <c r="U2890" s="3" t="s">
        <v>2038</v>
      </c>
      <c r="V2890" s="3" t="s">
        <v>520</v>
      </c>
      <c r="W2890" s="3" t="s">
        <v>3813</v>
      </c>
      <c r="X2890" s="3" t="str">
        <f t="shared" si="222"/>
        <v>ศรีบุญเรืองศรีบุญเรืองหนองบัวลำภู</v>
      </c>
      <c r="Y2890" s="3" t="s">
        <v>2652</v>
      </c>
      <c r="Z2890" s="3" t="str">
        <f t="shared" si="223"/>
        <v/>
      </c>
      <c r="AA2890" s="3" t="e">
        <f t="shared" si="224"/>
        <v>#NUM!</v>
      </c>
      <c r="AB2890" s="3" t="str">
        <f t="shared" si="225"/>
        <v/>
      </c>
    </row>
    <row r="2891" spans="18:28" ht="14.5" customHeight="1">
      <c r="R2891">
        <v>2888</v>
      </c>
      <c r="S2891" s="4">
        <v>39180</v>
      </c>
      <c r="T2891" s="3" t="s">
        <v>3814</v>
      </c>
      <c r="U2891" s="3" t="s">
        <v>2038</v>
      </c>
      <c r="V2891" s="3" t="s">
        <v>520</v>
      </c>
      <c r="W2891" s="3" t="s">
        <v>3813</v>
      </c>
      <c r="X2891" s="3" t="str">
        <f t="shared" si="222"/>
        <v>หนองบัวใต้ศรีบุญเรืองหนองบัวลำภู</v>
      </c>
      <c r="Y2891" s="3" t="s">
        <v>2652</v>
      </c>
      <c r="Z2891" s="3" t="str">
        <f t="shared" si="223"/>
        <v/>
      </c>
      <c r="AA2891" s="3" t="e">
        <f t="shared" si="224"/>
        <v>#NUM!</v>
      </c>
      <c r="AB2891" s="3" t="str">
        <f t="shared" si="225"/>
        <v/>
      </c>
    </row>
    <row r="2892" spans="18:28" ht="14.5" customHeight="1">
      <c r="R2892">
        <v>2889</v>
      </c>
      <c r="S2892" s="4">
        <v>39180</v>
      </c>
      <c r="T2892" s="3" t="s">
        <v>3815</v>
      </c>
      <c r="U2892" s="3" t="s">
        <v>2038</v>
      </c>
      <c r="V2892" s="3" t="s">
        <v>520</v>
      </c>
      <c r="W2892" s="3" t="s">
        <v>3813</v>
      </c>
      <c r="X2892" s="3" t="str">
        <f t="shared" si="222"/>
        <v>กุดสะเทียนศรีบุญเรืองหนองบัวลำภู</v>
      </c>
      <c r="Y2892" s="3" t="s">
        <v>2652</v>
      </c>
      <c r="Z2892" s="3" t="str">
        <f t="shared" si="223"/>
        <v/>
      </c>
      <c r="AA2892" s="3" t="e">
        <f t="shared" si="224"/>
        <v>#NUM!</v>
      </c>
      <c r="AB2892" s="3" t="str">
        <f t="shared" si="225"/>
        <v/>
      </c>
    </row>
    <row r="2893" spans="18:28" ht="14.5" customHeight="1">
      <c r="R2893">
        <v>2890</v>
      </c>
      <c r="S2893" s="4">
        <v>39180</v>
      </c>
      <c r="T2893" s="3" t="s">
        <v>3816</v>
      </c>
      <c r="U2893" s="3" t="s">
        <v>2038</v>
      </c>
      <c r="V2893" s="3" t="s">
        <v>520</v>
      </c>
      <c r="W2893" s="3" t="s">
        <v>3813</v>
      </c>
      <c r="X2893" s="3" t="str">
        <f t="shared" si="222"/>
        <v>นากอกศรีบุญเรืองหนองบัวลำภู</v>
      </c>
      <c r="Y2893" s="3" t="s">
        <v>2652</v>
      </c>
      <c r="Z2893" s="3" t="str">
        <f t="shared" si="223"/>
        <v/>
      </c>
      <c r="AA2893" s="3" t="e">
        <f t="shared" si="224"/>
        <v>#NUM!</v>
      </c>
      <c r="AB2893" s="3" t="str">
        <f t="shared" si="225"/>
        <v/>
      </c>
    </row>
    <row r="2894" spans="18:28" ht="14.5" customHeight="1">
      <c r="R2894">
        <v>2891</v>
      </c>
      <c r="S2894" s="4">
        <v>39180</v>
      </c>
      <c r="T2894" s="3" t="s">
        <v>2073</v>
      </c>
      <c r="U2894" s="3" t="s">
        <v>2038</v>
      </c>
      <c r="V2894" s="3" t="s">
        <v>520</v>
      </c>
      <c r="W2894" s="3" t="s">
        <v>3813</v>
      </c>
      <c r="X2894" s="3" t="str">
        <f t="shared" si="222"/>
        <v>โนนสะอาดศรีบุญเรืองหนองบัวลำภู</v>
      </c>
      <c r="Y2894" s="3" t="s">
        <v>2652</v>
      </c>
      <c r="Z2894" s="3" t="str">
        <f t="shared" si="223"/>
        <v/>
      </c>
      <c r="AA2894" s="3" t="e">
        <f t="shared" si="224"/>
        <v>#NUM!</v>
      </c>
      <c r="AB2894" s="3" t="str">
        <f t="shared" si="225"/>
        <v/>
      </c>
    </row>
    <row r="2895" spans="18:28" ht="14.5" customHeight="1">
      <c r="R2895">
        <v>2892</v>
      </c>
      <c r="S2895" s="4">
        <v>39180</v>
      </c>
      <c r="T2895" s="3" t="s">
        <v>3817</v>
      </c>
      <c r="U2895" s="3" t="s">
        <v>2038</v>
      </c>
      <c r="V2895" s="3" t="s">
        <v>520</v>
      </c>
      <c r="W2895" s="3" t="s">
        <v>3813</v>
      </c>
      <c r="X2895" s="3" t="str">
        <f t="shared" si="222"/>
        <v>ยางหล่อศรีบุญเรืองหนองบัวลำภู</v>
      </c>
      <c r="Y2895" s="3" t="s">
        <v>2652</v>
      </c>
      <c r="Z2895" s="3" t="str">
        <f t="shared" si="223"/>
        <v/>
      </c>
      <c r="AA2895" s="3" t="e">
        <f t="shared" si="224"/>
        <v>#NUM!</v>
      </c>
      <c r="AB2895" s="3" t="str">
        <f t="shared" si="225"/>
        <v/>
      </c>
    </row>
    <row r="2896" spans="18:28" ht="14.5" customHeight="1">
      <c r="R2896">
        <v>2893</v>
      </c>
      <c r="S2896" s="4">
        <v>39180</v>
      </c>
      <c r="T2896" s="3" t="s">
        <v>3818</v>
      </c>
      <c r="U2896" s="3" t="s">
        <v>2038</v>
      </c>
      <c r="V2896" s="3" t="s">
        <v>520</v>
      </c>
      <c r="W2896" s="3" t="s">
        <v>3813</v>
      </c>
      <c r="X2896" s="3" t="str">
        <f t="shared" si="222"/>
        <v>โนนม่วงศรีบุญเรืองหนองบัวลำภู</v>
      </c>
      <c r="Y2896" s="3" t="s">
        <v>2652</v>
      </c>
      <c r="Z2896" s="3" t="str">
        <f t="shared" si="223"/>
        <v/>
      </c>
      <c r="AA2896" s="3" t="e">
        <f t="shared" si="224"/>
        <v>#NUM!</v>
      </c>
      <c r="AB2896" s="3" t="str">
        <f t="shared" si="225"/>
        <v/>
      </c>
    </row>
    <row r="2897" spans="18:28" ht="14.5" customHeight="1">
      <c r="R2897">
        <v>2894</v>
      </c>
      <c r="S2897" s="4">
        <v>39180</v>
      </c>
      <c r="T2897" s="3" t="s">
        <v>3819</v>
      </c>
      <c r="U2897" s="3" t="s">
        <v>2038</v>
      </c>
      <c r="V2897" s="3" t="s">
        <v>520</v>
      </c>
      <c r="W2897" s="3" t="s">
        <v>3813</v>
      </c>
      <c r="X2897" s="3" t="str">
        <f t="shared" si="222"/>
        <v>หนองกุงแก้วศรีบุญเรืองหนองบัวลำภู</v>
      </c>
      <c r="Y2897" s="3" t="s">
        <v>2652</v>
      </c>
      <c r="Z2897" s="3" t="str">
        <f t="shared" si="223"/>
        <v/>
      </c>
      <c r="AA2897" s="3" t="e">
        <f t="shared" si="224"/>
        <v>#NUM!</v>
      </c>
      <c r="AB2897" s="3" t="str">
        <f t="shared" si="225"/>
        <v/>
      </c>
    </row>
    <row r="2898" spans="18:28" ht="14.5" customHeight="1">
      <c r="R2898">
        <v>2895</v>
      </c>
      <c r="S2898" s="4">
        <v>39180</v>
      </c>
      <c r="T2898" s="3" t="s">
        <v>2170</v>
      </c>
      <c r="U2898" s="3" t="s">
        <v>2038</v>
      </c>
      <c r="V2898" s="3" t="s">
        <v>520</v>
      </c>
      <c r="W2898" s="3" t="s">
        <v>3813</v>
      </c>
      <c r="X2898" s="3" t="str">
        <f t="shared" si="222"/>
        <v>หนองแกศรีบุญเรืองหนองบัวลำภู</v>
      </c>
      <c r="Y2898" s="3" t="s">
        <v>2652</v>
      </c>
      <c r="Z2898" s="3" t="str">
        <f t="shared" si="223"/>
        <v/>
      </c>
      <c r="AA2898" s="3" t="e">
        <f t="shared" si="224"/>
        <v>#NUM!</v>
      </c>
      <c r="AB2898" s="3" t="str">
        <f t="shared" si="225"/>
        <v/>
      </c>
    </row>
    <row r="2899" spans="18:28" ht="14.5" customHeight="1">
      <c r="R2899">
        <v>2896</v>
      </c>
      <c r="S2899" s="4">
        <v>39180</v>
      </c>
      <c r="T2899" s="3" t="s">
        <v>3820</v>
      </c>
      <c r="U2899" s="3" t="s">
        <v>2038</v>
      </c>
      <c r="V2899" s="3" t="s">
        <v>520</v>
      </c>
      <c r="W2899" s="3" t="s">
        <v>3813</v>
      </c>
      <c r="X2899" s="3" t="str">
        <f t="shared" si="222"/>
        <v>ทรายทองศรีบุญเรืองหนองบัวลำภู</v>
      </c>
      <c r="Y2899" s="3" t="s">
        <v>2652</v>
      </c>
      <c r="Z2899" s="3" t="str">
        <f t="shared" si="223"/>
        <v/>
      </c>
      <c r="AA2899" s="3" t="e">
        <f t="shared" si="224"/>
        <v>#NUM!</v>
      </c>
      <c r="AB2899" s="3" t="str">
        <f t="shared" si="225"/>
        <v/>
      </c>
    </row>
    <row r="2900" spans="18:28" ht="14.5" customHeight="1">
      <c r="R2900">
        <v>2897</v>
      </c>
      <c r="S2900" s="4">
        <v>39180</v>
      </c>
      <c r="T2900" s="3" t="s">
        <v>3821</v>
      </c>
      <c r="U2900" s="3" t="s">
        <v>2038</v>
      </c>
      <c r="V2900" s="3" t="s">
        <v>520</v>
      </c>
      <c r="W2900" s="3" t="s">
        <v>3813</v>
      </c>
      <c r="X2900" s="3" t="str">
        <f t="shared" si="222"/>
        <v>หันนางามศรีบุญเรืองหนองบัวลำภู</v>
      </c>
      <c r="Y2900" s="3" t="s">
        <v>2652</v>
      </c>
      <c r="Z2900" s="3" t="str">
        <f t="shared" si="223"/>
        <v/>
      </c>
      <c r="AA2900" s="3" t="e">
        <f t="shared" si="224"/>
        <v>#NUM!</v>
      </c>
      <c r="AB2900" s="3" t="str">
        <f t="shared" si="225"/>
        <v/>
      </c>
    </row>
    <row r="2901" spans="18:28" ht="14.5" customHeight="1">
      <c r="R2901">
        <v>2898</v>
      </c>
      <c r="S2901" s="4">
        <v>39270</v>
      </c>
      <c r="T2901" s="3" t="s">
        <v>3822</v>
      </c>
      <c r="U2901" s="3" t="s">
        <v>2040</v>
      </c>
      <c r="V2901" s="3" t="s">
        <v>520</v>
      </c>
      <c r="W2901" s="3" t="s">
        <v>3823</v>
      </c>
      <c r="X2901" s="3" t="str">
        <f t="shared" si="222"/>
        <v>นาสีสุวรรณคูหาหนองบัวลำภู</v>
      </c>
      <c r="Y2901" s="3" t="s">
        <v>2652</v>
      </c>
      <c r="Z2901" s="3" t="str">
        <f t="shared" si="223"/>
        <v/>
      </c>
      <c r="AA2901" s="3" t="e">
        <f t="shared" si="224"/>
        <v>#NUM!</v>
      </c>
      <c r="AB2901" s="3" t="str">
        <f t="shared" si="225"/>
        <v/>
      </c>
    </row>
    <row r="2902" spans="18:28" ht="14.5" customHeight="1">
      <c r="R2902">
        <v>2899</v>
      </c>
      <c r="S2902" s="4">
        <v>39270</v>
      </c>
      <c r="T2902" s="3" t="s">
        <v>2103</v>
      </c>
      <c r="U2902" s="3" t="s">
        <v>2040</v>
      </c>
      <c r="V2902" s="3" t="s">
        <v>520</v>
      </c>
      <c r="W2902" s="3" t="s">
        <v>3823</v>
      </c>
      <c r="X2902" s="3" t="str">
        <f t="shared" si="222"/>
        <v>บ้านโคกสุวรรณคูหาหนองบัวลำภู</v>
      </c>
      <c r="Y2902" s="3" t="s">
        <v>2652</v>
      </c>
      <c r="Z2902" s="3" t="str">
        <f t="shared" si="223"/>
        <v/>
      </c>
      <c r="AA2902" s="3" t="e">
        <f t="shared" si="224"/>
        <v>#NUM!</v>
      </c>
      <c r="AB2902" s="3" t="str">
        <f t="shared" si="225"/>
        <v/>
      </c>
    </row>
    <row r="2903" spans="18:28" ht="14.5" customHeight="1">
      <c r="R2903">
        <v>2900</v>
      </c>
      <c r="S2903" s="4">
        <v>39270</v>
      </c>
      <c r="T2903" s="3" t="s">
        <v>1252</v>
      </c>
      <c r="U2903" s="3" t="s">
        <v>2040</v>
      </c>
      <c r="V2903" s="3" t="s">
        <v>520</v>
      </c>
      <c r="W2903" s="3" t="s">
        <v>3823</v>
      </c>
      <c r="X2903" s="3" t="str">
        <f t="shared" si="222"/>
        <v>นาดีสุวรรณคูหาหนองบัวลำภู</v>
      </c>
      <c r="Y2903" s="3" t="s">
        <v>2652</v>
      </c>
      <c r="Z2903" s="3" t="str">
        <f t="shared" si="223"/>
        <v/>
      </c>
      <c r="AA2903" s="3" t="e">
        <f t="shared" si="224"/>
        <v>#NUM!</v>
      </c>
      <c r="AB2903" s="3" t="str">
        <f t="shared" si="225"/>
        <v/>
      </c>
    </row>
    <row r="2904" spans="18:28" ht="14.5" customHeight="1">
      <c r="R2904">
        <v>2901</v>
      </c>
      <c r="S2904" s="4">
        <v>39270</v>
      </c>
      <c r="T2904" s="3" t="s">
        <v>3824</v>
      </c>
      <c r="U2904" s="3" t="s">
        <v>2040</v>
      </c>
      <c r="V2904" s="3" t="s">
        <v>520</v>
      </c>
      <c r="W2904" s="3" t="s">
        <v>3823</v>
      </c>
      <c r="X2904" s="3" t="str">
        <f t="shared" si="222"/>
        <v>นาด่านสุวรรณคูหาหนองบัวลำภู</v>
      </c>
      <c r="Y2904" s="3" t="s">
        <v>2652</v>
      </c>
      <c r="Z2904" s="3" t="str">
        <f t="shared" si="223"/>
        <v/>
      </c>
      <c r="AA2904" s="3" t="e">
        <f t="shared" si="224"/>
        <v>#NUM!</v>
      </c>
      <c r="AB2904" s="3" t="str">
        <f t="shared" si="225"/>
        <v/>
      </c>
    </row>
    <row r="2905" spans="18:28" ht="14.5" customHeight="1">
      <c r="R2905">
        <v>2902</v>
      </c>
      <c r="S2905" s="4">
        <v>39270</v>
      </c>
      <c r="T2905" s="3" t="s">
        <v>3561</v>
      </c>
      <c r="U2905" s="3" t="s">
        <v>2040</v>
      </c>
      <c r="V2905" s="3" t="s">
        <v>520</v>
      </c>
      <c r="W2905" s="3" t="s">
        <v>3823</v>
      </c>
      <c r="X2905" s="3" t="str">
        <f t="shared" si="222"/>
        <v>ดงมะไฟสุวรรณคูหาหนองบัวลำภู</v>
      </c>
      <c r="Y2905" s="3" t="s">
        <v>2652</v>
      </c>
      <c r="Z2905" s="3" t="str">
        <f t="shared" si="223"/>
        <v/>
      </c>
      <c r="AA2905" s="3" t="e">
        <f t="shared" si="224"/>
        <v>#NUM!</v>
      </c>
      <c r="AB2905" s="3" t="str">
        <f t="shared" si="225"/>
        <v/>
      </c>
    </row>
    <row r="2906" spans="18:28" ht="14.5" customHeight="1">
      <c r="R2906">
        <v>2903</v>
      </c>
      <c r="S2906" s="4">
        <v>39270</v>
      </c>
      <c r="T2906" s="3" t="s">
        <v>2040</v>
      </c>
      <c r="U2906" s="3" t="s">
        <v>2040</v>
      </c>
      <c r="V2906" s="3" t="s">
        <v>520</v>
      </c>
      <c r="W2906" s="3" t="s">
        <v>3823</v>
      </c>
      <c r="X2906" s="3" t="str">
        <f t="shared" si="222"/>
        <v>สุวรรณคูหาสุวรรณคูหาหนองบัวลำภู</v>
      </c>
      <c r="Y2906" s="3" t="s">
        <v>2652</v>
      </c>
      <c r="Z2906" s="3" t="str">
        <f t="shared" si="223"/>
        <v/>
      </c>
      <c r="AA2906" s="3" t="e">
        <f t="shared" si="224"/>
        <v>#NUM!</v>
      </c>
      <c r="AB2906" s="3" t="str">
        <f t="shared" si="225"/>
        <v/>
      </c>
    </row>
    <row r="2907" spans="18:28" ht="14.5" customHeight="1">
      <c r="R2907">
        <v>2904</v>
      </c>
      <c r="S2907" s="4">
        <v>39270</v>
      </c>
      <c r="T2907" s="3" t="s">
        <v>3825</v>
      </c>
      <c r="U2907" s="3" t="s">
        <v>2040</v>
      </c>
      <c r="V2907" s="3" t="s">
        <v>520</v>
      </c>
      <c r="W2907" s="3" t="s">
        <v>3823</v>
      </c>
      <c r="X2907" s="3" t="str">
        <f t="shared" si="222"/>
        <v>บุญทันสุวรรณคูหาหนองบัวลำภู</v>
      </c>
      <c r="Y2907" s="3" t="s">
        <v>2652</v>
      </c>
      <c r="Z2907" s="3" t="str">
        <f t="shared" si="223"/>
        <v/>
      </c>
      <c r="AA2907" s="3" t="e">
        <f t="shared" si="224"/>
        <v>#NUM!</v>
      </c>
      <c r="AB2907" s="3" t="str">
        <f t="shared" si="225"/>
        <v/>
      </c>
    </row>
    <row r="2908" spans="18:28" ht="14.5" customHeight="1">
      <c r="R2908">
        <v>2905</v>
      </c>
      <c r="S2908" s="4">
        <v>39270</v>
      </c>
      <c r="T2908" s="3" t="s">
        <v>3826</v>
      </c>
      <c r="U2908" s="3" t="s">
        <v>2040</v>
      </c>
      <c r="V2908" s="3" t="s">
        <v>520</v>
      </c>
      <c r="W2908" s="3" t="s">
        <v>3823</v>
      </c>
      <c r="X2908" s="3" t="str">
        <f t="shared" si="222"/>
        <v>กุดผึ้งสุวรรณคูหาหนองบัวลำภู</v>
      </c>
      <c r="Y2908" s="3" t="s">
        <v>2652</v>
      </c>
      <c r="Z2908" s="3" t="str">
        <f t="shared" si="223"/>
        <v/>
      </c>
      <c r="AA2908" s="3" t="e">
        <f t="shared" si="224"/>
        <v>#NUM!</v>
      </c>
      <c r="AB2908" s="3" t="str">
        <f t="shared" si="225"/>
        <v/>
      </c>
    </row>
    <row r="2909" spans="18:28" ht="14.5" customHeight="1">
      <c r="R2909">
        <v>2906</v>
      </c>
      <c r="S2909" s="4">
        <v>39170</v>
      </c>
      <c r="T2909" s="3" t="s">
        <v>3827</v>
      </c>
      <c r="U2909" s="3" t="s">
        <v>2032</v>
      </c>
      <c r="V2909" s="3" t="s">
        <v>520</v>
      </c>
      <c r="W2909" s="3" t="s">
        <v>3828</v>
      </c>
      <c r="X2909" s="3" t="str">
        <f t="shared" si="222"/>
        <v>นาเหล่านาวังหนองบัวลำภู</v>
      </c>
      <c r="Y2909" s="3" t="s">
        <v>2652</v>
      </c>
      <c r="Z2909" s="3" t="str">
        <f t="shared" si="223"/>
        <v/>
      </c>
      <c r="AA2909" s="3" t="e">
        <f t="shared" si="224"/>
        <v>#NUM!</v>
      </c>
      <c r="AB2909" s="3" t="str">
        <f t="shared" si="225"/>
        <v/>
      </c>
    </row>
    <row r="2910" spans="18:28" ht="14.5" customHeight="1">
      <c r="R2910">
        <v>2907</v>
      </c>
      <c r="S2910" s="4">
        <v>39170</v>
      </c>
      <c r="T2910" s="3" t="s">
        <v>943</v>
      </c>
      <c r="U2910" s="3" t="s">
        <v>2032</v>
      </c>
      <c r="V2910" s="3" t="s">
        <v>520</v>
      </c>
      <c r="W2910" s="3" t="s">
        <v>3828</v>
      </c>
      <c r="X2910" s="3" t="str">
        <f t="shared" si="222"/>
        <v>นาแกนาวังหนองบัวลำภู</v>
      </c>
      <c r="Y2910" s="3" t="s">
        <v>2652</v>
      </c>
      <c r="Z2910" s="3" t="str">
        <f t="shared" si="223"/>
        <v/>
      </c>
      <c r="AA2910" s="3" t="e">
        <f t="shared" si="224"/>
        <v>#NUM!</v>
      </c>
      <c r="AB2910" s="3" t="str">
        <f t="shared" si="225"/>
        <v/>
      </c>
    </row>
    <row r="2911" spans="18:28" ht="14.5" customHeight="1">
      <c r="R2911">
        <v>2908</v>
      </c>
      <c r="S2911" s="4">
        <v>39170</v>
      </c>
      <c r="T2911" s="3" t="s">
        <v>1396</v>
      </c>
      <c r="U2911" s="3" t="s">
        <v>2032</v>
      </c>
      <c r="V2911" s="3" t="s">
        <v>520</v>
      </c>
      <c r="W2911" s="3" t="s">
        <v>3828</v>
      </c>
      <c r="X2911" s="3" t="str">
        <f t="shared" si="222"/>
        <v>วังทองนาวังหนองบัวลำภู</v>
      </c>
      <c r="Y2911" s="3" t="s">
        <v>2652</v>
      </c>
      <c r="Z2911" s="3" t="str">
        <f t="shared" si="223"/>
        <v/>
      </c>
      <c r="AA2911" s="3" t="e">
        <f t="shared" si="224"/>
        <v>#NUM!</v>
      </c>
      <c r="AB2911" s="3" t="str">
        <f t="shared" si="225"/>
        <v/>
      </c>
    </row>
    <row r="2912" spans="18:28" ht="14.5" customHeight="1">
      <c r="R2912">
        <v>2909</v>
      </c>
      <c r="S2912" s="4">
        <v>39170</v>
      </c>
      <c r="T2912" s="3" t="s">
        <v>3829</v>
      </c>
      <c r="U2912" s="3" t="s">
        <v>2032</v>
      </c>
      <c r="V2912" s="3" t="s">
        <v>520</v>
      </c>
      <c r="W2912" s="3" t="s">
        <v>3828</v>
      </c>
      <c r="X2912" s="3" t="str">
        <f t="shared" si="222"/>
        <v>วังปลาป้อมนาวังหนองบัวลำภู</v>
      </c>
      <c r="Y2912" s="3" t="s">
        <v>2652</v>
      </c>
      <c r="Z2912" s="3" t="str">
        <f t="shared" si="223"/>
        <v/>
      </c>
      <c r="AA2912" s="3" t="e">
        <f t="shared" si="224"/>
        <v>#NUM!</v>
      </c>
      <c r="AB2912" s="3" t="str">
        <f t="shared" si="225"/>
        <v/>
      </c>
    </row>
    <row r="2913" spans="18:28" ht="14.5" customHeight="1">
      <c r="R2913">
        <v>2910</v>
      </c>
      <c r="S2913" s="4">
        <v>39170</v>
      </c>
      <c r="T2913" s="3" t="s">
        <v>3830</v>
      </c>
      <c r="U2913" s="3" t="s">
        <v>2032</v>
      </c>
      <c r="V2913" s="3" t="s">
        <v>520</v>
      </c>
      <c r="W2913" s="3" t="s">
        <v>3828</v>
      </c>
      <c r="X2913" s="3" t="str">
        <f t="shared" si="222"/>
        <v>เทพคีรีนาวังหนองบัวลำภู</v>
      </c>
      <c r="Y2913" s="3" t="s">
        <v>2652</v>
      </c>
      <c r="Z2913" s="3" t="str">
        <f t="shared" si="223"/>
        <v/>
      </c>
      <c r="AA2913" s="3" t="e">
        <f t="shared" si="224"/>
        <v>#NUM!</v>
      </c>
      <c r="AB2913" s="3" t="str">
        <f t="shared" si="225"/>
        <v/>
      </c>
    </row>
    <row r="2914" spans="18:28" ht="14.5" customHeight="1">
      <c r="R2914">
        <v>2911</v>
      </c>
      <c r="S2914" s="4">
        <v>40000</v>
      </c>
      <c r="T2914" s="3" t="s">
        <v>1921</v>
      </c>
      <c r="U2914" s="3" t="s">
        <v>624</v>
      </c>
      <c r="V2914" s="3" t="s">
        <v>294</v>
      </c>
      <c r="W2914" s="3" t="s">
        <v>3831</v>
      </c>
      <c r="X2914" s="3" t="str">
        <f t="shared" si="222"/>
        <v>ในเมืองเมืองขอนแก่นขอนแก่น</v>
      </c>
      <c r="Y2914" s="3" t="s">
        <v>2652</v>
      </c>
      <c r="Z2914" s="3" t="str">
        <f t="shared" si="223"/>
        <v/>
      </c>
      <c r="AA2914" s="3" t="e">
        <f t="shared" si="224"/>
        <v>#NUM!</v>
      </c>
      <c r="AB2914" s="3" t="str">
        <f t="shared" si="225"/>
        <v/>
      </c>
    </row>
    <row r="2915" spans="18:28" ht="14.5" customHeight="1">
      <c r="R2915">
        <v>2912</v>
      </c>
      <c r="S2915" s="4">
        <v>40000</v>
      </c>
      <c r="T2915" s="3" t="s">
        <v>3548</v>
      </c>
      <c r="U2915" s="3" t="s">
        <v>624</v>
      </c>
      <c r="V2915" s="3" t="s">
        <v>294</v>
      </c>
      <c r="W2915" s="3" t="s">
        <v>3831</v>
      </c>
      <c r="X2915" s="3" t="str">
        <f t="shared" si="222"/>
        <v>สำราญเมืองขอนแก่นขอนแก่น</v>
      </c>
      <c r="Y2915" s="3" t="s">
        <v>2652</v>
      </c>
      <c r="Z2915" s="3" t="str">
        <f t="shared" si="223"/>
        <v/>
      </c>
      <c r="AA2915" s="3" t="e">
        <f t="shared" si="224"/>
        <v>#NUM!</v>
      </c>
      <c r="AB2915" s="3" t="str">
        <f t="shared" si="225"/>
        <v/>
      </c>
    </row>
    <row r="2916" spans="18:28" ht="14.5" customHeight="1">
      <c r="R2916">
        <v>2913</v>
      </c>
      <c r="S2916" s="4">
        <v>40000</v>
      </c>
      <c r="T2916" s="3" t="s">
        <v>3832</v>
      </c>
      <c r="U2916" s="3" t="s">
        <v>624</v>
      </c>
      <c r="V2916" s="3" t="s">
        <v>294</v>
      </c>
      <c r="W2916" s="3" t="s">
        <v>3831</v>
      </c>
      <c r="X2916" s="3" t="str">
        <f t="shared" si="222"/>
        <v>โคกสีเมืองขอนแก่นขอนแก่น</v>
      </c>
      <c r="Y2916" s="3" t="s">
        <v>2652</v>
      </c>
      <c r="Z2916" s="3" t="str">
        <f t="shared" si="223"/>
        <v/>
      </c>
      <c r="AA2916" s="3" t="e">
        <f t="shared" si="224"/>
        <v>#NUM!</v>
      </c>
      <c r="AB2916" s="3" t="str">
        <f t="shared" si="225"/>
        <v/>
      </c>
    </row>
    <row r="2917" spans="18:28" ht="14.5" customHeight="1">
      <c r="R2917">
        <v>2914</v>
      </c>
      <c r="S2917" s="4">
        <v>40260</v>
      </c>
      <c r="T2917" s="3" t="s">
        <v>3833</v>
      </c>
      <c r="U2917" s="3" t="s">
        <v>624</v>
      </c>
      <c r="V2917" s="3" t="s">
        <v>294</v>
      </c>
      <c r="W2917" s="3" t="s">
        <v>3831</v>
      </c>
      <c r="X2917" s="3" t="str">
        <f t="shared" si="222"/>
        <v>ท่าพระเมืองขอนแก่นขอนแก่น</v>
      </c>
      <c r="Y2917" s="3" t="s">
        <v>2652</v>
      </c>
      <c r="Z2917" s="3" t="str">
        <f t="shared" si="223"/>
        <v/>
      </c>
      <c r="AA2917" s="3" t="e">
        <f t="shared" si="224"/>
        <v>#NUM!</v>
      </c>
      <c r="AB2917" s="3" t="str">
        <f t="shared" si="225"/>
        <v/>
      </c>
    </row>
    <row r="2918" spans="18:28" ht="14.5" customHeight="1">
      <c r="R2918">
        <v>2915</v>
      </c>
      <c r="S2918" s="4">
        <v>40000</v>
      </c>
      <c r="T2918" s="3" t="s">
        <v>3834</v>
      </c>
      <c r="U2918" s="3" t="s">
        <v>624</v>
      </c>
      <c r="V2918" s="3" t="s">
        <v>294</v>
      </c>
      <c r="W2918" s="3" t="s">
        <v>3831</v>
      </c>
      <c r="X2918" s="3" t="str">
        <f t="shared" si="222"/>
        <v>บ้านทุ่มเมืองขอนแก่นขอนแก่น</v>
      </c>
      <c r="Y2918" s="3" t="s">
        <v>2652</v>
      </c>
      <c r="Z2918" s="3" t="str">
        <f t="shared" si="223"/>
        <v/>
      </c>
      <c r="AA2918" s="3" t="e">
        <f t="shared" si="224"/>
        <v>#NUM!</v>
      </c>
      <c r="AB2918" s="3" t="str">
        <f t="shared" si="225"/>
        <v/>
      </c>
    </row>
    <row r="2919" spans="18:28" ht="14.5" customHeight="1">
      <c r="R2919">
        <v>2916</v>
      </c>
      <c r="S2919" s="4">
        <v>40000</v>
      </c>
      <c r="T2919" s="3" t="s">
        <v>2181</v>
      </c>
      <c r="U2919" s="3" t="s">
        <v>624</v>
      </c>
      <c r="V2919" s="3" t="s">
        <v>294</v>
      </c>
      <c r="W2919" s="3" t="s">
        <v>3831</v>
      </c>
      <c r="X2919" s="3" t="str">
        <f t="shared" si="222"/>
        <v>เมืองเก่าเมืองขอนแก่นขอนแก่น</v>
      </c>
      <c r="Y2919" s="3" t="s">
        <v>2652</v>
      </c>
      <c r="Z2919" s="3" t="str">
        <f t="shared" si="223"/>
        <v/>
      </c>
      <c r="AA2919" s="3" t="e">
        <f t="shared" si="224"/>
        <v>#NUM!</v>
      </c>
      <c r="AB2919" s="3" t="str">
        <f t="shared" si="225"/>
        <v/>
      </c>
    </row>
    <row r="2920" spans="18:28" ht="14.5" customHeight="1">
      <c r="R2920">
        <v>2917</v>
      </c>
      <c r="S2920" s="4">
        <v>40000</v>
      </c>
      <c r="T2920" s="3" t="s">
        <v>3835</v>
      </c>
      <c r="U2920" s="3" t="s">
        <v>624</v>
      </c>
      <c r="V2920" s="3" t="s">
        <v>294</v>
      </c>
      <c r="W2920" s="3" t="s">
        <v>3831</v>
      </c>
      <c r="X2920" s="3" t="str">
        <f t="shared" si="222"/>
        <v>พระลับเมืองขอนแก่นขอนแก่น</v>
      </c>
      <c r="Y2920" s="3" t="s">
        <v>2652</v>
      </c>
      <c r="Z2920" s="3" t="str">
        <f t="shared" si="223"/>
        <v/>
      </c>
      <c r="AA2920" s="3" t="e">
        <f t="shared" si="224"/>
        <v>#NUM!</v>
      </c>
      <c r="AB2920" s="3" t="str">
        <f t="shared" si="225"/>
        <v/>
      </c>
    </row>
    <row r="2921" spans="18:28" ht="14.5" customHeight="1">
      <c r="R2921">
        <v>2918</v>
      </c>
      <c r="S2921" s="4">
        <v>40000</v>
      </c>
      <c r="T2921" s="3" t="s">
        <v>3836</v>
      </c>
      <c r="U2921" s="3" t="s">
        <v>624</v>
      </c>
      <c r="V2921" s="3" t="s">
        <v>294</v>
      </c>
      <c r="W2921" s="3" t="s">
        <v>3831</v>
      </c>
      <c r="X2921" s="3" t="str">
        <f t="shared" si="222"/>
        <v>สาวะถีเมืองขอนแก่นขอนแก่น</v>
      </c>
      <c r="Y2921" s="3" t="s">
        <v>2652</v>
      </c>
      <c r="Z2921" s="3" t="str">
        <f t="shared" si="223"/>
        <v/>
      </c>
      <c r="AA2921" s="3" t="e">
        <f t="shared" si="224"/>
        <v>#NUM!</v>
      </c>
      <c r="AB2921" s="3" t="str">
        <f t="shared" si="225"/>
        <v/>
      </c>
    </row>
    <row r="2922" spans="18:28" ht="14.5" customHeight="1">
      <c r="R2922">
        <v>2919</v>
      </c>
      <c r="S2922" s="4">
        <v>40000</v>
      </c>
      <c r="T2922" s="3" t="s">
        <v>1246</v>
      </c>
      <c r="U2922" s="3" t="s">
        <v>624</v>
      </c>
      <c r="V2922" s="3" t="s">
        <v>294</v>
      </c>
      <c r="W2922" s="3" t="s">
        <v>3831</v>
      </c>
      <c r="X2922" s="3" t="str">
        <f t="shared" si="222"/>
        <v>บ้านหว้าเมืองขอนแก่นขอนแก่น</v>
      </c>
      <c r="Y2922" s="3" t="s">
        <v>2652</v>
      </c>
      <c r="Z2922" s="3" t="str">
        <f t="shared" si="223"/>
        <v/>
      </c>
      <c r="AA2922" s="3" t="e">
        <f t="shared" si="224"/>
        <v>#NUM!</v>
      </c>
      <c r="AB2922" s="3" t="str">
        <f t="shared" si="225"/>
        <v/>
      </c>
    </row>
    <row r="2923" spans="18:28" ht="14.5" customHeight="1">
      <c r="R2923">
        <v>2920</v>
      </c>
      <c r="S2923" s="4">
        <v>40000</v>
      </c>
      <c r="T2923" s="3" t="s">
        <v>3811</v>
      </c>
      <c r="U2923" s="3" t="s">
        <v>624</v>
      </c>
      <c r="V2923" s="3" t="s">
        <v>294</v>
      </c>
      <c r="W2923" s="3" t="s">
        <v>3831</v>
      </c>
      <c r="X2923" s="3" t="str">
        <f t="shared" si="222"/>
        <v>บ้านค้อเมืองขอนแก่นขอนแก่น</v>
      </c>
      <c r="Y2923" s="3" t="s">
        <v>2652</v>
      </c>
      <c r="Z2923" s="3" t="str">
        <f t="shared" si="223"/>
        <v/>
      </c>
      <c r="AA2923" s="3" t="e">
        <f t="shared" si="224"/>
        <v>#NUM!</v>
      </c>
      <c r="AB2923" s="3" t="str">
        <f t="shared" si="225"/>
        <v/>
      </c>
    </row>
    <row r="2924" spans="18:28" ht="14.5" customHeight="1">
      <c r="R2924">
        <v>2921</v>
      </c>
      <c r="S2924" s="4">
        <v>40000</v>
      </c>
      <c r="T2924" s="3" t="s">
        <v>3027</v>
      </c>
      <c r="U2924" s="3" t="s">
        <v>624</v>
      </c>
      <c r="V2924" s="3" t="s">
        <v>294</v>
      </c>
      <c r="W2924" s="3" t="s">
        <v>3831</v>
      </c>
      <c r="X2924" s="3" t="str">
        <f t="shared" si="222"/>
        <v>แดงใหญ่เมืองขอนแก่นขอนแก่น</v>
      </c>
      <c r="Y2924" s="3" t="s">
        <v>2652</v>
      </c>
      <c r="Z2924" s="3" t="str">
        <f t="shared" si="223"/>
        <v/>
      </c>
      <c r="AA2924" s="3" t="e">
        <f t="shared" si="224"/>
        <v>#NUM!</v>
      </c>
      <c r="AB2924" s="3" t="str">
        <f t="shared" si="225"/>
        <v/>
      </c>
    </row>
    <row r="2925" spans="18:28" ht="14.5" customHeight="1">
      <c r="R2925">
        <v>2922</v>
      </c>
      <c r="S2925" s="4">
        <v>40000</v>
      </c>
      <c r="T2925" s="3" t="s">
        <v>3837</v>
      </c>
      <c r="U2925" s="3" t="s">
        <v>624</v>
      </c>
      <c r="V2925" s="3" t="s">
        <v>294</v>
      </c>
      <c r="W2925" s="3" t="s">
        <v>3831</v>
      </c>
      <c r="X2925" s="3" t="str">
        <f t="shared" si="222"/>
        <v>ดอนช้างเมืองขอนแก่นขอนแก่น</v>
      </c>
      <c r="Y2925" s="3" t="s">
        <v>2652</v>
      </c>
      <c r="Z2925" s="3" t="str">
        <f t="shared" si="223"/>
        <v/>
      </c>
      <c r="AA2925" s="3" t="e">
        <f t="shared" si="224"/>
        <v>#NUM!</v>
      </c>
      <c r="AB2925" s="3" t="str">
        <f t="shared" si="225"/>
        <v/>
      </c>
    </row>
    <row r="2926" spans="18:28" ht="14.5" customHeight="1">
      <c r="R2926">
        <v>2923</v>
      </c>
      <c r="S2926" s="4">
        <v>40260</v>
      </c>
      <c r="T2926" s="3" t="s">
        <v>3838</v>
      </c>
      <c r="U2926" s="3" t="s">
        <v>624</v>
      </c>
      <c r="V2926" s="3" t="s">
        <v>294</v>
      </c>
      <c r="W2926" s="3" t="s">
        <v>3831</v>
      </c>
      <c r="X2926" s="3" t="str">
        <f t="shared" si="222"/>
        <v>ดอนหันเมืองขอนแก่นขอนแก่น</v>
      </c>
      <c r="Y2926" s="3" t="s">
        <v>2652</v>
      </c>
      <c r="Z2926" s="3" t="str">
        <f t="shared" si="223"/>
        <v/>
      </c>
      <c r="AA2926" s="3" t="e">
        <f t="shared" si="224"/>
        <v>#NUM!</v>
      </c>
      <c r="AB2926" s="3" t="str">
        <f t="shared" si="225"/>
        <v/>
      </c>
    </row>
    <row r="2927" spans="18:28" ht="14.5" customHeight="1">
      <c r="R2927">
        <v>2924</v>
      </c>
      <c r="S2927" s="4">
        <v>40000</v>
      </c>
      <c r="T2927" s="3" t="s">
        <v>3839</v>
      </c>
      <c r="U2927" s="3" t="s">
        <v>624</v>
      </c>
      <c r="V2927" s="3" t="s">
        <v>294</v>
      </c>
      <c r="W2927" s="3" t="s">
        <v>3831</v>
      </c>
      <c r="X2927" s="3" t="str">
        <f t="shared" si="222"/>
        <v>ศิลาเมืองขอนแก่นขอนแก่น</v>
      </c>
      <c r="Y2927" s="3" t="s">
        <v>2652</v>
      </c>
      <c r="Z2927" s="3" t="str">
        <f t="shared" si="223"/>
        <v/>
      </c>
      <c r="AA2927" s="3" t="e">
        <f t="shared" si="224"/>
        <v>#NUM!</v>
      </c>
      <c r="AB2927" s="3" t="str">
        <f t="shared" si="225"/>
        <v/>
      </c>
    </row>
    <row r="2928" spans="18:28" ht="14.5" customHeight="1">
      <c r="R2928">
        <v>2925</v>
      </c>
      <c r="S2928" s="4">
        <v>40000</v>
      </c>
      <c r="T2928" s="3" t="s">
        <v>3840</v>
      </c>
      <c r="U2928" s="3" t="s">
        <v>624</v>
      </c>
      <c r="V2928" s="3" t="s">
        <v>294</v>
      </c>
      <c r="W2928" s="3" t="s">
        <v>3831</v>
      </c>
      <c r="X2928" s="3" t="str">
        <f t="shared" si="222"/>
        <v>บ้านเป็ดเมืองขอนแก่นขอนแก่น</v>
      </c>
      <c r="Y2928" s="3" t="s">
        <v>2652</v>
      </c>
      <c r="Z2928" s="3" t="str">
        <f t="shared" si="223"/>
        <v/>
      </c>
      <c r="AA2928" s="3" t="e">
        <f t="shared" si="224"/>
        <v>#NUM!</v>
      </c>
      <c r="AB2928" s="3" t="str">
        <f t="shared" si="225"/>
        <v/>
      </c>
    </row>
    <row r="2929" spans="18:28" ht="14.5" customHeight="1">
      <c r="R2929">
        <v>2926</v>
      </c>
      <c r="S2929" s="4">
        <v>40000</v>
      </c>
      <c r="T2929" s="3" t="s">
        <v>3671</v>
      </c>
      <c r="U2929" s="3" t="s">
        <v>624</v>
      </c>
      <c r="V2929" s="3" t="s">
        <v>294</v>
      </c>
      <c r="W2929" s="3" t="s">
        <v>3831</v>
      </c>
      <c r="X2929" s="3" t="str">
        <f t="shared" si="222"/>
        <v>หนองตูมเมืองขอนแก่นขอนแก่น</v>
      </c>
      <c r="Y2929" s="3" t="s">
        <v>2652</v>
      </c>
      <c r="Z2929" s="3" t="str">
        <f t="shared" si="223"/>
        <v/>
      </c>
      <c r="AA2929" s="3" t="e">
        <f t="shared" si="224"/>
        <v>#NUM!</v>
      </c>
      <c r="AB2929" s="3" t="str">
        <f t="shared" si="225"/>
        <v/>
      </c>
    </row>
    <row r="2930" spans="18:28" ht="14.5" customHeight="1">
      <c r="R2930">
        <v>2927</v>
      </c>
      <c r="S2930" s="4">
        <v>40000</v>
      </c>
      <c r="T2930" s="3" t="s">
        <v>3841</v>
      </c>
      <c r="U2930" s="3" t="s">
        <v>624</v>
      </c>
      <c r="V2930" s="3" t="s">
        <v>294</v>
      </c>
      <c r="W2930" s="3" t="s">
        <v>3831</v>
      </c>
      <c r="X2930" s="3" t="str">
        <f t="shared" si="222"/>
        <v>บึงเนียมเมืองขอนแก่นขอนแก่น</v>
      </c>
      <c r="Y2930" s="3" t="s">
        <v>2652</v>
      </c>
      <c r="Z2930" s="3" t="str">
        <f t="shared" si="223"/>
        <v/>
      </c>
      <c r="AA2930" s="3" t="e">
        <f t="shared" si="224"/>
        <v>#NUM!</v>
      </c>
      <c r="AB2930" s="3" t="str">
        <f t="shared" si="225"/>
        <v/>
      </c>
    </row>
    <row r="2931" spans="18:28" ht="14.5" customHeight="1">
      <c r="R2931">
        <v>2928</v>
      </c>
      <c r="S2931" s="4">
        <v>40000</v>
      </c>
      <c r="T2931" s="3" t="s">
        <v>3842</v>
      </c>
      <c r="U2931" s="3" t="s">
        <v>624</v>
      </c>
      <c r="V2931" s="3" t="s">
        <v>294</v>
      </c>
      <c r="W2931" s="3" t="s">
        <v>3831</v>
      </c>
      <c r="X2931" s="3" t="str">
        <f t="shared" si="222"/>
        <v>โนนท่อนเมืองขอนแก่นขอนแก่น</v>
      </c>
      <c r="Y2931" s="3" t="s">
        <v>2652</v>
      </c>
      <c r="Z2931" s="3" t="str">
        <f t="shared" si="223"/>
        <v/>
      </c>
      <c r="AA2931" s="3" t="e">
        <f t="shared" si="224"/>
        <v>#NUM!</v>
      </c>
      <c r="AB2931" s="3" t="str">
        <f t="shared" si="225"/>
        <v/>
      </c>
    </row>
    <row r="2932" spans="18:28" ht="14.5" customHeight="1">
      <c r="R2932">
        <v>2929</v>
      </c>
      <c r="S2932" s="4">
        <v>40270</v>
      </c>
      <c r="T2932" s="3" t="s">
        <v>1107</v>
      </c>
      <c r="U2932" s="3" t="s">
        <v>608</v>
      </c>
      <c r="V2932" s="3" t="s">
        <v>294</v>
      </c>
      <c r="W2932" s="3" t="s">
        <v>3843</v>
      </c>
      <c r="X2932" s="3" t="str">
        <f t="shared" si="222"/>
        <v>หนองบัวบ้านฝางขอนแก่น</v>
      </c>
      <c r="Y2932" s="3" t="s">
        <v>2652</v>
      </c>
      <c r="Z2932" s="3" t="str">
        <f t="shared" si="223"/>
        <v/>
      </c>
      <c r="AA2932" s="3" t="e">
        <f t="shared" si="224"/>
        <v>#NUM!</v>
      </c>
      <c r="AB2932" s="3" t="str">
        <f t="shared" si="225"/>
        <v/>
      </c>
    </row>
    <row r="2933" spans="18:28" ht="14.5" customHeight="1">
      <c r="R2933">
        <v>2930</v>
      </c>
      <c r="S2933" s="4">
        <v>40270</v>
      </c>
      <c r="T2933" s="3" t="s">
        <v>3844</v>
      </c>
      <c r="U2933" s="3" t="s">
        <v>608</v>
      </c>
      <c r="V2933" s="3" t="s">
        <v>294</v>
      </c>
      <c r="W2933" s="3" t="s">
        <v>3843</v>
      </c>
      <c r="X2933" s="3" t="str">
        <f t="shared" si="222"/>
        <v>ป่าหวายนั่งบ้านฝางขอนแก่น</v>
      </c>
      <c r="Y2933" s="3" t="s">
        <v>2652</v>
      </c>
      <c r="Z2933" s="3" t="str">
        <f t="shared" si="223"/>
        <v/>
      </c>
      <c r="AA2933" s="3" t="e">
        <f t="shared" si="224"/>
        <v>#NUM!</v>
      </c>
      <c r="AB2933" s="3" t="str">
        <f t="shared" si="225"/>
        <v/>
      </c>
    </row>
    <row r="2934" spans="18:28" ht="14.5" customHeight="1">
      <c r="R2934">
        <v>2931</v>
      </c>
      <c r="S2934" s="4">
        <v>40270</v>
      </c>
      <c r="T2934" s="3" t="s">
        <v>3845</v>
      </c>
      <c r="U2934" s="3" t="s">
        <v>608</v>
      </c>
      <c r="V2934" s="3" t="s">
        <v>294</v>
      </c>
      <c r="W2934" s="3" t="s">
        <v>3843</v>
      </c>
      <c r="X2934" s="3" t="str">
        <f t="shared" si="222"/>
        <v>โนนฆ้องบ้านฝางขอนแก่น</v>
      </c>
      <c r="Y2934" s="3" t="s">
        <v>2652</v>
      </c>
      <c r="Z2934" s="3" t="str">
        <f t="shared" si="223"/>
        <v/>
      </c>
      <c r="AA2934" s="3" t="e">
        <f t="shared" si="224"/>
        <v>#NUM!</v>
      </c>
      <c r="AB2934" s="3" t="str">
        <f t="shared" si="225"/>
        <v/>
      </c>
    </row>
    <row r="2935" spans="18:28" ht="14.5" customHeight="1">
      <c r="R2935">
        <v>2932</v>
      </c>
      <c r="S2935" s="4">
        <v>40270</v>
      </c>
      <c r="T2935" s="3" t="s">
        <v>3846</v>
      </c>
      <c r="U2935" s="3" t="s">
        <v>608</v>
      </c>
      <c r="V2935" s="3" t="s">
        <v>294</v>
      </c>
      <c r="W2935" s="3" t="s">
        <v>3843</v>
      </c>
      <c r="X2935" s="3" t="str">
        <f t="shared" si="222"/>
        <v>บ้านเหล่าบ้านฝางขอนแก่น</v>
      </c>
      <c r="Y2935" s="3" t="s">
        <v>2652</v>
      </c>
      <c r="Z2935" s="3" t="str">
        <f t="shared" si="223"/>
        <v/>
      </c>
      <c r="AA2935" s="3" t="e">
        <f t="shared" si="224"/>
        <v>#NUM!</v>
      </c>
      <c r="AB2935" s="3" t="str">
        <f t="shared" si="225"/>
        <v/>
      </c>
    </row>
    <row r="2936" spans="18:28" ht="14.5" customHeight="1">
      <c r="R2936">
        <v>2933</v>
      </c>
      <c r="S2936" s="4">
        <v>40270</v>
      </c>
      <c r="T2936" s="3" t="s">
        <v>3847</v>
      </c>
      <c r="U2936" s="3" t="s">
        <v>608</v>
      </c>
      <c r="V2936" s="3" t="s">
        <v>294</v>
      </c>
      <c r="W2936" s="3" t="s">
        <v>3843</v>
      </c>
      <c r="X2936" s="3" t="str">
        <f t="shared" si="222"/>
        <v>ป่ามะนาวบ้านฝางขอนแก่น</v>
      </c>
      <c r="Y2936" s="3" t="s">
        <v>2652</v>
      </c>
      <c r="Z2936" s="3" t="str">
        <f t="shared" si="223"/>
        <v/>
      </c>
      <c r="AA2936" s="3" t="e">
        <f t="shared" si="224"/>
        <v>#NUM!</v>
      </c>
      <c r="AB2936" s="3" t="str">
        <f t="shared" si="225"/>
        <v/>
      </c>
    </row>
    <row r="2937" spans="18:28" ht="14.5" customHeight="1">
      <c r="R2937">
        <v>2934</v>
      </c>
      <c r="S2937" s="4">
        <v>40270</v>
      </c>
      <c r="T2937" s="3" t="s">
        <v>608</v>
      </c>
      <c r="U2937" s="3" t="s">
        <v>608</v>
      </c>
      <c r="V2937" s="3" t="s">
        <v>294</v>
      </c>
      <c r="W2937" s="3" t="s">
        <v>3843</v>
      </c>
      <c r="X2937" s="3" t="str">
        <f t="shared" si="222"/>
        <v>บ้านฝางบ้านฝางขอนแก่น</v>
      </c>
      <c r="Y2937" s="3" t="s">
        <v>2652</v>
      </c>
      <c r="Z2937" s="3" t="str">
        <f t="shared" si="223"/>
        <v/>
      </c>
      <c r="AA2937" s="3" t="e">
        <f t="shared" si="224"/>
        <v>#NUM!</v>
      </c>
      <c r="AB2937" s="3" t="str">
        <f t="shared" si="225"/>
        <v/>
      </c>
    </row>
    <row r="2938" spans="18:28" ht="14.5" customHeight="1">
      <c r="R2938">
        <v>2935</v>
      </c>
      <c r="S2938" s="4">
        <v>40270</v>
      </c>
      <c r="T2938" s="3" t="s">
        <v>3848</v>
      </c>
      <c r="U2938" s="3" t="s">
        <v>608</v>
      </c>
      <c r="V2938" s="3" t="s">
        <v>294</v>
      </c>
      <c r="W2938" s="3" t="s">
        <v>3843</v>
      </c>
      <c r="X2938" s="3" t="str">
        <f t="shared" si="222"/>
        <v>โคกงามบ้านฝางขอนแก่น</v>
      </c>
      <c r="Y2938" s="3" t="s">
        <v>2652</v>
      </c>
      <c r="Z2938" s="3" t="str">
        <f t="shared" si="223"/>
        <v/>
      </c>
      <c r="AA2938" s="3" t="e">
        <f t="shared" si="224"/>
        <v>#NUM!</v>
      </c>
      <c r="AB2938" s="3" t="str">
        <f t="shared" si="225"/>
        <v/>
      </c>
    </row>
    <row r="2939" spans="18:28" ht="14.5" customHeight="1">
      <c r="R2939">
        <v>2936</v>
      </c>
      <c r="S2939" s="4">
        <v>40320</v>
      </c>
      <c r="T2939" s="3" t="s">
        <v>613</v>
      </c>
      <c r="U2939" s="3" t="s">
        <v>613</v>
      </c>
      <c r="V2939" s="3" t="s">
        <v>294</v>
      </c>
      <c r="W2939" s="3" t="s">
        <v>3849</v>
      </c>
      <c r="X2939" s="3" t="str">
        <f t="shared" si="222"/>
        <v>พระยืนพระยืนขอนแก่น</v>
      </c>
      <c r="Y2939" s="3" t="s">
        <v>2652</v>
      </c>
      <c r="Z2939" s="3" t="str">
        <f t="shared" si="223"/>
        <v/>
      </c>
      <c r="AA2939" s="3" t="e">
        <f t="shared" si="224"/>
        <v>#NUM!</v>
      </c>
      <c r="AB2939" s="3" t="str">
        <f t="shared" si="225"/>
        <v/>
      </c>
    </row>
    <row r="2940" spans="18:28" ht="14.5" customHeight="1">
      <c r="R2940">
        <v>2937</v>
      </c>
      <c r="S2940" s="4">
        <v>40320</v>
      </c>
      <c r="T2940" s="3" t="s">
        <v>3850</v>
      </c>
      <c r="U2940" s="3" t="s">
        <v>613</v>
      </c>
      <c r="V2940" s="3" t="s">
        <v>294</v>
      </c>
      <c r="W2940" s="3" t="s">
        <v>3849</v>
      </c>
      <c r="X2940" s="3" t="str">
        <f t="shared" si="222"/>
        <v>พระบุพระยืนขอนแก่น</v>
      </c>
      <c r="Y2940" s="3" t="s">
        <v>2652</v>
      </c>
      <c r="Z2940" s="3" t="str">
        <f t="shared" si="223"/>
        <v/>
      </c>
      <c r="AA2940" s="3" t="e">
        <f t="shared" si="224"/>
        <v>#NUM!</v>
      </c>
      <c r="AB2940" s="3" t="str">
        <f t="shared" si="225"/>
        <v/>
      </c>
    </row>
    <row r="2941" spans="18:28" ht="14.5" customHeight="1">
      <c r="R2941">
        <v>2938</v>
      </c>
      <c r="S2941" s="4">
        <v>40320</v>
      </c>
      <c r="T2941" s="3" t="s">
        <v>3851</v>
      </c>
      <c r="U2941" s="3" t="s">
        <v>613</v>
      </c>
      <c r="V2941" s="3" t="s">
        <v>294</v>
      </c>
      <c r="W2941" s="3" t="s">
        <v>3849</v>
      </c>
      <c r="X2941" s="3" t="str">
        <f t="shared" si="222"/>
        <v>บ้านโต้นพระยืนขอนแก่น</v>
      </c>
      <c r="Y2941" s="3" t="s">
        <v>2652</v>
      </c>
      <c r="Z2941" s="3" t="str">
        <f t="shared" si="223"/>
        <v/>
      </c>
      <c r="AA2941" s="3" t="e">
        <f t="shared" si="224"/>
        <v>#NUM!</v>
      </c>
      <c r="AB2941" s="3" t="str">
        <f t="shared" si="225"/>
        <v/>
      </c>
    </row>
    <row r="2942" spans="18:28" ht="14.5" customHeight="1">
      <c r="R2942">
        <v>2939</v>
      </c>
      <c r="S2942" s="4">
        <v>40320</v>
      </c>
      <c r="T2942" s="3" t="s">
        <v>2628</v>
      </c>
      <c r="U2942" s="3" t="s">
        <v>613</v>
      </c>
      <c r="V2942" s="3" t="s">
        <v>294</v>
      </c>
      <c r="W2942" s="3" t="s">
        <v>3849</v>
      </c>
      <c r="X2942" s="3" t="str">
        <f t="shared" si="222"/>
        <v>หนองแวงพระยืนขอนแก่น</v>
      </c>
      <c r="Y2942" s="3" t="s">
        <v>2652</v>
      </c>
      <c r="Z2942" s="3" t="str">
        <f t="shared" si="223"/>
        <v/>
      </c>
      <c r="AA2942" s="3" t="e">
        <f t="shared" si="224"/>
        <v>#NUM!</v>
      </c>
      <c r="AB2942" s="3" t="str">
        <f t="shared" si="225"/>
        <v/>
      </c>
    </row>
    <row r="2943" spans="18:28" ht="14.5" customHeight="1">
      <c r="R2943">
        <v>2940</v>
      </c>
      <c r="S2943" s="4">
        <v>40320</v>
      </c>
      <c r="T2943" s="3" t="s">
        <v>3401</v>
      </c>
      <c r="U2943" s="3" t="s">
        <v>613</v>
      </c>
      <c r="V2943" s="3" t="s">
        <v>294</v>
      </c>
      <c r="W2943" s="3" t="s">
        <v>3849</v>
      </c>
      <c r="X2943" s="3" t="str">
        <f t="shared" si="222"/>
        <v>ขามป้อมพระยืนขอนแก่น</v>
      </c>
      <c r="Y2943" s="3" t="s">
        <v>2652</v>
      </c>
      <c r="Z2943" s="3" t="str">
        <f t="shared" si="223"/>
        <v/>
      </c>
      <c r="AA2943" s="3" t="e">
        <f t="shared" si="224"/>
        <v>#NUM!</v>
      </c>
      <c r="AB2943" s="3" t="str">
        <f t="shared" si="225"/>
        <v/>
      </c>
    </row>
    <row r="2944" spans="18:28" ht="14.5" customHeight="1">
      <c r="R2944">
        <v>2941</v>
      </c>
      <c r="S2944" s="4">
        <v>40210</v>
      </c>
      <c r="T2944" s="3" t="s">
        <v>635</v>
      </c>
      <c r="U2944" s="3" t="s">
        <v>635</v>
      </c>
      <c r="V2944" s="3" t="s">
        <v>294</v>
      </c>
      <c r="W2944" s="3" t="s">
        <v>3852</v>
      </c>
      <c r="X2944" s="3" t="str">
        <f t="shared" si="222"/>
        <v>หนองเรือหนองเรือขอนแก่น</v>
      </c>
      <c r="Y2944" s="3" t="s">
        <v>2652</v>
      </c>
      <c r="Z2944" s="3" t="str">
        <f t="shared" si="223"/>
        <v/>
      </c>
      <c r="AA2944" s="3" t="e">
        <f t="shared" si="224"/>
        <v>#NUM!</v>
      </c>
      <c r="AB2944" s="3" t="str">
        <f t="shared" si="225"/>
        <v/>
      </c>
    </row>
    <row r="2945" spans="18:28" ht="14.5" customHeight="1">
      <c r="R2945">
        <v>2942</v>
      </c>
      <c r="S2945" s="4">
        <v>40210</v>
      </c>
      <c r="T2945" s="3" t="s">
        <v>3853</v>
      </c>
      <c r="U2945" s="3" t="s">
        <v>635</v>
      </c>
      <c r="V2945" s="3" t="s">
        <v>294</v>
      </c>
      <c r="W2945" s="3" t="s">
        <v>3852</v>
      </c>
      <c r="X2945" s="3" t="str">
        <f t="shared" si="222"/>
        <v>บ้านเม็งหนองเรือขอนแก่น</v>
      </c>
      <c r="Y2945" s="3" t="s">
        <v>2652</v>
      </c>
      <c r="Z2945" s="3" t="str">
        <f t="shared" si="223"/>
        <v/>
      </c>
      <c r="AA2945" s="3" t="e">
        <f t="shared" si="224"/>
        <v>#NUM!</v>
      </c>
      <c r="AB2945" s="3" t="str">
        <f t="shared" si="225"/>
        <v/>
      </c>
    </row>
    <row r="2946" spans="18:28" ht="14.5" customHeight="1">
      <c r="R2946">
        <v>2943</v>
      </c>
      <c r="S2946" s="4">
        <v>40240</v>
      </c>
      <c r="T2946" s="3" t="s">
        <v>3854</v>
      </c>
      <c r="U2946" s="3" t="s">
        <v>635</v>
      </c>
      <c r="V2946" s="3" t="s">
        <v>294</v>
      </c>
      <c r="W2946" s="3" t="s">
        <v>3852</v>
      </c>
      <c r="X2946" s="3" t="str">
        <f t="shared" si="222"/>
        <v>บ้านกงหนองเรือขอนแก่น</v>
      </c>
      <c r="Y2946" s="3" t="s">
        <v>2652</v>
      </c>
      <c r="Z2946" s="3" t="str">
        <f t="shared" si="223"/>
        <v/>
      </c>
      <c r="AA2946" s="3" t="e">
        <f t="shared" si="224"/>
        <v>#NUM!</v>
      </c>
      <c r="AB2946" s="3" t="str">
        <f t="shared" si="225"/>
        <v/>
      </c>
    </row>
    <row r="2947" spans="18:28" ht="14.5" customHeight="1">
      <c r="R2947">
        <v>2944</v>
      </c>
      <c r="S2947" s="4">
        <v>40240</v>
      </c>
      <c r="T2947" s="3" t="s">
        <v>3855</v>
      </c>
      <c r="U2947" s="3" t="s">
        <v>635</v>
      </c>
      <c r="V2947" s="3" t="s">
        <v>294</v>
      </c>
      <c r="W2947" s="3" t="s">
        <v>3852</v>
      </c>
      <c r="X2947" s="3" t="str">
        <f t="shared" si="222"/>
        <v>ยางคำหนองเรือขอนแก่น</v>
      </c>
      <c r="Y2947" s="3" t="s">
        <v>2652</v>
      </c>
      <c r="Z2947" s="3" t="str">
        <f t="shared" si="223"/>
        <v/>
      </c>
      <c r="AA2947" s="3" t="e">
        <f t="shared" si="224"/>
        <v>#NUM!</v>
      </c>
      <c r="AB2947" s="3" t="str">
        <f t="shared" si="225"/>
        <v/>
      </c>
    </row>
    <row r="2948" spans="18:28" ht="14.5" customHeight="1">
      <c r="R2948">
        <v>2945</v>
      </c>
      <c r="S2948" s="4">
        <v>40240</v>
      </c>
      <c r="T2948" s="3" t="s">
        <v>3856</v>
      </c>
      <c r="U2948" s="3" t="s">
        <v>635</v>
      </c>
      <c r="V2948" s="3" t="s">
        <v>294</v>
      </c>
      <c r="W2948" s="3" t="s">
        <v>3852</v>
      </c>
      <c r="X2948" s="3" t="str">
        <f t="shared" si="222"/>
        <v>จระเข้หนองเรือขอนแก่น</v>
      </c>
      <c r="Y2948" s="3" t="s">
        <v>2652</v>
      </c>
      <c r="Z2948" s="3" t="str">
        <f t="shared" si="223"/>
        <v/>
      </c>
      <c r="AA2948" s="3" t="e">
        <f t="shared" si="224"/>
        <v>#NUM!</v>
      </c>
      <c r="AB2948" s="3" t="str">
        <f t="shared" si="225"/>
        <v/>
      </c>
    </row>
    <row r="2949" spans="18:28" ht="14.5" customHeight="1">
      <c r="R2949">
        <v>2946</v>
      </c>
      <c r="S2949" s="4">
        <v>40210</v>
      </c>
      <c r="T2949" s="3" t="s">
        <v>3639</v>
      </c>
      <c r="U2949" s="3" t="s">
        <v>635</v>
      </c>
      <c r="V2949" s="3" t="s">
        <v>294</v>
      </c>
      <c r="W2949" s="3" t="s">
        <v>3852</v>
      </c>
      <c r="X2949" s="3" t="str">
        <f t="shared" ref="X2949:X3012" si="226">T2949&amp;U2949&amp;V2949</f>
        <v>โนนทองหนองเรือขอนแก่น</v>
      </c>
      <c r="Y2949" s="3" t="s">
        <v>2652</v>
      </c>
      <c r="Z2949" s="3" t="str">
        <f t="shared" ref="Z2949:Z3012" si="227">IF($Z$1=$W2949,$R2949,"")</f>
        <v/>
      </c>
      <c r="AA2949" s="3" t="e">
        <f t="shared" ref="AA2949:AA3012" si="228">SMALL($Z$4:$Z$7439,R2949)</f>
        <v>#NUM!</v>
      </c>
      <c r="AB2949" s="3" t="str">
        <f t="shared" ref="AB2949:AB3012" si="229">IFERROR(INDEX($T$4:$T$7439,$AA2949,1),"")</f>
        <v/>
      </c>
    </row>
    <row r="2950" spans="18:28" ht="14.5" customHeight="1">
      <c r="R2950">
        <v>2947</v>
      </c>
      <c r="S2950" s="4">
        <v>40210</v>
      </c>
      <c r="T2950" s="3" t="s">
        <v>3857</v>
      </c>
      <c r="U2950" s="3" t="s">
        <v>635</v>
      </c>
      <c r="V2950" s="3" t="s">
        <v>294</v>
      </c>
      <c r="W2950" s="3" t="s">
        <v>3852</v>
      </c>
      <c r="X2950" s="3" t="str">
        <f t="shared" si="226"/>
        <v>กุดกว้างหนองเรือขอนแก่น</v>
      </c>
      <c r="Y2950" s="3" t="s">
        <v>2652</v>
      </c>
      <c r="Z2950" s="3" t="str">
        <f t="shared" si="227"/>
        <v/>
      </c>
      <c r="AA2950" s="3" t="e">
        <f t="shared" si="228"/>
        <v>#NUM!</v>
      </c>
      <c r="AB2950" s="3" t="str">
        <f t="shared" si="229"/>
        <v/>
      </c>
    </row>
    <row r="2951" spans="18:28" ht="14.5" customHeight="1">
      <c r="R2951">
        <v>2948</v>
      </c>
      <c r="S2951" s="4">
        <v>40210</v>
      </c>
      <c r="T2951" s="3" t="s">
        <v>3799</v>
      </c>
      <c r="U2951" s="3" t="s">
        <v>635</v>
      </c>
      <c r="V2951" s="3" t="s">
        <v>294</v>
      </c>
      <c r="W2951" s="3" t="s">
        <v>3852</v>
      </c>
      <c r="X2951" s="3" t="str">
        <f t="shared" si="226"/>
        <v>โนนทันหนองเรือขอนแก่น</v>
      </c>
      <c r="Y2951" s="3" t="s">
        <v>2652</v>
      </c>
      <c r="Z2951" s="3" t="str">
        <f t="shared" si="227"/>
        <v/>
      </c>
      <c r="AA2951" s="3" t="e">
        <f t="shared" si="228"/>
        <v>#NUM!</v>
      </c>
      <c r="AB2951" s="3" t="str">
        <f t="shared" si="229"/>
        <v/>
      </c>
    </row>
    <row r="2952" spans="18:28" ht="14.5" customHeight="1">
      <c r="R2952">
        <v>2949</v>
      </c>
      <c r="S2952" s="4">
        <v>40210</v>
      </c>
      <c r="T2952" s="3" t="s">
        <v>2073</v>
      </c>
      <c r="U2952" s="3" t="s">
        <v>635</v>
      </c>
      <c r="V2952" s="3" t="s">
        <v>294</v>
      </c>
      <c r="W2952" s="3" t="s">
        <v>3852</v>
      </c>
      <c r="X2952" s="3" t="str">
        <f t="shared" si="226"/>
        <v>โนนสะอาดหนองเรือขอนแก่น</v>
      </c>
      <c r="Y2952" s="3" t="s">
        <v>2652</v>
      </c>
      <c r="Z2952" s="3" t="str">
        <f t="shared" si="227"/>
        <v/>
      </c>
      <c r="AA2952" s="3" t="e">
        <f t="shared" si="228"/>
        <v>#NUM!</v>
      </c>
      <c r="AB2952" s="3" t="str">
        <f t="shared" si="229"/>
        <v/>
      </c>
    </row>
    <row r="2953" spans="18:28" ht="14.5" customHeight="1">
      <c r="R2953">
        <v>2950</v>
      </c>
      <c r="S2953" s="4">
        <v>40240</v>
      </c>
      <c r="T2953" s="3" t="s">
        <v>2077</v>
      </c>
      <c r="U2953" s="3" t="s">
        <v>635</v>
      </c>
      <c r="V2953" s="3" t="s">
        <v>294</v>
      </c>
      <c r="W2953" s="3" t="s">
        <v>3852</v>
      </c>
      <c r="X2953" s="3" t="str">
        <f t="shared" si="226"/>
        <v>บ้านผือหนองเรือขอนแก่น</v>
      </c>
      <c r="Y2953" s="3" t="s">
        <v>2652</v>
      </c>
      <c r="Z2953" s="3" t="str">
        <f t="shared" si="227"/>
        <v/>
      </c>
      <c r="AA2953" s="3" t="e">
        <f t="shared" si="228"/>
        <v>#NUM!</v>
      </c>
      <c r="AB2953" s="3" t="str">
        <f t="shared" si="229"/>
        <v/>
      </c>
    </row>
    <row r="2954" spans="18:28" ht="14.5" customHeight="1">
      <c r="R2954">
        <v>2951</v>
      </c>
      <c r="S2954" s="4">
        <v>40130</v>
      </c>
      <c r="T2954" s="3" t="s">
        <v>596</v>
      </c>
      <c r="U2954" s="3" t="s">
        <v>596</v>
      </c>
      <c r="V2954" s="3" t="s">
        <v>294</v>
      </c>
      <c r="W2954" s="3" t="s">
        <v>3858</v>
      </c>
      <c r="X2954" s="3" t="str">
        <f t="shared" si="226"/>
        <v>ชุมแพชุมแพขอนแก่น</v>
      </c>
      <c r="Y2954" s="3" t="s">
        <v>2652</v>
      </c>
      <c r="Z2954" s="3" t="str">
        <f t="shared" si="227"/>
        <v/>
      </c>
      <c r="AA2954" s="3" t="e">
        <f t="shared" si="228"/>
        <v>#NUM!</v>
      </c>
      <c r="AB2954" s="3" t="str">
        <f t="shared" si="229"/>
        <v/>
      </c>
    </row>
    <row r="2955" spans="18:28" ht="14.5" customHeight="1">
      <c r="R2955">
        <v>2952</v>
      </c>
      <c r="S2955" s="4">
        <v>40290</v>
      </c>
      <c r="T2955" s="3" t="s">
        <v>3859</v>
      </c>
      <c r="U2955" s="3" t="s">
        <v>596</v>
      </c>
      <c r="V2955" s="3" t="s">
        <v>294</v>
      </c>
      <c r="W2955" s="3" t="s">
        <v>3858</v>
      </c>
      <c r="X2955" s="3" t="str">
        <f t="shared" si="226"/>
        <v>โนนหันชุมแพขอนแก่น</v>
      </c>
      <c r="Y2955" s="3" t="s">
        <v>2652</v>
      </c>
      <c r="Z2955" s="3" t="str">
        <f t="shared" si="227"/>
        <v/>
      </c>
      <c r="AA2955" s="3" t="e">
        <f t="shared" si="228"/>
        <v>#NUM!</v>
      </c>
      <c r="AB2955" s="3" t="str">
        <f t="shared" si="229"/>
        <v/>
      </c>
    </row>
    <row r="2956" spans="18:28" ht="14.5" customHeight="1">
      <c r="R2956">
        <v>2953</v>
      </c>
      <c r="S2956" s="4">
        <v>40290</v>
      </c>
      <c r="T2956" s="3" t="s">
        <v>3679</v>
      </c>
      <c r="U2956" s="3" t="s">
        <v>596</v>
      </c>
      <c r="V2956" s="3" t="s">
        <v>294</v>
      </c>
      <c r="W2956" s="3" t="s">
        <v>3858</v>
      </c>
      <c r="X2956" s="3" t="str">
        <f t="shared" si="226"/>
        <v>นาหนองทุ่มชุมแพขอนแก่น</v>
      </c>
      <c r="Y2956" s="3" t="s">
        <v>2652</v>
      </c>
      <c r="Z2956" s="3" t="str">
        <f t="shared" si="227"/>
        <v/>
      </c>
      <c r="AA2956" s="3" t="e">
        <f t="shared" si="228"/>
        <v>#NUM!</v>
      </c>
      <c r="AB2956" s="3" t="str">
        <f t="shared" si="229"/>
        <v/>
      </c>
    </row>
    <row r="2957" spans="18:28" ht="14.5" customHeight="1">
      <c r="R2957">
        <v>2954</v>
      </c>
      <c r="S2957" s="4">
        <v>40130</v>
      </c>
      <c r="T2957" s="3" t="s">
        <v>2876</v>
      </c>
      <c r="U2957" s="3" t="s">
        <v>596</v>
      </c>
      <c r="V2957" s="3" t="s">
        <v>294</v>
      </c>
      <c r="W2957" s="3" t="s">
        <v>3858</v>
      </c>
      <c r="X2957" s="3" t="str">
        <f t="shared" si="226"/>
        <v>โนนอุดมชุมแพขอนแก่น</v>
      </c>
      <c r="Y2957" s="3" t="s">
        <v>2652</v>
      </c>
      <c r="Z2957" s="3" t="str">
        <f t="shared" si="227"/>
        <v/>
      </c>
      <c r="AA2957" s="3" t="e">
        <f t="shared" si="228"/>
        <v>#NUM!</v>
      </c>
      <c r="AB2957" s="3" t="str">
        <f t="shared" si="229"/>
        <v/>
      </c>
    </row>
    <row r="2958" spans="18:28" ht="14.5" customHeight="1">
      <c r="R2958">
        <v>2955</v>
      </c>
      <c r="S2958" s="4">
        <v>40130</v>
      </c>
      <c r="T2958" s="3" t="s">
        <v>3860</v>
      </c>
      <c r="U2958" s="3" t="s">
        <v>596</v>
      </c>
      <c r="V2958" s="3" t="s">
        <v>294</v>
      </c>
      <c r="W2958" s="3" t="s">
        <v>3858</v>
      </c>
      <c r="X2958" s="3" t="str">
        <f t="shared" si="226"/>
        <v>ขัวเรียงชุมแพขอนแก่น</v>
      </c>
      <c r="Y2958" s="3" t="s">
        <v>2652</v>
      </c>
      <c r="Z2958" s="3" t="str">
        <f t="shared" si="227"/>
        <v/>
      </c>
      <c r="AA2958" s="3" t="e">
        <f t="shared" si="228"/>
        <v>#NUM!</v>
      </c>
      <c r="AB2958" s="3" t="str">
        <f t="shared" si="229"/>
        <v/>
      </c>
    </row>
    <row r="2959" spans="18:28" ht="14.5" customHeight="1">
      <c r="R2959">
        <v>2956</v>
      </c>
      <c r="S2959" s="4">
        <v>40130</v>
      </c>
      <c r="T2959" s="3" t="s">
        <v>1430</v>
      </c>
      <c r="U2959" s="3" t="s">
        <v>596</v>
      </c>
      <c r="V2959" s="3" t="s">
        <v>294</v>
      </c>
      <c r="W2959" s="3" t="s">
        <v>3858</v>
      </c>
      <c r="X2959" s="3" t="str">
        <f t="shared" si="226"/>
        <v>หนองไผ่ชุมแพขอนแก่น</v>
      </c>
      <c r="Y2959" s="3" t="s">
        <v>2652</v>
      </c>
      <c r="Z2959" s="3" t="str">
        <f t="shared" si="227"/>
        <v/>
      </c>
      <c r="AA2959" s="3" t="e">
        <f t="shared" si="228"/>
        <v>#NUM!</v>
      </c>
      <c r="AB2959" s="3" t="str">
        <f t="shared" si="229"/>
        <v/>
      </c>
    </row>
    <row r="2960" spans="18:28" ht="14.5" customHeight="1">
      <c r="R2960">
        <v>2957</v>
      </c>
      <c r="S2960" s="4">
        <v>40130</v>
      </c>
      <c r="T2960" s="3" t="s">
        <v>3861</v>
      </c>
      <c r="U2960" s="3" t="s">
        <v>596</v>
      </c>
      <c r="V2960" s="3" t="s">
        <v>294</v>
      </c>
      <c r="W2960" s="3" t="s">
        <v>3858</v>
      </c>
      <c r="X2960" s="3" t="str">
        <f t="shared" si="226"/>
        <v>ไชยสอชุมแพขอนแก่น</v>
      </c>
      <c r="Y2960" s="3" t="s">
        <v>2652</v>
      </c>
      <c r="Z2960" s="3" t="str">
        <f t="shared" si="227"/>
        <v/>
      </c>
      <c r="AA2960" s="3" t="e">
        <f t="shared" si="228"/>
        <v>#NUM!</v>
      </c>
      <c r="AB2960" s="3" t="str">
        <f t="shared" si="229"/>
        <v/>
      </c>
    </row>
    <row r="2961" spans="18:28" ht="14.5" customHeight="1">
      <c r="R2961">
        <v>2958</v>
      </c>
      <c r="S2961" s="4">
        <v>40130</v>
      </c>
      <c r="T2961" s="3" t="s">
        <v>3862</v>
      </c>
      <c r="U2961" s="3" t="s">
        <v>596</v>
      </c>
      <c r="V2961" s="3" t="s">
        <v>294</v>
      </c>
      <c r="W2961" s="3" t="s">
        <v>3858</v>
      </c>
      <c r="X2961" s="3" t="str">
        <f t="shared" si="226"/>
        <v>วังหินลาดชุมแพขอนแก่น</v>
      </c>
      <c r="Y2961" s="3" t="s">
        <v>2652</v>
      </c>
      <c r="Z2961" s="3" t="str">
        <f t="shared" si="227"/>
        <v/>
      </c>
      <c r="AA2961" s="3" t="e">
        <f t="shared" si="228"/>
        <v>#NUM!</v>
      </c>
      <c r="AB2961" s="3" t="str">
        <f t="shared" si="229"/>
        <v/>
      </c>
    </row>
    <row r="2962" spans="18:28" ht="14.5" customHeight="1">
      <c r="R2962">
        <v>2959</v>
      </c>
      <c r="S2962" s="4">
        <v>40130</v>
      </c>
      <c r="T2962" s="3" t="s">
        <v>3863</v>
      </c>
      <c r="U2962" s="3" t="s">
        <v>596</v>
      </c>
      <c r="V2962" s="3" t="s">
        <v>294</v>
      </c>
      <c r="W2962" s="3" t="s">
        <v>3858</v>
      </c>
      <c r="X2962" s="3" t="str">
        <f t="shared" si="226"/>
        <v>นาเพียงชุมแพขอนแก่น</v>
      </c>
      <c r="Y2962" s="3" t="s">
        <v>2652</v>
      </c>
      <c r="Z2962" s="3" t="str">
        <f t="shared" si="227"/>
        <v/>
      </c>
      <c r="AA2962" s="3" t="e">
        <f t="shared" si="228"/>
        <v>#NUM!</v>
      </c>
      <c r="AB2962" s="3" t="str">
        <f t="shared" si="229"/>
        <v/>
      </c>
    </row>
    <row r="2963" spans="18:28" ht="14.5" customHeight="1">
      <c r="R2963">
        <v>2960</v>
      </c>
      <c r="S2963" s="4">
        <v>40290</v>
      </c>
      <c r="T2963" s="3" t="s">
        <v>3864</v>
      </c>
      <c r="U2963" s="3" t="s">
        <v>596</v>
      </c>
      <c r="V2963" s="3" t="s">
        <v>294</v>
      </c>
      <c r="W2963" s="3" t="s">
        <v>3858</v>
      </c>
      <c r="X2963" s="3" t="str">
        <f t="shared" si="226"/>
        <v>หนองเขียดชุมแพขอนแก่น</v>
      </c>
      <c r="Y2963" s="3" t="s">
        <v>2652</v>
      </c>
      <c r="Z2963" s="3" t="str">
        <f t="shared" si="227"/>
        <v/>
      </c>
      <c r="AA2963" s="3" t="e">
        <f t="shared" si="228"/>
        <v>#NUM!</v>
      </c>
      <c r="AB2963" s="3" t="str">
        <f t="shared" si="229"/>
        <v/>
      </c>
    </row>
    <row r="2964" spans="18:28" ht="14.5" customHeight="1">
      <c r="R2964">
        <v>2961</v>
      </c>
      <c r="S2964" s="4">
        <v>40130</v>
      </c>
      <c r="T2964" s="3" t="s">
        <v>3865</v>
      </c>
      <c r="U2964" s="3" t="s">
        <v>596</v>
      </c>
      <c r="V2964" s="3" t="s">
        <v>294</v>
      </c>
      <c r="W2964" s="3" t="s">
        <v>3858</v>
      </c>
      <c r="X2964" s="3" t="str">
        <f t="shared" si="226"/>
        <v>หนองเสาเล้าชุมแพขอนแก่น</v>
      </c>
      <c r="Y2964" s="3" t="s">
        <v>2652</v>
      </c>
      <c r="Z2964" s="3" t="str">
        <f t="shared" si="227"/>
        <v/>
      </c>
      <c r="AA2964" s="3" t="e">
        <f t="shared" si="228"/>
        <v>#NUM!</v>
      </c>
      <c r="AB2964" s="3" t="str">
        <f t="shared" si="229"/>
        <v/>
      </c>
    </row>
    <row r="2965" spans="18:28" ht="14.5" customHeight="1">
      <c r="R2965">
        <v>2962</v>
      </c>
      <c r="S2965" s="4">
        <v>40290</v>
      </c>
      <c r="T2965" s="3" t="s">
        <v>2073</v>
      </c>
      <c r="U2965" s="3" t="s">
        <v>596</v>
      </c>
      <c r="V2965" s="3" t="s">
        <v>294</v>
      </c>
      <c r="W2965" s="3" t="s">
        <v>3858</v>
      </c>
      <c r="X2965" s="3" t="str">
        <f t="shared" si="226"/>
        <v>โนนสะอาดชุมแพขอนแก่น</v>
      </c>
      <c r="Y2965" s="3" t="s">
        <v>2652</v>
      </c>
      <c r="Z2965" s="3" t="str">
        <f t="shared" si="227"/>
        <v/>
      </c>
      <c r="AA2965" s="3" t="e">
        <f t="shared" si="228"/>
        <v>#NUM!</v>
      </c>
      <c r="AB2965" s="3" t="str">
        <f t="shared" si="229"/>
        <v/>
      </c>
    </row>
    <row r="2966" spans="18:28" ht="14.5" customHeight="1">
      <c r="R2966">
        <v>2963</v>
      </c>
      <c r="S2966" s="4">
        <v>40220</v>
      </c>
      <c r="T2966" s="3" t="s">
        <v>631</v>
      </c>
      <c r="U2966" s="3" t="s">
        <v>631</v>
      </c>
      <c r="V2966" s="3" t="s">
        <v>294</v>
      </c>
      <c r="W2966" s="3" t="s">
        <v>3866</v>
      </c>
      <c r="X2966" s="3" t="str">
        <f t="shared" si="226"/>
        <v>สีชมพูสีชมพูขอนแก่น</v>
      </c>
      <c r="Y2966" s="3" t="s">
        <v>2652</v>
      </c>
      <c r="Z2966" s="3" t="str">
        <f t="shared" si="227"/>
        <v/>
      </c>
      <c r="AA2966" s="3" t="e">
        <f t="shared" si="228"/>
        <v>#NUM!</v>
      </c>
      <c r="AB2966" s="3" t="str">
        <f t="shared" si="229"/>
        <v/>
      </c>
    </row>
    <row r="2967" spans="18:28" ht="14.5" customHeight="1">
      <c r="R2967">
        <v>2964</v>
      </c>
      <c r="S2967" s="4">
        <v>40220</v>
      </c>
      <c r="T2967" s="3" t="s">
        <v>3158</v>
      </c>
      <c r="U2967" s="3" t="s">
        <v>631</v>
      </c>
      <c r="V2967" s="3" t="s">
        <v>294</v>
      </c>
      <c r="W2967" s="3" t="s">
        <v>3866</v>
      </c>
      <c r="X2967" s="3" t="str">
        <f t="shared" si="226"/>
        <v>ศรีสุขสีชมพูขอนแก่น</v>
      </c>
      <c r="Y2967" s="3" t="s">
        <v>2652</v>
      </c>
      <c r="Z2967" s="3" t="str">
        <f t="shared" si="227"/>
        <v/>
      </c>
      <c r="AA2967" s="3" t="e">
        <f t="shared" si="228"/>
        <v>#NUM!</v>
      </c>
      <c r="AB2967" s="3" t="str">
        <f t="shared" si="229"/>
        <v/>
      </c>
    </row>
    <row r="2968" spans="18:28" ht="14.5" customHeight="1">
      <c r="R2968">
        <v>2965</v>
      </c>
      <c r="S2968" s="4">
        <v>40220</v>
      </c>
      <c r="T2968" s="3" t="s">
        <v>3867</v>
      </c>
      <c r="U2968" s="3" t="s">
        <v>631</v>
      </c>
      <c r="V2968" s="3" t="s">
        <v>294</v>
      </c>
      <c r="W2968" s="3" t="s">
        <v>3866</v>
      </c>
      <c r="X2968" s="3" t="str">
        <f t="shared" si="226"/>
        <v>นาจานสีชมพูขอนแก่น</v>
      </c>
      <c r="Y2968" s="3" t="s">
        <v>2652</v>
      </c>
      <c r="Z2968" s="3" t="str">
        <f t="shared" si="227"/>
        <v/>
      </c>
      <c r="AA2968" s="3" t="e">
        <f t="shared" si="228"/>
        <v>#NUM!</v>
      </c>
      <c r="AB2968" s="3" t="str">
        <f t="shared" si="229"/>
        <v/>
      </c>
    </row>
    <row r="2969" spans="18:28" ht="14.5" customHeight="1">
      <c r="R2969">
        <v>2966</v>
      </c>
      <c r="S2969" s="4">
        <v>40220</v>
      </c>
      <c r="T2969" s="3" t="s">
        <v>3868</v>
      </c>
      <c r="U2969" s="3" t="s">
        <v>631</v>
      </c>
      <c r="V2969" s="3" t="s">
        <v>294</v>
      </c>
      <c r="W2969" s="3" t="s">
        <v>3866</v>
      </c>
      <c r="X2969" s="3" t="str">
        <f t="shared" si="226"/>
        <v>วังเพิ่มสีชมพูขอนแก่น</v>
      </c>
      <c r="Y2969" s="3" t="s">
        <v>2652</v>
      </c>
      <c r="Z2969" s="3" t="str">
        <f t="shared" si="227"/>
        <v/>
      </c>
      <c r="AA2969" s="3" t="e">
        <f t="shared" si="228"/>
        <v>#NUM!</v>
      </c>
      <c r="AB2969" s="3" t="str">
        <f t="shared" si="229"/>
        <v/>
      </c>
    </row>
    <row r="2970" spans="18:28" ht="14.5" customHeight="1">
      <c r="R2970">
        <v>2967</v>
      </c>
      <c r="S2970" s="4">
        <v>40220</v>
      </c>
      <c r="T2970" s="3" t="s">
        <v>3869</v>
      </c>
      <c r="U2970" s="3" t="s">
        <v>631</v>
      </c>
      <c r="V2970" s="3" t="s">
        <v>294</v>
      </c>
      <c r="W2970" s="3" t="s">
        <v>3866</v>
      </c>
      <c r="X2970" s="3" t="str">
        <f t="shared" si="226"/>
        <v>ซำยางสีชมพูขอนแก่น</v>
      </c>
      <c r="Y2970" s="3" t="s">
        <v>2652</v>
      </c>
      <c r="Z2970" s="3" t="str">
        <f t="shared" si="227"/>
        <v/>
      </c>
      <c r="AA2970" s="3" t="e">
        <f t="shared" si="228"/>
        <v>#NUM!</v>
      </c>
      <c r="AB2970" s="3" t="str">
        <f t="shared" si="229"/>
        <v/>
      </c>
    </row>
    <row r="2971" spans="18:28" ht="14.5" customHeight="1">
      <c r="R2971">
        <v>2968</v>
      </c>
      <c r="S2971" s="4">
        <v>40220</v>
      </c>
      <c r="T2971" s="3" t="s">
        <v>3870</v>
      </c>
      <c r="U2971" s="3" t="s">
        <v>631</v>
      </c>
      <c r="V2971" s="3" t="s">
        <v>294</v>
      </c>
      <c r="W2971" s="3" t="s">
        <v>3866</v>
      </c>
      <c r="X2971" s="3" t="str">
        <f t="shared" si="226"/>
        <v>หนองแดงสีชมพูขอนแก่น</v>
      </c>
      <c r="Y2971" s="3" t="s">
        <v>2652</v>
      </c>
      <c r="Z2971" s="3" t="str">
        <f t="shared" si="227"/>
        <v/>
      </c>
      <c r="AA2971" s="3" t="e">
        <f t="shared" si="228"/>
        <v>#NUM!</v>
      </c>
      <c r="AB2971" s="3" t="str">
        <f t="shared" si="229"/>
        <v/>
      </c>
    </row>
    <row r="2972" spans="18:28" ht="14.5" customHeight="1">
      <c r="R2972">
        <v>2969</v>
      </c>
      <c r="S2972" s="4">
        <v>40220</v>
      </c>
      <c r="T2972" s="3" t="s">
        <v>3871</v>
      </c>
      <c r="U2972" s="3" t="s">
        <v>631</v>
      </c>
      <c r="V2972" s="3" t="s">
        <v>294</v>
      </c>
      <c r="W2972" s="3" t="s">
        <v>3866</v>
      </c>
      <c r="X2972" s="3" t="str">
        <f t="shared" si="226"/>
        <v>ดงลานสีชมพูขอนแก่น</v>
      </c>
      <c r="Y2972" s="3" t="s">
        <v>2652</v>
      </c>
      <c r="Z2972" s="3" t="str">
        <f t="shared" si="227"/>
        <v/>
      </c>
      <c r="AA2972" s="3" t="e">
        <f t="shared" si="228"/>
        <v>#NUM!</v>
      </c>
      <c r="AB2972" s="3" t="str">
        <f t="shared" si="229"/>
        <v/>
      </c>
    </row>
    <row r="2973" spans="18:28" ht="14.5" customHeight="1">
      <c r="R2973">
        <v>2970</v>
      </c>
      <c r="S2973" s="4">
        <v>40220</v>
      </c>
      <c r="T2973" s="3" t="s">
        <v>3872</v>
      </c>
      <c r="U2973" s="3" t="s">
        <v>631</v>
      </c>
      <c r="V2973" s="3" t="s">
        <v>294</v>
      </c>
      <c r="W2973" s="3" t="s">
        <v>3866</v>
      </c>
      <c r="X2973" s="3" t="str">
        <f t="shared" si="226"/>
        <v>บริบูรณ์สีชมพูขอนแก่น</v>
      </c>
      <c r="Y2973" s="3" t="s">
        <v>2652</v>
      </c>
      <c r="Z2973" s="3" t="str">
        <f t="shared" si="227"/>
        <v/>
      </c>
      <c r="AA2973" s="3" t="e">
        <f t="shared" si="228"/>
        <v>#NUM!</v>
      </c>
      <c r="AB2973" s="3" t="str">
        <f t="shared" si="229"/>
        <v/>
      </c>
    </row>
    <row r="2974" spans="18:28" ht="14.5" customHeight="1">
      <c r="R2974">
        <v>2971</v>
      </c>
      <c r="S2974" s="4">
        <v>40220</v>
      </c>
      <c r="T2974" s="3" t="s">
        <v>907</v>
      </c>
      <c r="U2974" s="3" t="s">
        <v>631</v>
      </c>
      <c r="V2974" s="3" t="s">
        <v>294</v>
      </c>
      <c r="W2974" s="3" t="s">
        <v>3866</v>
      </c>
      <c r="X2974" s="3" t="str">
        <f t="shared" si="226"/>
        <v>บ้านใหม่สีชมพูขอนแก่น</v>
      </c>
      <c r="Y2974" s="3" t="s">
        <v>2652</v>
      </c>
      <c r="Z2974" s="3" t="str">
        <f t="shared" si="227"/>
        <v/>
      </c>
      <c r="AA2974" s="3" t="e">
        <f t="shared" si="228"/>
        <v>#NUM!</v>
      </c>
      <c r="AB2974" s="3" t="str">
        <f t="shared" si="229"/>
        <v/>
      </c>
    </row>
    <row r="2975" spans="18:28" ht="14.5" customHeight="1">
      <c r="R2975">
        <v>2972</v>
      </c>
      <c r="S2975" s="4">
        <v>40220</v>
      </c>
      <c r="T2975" s="3" t="s">
        <v>3873</v>
      </c>
      <c r="U2975" s="3" t="s">
        <v>631</v>
      </c>
      <c r="V2975" s="3" t="s">
        <v>294</v>
      </c>
      <c r="W2975" s="3" t="s">
        <v>3866</v>
      </c>
      <c r="X2975" s="3" t="str">
        <f t="shared" si="226"/>
        <v>ภูห่านสีชมพูขอนแก่น</v>
      </c>
      <c r="Y2975" s="3" t="s">
        <v>2652</v>
      </c>
      <c r="Z2975" s="3" t="str">
        <f t="shared" si="227"/>
        <v/>
      </c>
      <c r="AA2975" s="3" t="e">
        <f t="shared" si="228"/>
        <v>#NUM!</v>
      </c>
      <c r="AB2975" s="3" t="str">
        <f t="shared" si="229"/>
        <v/>
      </c>
    </row>
    <row r="2976" spans="18:28" ht="14.5" customHeight="1">
      <c r="R2976">
        <v>2973</v>
      </c>
      <c r="S2976" s="4">
        <v>40140</v>
      </c>
      <c r="T2976" s="3" t="s">
        <v>601</v>
      </c>
      <c r="U2976" s="3" t="s">
        <v>601</v>
      </c>
      <c r="V2976" s="3" t="s">
        <v>294</v>
      </c>
      <c r="W2976" s="3" t="s">
        <v>3874</v>
      </c>
      <c r="X2976" s="3" t="str">
        <f t="shared" si="226"/>
        <v>น้ำพองน้ำพองขอนแก่น</v>
      </c>
      <c r="Y2976" s="3" t="s">
        <v>2652</v>
      </c>
      <c r="Z2976" s="3" t="str">
        <f t="shared" si="227"/>
        <v/>
      </c>
      <c r="AA2976" s="3" t="e">
        <f t="shared" si="228"/>
        <v>#NUM!</v>
      </c>
      <c r="AB2976" s="3" t="str">
        <f t="shared" si="229"/>
        <v/>
      </c>
    </row>
    <row r="2977" spans="18:28" ht="14.5" customHeight="1">
      <c r="R2977">
        <v>2974</v>
      </c>
      <c r="S2977" s="4">
        <v>40140</v>
      </c>
      <c r="T2977" s="3" t="s">
        <v>3875</v>
      </c>
      <c r="U2977" s="3" t="s">
        <v>601</v>
      </c>
      <c r="V2977" s="3" t="s">
        <v>294</v>
      </c>
      <c r="W2977" s="3" t="s">
        <v>3874</v>
      </c>
      <c r="X2977" s="3" t="str">
        <f t="shared" si="226"/>
        <v>วังชัยน้ำพองขอนแก่น</v>
      </c>
      <c r="Y2977" s="3" t="s">
        <v>2652</v>
      </c>
      <c r="Z2977" s="3" t="str">
        <f t="shared" si="227"/>
        <v/>
      </c>
      <c r="AA2977" s="3" t="e">
        <f t="shared" si="228"/>
        <v>#NUM!</v>
      </c>
      <c r="AB2977" s="3" t="str">
        <f t="shared" si="229"/>
        <v/>
      </c>
    </row>
    <row r="2978" spans="18:28" ht="14.5" customHeight="1">
      <c r="R2978">
        <v>2975</v>
      </c>
      <c r="S2978" s="4">
        <v>40140</v>
      </c>
      <c r="T2978" s="3" t="s">
        <v>3310</v>
      </c>
      <c r="U2978" s="3" t="s">
        <v>601</v>
      </c>
      <c r="V2978" s="3" t="s">
        <v>294</v>
      </c>
      <c r="W2978" s="3" t="s">
        <v>3874</v>
      </c>
      <c r="X2978" s="3" t="str">
        <f t="shared" si="226"/>
        <v>หนองกุงน้ำพองขอนแก่น</v>
      </c>
      <c r="Y2978" s="3" t="s">
        <v>2652</v>
      </c>
      <c r="Z2978" s="3" t="str">
        <f t="shared" si="227"/>
        <v/>
      </c>
      <c r="AA2978" s="3" t="e">
        <f t="shared" si="228"/>
        <v>#NUM!</v>
      </c>
      <c r="AB2978" s="3" t="str">
        <f t="shared" si="229"/>
        <v/>
      </c>
    </row>
    <row r="2979" spans="18:28" ht="14.5" customHeight="1">
      <c r="R2979">
        <v>2976</v>
      </c>
      <c r="S2979" s="4">
        <v>40140</v>
      </c>
      <c r="T2979" s="3" t="s">
        <v>994</v>
      </c>
      <c r="U2979" s="3" t="s">
        <v>601</v>
      </c>
      <c r="V2979" s="3" t="s">
        <v>294</v>
      </c>
      <c r="W2979" s="3" t="s">
        <v>3874</v>
      </c>
      <c r="X2979" s="3" t="str">
        <f t="shared" si="226"/>
        <v>บัวใหญ่น้ำพองขอนแก่น</v>
      </c>
      <c r="Y2979" s="3" t="s">
        <v>2652</v>
      </c>
      <c r="Z2979" s="3" t="str">
        <f t="shared" si="227"/>
        <v/>
      </c>
      <c r="AA2979" s="3" t="e">
        <f t="shared" si="228"/>
        <v>#NUM!</v>
      </c>
      <c r="AB2979" s="3" t="str">
        <f t="shared" si="229"/>
        <v/>
      </c>
    </row>
    <row r="2980" spans="18:28" ht="14.5" customHeight="1">
      <c r="R2980">
        <v>2977</v>
      </c>
      <c r="S2980" s="4">
        <v>40310</v>
      </c>
      <c r="T2980" s="3" t="s">
        <v>3876</v>
      </c>
      <c r="U2980" s="3" t="s">
        <v>601</v>
      </c>
      <c r="V2980" s="3" t="s">
        <v>294</v>
      </c>
      <c r="W2980" s="3" t="s">
        <v>3874</v>
      </c>
      <c r="X2980" s="3" t="str">
        <f t="shared" si="226"/>
        <v>สะอาดน้ำพองขอนแก่น</v>
      </c>
      <c r="Y2980" s="3" t="s">
        <v>2652</v>
      </c>
      <c r="Z2980" s="3" t="str">
        <f t="shared" si="227"/>
        <v/>
      </c>
      <c r="AA2980" s="3" t="e">
        <f t="shared" si="228"/>
        <v>#NUM!</v>
      </c>
      <c r="AB2980" s="3" t="str">
        <f t="shared" si="229"/>
        <v/>
      </c>
    </row>
    <row r="2981" spans="18:28" ht="14.5" customHeight="1">
      <c r="R2981">
        <v>2978</v>
      </c>
      <c r="S2981" s="4">
        <v>40310</v>
      </c>
      <c r="T2981" s="3" t="s">
        <v>2122</v>
      </c>
      <c r="U2981" s="3" t="s">
        <v>601</v>
      </c>
      <c r="V2981" s="3" t="s">
        <v>294</v>
      </c>
      <c r="W2981" s="3" t="s">
        <v>3874</v>
      </c>
      <c r="X2981" s="3" t="str">
        <f t="shared" si="226"/>
        <v>ม่วงหวานน้ำพองขอนแก่น</v>
      </c>
      <c r="Y2981" s="3" t="s">
        <v>2652</v>
      </c>
      <c r="Z2981" s="3" t="str">
        <f t="shared" si="227"/>
        <v/>
      </c>
      <c r="AA2981" s="3" t="e">
        <f t="shared" si="228"/>
        <v>#NUM!</v>
      </c>
      <c r="AB2981" s="3" t="str">
        <f t="shared" si="229"/>
        <v/>
      </c>
    </row>
    <row r="2982" spans="18:28" ht="14.5" customHeight="1">
      <c r="R2982">
        <v>2979</v>
      </c>
      <c r="S2982" s="4">
        <v>40140</v>
      </c>
      <c r="T2982" s="3" t="s">
        <v>3647</v>
      </c>
      <c r="U2982" s="3" t="s">
        <v>601</v>
      </c>
      <c r="V2982" s="3" t="s">
        <v>294</v>
      </c>
      <c r="W2982" s="3" t="s">
        <v>3874</v>
      </c>
      <c r="X2982" s="3" t="str">
        <f t="shared" si="226"/>
        <v>บ้านขามน้ำพองขอนแก่น</v>
      </c>
      <c r="Y2982" s="3" t="s">
        <v>2652</v>
      </c>
      <c r="Z2982" s="3" t="str">
        <f t="shared" si="227"/>
        <v/>
      </c>
      <c r="AA2982" s="3" t="e">
        <f t="shared" si="228"/>
        <v>#NUM!</v>
      </c>
      <c r="AB2982" s="3" t="str">
        <f t="shared" si="229"/>
        <v/>
      </c>
    </row>
    <row r="2983" spans="18:28" ht="14.5" customHeight="1">
      <c r="R2983">
        <v>2980</v>
      </c>
      <c r="S2983" s="4">
        <v>40140</v>
      </c>
      <c r="T2983" s="3" t="s">
        <v>3877</v>
      </c>
      <c r="U2983" s="3" t="s">
        <v>601</v>
      </c>
      <c r="V2983" s="3" t="s">
        <v>294</v>
      </c>
      <c r="W2983" s="3" t="s">
        <v>3874</v>
      </c>
      <c r="X2983" s="3" t="str">
        <f t="shared" si="226"/>
        <v>บัวเงินน้ำพองขอนแก่น</v>
      </c>
      <c r="Y2983" s="3" t="s">
        <v>2652</v>
      </c>
      <c r="Z2983" s="3" t="str">
        <f t="shared" si="227"/>
        <v/>
      </c>
      <c r="AA2983" s="3" t="e">
        <f t="shared" si="228"/>
        <v>#NUM!</v>
      </c>
      <c r="AB2983" s="3" t="str">
        <f t="shared" si="229"/>
        <v/>
      </c>
    </row>
    <row r="2984" spans="18:28" ht="14.5" customHeight="1">
      <c r="R2984">
        <v>2981</v>
      </c>
      <c r="S2984" s="4">
        <v>40140</v>
      </c>
      <c r="T2984" s="3" t="s">
        <v>1515</v>
      </c>
      <c r="U2984" s="3" t="s">
        <v>601</v>
      </c>
      <c r="V2984" s="3" t="s">
        <v>294</v>
      </c>
      <c r="W2984" s="3" t="s">
        <v>3874</v>
      </c>
      <c r="X2984" s="3" t="str">
        <f t="shared" si="226"/>
        <v>ทรายมูลน้ำพองขอนแก่น</v>
      </c>
      <c r="Y2984" s="3" t="s">
        <v>2652</v>
      </c>
      <c r="Z2984" s="3" t="str">
        <f t="shared" si="227"/>
        <v/>
      </c>
      <c r="AA2984" s="3" t="e">
        <f t="shared" si="228"/>
        <v>#NUM!</v>
      </c>
      <c r="AB2984" s="3" t="str">
        <f t="shared" si="229"/>
        <v/>
      </c>
    </row>
    <row r="2985" spans="18:28" ht="14.5" customHeight="1">
      <c r="R2985">
        <v>2982</v>
      </c>
      <c r="S2985" s="4">
        <v>40140</v>
      </c>
      <c r="T2985" s="3" t="s">
        <v>3878</v>
      </c>
      <c r="U2985" s="3" t="s">
        <v>601</v>
      </c>
      <c r="V2985" s="3" t="s">
        <v>294</v>
      </c>
      <c r="W2985" s="3" t="s">
        <v>3874</v>
      </c>
      <c r="X2985" s="3" t="str">
        <f t="shared" si="226"/>
        <v>ท่ากระเสริมน้ำพองขอนแก่น</v>
      </c>
      <c r="Y2985" s="3" t="s">
        <v>2652</v>
      </c>
      <c r="Z2985" s="3" t="str">
        <f t="shared" si="227"/>
        <v/>
      </c>
      <c r="AA2985" s="3" t="e">
        <f t="shared" si="228"/>
        <v>#NUM!</v>
      </c>
      <c r="AB2985" s="3" t="str">
        <f t="shared" si="229"/>
        <v/>
      </c>
    </row>
    <row r="2986" spans="18:28" ht="14.5" customHeight="1">
      <c r="R2986">
        <v>2983</v>
      </c>
      <c r="S2986" s="4">
        <v>40140</v>
      </c>
      <c r="T2986" s="3" t="s">
        <v>3879</v>
      </c>
      <c r="U2986" s="3" t="s">
        <v>601</v>
      </c>
      <c r="V2986" s="3" t="s">
        <v>294</v>
      </c>
      <c r="W2986" s="3" t="s">
        <v>3874</v>
      </c>
      <c r="X2986" s="3" t="str">
        <f t="shared" si="226"/>
        <v>พังทุยน้ำพองขอนแก่น</v>
      </c>
      <c r="Y2986" s="3" t="s">
        <v>2652</v>
      </c>
      <c r="Z2986" s="3" t="str">
        <f t="shared" si="227"/>
        <v/>
      </c>
      <c r="AA2986" s="3" t="e">
        <f t="shared" si="228"/>
        <v>#NUM!</v>
      </c>
      <c r="AB2986" s="3" t="str">
        <f t="shared" si="229"/>
        <v/>
      </c>
    </row>
    <row r="2987" spans="18:28" ht="14.5" customHeight="1">
      <c r="R2987">
        <v>2984</v>
      </c>
      <c r="S2987" s="4">
        <v>40310</v>
      </c>
      <c r="T2987" s="3" t="s">
        <v>3595</v>
      </c>
      <c r="U2987" s="3" t="s">
        <v>601</v>
      </c>
      <c r="V2987" s="3" t="s">
        <v>294</v>
      </c>
      <c r="W2987" s="3" t="s">
        <v>3874</v>
      </c>
      <c r="X2987" s="3" t="str">
        <f t="shared" si="226"/>
        <v>กุดน้ำใสน้ำพองขอนแก่น</v>
      </c>
      <c r="Y2987" s="3" t="s">
        <v>2652</v>
      </c>
      <c r="Z2987" s="3" t="str">
        <f t="shared" si="227"/>
        <v/>
      </c>
      <c r="AA2987" s="3" t="e">
        <f t="shared" si="228"/>
        <v>#NUM!</v>
      </c>
      <c r="AB2987" s="3" t="str">
        <f t="shared" si="229"/>
        <v/>
      </c>
    </row>
    <row r="2988" spans="18:28" ht="14.5" customHeight="1">
      <c r="R2988">
        <v>2985</v>
      </c>
      <c r="S2988" s="4">
        <v>40250</v>
      </c>
      <c r="T2988" s="3" t="s">
        <v>1863</v>
      </c>
      <c r="U2988" s="3" t="s">
        <v>639</v>
      </c>
      <c r="V2988" s="3" t="s">
        <v>294</v>
      </c>
      <c r="W2988" s="3" t="s">
        <v>3880</v>
      </c>
      <c r="X2988" s="3" t="str">
        <f t="shared" si="226"/>
        <v>โคกสูงอุบลรัตน์ขอนแก่น</v>
      </c>
      <c r="Y2988" s="3" t="s">
        <v>2652</v>
      </c>
      <c r="Z2988" s="3" t="str">
        <f t="shared" si="227"/>
        <v/>
      </c>
      <c r="AA2988" s="3" t="e">
        <f t="shared" si="228"/>
        <v>#NUM!</v>
      </c>
      <c r="AB2988" s="3" t="str">
        <f t="shared" si="229"/>
        <v/>
      </c>
    </row>
    <row r="2989" spans="18:28" ht="14.5" customHeight="1">
      <c r="R2989">
        <v>2986</v>
      </c>
      <c r="S2989" s="4">
        <v>40250</v>
      </c>
      <c r="T2989" s="3" t="s">
        <v>3881</v>
      </c>
      <c r="U2989" s="3" t="s">
        <v>639</v>
      </c>
      <c r="V2989" s="3" t="s">
        <v>294</v>
      </c>
      <c r="W2989" s="3" t="s">
        <v>3880</v>
      </c>
      <c r="X2989" s="3" t="str">
        <f t="shared" si="226"/>
        <v>บ้านดงอุบลรัตน์ขอนแก่น</v>
      </c>
      <c r="Y2989" s="3" t="s">
        <v>2652</v>
      </c>
      <c r="Z2989" s="3" t="str">
        <f t="shared" si="227"/>
        <v/>
      </c>
      <c r="AA2989" s="3" t="e">
        <f t="shared" si="228"/>
        <v>#NUM!</v>
      </c>
      <c r="AB2989" s="3" t="str">
        <f t="shared" si="229"/>
        <v/>
      </c>
    </row>
    <row r="2990" spans="18:28" ht="14.5" customHeight="1">
      <c r="R2990">
        <v>2987</v>
      </c>
      <c r="S2990" s="4">
        <v>40250</v>
      </c>
      <c r="T2990" s="3" t="s">
        <v>3882</v>
      </c>
      <c r="U2990" s="3" t="s">
        <v>639</v>
      </c>
      <c r="V2990" s="3" t="s">
        <v>294</v>
      </c>
      <c r="W2990" s="3" t="s">
        <v>3880</v>
      </c>
      <c r="X2990" s="3" t="str">
        <f t="shared" si="226"/>
        <v>เขื่อนอุบลรัตน์อุบลรัตน์ขอนแก่น</v>
      </c>
      <c r="Y2990" s="3" t="s">
        <v>2652</v>
      </c>
      <c r="Z2990" s="3" t="str">
        <f t="shared" si="227"/>
        <v/>
      </c>
      <c r="AA2990" s="3" t="e">
        <f t="shared" si="228"/>
        <v>#NUM!</v>
      </c>
      <c r="AB2990" s="3" t="str">
        <f t="shared" si="229"/>
        <v/>
      </c>
    </row>
    <row r="2991" spans="18:28" ht="14.5" customHeight="1">
      <c r="R2991">
        <v>2988</v>
      </c>
      <c r="S2991" s="4">
        <v>40250</v>
      </c>
      <c r="T2991" s="3" t="s">
        <v>3370</v>
      </c>
      <c r="U2991" s="3" t="s">
        <v>639</v>
      </c>
      <c r="V2991" s="3" t="s">
        <v>294</v>
      </c>
      <c r="W2991" s="3" t="s">
        <v>3880</v>
      </c>
      <c r="X2991" s="3" t="str">
        <f t="shared" si="226"/>
        <v>นาคำอุบลรัตน์ขอนแก่น</v>
      </c>
      <c r="Y2991" s="3" t="s">
        <v>2652</v>
      </c>
      <c r="Z2991" s="3" t="str">
        <f t="shared" si="227"/>
        <v/>
      </c>
      <c r="AA2991" s="3" t="e">
        <f t="shared" si="228"/>
        <v>#NUM!</v>
      </c>
      <c r="AB2991" s="3" t="str">
        <f t="shared" si="229"/>
        <v/>
      </c>
    </row>
    <row r="2992" spans="18:28" ht="14.5" customHeight="1">
      <c r="R2992">
        <v>2989</v>
      </c>
      <c r="S2992" s="4">
        <v>40250</v>
      </c>
      <c r="T2992" s="3" t="s">
        <v>3883</v>
      </c>
      <c r="U2992" s="3" t="s">
        <v>639</v>
      </c>
      <c r="V2992" s="3" t="s">
        <v>294</v>
      </c>
      <c r="W2992" s="3" t="s">
        <v>3880</v>
      </c>
      <c r="X2992" s="3" t="str">
        <f t="shared" si="226"/>
        <v>ศรีสุขสำราญอุบลรัตน์ขอนแก่น</v>
      </c>
      <c r="Y2992" s="3" t="s">
        <v>2652</v>
      </c>
      <c r="Z2992" s="3" t="str">
        <f t="shared" si="227"/>
        <v/>
      </c>
      <c r="AA2992" s="3" t="e">
        <f t="shared" si="228"/>
        <v>#NUM!</v>
      </c>
      <c r="AB2992" s="3" t="str">
        <f t="shared" si="229"/>
        <v/>
      </c>
    </row>
    <row r="2993" spans="18:28" ht="14.5" customHeight="1">
      <c r="R2993">
        <v>2990</v>
      </c>
      <c r="S2993" s="4">
        <v>40250</v>
      </c>
      <c r="T2993" s="3" t="s">
        <v>3884</v>
      </c>
      <c r="U2993" s="3" t="s">
        <v>639</v>
      </c>
      <c r="V2993" s="3" t="s">
        <v>294</v>
      </c>
      <c r="W2993" s="3" t="s">
        <v>3880</v>
      </c>
      <c r="X2993" s="3" t="str">
        <f t="shared" si="226"/>
        <v>ทุ่งโป่งอุบลรัตน์ขอนแก่น</v>
      </c>
      <c r="Y2993" s="3" t="s">
        <v>2652</v>
      </c>
      <c r="Z2993" s="3" t="str">
        <f t="shared" si="227"/>
        <v/>
      </c>
      <c r="AA2993" s="3" t="e">
        <f t="shared" si="228"/>
        <v>#NUM!</v>
      </c>
      <c r="AB2993" s="3" t="str">
        <f t="shared" si="229"/>
        <v/>
      </c>
    </row>
    <row r="2994" spans="18:28" ht="14.5" customHeight="1">
      <c r="R2994">
        <v>2991</v>
      </c>
      <c r="S2994" s="4">
        <v>40170</v>
      </c>
      <c r="T2994" s="3" t="s">
        <v>3885</v>
      </c>
      <c r="U2994" s="3" t="s">
        <v>588</v>
      </c>
      <c r="V2994" s="3" t="s">
        <v>294</v>
      </c>
      <c r="W2994" s="3" t="s">
        <v>3886</v>
      </c>
      <c r="X2994" s="3" t="str">
        <f t="shared" si="226"/>
        <v>หนองโกกระนวนขอนแก่น</v>
      </c>
      <c r="Y2994" s="3" t="s">
        <v>2652</v>
      </c>
      <c r="Z2994" s="3" t="str">
        <f t="shared" si="227"/>
        <v/>
      </c>
      <c r="AA2994" s="3" t="e">
        <f t="shared" si="228"/>
        <v>#NUM!</v>
      </c>
      <c r="AB2994" s="3" t="str">
        <f t="shared" si="229"/>
        <v/>
      </c>
    </row>
    <row r="2995" spans="18:28" ht="14.5" customHeight="1">
      <c r="R2995">
        <v>2992</v>
      </c>
      <c r="S2995" s="4">
        <v>40170</v>
      </c>
      <c r="T2995" s="3" t="s">
        <v>3887</v>
      </c>
      <c r="U2995" s="3" t="s">
        <v>588</v>
      </c>
      <c r="V2995" s="3" t="s">
        <v>294</v>
      </c>
      <c r="W2995" s="3" t="s">
        <v>3886</v>
      </c>
      <c r="X2995" s="3" t="str">
        <f t="shared" si="226"/>
        <v>หนองกุงใหญ่กระนวนขอนแก่น</v>
      </c>
      <c r="Y2995" s="3" t="s">
        <v>2652</v>
      </c>
      <c r="Z2995" s="3" t="str">
        <f t="shared" si="227"/>
        <v/>
      </c>
      <c r="AA2995" s="3" t="e">
        <f t="shared" si="228"/>
        <v>#NUM!</v>
      </c>
      <c r="AB2995" s="3" t="str">
        <f t="shared" si="229"/>
        <v/>
      </c>
    </row>
    <row r="2996" spans="18:28" ht="14.5" customHeight="1">
      <c r="R2996">
        <v>2993</v>
      </c>
      <c r="S2996" s="4">
        <v>40170</v>
      </c>
      <c r="T2996" s="3" t="s">
        <v>2632</v>
      </c>
      <c r="U2996" s="3" t="s">
        <v>588</v>
      </c>
      <c r="V2996" s="3" t="s">
        <v>294</v>
      </c>
      <c r="W2996" s="3" t="s">
        <v>3886</v>
      </c>
      <c r="X2996" s="3" t="str">
        <f t="shared" si="226"/>
        <v>ห้วยโจดกระนวนขอนแก่น</v>
      </c>
      <c r="Y2996" s="3" t="s">
        <v>2652</v>
      </c>
      <c r="Z2996" s="3" t="str">
        <f t="shared" si="227"/>
        <v/>
      </c>
      <c r="AA2996" s="3" t="e">
        <f t="shared" si="228"/>
        <v>#NUM!</v>
      </c>
      <c r="AB2996" s="3" t="str">
        <f t="shared" si="229"/>
        <v/>
      </c>
    </row>
    <row r="2997" spans="18:28" ht="14.5" customHeight="1">
      <c r="R2997">
        <v>2994</v>
      </c>
      <c r="S2997" s="4">
        <v>40170</v>
      </c>
      <c r="T2997" s="3" t="s">
        <v>2313</v>
      </c>
      <c r="U2997" s="3" t="s">
        <v>588</v>
      </c>
      <c r="V2997" s="3" t="s">
        <v>294</v>
      </c>
      <c r="W2997" s="3" t="s">
        <v>3886</v>
      </c>
      <c r="X2997" s="3" t="str">
        <f t="shared" si="226"/>
        <v>ห้วยยางกระนวนขอนแก่น</v>
      </c>
      <c r="Y2997" s="3" t="s">
        <v>2652</v>
      </c>
      <c r="Z2997" s="3" t="str">
        <f t="shared" si="227"/>
        <v/>
      </c>
      <c r="AA2997" s="3" t="e">
        <f t="shared" si="228"/>
        <v>#NUM!</v>
      </c>
      <c r="AB2997" s="3" t="str">
        <f t="shared" si="229"/>
        <v/>
      </c>
    </row>
    <row r="2998" spans="18:28" ht="14.5" customHeight="1">
      <c r="R2998">
        <v>2995</v>
      </c>
      <c r="S2998" s="4">
        <v>40170</v>
      </c>
      <c r="T2998" s="3" t="s">
        <v>608</v>
      </c>
      <c r="U2998" s="3" t="s">
        <v>588</v>
      </c>
      <c r="V2998" s="3" t="s">
        <v>294</v>
      </c>
      <c r="W2998" s="3" t="s">
        <v>3886</v>
      </c>
      <c r="X2998" s="3" t="str">
        <f t="shared" si="226"/>
        <v>บ้านฝางกระนวนขอนแก่น</v>
      </c>
      <c r="Y2998" s="3" t="s">
        <v>2652</v>
      </c>
      <c r="Z2998" s="3" t="str">
        <f t="shared" si="227"/>
        <v/>
      </c>
      <c r="AA2998" s="3" t="e">
        <f t="shared" si="228"/>
        <v>#NUM!</v>
      </c>
      <c r="AB2998" s="3" t="str">
        <f t="shared" si="229"/>
        <v/>
      </c>
    </row>
    <row r="2999" spans="18:28" ht="14.5" customHeight="1">
      <c r="R2999">
        <v>2996</v>
      </c>
      <c r="S2999" s="4">
        <v>40170</v>
      </c>
      <c r="T2999" s="3" t="s">
        <v>3888</v>
      </c>
      <c r="U2999" s="3" t="s">
        <v>588</v>
      </c>
      <c r="V2999" s="3" t="s">
        <v>294</v>
      </c>
      <c r="W2999" s="3" t="s">
        <v>3886</v>
      </c>
      <c r="X2999" s="3" t="str">
        <f t="shared" si="226"/>
        <v>ดูนสาดกระนวนขอนแก่น</v>
      </c>
      <c r="Y2999" s="3" t="s">
        <v>2652</v>
      </c>
      <c r="Z2999" s="3" t="str">
        <f t="shared" si="227"/>
        <v/>
      </c>
      <c r="AA2999" s="3" t="e">
        <f t="shared" si="228"/>
        <v>#NUM!</v>
      </c>
      <c r="AB2999" s="3" t="str">
        <f t="shared" si="229"/>
        <v/>
      </c>
    </row>
    <row r="3000" spans="18:28" ht="14.5" customHeight="1">
      <c r="R3000">
        <v>2997</v>
      </c>
      <c r="S3000" s="4">
        <v>40170</v>
      </c>
      <c r="T3000" s="3" t="s">
        <v>2033</v>
      </c>
      <c r="U3000" s="3" t="s">
        <v>588</v>
      </c>
      <c r="V3000" s="3" t="s">
        <v>294</v>
      </c>
      <c r="W3000" s="3" t="s">
        <v>3886</v>
      </c>
      <c r="X3000" s="3" t="str">
        <f t="shared" si="226"/>
        <v>หนองโนกระนวนขอนแก่น</v>
      </c>
      <c r="Y3000" s="3" t="s">
        <v>2652</v>
      </c>
      <c r="Z3000" s="3" t="str">
        <f t="shared" si="227"/>
        <v/>
      </c>
      <c r="AA3000" s="3" t="e">
        <f t="shared" si="228"/>
        <v>#NUM!</v>
      </c>
      <c r="AB3000" s="3" t="str">
        <f t="shared" si="229"/>
        <v/>
      </c>
    </row>
    <row r="3001" spans="18:28" ht="14.5" customHeight="1">
      <c r="R3001">
        <v>2998</v>
      </c>
      <c r="S3001" s="4">
        <v>40170</v>
      </c>
      <c r="T3001" s="3" t="s">
        <v>3224</v>
      </c>
      <c r="U3001" s="3" t="s">
        <v>588</v>
      </c>
      <c r="V3001" s="3" t="s">
        <v>294</v>
      </c>
      <c r="W3001" s="3" t="s">
        <v>3886</v>
      </c>
      <c r="X3001" s="3" t="str">
        <f t="shared" si="226"/>
        <v>น้ำอ้อมกระนวนขอนแก่น</v>
      </c>
      <c r="Y3001" s="3" t="s">
        <v>2652</v>
      </c>
      <c r="Z3001" s="3" t="str">
        <f t="shared" si="227"/>
        <v/>
      </c>
      <c r="AA3001" s="3" t="e">
        <f t="shared" si="228"/>
        <v>#NUM!</v>
      </c>
      <c r="AB3001" s="3" t="str">
        <f t="shared" si="229"/>
        <v/>
      </c>
    </row>
    <row r="3002" spans="18:28" ht="14.5" customHeight="1">
      <c r="R3002">
        <v>2999</v>
      </c>
      <c r="S3002" s="4">
        <v>40170</v>
      </c>
      <c r="T3002" s="3" t="s">
        <v>3889</v>
      </c>
      <c r="U3002" s="3" t="s">
        <v>588</v>
      </c>
      <c r="V3002" s="3" t="s">
        <v>294</v>
      </c>
      <c r="W3002" s="3" t="s">
        <v>3886</v>
      </c>
      <c r="X3002" s="3" t="str">
        <f t="shared" si="226"/>
        <v>หัวนาคำกระนวนขอนแก่น</v>
      </c>
      <c r="Y3002" s="3" t="s">
        <v>2652</v>
      </c>
      <c r="Z3002" s="3" t="str">
        <f t="shared" si="227"/>
        <v/>
      </c>
      <c r="AA3002" s="3" t="e">
        <f t="shared" si="228"/>
        <v>#NUM!</v>
      </c>
      <c r="AB3002" s="3" t="str">
        <f t="shared" si="229"/>
        <v/>
      </c>
    </row>
    <row r="3003" spans="18:28" ht="14.5" customHeight="1">
      <c r="R3003">
        <v>3000</v>
      </c>
      <c r="S3003" s="4">
        <v>40110</v>
      </c>
      <c r="T3003" s="3" t="s">
        <v>605</v>
      </c>
      <c r="U3003" s="3" t="s">
        <v>605</v>
      </c>
      <c r="V3003" s="3" t="s">
        <v>294</v>
      </c>
      <c r="W3003" s="3" t="s">
        <v>3890</v>
      </c>
      <c r="X3003" s="3" t="str">
        <f t="shared" si="226"/>
        <v>บ้านไผ่บ้านไผ่ขอนแก่น</v>
      </c>
      <c r="Y3003" s="3" t="s">
        <v>2652</v>
      </c>
      <c r="Z3003" s="3" t="str">
        <f t="shared" si="227"/>
        <v/>
      </c>
      <c r="AA3003" s="3" t="e">
        <f t="shared" si="228"/>
        <v>#NUM!</v>
      </c>
      <c r="AB3003" s="3" t="str">
        <f t="shared" si="229"/>
        <v/>
      </c>
    </row>
    <row r="3004" spans="18:28" ht="14.5" customHeight="1">
      <c r="R3004">
        <v>3001</v>
      </c>
      <c r="S3004" s="4">
        <v>40110</v>
      </c>
      <c r="T3004" s="3" t="s">
        <v>1921</v>
      </c>
      <c r="U3004" s="3" t="s">
        <v>605</v>
      </c>
      <c r="V3004" s="3" t="s">
        <v>294</v>
      </c>
      <c r="W3004" s="3" t="s">
        <v>3890</v>
      </c>
      <c r="X3004" s="3" t="str">
        <f t="shared" si="226"/>
        <v>ในเมืองบ้านไผ่ขอนแก่น</v>
      </c>
      <c r="Y3004" s="3" t="s">
        <v>2652</v>
      </c>
      <c r="Z3004" s="3" t="str">
        <f t="shared" si="227"/>
        <v/>
      </c>
      <c r="AA3004" s="3" t="e">
        <f t="shared" si="228"/>
        <v>#NUM!</v>
      </c>
      <c r="AB3004" s="3" t="str">
        <f t="shared" si="229"/>
        <v/>
      </c>
    </row>
    <row r="3005" spans="18:28" ht="14.5" customHeight="1">
      <c r="R3005">
        <v>3002</v>
      </c>
      <c r="S3005" s="4">
        <v>40110</v>
      </c>
      <c r="T3005" s="3" t="s">
        <v>3891</v>
      </c>
      <c r="U3005" s="3" t="s">
        <v>605</v>
      </c>
      <c r="V3005" s="3" t="s">
        <v>294</v>
      </c>
      <c r="W3005" s="3" t="s">
        <v>3890</v>
      </c>
      <c r="X3005" s="3" t="str">
        <f t="shared" si="226"/>
        <v>เมืองเพียบ้านไผ่ขอนแก่น</v>
      </c>
      <c r="Y3005" s="3" t="s">
        <v>2652</v>
      </c>
      <c r="Z3005" s="3" t="str">
        <f t="shared" si="227"/>
        <v/>
      </c>
      <c r="AA3005" s="3" t="e">
        <f t="shared" si="228"/>
        <v>#NUM!</v>
      </c>
      <c r="AB3005" s="3" t="str">
        <f t="shared" si="229"/>
        <v/>
      </c>
    </row>
    <row r="3006" spans="18:28" ht="14.5" customHeight="1">
      <c r="R3006">
        <v>3003</v>
      </c>
      <c r="S3006" s="4">
        <v>40110</v>
      </c>
      <c r="T3006" s="3" t="s">
        <v>3892</v>
      </c>
      <c r="U3006" s="3" t="s">
        <v>605</v>
      </c>
      <c r="V3006" s="3" t="s">
        <v>294</v>
      </c>
      <c r="W3006" s="3" t="s">
        <v>3890</v>
      </c>
      <c r="X3006" s="3" t="str">
        <f t="shared" si="226"/>
        <v>บ้านลานบ้านไผ่ขอนแก่น</v>
      </c>
      <c r="Y3006" s="3" t="s">
        <v>2652</v>
      </c>
      <c r="Z3006" s="3" t="str">
        <f t="shared" si="227"/>
        <v/>
      </c>
      <c r="AA3006" s="3" t="e">
        <f t="shared" si="228"/>
        <v>#NUM!</v>
      </c>
      <c r="AB3006" s="3" t="str">
        <f t="shared" si="229"/>
        <v/>
      </c>
    </row>
    <row r="3007" spans="18:28" ht="14.5" customHeight="1">
      <c r="R3007">
        <v>3004</v>
      </c>
      <c r="S3007" s="4">
        <v>40110</v>
      </c>
      <c r="T3007" s="3" t="s">
        <v>3893</v>
      </c>
      <c r="U3007" s="3" t="s">
        <v>605</v>
      </c>
      <c r="V3007" s="3" t="s">
        <v>294</v>
      </c>
      <c r="W3007" s="3" t="s">
        <v>3890</v>
      </c>
      <c r="X3007" s="3" t="str">
        <f t="shared" si="226"/>
        <v>แคนเหนือบ้านไผ่ขอนแก่น</v>
      </c>
      <c r="Y3007" s="3" t="s">
        <v>2652</v>
      </c>
      <c r="Z3007" s="3" t="str">
        <f t="shared" si="227"/>
        <v/>
      </c>
      <c r="AA3007" s="3" t="e">
        <f t="shared" si="228"/>
        <v>#NUM!</v>
      </c>
      <c r="AB3007" s="3" t="str">
        <f t="shared" si="229"/>
        <v/>
      </c>
    </row>
    <row r="3008" spans="18:28" ht="14.5" customHeight="1">
      <c r="R3008">
        <v>3005</v>
      </c>
      <c r="S3008" s="4">
        <v>40110</v>
      </c>
      <c r="T3008" s="3" t="s">
        <v>3894</v>
      </c>
      <c r="U3008" s="3" t="s">
        <v>605</v>
      </c>
      <c r="V3008" s="3" t="s">
        <v>294</v>
      </c>
      <c r="W3008" s="3" t="s">
        <v>3890</v>
      </c>
      <c r="X3008" s="3" t="str">
        <f t="shared" si="226"/>
        <v>ภูเหล็กบ้านไผ่ขอนแก่น</v>
      </c>
      <c r="Y3008" s="3" t="s">
        <v>2652</v>
      </c>
      <c r="Z3008" s="3" t="str">
        <f t="shared" si="227"/>
        <v/>
      </c>
      <c r="AA3008" s="3" t="e">
        <f t="shared" si="228"/>
        <v>#NUM!</v>
      </c>
      <c r="AB3008" s="3" t="str">
        <f t="shared" si="229"/>
        <v/>
      </c>
    </row>
    <row r="3009" spans="18:28" ht="14.5" customHeight="1">
      <c r="R3009">
        <v>3006</v>
      </c>
      <c r="S3009" s="4">
        <v>40110</v>
      </c>
      <c r="T3009" s="3" t="s">
        <v>3895</v>
      </c>
      <c r="U3009" s="3" t="s">
        <v>605</v>
      </c>
      <c r="V3009" s="3" t="s">
        <v>294</v>
      </c>
      <c r="W3009" s="3" t="s">
        <v>3890</v>
      </c>
      <c r="X3009" s="3" t="str">
        <f t="shared" si="226"/>
        <v>ป่าปอบ้านไผ่ขอนแก่น</v>
      </c>
      <c r="Y3009" s="3" t="s">
        <v>2652</v>
      </c>
      <c r="Z3009" s="3" t="str">
        <f t="shared" si="227"/>
        <v/>
      </c>
      <c r="AA3009" s="3" t="e">
        <f t="shared" si="228"/>
        <v>#NUM!</v>
      </c>
      <c r="AB3009" s="3" t="str">
        <f t="shared" si="229"/>
        <v/>
      </c>
    </row>
    <row r="3010" spans="18:28" ht="14.5" customHeight="1">
      <c r="R3010">
        <v>3007</v>
      </c>
      <c r="S3010" s="4">
        <v>40110</v>
      </c>
      <c r="T3010" s="3" t="s">
        <v>2576</v>
      </c>
      <c r="U3010" s="3" t="s">
        <v>605</v>
      </c>
      <c r="V3010" s="3" t="s">
        <v>294</v>
      </c>
      <c r="W3010" s="3" t="s">
        <v>3890</v>
      </c>
      <c r="X3010" s="3" t="str">
        <f t="shared" si="226"/>
        <v>หินตั้งบ้านไผ่ขอนแก่น</v>
      </c>
      <c r="Y3010" s="3" t="s">
        <v>2652</v>
      </c>
      <c r="Z3010" s="3" t="str">
        <f t="shared" si="227"/>
        <v/>
      </c>
      <c r="AA3010" s="3" t="e">
        <f t="shared" si="228"/>
        <v>#NUM!</v>
      </c>
      <c r="AB3010" s="3" t="str">
        <f t="shared" si="229"/>
        <v/>
      </c>
    </row>
    <row r="3011" spans="18:28" ht="14.5" customHeight="1">
      <c r="R3011">
        <v>3008</v>
      </c>
      <c r="S3011" s="4">
        <v>40110</v>
      </c>
      <c r="T3011" s="3" t="s">
        <v>1327</v>
      </c>
      <c r="U3011" s="3" t="s">
        <v>605</v>
      </c>
      <c r="V3011" s="3" t="s">
        <v>294</v>
      </c>
      <c r="W3011" s="3" t="s">
        <v>3890</v>
      </c>
      <c r="X3011" s="3" t="str">
        <f t="shared" si="226"/>
        <v>หนองน้ำใสบ้านไผ่ขอนแก่น</v>
      </c>
      <c r="Y3011" s="3" t="s">
        <v>2652</v>
      </c>
      <c r="Z3011" s="3" t="str">
        <f t="shared" si="227"/>
        <v/>
      </c>
      <c r="AA3011" s="3" t="e">
        <f t="shared" si="228"/>
        <v>#NUM!</v>
      </c>
      <c r="AB3011" s="3" t="str">
        <f t="shared" si="229"/>
        <v/>
      </c>
    </row>
    <row r="3012" spans="18:28" ht="14.5" customHeight="1">
      <c r="R3012">
        <v>3009</v>
      </c>
      <c r="S3012" s="4">
        <v>40110</v>
      </c>
      <c r="T3012" s="3" t="s">
        <v>3896</v>
      </c>
      <c r="U3012" s="3" t="s">
        <v>605</v>
      </c>
      <c r="V3012" s="3" t="s">
        <v>294</v>
      </c>
      <c r="W3012" s="3" t="s">
        <v>3890</v>
      </c>
      <c r="X3012" s="3" t="str">
        <f t="shared" si="226"/>
        <v>หัวหนองบ้านไผ่ขอนแก่น</v>
      </c>
      <c r="Y3012" s="3" t="s">
        <v>2652</v>
      </c>
      <c r="Z3012" s="3" t="str">
        <f t="shared" si="227"/>
        <v/>
      </c>
      <c r="AA3012" s="3" t="e">
        <f t="shared" si="228"/>
        <v>#NUM!</v>
      </c>
      <c r="AB3012" s="3" t="str">
        <f t="shared" si="229"/>
        <v/>
      </c>
    </row>
    <row r="3013" spans="18:28" ht="14.5" customHeight="1">
      <c r="R3013">
        <v>3010</v>
      </c>
      <c r="S3013" s="4">
        <v>40340</v>
      </c>
      <c r="T3013" s="3" t="s">
        <v>611</v>
      </c>
      <c r="U3013" s="3" t="s">
        <v>611</v>
      </c>
      <c r="V3013" s="3" t="s">
        <v>294</v>
      </c>
      <c r="W3013" s="3" t="s">
        <v>3897</v>
      </c>
      <c r="X3013" s="3" t="str">
        <f t="shared" ref="X3013:X3076" si="230">T3013&amp;U3013&amp;V3013</f>
        <v>เปือยน้อยเปือยน้อยขอนแก่น</v>
      </c>
      <c r="Y3013" s="3" t="s">
        <v>2652</v>
      </c>
      <c r="Z3013" s="3" t="str">
        <f t="shared" ref="Z3013:Z3076" si="231">IF($Z$1=$W3013,$R3013,"")</f>
        <v/>
      </c>
      <c r="AA3013" s="3" t="e">
        <f t="shared" ref="AA3013:AA3076" si="232">SMALL($Z$4:$Z$7439,R3013)</f>
        <v>#NUM!</v>
      </c>
      <c r="AB3013" s="3" t="str">
        <f t="shared" ref="AB3013:AB3076" si="233">IFERROR(INDEX($T$4:$T$7439,$AA3013,1),"")</f>
        <v/>
      </c>
    </row>
    <row r="3014" spans="18:28" ht="14.5" customHeight="1">
      <c r="R3014">
        <v>3011</v>
      </c>
      <c r="S3014" s="4">
        <v>40340</v>
      </c>
      <c r="T3014" s="3" t="s">
        <v>1889</v>
      </c>
      <c r="U3014" s="3" t="s">
        <v>611</v>
      </c>
      <c r="V3014" s="3" t="s">
        <v>294</v>
      </c>
      <c r="W3014" s="3" t="s">
        <v>3897</v>
      </c>
      <c r="X3014" s="3" t="str">
        <f t="shared" si="230"/>
        <v>วังม่วงเปือยน้อยขอนแก่น</v>
      </c>
      <c r="Y3014" s="3" t="s">
        <v>2652</v>
      </c>
      <c r="Z3014" s="3" t="str">
        <f t="shared" si="231"/>
        <v/>
      </c>
      <c r="AA3014" s="3" t="e">
        <f t="shared" si="232"/>
        <v>#NUM!</v>
      </c>
      <c r="AB3014" s="3" t="str">
        <f t="shared" si="233"/>
        <v/>
      </c>
    </row>
    <row r="3015" spans="18:28" ht="14.5" customHeight="1">
      <c r="R3015">
        <v>3012</v>
      </c>
      <c r="S3015" s="4">
        <v>40340</v>
      </c>
      <c r="T3015" s="3" t="s">
        <v>3401</v>
      </c>
      <c r="U3015" s="3" t="s">
        <v>611</v>
      </c>
      <c r="V3015" s="3" t="s">
        <v>294</v>
      </c>
      <c r="W3015" s="3" t="s">
        <v>3897</v>
      </c>
      <c r="X3015" s="3" t="str">
        <f t="shared" si="230"/>
        <v>ขามป้อมเปือยน้อยขอนแก่น</v>
      </c>
      <c r="Y3015" s="3" t="s">
        <v>2652</v>
      </c>
      <c r="Z3015" s="3" t="str">
        <f t="shared" si="231"/>
        <v/>
      </c>
      <c r="AA3015" s="3" t="e">
        <f t="shared" si="232"/>
        <v>#NUM!</v>
      </c>
      <c r="AB3015" s="3" t="str">
        <f t="shared" si="233"/>
        <v/>
      </c>
    </row>
    <row r="3016" spans="18:28" ht="14.5" customHeight="1">
      <c r="R3016">
        <v>3013</v>
      </c>
      <c r="S3016" s="4">
        <v>40340</v>
      </c>
      <c r="T3016" s="3" t="s">
        <v>496</v>
      </c>
      <c r="U3016" s="3" t="s">
        <v>611</v>
      </c>
      <c r="V3016" s="3" t="s">
        <v>294</v>
      </c>
      <c r="W3016" s="3" t="s">
        <v>3897</v>
      </c>
      <c r="X3016" s="3" t="str">
        <f t="shared" si="230"/>
        <v>สระแก้วเปือยน้อยขอนแก่น</v>
      </c>
      <c r="Y3016" s="3" t="s">
        <v>2652</v>
      </c>
      <c r="Z3016" s="3" t="str">
        <f t="shared" si="231"/>
        <v/>
      </c>
      <c r="AA3016" s="3" t="e">
        <f t="shared" si="232"/>
        <v>#NUM!</v>
      </c>
      <c r="AB3016" s="3" t="str">
        <f t="shared" si="233"/>
        <v/>
      </c>
    </row>
    <row r="3017" spans="18:28" ht="14.5" customHeight="1">
      <c r="R3017">
        <v>3014</v>
      </c>
      <c r="S3017" s="4">
        <v>40120</v>
      </c>
      <c r="T3017" s="3" t="s">
        <v>3898</v>
      </c>
      <c r="U3017" s="3" t="s">
        <v>615</v>
      </c>
      <c r="V3017" s="3" t="s">
        <v>294</v>
      </c>
      <c r="W3017" s="3" t="s">
        <v>3899</v>
      </c>
      <c r="X3017" s="3" t="str">
        <f t="shared" si="230"/>
        <v>เมืองพลพลขอนแก่น</v>
      </c>
      <c r="Y3017" s="3" t="s">
        <v>2652</v>
      </c>
      <c r="Z3017" s="3" t="str">
        <f t="shared" si="231"/>
        <v/>
      </c>
      <c r="AA3017" s="3" t="e">
        <f t="shared" si="232"/>
        <v>#NUM!</v>
      </c>
      <c r="AB3017" s="3" t="str">
        <f t="shared" si="233"/>
        <v/>
      </c>
    </row>
    <row r="3018" spans="18:28" ht="14.5" customHeight="1">
      <c r="R3018">
        <v>3015</v>
      </c>
      <c r="S3018" s="4">
        <v>40120</v>
      </c>
      <c r="T3018" s="3" t="s">
        <v>3900</v>
      </c>
      <c r="U3018" s="3" t="s">
        <v>615</v>
      </c>
      <c r="V3018" s="3" t="s">
        <v>294</v>
      </c>
      <c r="W3018" s="3" t="s">
        <v>3899</v>
      </c>
      <c r="X3018" s="3" t="str">
        <f t="shared" si="230"/>
        <v>โจดหนองแกพลขอนแก่น</v>
      </c>
      <c r="Y3018" s="3" t="s">
        <v>2652</v>
      </c>
      <c r="Z3018" s="3" t="str">
        <f t="shared" si="231"/>
        <v/>
      </c>
      <c r="AA3018" s="3" t="e">
        <f t="shared" si="232"/>
        <v>#NUM!</v>
      </c>
      <c r="AB3018" s="3" t="str">
        <f t="shared" si="233"/>
        <v/>
      </c>
    </row>
    <row r="3019" spans="18:28" ht="14.5" customHeight="1">
      <c r="R3019">
        <v>3016</v>
      </c>
      <c r="S3019" s="4">
        <v>40120</v>
      </c>
      <c r="T3019" s="3" t="s">
        <v>3901</v>
      </c>
      <c r="U3019" s="3" t="s">
        <v>615</v>
      </c>
      <c r="V3019" s="3" t="s">
        <v>294</v>
      </c>
      <c r="W3019" s="3" t="s">
        <v>3899</v>
      </c>
      <c r="X3019" s="3" t="str">
        <f t="shared" si="230"/>
        <v>เก่างิ้วพลขอนแก่น</v>
      </c>
      <c r="Y3019" s="3" t="s">
        <v>2652</v>
      </c>
      <c r="Z3019" s="3" t="str">
        <f t="shared" si="231"/>
        <v/>
      </c>
      <c r="AA3019" s="3" t="e">
        <f t="shared" si="232"/>
        <v>#NUM!</v>
      </c>
      <c r="AB3019" s="3" t="str">
        <f t="shared" si="233"/>
        <v/>
      </c>
    </row>
    <row r="3020" spans="18:28" ht="14.5" customHeight="1">
      <c r="R3020">
        <v>3017</v>
      </c>
      <c r="S3020" s="4">
        <v>40120</v>
      </c>
      <c r="T3020" s="3" t="s">
        <v>3902</v>
      </c>
      <c r="U3020" s="3" t="s">
        <v>615</v>
      </c>
      <c r="V3020" s="3" t="s">
        <v>294</v>
      </c>
      <c r="W3020" s="3" t="s">
        <v>3899</v>
      </c>
      <c r="X3020" s="3" t="str">
        <f t="shared" si="230"/>
        <v>หนองมะเขือพลขอนแก่น</v>
      </c>
      <c r="Y3020" s="3" t="s">
        <v>2652</v>
      </c>
      <c r="Z3020" s="3" t="str">
        <f t="shared" si="231"/>
        <v/>
      </c>
      <c r="AA3020" s="3" t="e">
        <f t="shared" si="232"/>
        <v>#NUM!</v>
      </c>
      <c r="AB3020" s="3" t="str">
        <f t="shared" si="233"/>
        <v/>
      </c>
    </row>
    <row r="3021" spans="18:28" ht="14.5" customHeight="1">
      <c r="R3021">
        <v>3018</v>
      </c>
      <c r="S3021" s="4">
        <v>40120</v>
      </c>
      <c r="T3021" s="3" t="s">
        <v>3903</v>
      </c>
      <c r="U3021" s="3" t="s">
        <v>615</v>
      </c>
      <c r="V3021" s="3" t="s">
        <v>294</v>
      </c>
      <c r="W3021" s="3" t="s">
        <v>3899</v>
      </c>
      <c r="X3021" s="3" t="str">
        <f t="shared" si="230"/>
        <v>หนองแวงโสกพระพลขอนแก่น</v>
      </c>
      <c r="Y3021" s="3" t="s">
        <v>2652</v>
      </c>
      <c r="Z3021" s="3" t="str">
        <f t="shared" si="231"/>
        <v/>
      </c>
      <c r="AA3021" s="3" t="e">
        <f t="shared" si="232"/>
        <v>#NUM!</v>
      </c>
      <c r="AB3021" s="3" t="str">
        <f t="shared" si="233"/>
        <v/>
      </c>
    </row>
    <row r="3022" spans="18:28" ht="14.5" customHeight="1">
      <c r="R3022">
        <v>3019</v>
      </c>
      <c r="S3022" s="4">
        <v>40120</v>
      </c>
      <c r="T3022" s="3" t="s">
        <v>3904</v>
      </c>
      <c r="U3022" s="3" t="s">
        <v>615</v>
      </c>
      <c r="V3022" s="3" t="s">
        <v>294</v>
      </c>
      <c r="W3022" s="3" t="s">
        <v>3899</v>
      </c>
      <c r="X3022" s="3" t="str">
        <f t="shared" si="230"/>
        <v>เพ็กใหญ่พลขอนแก่น</v>
      </c>
      <c r="Y3022" s="3" t="s">
        <v>2652</v>
      </c>
      <c r="Z3022" s="3" t="str">
        <f t="shared" si="231"/>
        <v/>
      </c>
      <c r="AA3022" s="3" t="e">
        <f t="shared" si="232"/>
        <v>#NUM!</v>
      </c>
      <c r="AB3022" s="3" t="str">
        <f t="shared" si="233"/>
        <v/>
      </c>
    </row>
    <row r="3023" spans="18:28" ht="14.5" customHeight="1">
      <c r="R3023">
        <v>3020</v>
      </c>
      <c r="S3023" s="4">
        <v>40120</v>
      </c>
      <c r="T3023" s="3" t="s">
        <v>3905</v>
      </c>
      <c r="U3023" s="3" t="s">
        <v>615</v>
      </c>
      <c r="V3023" s="3" t="s">
        <v>294</v>
      </c>
      <c r="W3023" s="3" t="s">
        <v>3899</v>
      </c>
      <c r="X3023" s="3" t="str">
        <f t="shared" si="230"/>
        <v>โคกสง่าพลขอนแก่น</v>
      </c>
      <c r="Y3023" s="3" t="s">
        <v>2652</v>
      </c>
      <c r="Z3023" s="3" t="str">
        <f t="shared" si="231"/>
        <v/>
      </c>
      <c r="AA3023" s="3" t="e">
        <f t="shared" si="232"/>
        <v>#NUM!</v>
      </c>
      <c r="AB3023" s="3" t="str">
        <f t="shared" si="233"/>
        <v/>
      </c>
    </row>
    <row r="3024" spans="18:28" ht="14.5" customHeight="1">
      <c r="R3024">
        <v>3021</v>
      </c>
      <c r="S3024" s="4">
        <v>40120</v>
      </c>
      <c r="T3024" s="3" t="s">
        <v>3906</v>
      </c>
      <c r="U3024" s="3" t="s">
        <v>615</v>
      </c>
      <c r="V3024" s="3" t="s">
        <v>294</v>
      </c>
      <c r="W3024" s="3" t="s">
        <v>3899</v>
      </c>
      <c r="X3024" s="3" t="str">
        <f t="shared" si="230"/>
        <v>หนองแวงนางเบ้าพลขอนแก่น</v>
      </c>
      <c r="Y3024" s="3" t="s">
        <v>2652</v>
      </c>
      <c r="Z3024" s="3" t="str">
        <f t="shared" si="231"/>
        <v/>
      </c>
      <c r="AA3024" s="3" t="e">
        <f t="shared" si="232"/>
        <v>#NUM!</v>
      </c>
      <c r="AB3024" s="3" t="str">
        <f t="shared" si="233"/>
        <v/>
      </c>
    </row>
    <row r="3025" spans="18:28" ht="14.5" customHeight="1">
      <c r="R3025">
        <v>3022</v>
      </c>
      <c r="S3025" s="4">
        <v>40120</v>
      </c>
      <c r="T3025" s="3" t="s">
        <v>3907</v>
      </c>
      <c r="U3025" s="3" t="s">
        <v>615</v>
      </c>
      <c r="V3025" s="3" t="s">
        <v>294</v>
      </c>
      <c r="W3025" s="3" t="s">
        <v>3899</v>
      </c>
      <c r="X3025" s="3" t="str">
        <f t="shared" si="230"/>
        <v>ลอมคอมพลขอนแก่น</v>
      </c>
      <c r="Y3025" s="3" t="s">
        <v>2652</v>
      </c>
      <c r="Z3025" s="3" t="str">
        <f t="shared" si="231"/>
        <v/>
      </c>
      <c r="AA3025" s="3" t="e">
        <f t="shared" si="232"/>
        <v>#NUM!</v>
      </c>
      <c r="AB3025" s="3" t="str">
        <f t="shared" si="233"/>
        <v/>
      </c>
    </row>
    <row r="3026" spans="18:28" ht="14.5" customHeight="1">
      <c r="R3026">
        <v>3023</v>
      </c>
      <c r="S3026" s="4">
        <v>40120</v>
      </c>
      <c r="T3026" s="3" t="s">
        <v>3908</v>
      </c>
      <c r="U3026" s="3" t="s">
        <v>615</v>
      </c>
      <c r="V3026" s="3" t="s">
        <v>294</v>
      </c>
      <c r="W3026" s="3" t="s">
        <v>3899</v>
      </c>
      <c r="X3026" s="3" t="str">
        <f t="shared" si="230"/>
        <v>โนนข่าพลขอนแก่น</v>
      </c>
      <c r="Y3026" s="3" t="s">
        <v>2652</v>
      </c>
      <c r="Z3026" s="3" t="str">
        <f t="shared" si="231"/>
        <v/>
      </c>
      <c r="AA3026" s="3" t="e">
        <f t="shared" si="232"/>
        <v>#NUM!</v>
      </c>
      <c r="AB3026" s="3" t="str">
        <f t="shared" si="233"/>
        <v/>
      </c>
    </row>
    <row r="3027" spans="18:28" ht="14.5" customHeight="1">
      <c r="R3027">
        <v>3024</v>
      </c>
      <c r="S3027" s="4">
        <v>40120</v>
      </c>
      <c r="T3027" s="3" t="s">
        <v>3909</v>
      </c>
      <c r="U3027" s="3" t="s">
        <v>615</v>
      </c>
      <c r="V3027" s="3" t="s">
        <v>294</v>
      </c>
      <c r="W3027" s="3" t="s">
        <v>3899</v>
      </c>
      <c r="X3027" s="3" t="str">
        <f t="shared" si="230"/>
        <v>โสกนกเต็นพลขอนแก่น</v>
      </c>
      <c r="Y3027" s="3" t="s">
        <v>2652</v>
      </c>
      <c r="Z3027" s="3" t="str">
        <f t="shared" si="231"/>
        <v/>
      </c>
      <c r="AA3027" s="3" t="e">
        <f t="shared" si="232"/>
        <v>#NUM!</v>
      </c>
      <c r="AB3027" s="3" t="str">
        <f t="shared" si="233"/>
        <v/>
      </c>
    </row>
    <row r="3028" spans="18:28" ht="14.5" customHeight="1">
      <c r="R3028">
        <v>3025</v>
      </c>
      <c r="S3028" s="4">
        <v>40120</v>
      </c>
      <c r="T3028" s="3" t="s">
        <v>3910</v>
      </c>
      <c r="U3028" s="3" t="s">
        <v>615</v>
      </c>
      <c r="V3028" s="3" t="s">
        <v>294</v>
      </c>
      <c r="W3028" s="3" t="s">
        <v>3899</v>
      </c>
      <c r="X3028" s="3" t="str">
        <f t="shared" si="230"/>
        <v>หัวทุ่งพลขอนแก่น</v>
      </c>
      <c r="Y3028" s="3" t="s">
        <v>2652</v>
      </c>
      <c r="Z3028" s="3" t="str">
        <f t="shared" si="231"/>
        <v/>
      </c>
      <c r="AA3028" s="3" t="e">
        <f t="shared" si="232"/>
        <v>#NUM!</v>
      </c>
      <c r="AB3028" s="3" t="str">
        <f t="shared" si="233"/>
        <v/>
      </c>
    </row>
    <row r="3029" spans="18:28" ht="14.5" customHeight="1">
      <c r="R3029">
        <v>3026</v>
      </c>
      <c r="S3029" s="4">
        <v>40330</v>
      </c>
      <c r="T3029" s="3" t="s">
        <v>3911</v>
      </c>
      <c r="U3029" s="3" t="s">
        <v>629</v>
      </c>
      <c r="V3029" s="3" t="s">
        <v>294</v>
      </c>
      <c r="W3029" s="3" t="s">
        <v>3912</v>
      </c>
      <c r="X3029" s="3" t="str">
        <f t="shared" si="230"/>
        <v>คอนฉิมแวงใหญ่ขอนแก่น</v>
      </c>
      <c r="Y3029" s="3" t="s">
        <v>2652</v>
      </c>
      <c r="Z3029" s="3" t="str">
        <f t="shared" si="231"/>
        <v/>
      </c>
      <c r="AA3029" s="3" t="e">
        <f t="shared" si="232"/>
        <v>#NUM!</v>
      </c>
      <c r="AB3029" s="3" t="str">
        <f t="shared" si="233"/>
        <v/>
      </c>
    </row>
    <row r="3030" spans="18:28" ht="14.5" customHeight="1">
      <c r="R3030">
        <v>3027</v>
      </c>
      <c r="S3030" s="4">
        <v>40330</v>
      </c>
      <c r="T3030" s="3" t="s">
        <v>3913</v>
      </c>
      <c r="U3030" s="3" t="s">
        <v>629</v>
      </c>
      <c r="V3030" s="3" t="s">
        <v>294</v>
      </c>
      <c r="W3030" s="3" t="s">
        <v>3912</v>
      </c>
      <c r="X3030" s="3" t="str">
        <f t="shared" si="230"/>
        <v>ใหม่นาเพียงแวงใหญ่ขอนแก่น</v>
      </c>
      <c r="Y3030" s="3" t="s">
        <v>2652</v>
      </c>
      <c r="Z3030" s="3" t="str">
        <f t="shared" si="231"/>
        <v/>
      </c>
      <c r="AA3030" s="3" t="e">
        <f t="shared" si="232"/>
        <v>#NUM!</v>
      </c>
      <c r="AB3030" s="3" t="str">
        <f t="shared" si="233"/>
        <v/>
      </c>
    </row>
    <row r="3031" spans="18:28" ht="14.5" customHeight="1">
      <c r="R3031">
        <v>3028</v>
      </c>
      <c r="S3031" s="4">
        <v>40330</v>
      </c>
      <c r="T3031" s="3" t="s">
        <v>3639</v>
      </c>
      <c r="U3031" s="3" t="s">
        <v>629</v>
      </c>
      <c r="V3031" s="3" t="s">
        <v>294</v>
      </c>
      <c r="W3031" s="3" t="s">
        <v>3912</v>
      </c>
      <c r="X3031" s="3" t="str">
        <f t="shared" si="230"/>
        <v>โนนทองแวงใหญ่ขอนแก่น</v>
      </c>
      <c r="Y3031" s="3" t="s">
        <v>2652</v>
      </c>
      <c r="Z3031" s="3" t="str">
        <f t="shared" si="231"/>
        <v/>
      </c>
      <c r="AA3031" s="3" t="e">
        <f t="shared" si="232"/>
        <v>#NUM!</v>
      </c>
      <c r="AB3031" s="3" t="str">
        <f t="shared" si="233"/>
        <v/>
      </c>
    </row>
    <row r="3032" spans="18:28" ht="14.5" customHeight="1">
      <c r="R3032">
        <v>3029</v>
      </c>
      <c r="S3032" s="4">
        <v>40330</v>
      </c>
      <c r="T3032" s="3" t="s">
        <v>629</v>
      </c>
      <c r="U3032" s="3" t="s">
        <v>629</v>
      </c>
      <c r="V3032" s="3" t="s">
        <v>294</v>
      </c>
      <c r="W3032" s="3" t="s">
        <v>3912</v>
      </c>
      <c r="X3032" s="3" t="str">
        <f t="shared" si="230"/>
        <v>แวงใหญ่แวงใหญ่ขอนแก่น</v>
      </c>
      <c r="Y3032" s="3" t="s">
        <v>2652</v>
      </c>
      <c r="Z3032" s="3" t="str">
        <f t="shared" si="231"/>
        <v/>
      </c>
      <c r="AA3032" s="3" t="e">
        <f t="shared" si="232"/>
        <v>#NUM!</v>
      </c>
      <c r="AB3032" s="3" t="str">
        <f t="shared" si="233"/>
        <v/>
      </c>
    </row>
    <row r="3033" spans="18:28" ht="14.5" customHeight="1">
      <c r="R3033">
        <v>3030</v>
      </c>
      <c r="S3033" s="4">
        <v>40330</v>
      </c>
      <c r="T3033" s="3" t="s">
        <v>2073</v>
      </c>
      <c r="U3033" s="3" t="s">
        <v>629</v>
      </c>
      <c r="V3033" s="3" t="s">
        <v>294</v>
      </c>
      <c r="W3033" s="3" t="s">
        <v>3912</v>
      </c>
      <c r="X3033" s="3" t="str">
        <f t="shared" si="230"/>
        <v>โนนสะอาดแวงใหญ่ขอนแก่น</v>
      </c>
      <c r="Y3033" s="3" t="s">
        <v>2652</v>
      </c>
      <c r="Z3033" s="3" t="str">
        <f t="shared" si="231"/>
        <v/>
      </c>
      <c r="AA3033" s="3" t="e">
        <f t="shared" si="232"/>
        <v>#NUM!</v>
      </c>
      <c r="AB3033" s="3" t="str">
        <f t="shared" si="233"/>
        <v/>
      </c>
    </row>
    <row r="3034" spans="18:28" ht="14.5" customHeight="1">
      <c r="R3034">
        <v>3031</v>
      </c>
      <c r="S3034" s="4">
        <v>40230</v>
      </c>
      <c r="T3034" s="3" t="s">
        <v>627</v>
      </c>
      <c r="U3034" s="3" t="s">
        <v>627</v>
      </c>
      <c r="V3034" s="3" t="s">
        <v>294</v>
      </c>
      <c r="W3034" s="3" t="s">
        <v>3914</v>
      </c>
      <c r="X3034" s="3" t="str">
        <f t="shared" si="230"/>
        <v>แวงน้อยแวงน้อยขอนแก่น</v>
      </c>
      <c r="Y3034" s="3" t="s">
        <v>2652</v>
      </c>
      <c r="Z3034" s="3" t="str">
        <f t="shared" si="231"/>
        <v/>
      </c>
      <c r="AA3034" s="3" t="e">
        <f t="shared" si="232"/>
        <v>#NUM!</v>
      </c>
      <c r="AB3034" s="3" t="str">
        <f t="shared" si="233"/>
        <v/>
      </c>
    </row>
    <row r="3035" spans="18:28" ht="14.5" customHeight="1">
      <c r="R3035">
        <v>3032</v>
      </c>
      <c r="S3035" s="4">
        <v>40230</v>
      </c>
      <c r="T3035" s="3" t="s">
        <v>2929</v>
      </c>
      <c r="U3035" s="3" t="s">
        <v>627</v>
      </c>
      <c r="V3035" s="3" t="s">
        <v>294</v>
      </c>
      <c r="W3035" s="3" t="s">
        <v>3914</v>
      </c>
      <c r="X3035" s="3" t="str">
        <f t="shared" si="230"/>
        <v>ก้านเหลืองแวงน้อยขอนแก่น</v>
      </c>
      <c r="Y3035" s="3" t="s">
        <v>2652</v>
      </c>
      <c r="Z3035" s="3" t="str">
        <f t="shared" si="231"/>
        <v/>
      </c>
      <c r="AA3035" s="3" t="e">
        <f t="shared" si="232"/>
        <v>#NUM!</v>
      </c>
      <c r="AB3035" s="3" t="str">
        <f t="shared" si="233"/>
        <v/>
      </c>
    </row>
    <row r="3036" spans="18:28" ht="14.5" customHeight="1">
      <c r="R3036">
        <v>3033</v>
      </c>
      <c r="S3036" s="4">
        <v>40230</v>
      </c>
      <c r="T3036" s="3" t="s">
        <v>3915</v>
      </c>
      <c r="U3036" s="3" t="s">
        <v>627</v>
      </c>
      <c r="V3036" s="3" t="s">
        <v>294</v>
      </c>
      <c r="W3036" s="3" t="s">
        <v>3914</v>
      </c>
      <c r="X3036" s="3" t="str">
        <f t="shared" si="230"/>
        <v>ท่านางแนวแวงน้อยขอนแก่น</v>
      </c>
      <c r="Y3036" s="3" t="s">
        <v>2652</v>
      </c>
      <c r="Z3036" s="3" t="str">
        <f t="shared" si="231"/>
        <v/>
      </c>
      <c r="AA3036" s="3" t="e">
        <f t="shared" si="232"/>
        <v>#NUM!</v>
      </c>
      <c r="AB3036" s="3" t="str">
        <f t="shared" si="233"/>
        <v/>
      </c>
    </row>
    <row r="3037" spans="18:28" ht="14.5" customHeight="1">
      <c r="R3037">
        <v>3034</v>
      </c>
      <c r="S3037" s="4">
        <v>40230</v>
      </c>
      <c r="T3037" s="3" t="s">
        <v>3916</v>
      </c>
      <c r="U3037" s="3" t="s">
        <v>627</v>
      </c>
      <c r="V3037" s="3" t="s">
        <v>294</v>
      </c>
      <c r="W3037" s="3" t="s">
        <v>3914</v>
      </c>
      <c r="X3037" s="3" t="str">
        <f t="shared" si="230"/>
        <v>ละหานนาแวงน้อยขอนแก่น</v>
      </c>
      <c r="Y3037" s="3" t="s">
        <v>2652</v>
      </c>
      <c r="Z3037" s="3" t="str">
        <f t="shared" si="231"/>
        <v/>
      </c>
      <c r="AA3037" s="3" t="e">
        <f t="shared" si="232"/>
        <v>#NUM!</v>
      </c>
      <c r="AB3037" s="3" t="str">
        <f t="shared" si="233"/>
        <v/>
      </c>
    </row>
    <row r="3038" spans="18:28" ht="14.5" customHeight="1">
      <c r="R3038">
        <v>3035</v>
      </c>
      <c r="S3038" s="4">
        <v>40230</v>
      </c>
      <c r="T3038" s="3" t="s">
        <v>3917</v>
      </c>
      <c r="U3038" s="3" t="s">
        <v>627</v>
      </c>
      <c r="V3038" s="3" t="s">
        <v>294</v>
      </c>
      <c r="W3038" s="3" t="s">
        <v>3914</v>
      </c>
      <c r="X3038" s="3" t="str">
        <f t="shared" si="230"/>
        <v>ท่าวัดแวงน้อยขอนแก่น</v>
      </c>
      <c r="Y3038" s="3" t="s">
        <v>2652</v>
      </c>
      <c r="Z3038" s="3" t="str">
        <f t="shared" si="231"/>
        <v/>
      </c>
      <c r="AA3038" s="3" t="e">
        <f t="shared" si="232"/>
        <v>#NUM!</v>
      </c>
      <c r="AB3038" s="3" t="str">
        <f t="shared" si="233"/>
        <v/>
      </c>
    </row>
    <row r="3039" spans="18:28" ht="14.5" customHeight="1">
      <c r="R3039">
        <v>3036</v>
      </c>
      <c r="S3039" s="4">
        <v>40230</v>
      </c>
      <c r="T3039" s="3" t="s">
        <v>3918</v>
      </c>
      <c r="U3039" s="3" t="s">
        <v>627</v>
      </c>
      <c r="V3039" s="3" t="s">
        <v>294</v>
      </c>
      <c r="W3039" s="3" t="s">
        <v>3914</v>
      </c>
      <c r="X3039" s="3" t="str">
        <f t="shared" si="230"/>
        <v>ทางขวางแวงน้อยขอนแก่น</v>
      </c>
      <c r="Y3039" s="3" t="s">
        <v>2652</v>
      </c>
      <c r="Z3039" s="3" t="str">
        <f t="shared" si="231"/>
        <v/>
      </c>
      <c r="AA3039" s="3" t="e">
        <f t="shared" si="232"/>
        <v>#NUM!</v>
      </c>
      <c r="AB3039" s="3" t="str">
        <f t="shared" si="233"/>
        <v/>
      </c>
    </row>
    <row r="3040" spans="18:28" ht="14.5" customHeight="1">
      <c r="R3040">
        <v>3037</v>
      </c>
      <c r="S3040" s="4">
        <v>40190</v>
      </c>
      <c r="T3040" s="3" t="s">
        <v>637</v>
      </c>
      <c r="U3040" s="3" t="s">
        <v>637</v>
      </c>
      <c r="V3040" s="3" t="s">
        <v>294</v>
      </c>
      <c r="W3040" s="3" t="s">
        <v>3919</v>
      </c>
      <c r="X3040" s="3" t="str">
        <f t="shared" si="230"/>
        <v>หนองสองห้องหนองสองห้องขอนแก่น</v>
      </c>
      <c r="Y3040" s="3" t="s">
        <v>2652</v>
      </c>
      <c r="Z3040" s="3" t="str">
        <f t="shared" si="231"/>
        <v/>
      </c>
      <c r="AA3040" s="3" t="e">
        <f t="shared" si="232"/>
        <v>#NUM!</v>
      </c>
      <c r="AB3040" s="3" t="str">
        <f t="shared" si="233"/>
        <v/>
      </c>
    </row>
    <row r="3041" spans="18:28" ht="14.5" customHeight="1">
      <c r="R3041">
        <v>3038</v>
      </c>
      <c r="S3041" s="4">
        <v>40190</v>
      </c>
      <c r="T3041" s="3" t="s">
        <v>3920</v>
      </c>
      <c r="U3041" s="3" t="s">
        <v>637</v>
      </c>
      <c r="V3041" s="3" t="s">
        <v>294</v>
      </c>
      <c r="W3041" s="3" t="s">
        <v>3919</v>
      </c>
      <c r="X3041" s="3" t="str">
        <f t="shared" si="230"/>
        <v>คึมชาดหนองสองห้องขอนแก่น</v>
      </c>
      <c r="Y3041" s="3" t="s">
        <v>2652</v>
      </c>
      <c r="Z3041" s="3" t="str">
        <f t="shared" si="231"/>
        <v/>
      </c>
      <c r="AA3041" s="3" t="e">
        <f t="shared" si="232"/>
        <v>#NUM!</v>
      </c>
      <c r="AB3041" s="3" t="str">
        <f t="shared" si="233"/>
        <v/>
      </c>
    </row>
    <row r="3042" spans="18:28" ht="14.5" customHeight="1">
      <c r="R3042">
        <v>3039</v>
      </c>
      <c r="S3042" s="4">
        <v>40190</v>
      </c>
      <c r="T3042" s="3" t="s">
        <v>3921</v>
      </c>
      <c r="U3042" s="3" t="s">
        <v>637</v>
      </c>
      <c r="V3042" s="3" t="s">
        <v>294</v>
      </c>
      <c r="W3042" s="3" t="s">
        <v>3919</v>
      </c>
      <c r="X3042" s="3" t="str">
        <f t="shared" si="230"/>
        <v>โนนธาตุหนองสองห้องขอนแก่น</v>
      </c>
      <c r="Y3042" s="3" t="s">
        <v>2652</v>
      </c>
      <c r="Z3042" s="3" t="str">
        <f t="shared" si="231"/>
        <v/>
      </c>
      <c r="AA3042" s="3" t="e">
        <f t="shared" si="232"/>
        <v>#NUM!</v>
      </c>
      <c r="AB3042" s="3" t="str">
        <f t="shared" si="233"/>
        <v/>
      </c>
    </row>
    <row r="3043" spans="18:28" ht="14.5" customHeight="1">
      <c r="R3043">
        <v>3040</v>
      </c>
      <c r="S3043" s="4">
        <v>40190</v>
      </c>
      <c r="T3043" s="3" t="s">
        <v>1332</v>
      </c>
      <c r="U3043" s="3" t="s">
        <v>637</v>
      </c>
      <c r="V3043" s="3" t="s">
        <v>294</v>
      </c>
      <c r="W3043" s="3" t="s">
        <v>3919</v>
      </c>
      <c r="X3043" s="3" t="str">
        <f t="shared" si="230"/>
        <v>ตะกั่วป่าหนองสองห้องขอนแก่น</v>
      </c>
      <c r="Y3043" s="3" t="s">
        <v>2652</v>
      </c>
      <c r="Z3043" s="3" t="str">
        <f t="shared" si="231"/>
        <v/>
      </c>
      <c r="AA3043" s="3" t="e">
        <f t="shared" si="232"/>
        <v>#NUM!</v>
      </c>
      <c r="AB3043" s="3" t="str">
        <f t="shared" si="233"/>
        <v/>
      </c>
    </row>
    <row r="3044" spans="18:28" ht="14.5" customHeight="1">
      <c r="R3044">
        <v>3041</v>
      </c>
      <c r="S3044" s="4">
        <v>40190</v>
      </c>
      <c r="T3044" s="3" t="s">
        <v>834</v>
      </c>
      <c r="U3044" s="3" t="s">
        <v>637</v>
      </c>
      <c r="V3044" s="3" t="s">
        <v>294</v>
      </c>
      <c r="W3044" s="3" t="s">
        <v>3919</v>
      </c>
      <c r="X3044" s="3" t="str">
        <f t="shared" si="230"/>
        <v>สำโรงหนองสองห้องขอนแก่น</v>
      </c>
      <c r="Y3044" s="3" t="s">
        <v>2652</v>
      </c>
      <c r="Z3044" s="3" t="str">
        <f t="shared" si="231"/>
        <v/>
      </c>
      <c r="AA3044" s="3" t="e">
        <f t="shared" si="232"/>
        <v>#NUM!</v>
      </c>
      <c r="AB3044" s="3" t="str">
        <f t="shared" si="233"/>
        <v/>
      </c>
    </row>
    <row r="3045" spans="18:28" ht="14.5" customHeight="1">
      <c r="R3045">
        <v>3042</v>
      </c>
      <c r="S3045" s="4">
        <v>40190</v>
      </c>
      <c r="T3045" s="3" t="s">
        <v>3922</v>
      </c>
      <c r="U3045" s="3" t="s">
        <v>637</v>
      </c>
      <c r="V3045" s="3" t="s">
        <v>294</v>
      </c>
      <c r="W3045" s="3" t="s">
        <v>3919</v>
      </c>
      <c r="X3045" s="3" t="str">
        <f t="shared" si="230"/>
        <v>หนองเม็กหนองสองห้องขอนแก่น</v>
      </c>
      <c r="Y3045" s="3" t="s">
        <v>2652</v>
      </c>
      <c r="Z3045" s="3" t="str">
        <f t="shared" si="231"/>
        <v/>
      </c>
      <c r="AA3045" s="3" t="e">
        <f t="shared" si="232"/>
        <v>#NUM!</v>
      </c>
      <c r="AB3045" s="3" t="str">
        <f t="shared" si="233"/>
        <v/>
      </c>
    </row>
    <row r="3046" spans="18:28" ht="14.5" customHeight="1">
      <c r="R3046">
        <v>3043</v>
      </c>
      <c r="S3046" s="4">
        <v>40190</v>
      </c>
      <c r="T3046" s="3" t="s">
        <v>3923</v>
      </c>
      <c r="U3046" s="3" t="s">
        <v>637</v>
      </c>
      <c r="V3046" s="3" t="s">
        <v>294</v>
      </c>
      <c r="W3046" s="3" t="s">
        <v>3919</v>
      </c>
      <c r="X3046" s="3" t="str">
        <f t="shared" si="230"/>
        <v>ดอนดู่หนองสองห้องขอนแก่น</v>
      </c>
      <c r="Y3046" s="3" t="s">
        <v>2652</v>
      </c>
      <c r="Z3046" s="3" t="str">
        <f t="shared" si="231"/>
        <v/>
      </c>
      <c r="AA3046" s="3" t="e">
        <f t="shared" si="232"/>
        <v>#NUM!</v>
      </c>
      <c r="AB3046" s="3" t="str">
        <f t="shared" si="233"/>
        <v/>
      </c>
    </row>
    <row r="3047" spans="18:28" ht="14.5" customHeight="1">
      <c r="R3047">
        <v>3044</v>
      </c>
      <c r="S3047" s="4">
        <v>40190</v>
      </c>
      <c r="T3047" s="3" t="s">
        <v>3924</v>
      </c>
      <c r="U3047" s="3" t="s">
        <v>637</v>
      </c>
      <c r="V3047" s="3" t="s">
        <v>294</v>
      </c>
      <c r="W3047" s="3" t="s">
        <v>3919</v>
      </c>
      <c r="X3047" s="3" t="str">
        <f t="shared" si="230"/>
        <v>ดงเค็งหนองสองห้องขอนแก่น</v>
      </c>
      <c r="Y3047" s="3" t="s">
        <v>2652</v>
      </c>
      <c r="Z3047" s="3" t="str">
        <f t="shared" si="231"/>
        <v/>
      </c>
      <c r="AA3047" s="3" t="e">
        <f t="shared" si="232"/>
        <v>#NUM!</v>
      </c>
      <c r="AB3047" s="3" t="str">
        <f t="shared" si="233"/>
        <v/>
      </c>
    </row>
    <row r="3048" spans="18:28" ht="14.5" customHeight="1">
      <c r="R3048">
        <v>3045</v>
      </c>
      <c r="S3048" s="4">
        <v>40190</v>
      </c>
      <c r="T3048" s="3" t="s">
        <v>3925</v>
      </c>
      <c r="U3048" s="3" t="s">
        <v>637</v>
      </c>
      <c r="V3048" s="3" t="s">
        <v>294</v>
      </c>
      <c r="W3048" s="3" t="s">
        <v>3919</v>
      </c>
      <c r="X3048" s="3" t="str">
        <f t="shared" si="230"/>
        <v>หันโจดหนองสองห้องขอนแก่น</v>
      </c>
      <c r="Y3048" s="3" t="s">
        <v>2652</v>
      </c>
      <c r="Z3048" s="3" t="str">
        <f t="shared" si="231"/>
        <v/>
      </c>
      <c r="AA3048" s="3" t="e">
        <f t="shared" si="232"/>
        <v>#NUM!</v>
      </c>
      <c r="AB3048" s="3" t="str">
        <f t="shared" si="233"/>
        <v/>
      </c>
    </row>
    <row r="3049" spans="18:28" ht="14.5" customHeight="1">
      <c r="R3049">
        <v>3046</v>
      </c>
      <c r="S3049" s="4">
        <v>40190</v>
      </c>
      <c r="T3049" s="3" t="s">
        <v>3926</v>
      </c>
      <c r="U3049" s="3" t="s">
        <v>637</v>
      </c>
      <c r="V3049" s="3" t="s">
        <v>294</v>
      </c>
      <c r="W3049" s="3" t="s">
        <v>3919</v>
      </c>
      <c r="X3049" s="3" t="str">
        <f t="shared" si="230"/>
        <v>ดอนดั่งหนองสองห้องขอนแก่น</v>
      </c>
      <c r="Y3049" s="3" t="s">
        <v>2652</v>
      </c>
      <c r="Z3049" s="3" t="str">
        <f t="shared" si="231"/>
        <v/>
      </c>
      <c r="AA3049" s="3" t="e">
        <f t="shared" si="232"/>
        <v>#NUM!</v>
      </c>
      <c r="AB3049" s="3" t="str">
        <f t="shared" si="233"/>
        <v/>
      </c>
    </row>
    <row r="3050" spans="18:28" ht="14.5" customHeight="1">
      <c r="R3050">
        <v>3047</v>
      </c>
      <c r="S3050" s="4">
        <v>40190</v>
      </c>
      <c r="T3050" s="3" t="s">
        <v>1751</v>
      </c>
      <c r="U3050" s="3" t="s">
        <v>637</v>
      </c>
      <c r="V3050" s="3" t="s">
        <v>294</v>
      </c>
      <c r="W3050" s="3" t="s">
        <v>3919</v>
      </c>
      <c r="X3050" s="3" t="str">
        <f t="shared" si="230"/>
        <v>วังหินหนองสองห้องขอนแก่น</v>
      </c>
      <c r="Y3050" s="3" t="s">
        <v>2652</v>
      </c>
      <c r="Z3050" s="3" t="str">
        <f t="shared" si="231"/>
        <v/>
      </c>
      <c r="AA3050" s="3" t="e">
        <f t="shared" si="232"/>
        <v>#NUM!</v>
      </c>
      <c r="AB3050" s="3" t="str">
        <f t="shared" si="233"/>
        <v/>
      </c>
    </row>
    <row r="3051" spans="18:28" ht="14.5" customHeight="1">
      <c r="R3051">
        <v>3048</v>
      </c>
      <c r="S3051" s="4">
        <v>40190</v>
      </c>
      <c r="T3051" s="3" t="s">
        <v>2660</v>
      </c>
      <c r="U3051" s="3" t="s">
        <v>637</v>
      </c>
      <c r="V3051" s="3" t="s">
        <v>294</v>
      </c>
      <c r="W3051" s="3" t="s">
        <v>3919</v>
      </c>
      <c r="X3051" s="3" t="str">
        <f t="shared" si="230"/>
        <v>หนองไผ่ล้อมหนองสองห้องขอนแก่น</v>
      </c>
      <c r="Y3051" s="3" t="s">
        <v>2652</v>
      </c>
      <c r="Z3051" s="3" t="str">
        <f t="shared" si="231"/>
        <v/>
      </c>
      <c r="AA3051" s="3" t="e">
        <f t="shared" si="232"/>
        <v>#NUM!</v>
      </c>
      <c r="AB3051" s="3" t="str">
        <f t="shared" si="233"/>
        <v/>
      </c>
    </row>
    <row r="3052" spans="18:28" ht="14.5" customHeight="1">
      <c r="R3052">
        <v>3049</v>
      </c>
      <c r="S3052" s="4">
        <v>40150</v>
      </c>
      <c r="T3052" s="3" t="s">
        <v>3927</v>
      </c>
      <c r="U3052" s="3" t="s">
        <v>620</v>
      </c>
      <c r="V3052" s="3" t="s">
        <v>294</v>
      </c>
      <c r="W3052" s="3" t="s">
        <v>3928</v>
      </c>
      <c r="X3052" s="3" t="str">
        <f t="shared" si="230"/>
        <v>บ้านเรือภูเวียงขอนแก่น</v>
      </c>
      <c r="Y3052" s="3" t="s">
        <v>2652</v>
      </c>
      <c r="Z3052" s="3" t="str">
        <f t="shared" si="231"/>
        <v/>
      </c>
      <c r="AA3052" s="3" t="e">
        <f t="shared" si="232"/>
        <v>#NUM!</v>
      </c>
      <c r="AB3052" s="3" t="str">
        <f t="shared" si="233"/>
        <v/>
      </c>
    </row>
    <row r="3053" spans="18:28" ht="14.5" customHeight="1">
      <c r="R3053">
        <v>3050</v>
      </c>
      <c r="S3053" s="4">
        <v>40150</v>
      </c>
      <c r="T3053" s="3" t="s">
        <v>3929</v>
      </c>
      <c r="U3053" s="3" t="s">
        <v>620</v>
      </c>
      <c r="V3053" s="3" t="s">
        <v>294</v>
      </c>
      <c r="W3053" s="3" t="s">
        <v>3928</v>
      </c>
      <c r="X3053" s="3" t="str">
        <f t="shared" si="230"/>
        <v>หว้าทองภูเวียงขอนแก่น</v>
      </c>
      <c r="Y3053" s="3" t="s">
        <v>2652</v>
      </c>
      <c r="Z3053" s="3" t="str">
        <f t="shared" si="231"/>
        <v/>
      </c>
      <c r="AA3053" s="3" t="e">
        <f t="shared" si="232"/>
        <v>#NUM!</v>
      </c>
      <c r="AB3053" s="3" t="str">
        <f t="shared" si="233"/>
        <v/>
      </c>
    </row>
    <row r="3054" spans="18:28" ht="14.5" customHeight="1">
      <c r="R3054">
        <v>3051</v>
      </c>
      <c r="S3054" s="4">
        <v>40150</v>
      </c>
      <c r="T3054" s="3" t="s">
        <v>3930</v>
      </c>
      <c r="U3054" s="3" t="s">
        <v>620</v>
      </c>
      <c r="V3054" s="3" t="s">
        <v>294</v>
      </c>
      <c r="W3054" s="3" t="s">
        <v>3928</v>
      </c>
      <c r="X3054" s="3" t="str">
        <f t="shared" si="230"/>
        <v>กุดขอนแก่นภูเวียงขอนแก่น</v>
      </c>
      <c r="Y3054" s="3" t="s">
        <v>2652</v>
      </c>
      <c r="Z3054" s="3" t="str">
        <f t="shared" si="231"/>
        <v/>
      </c>
      <c r="AA3054" s="3" t="e">
        <f t="shared" si="232"/>
        <v>#NUM!</v>
      </c>
      <c r="AB3054" s="3" t="str">
        <f t="shared" si="233"/>
        <v/>
      </c>
    </row>
    <row r="3055" spans="18:28" ht="14.5" customHeight="1">
      <c r="R3055">
        <v>3052</v>
      </c>
      <c r="S3055" s="4">
        <v>40150</v>
      </c>
      <c r="T3055" s="3" t="s">
        <v>3931</v>
      </c>
      <c r="U3055" s="3" t="s">
        <v>620</v>
      </c>
      <c r="V3055" s="3" t="s">
        <v>294</v>
      </c>
      <c r="W3055" s="3" t="s">
        <v>3928</v>
      </c>
      <c r="X3055" s="3" t="str">
        <f t="shared" si="230"/>
        <v>นาชุมแสงภูเวียงขอนแก่น</v>
      </c>
      <c r="Y3055" s="3" t="s">
        <v>2652</v>
      </c>
      <c r="Z3055" s="3" t="str">
        <f t="shared" si="231"/>
        <v/>
      </c>
      <c r="AA3055" s="3" t="e">
        <f t="shared" si="232"/>
        <v>#NUM!</v>
      </c>
      <c r="AB3055" s="3" t="str">
        <f t="shared" si="233"/>
        <v/>
      </c>
    </row>
    <row r="3056" spans="18:28" ht="14.5" customHeight="1">
      <c r="R3056">
        <v>3053</v>
      </c>
      <c r="S3056" s="4">
        <v>40150</v>
      </c>
      <c r="T3056" s="3" t="s">
        <v>947</v>
      </c>
      <c r="U3056" s="3" t="s">
        <v>620</v>
      </c>
      <c r="V3056" s="3" t="s">
        <v>294</v>
      </c>
      <c r="W3056" s="3" t="s">
        <v>3928</v>
      </c>
      <c r="X3056" s="3" t="str">
        <f t="shared" si="230"/>
        <v>นาหว้าภูเวียงขอนแก่น</v>
      </c>
      <c r="Y3056" s="3" t="s">
        <v>2652</v>
      </c>
      <c r="Z3056" s="3" t="str">
        <f t="shared" si="231"/>
        <v/>
      </c>
      <c r="AA3056" s="3" t="e">
        <f t="shared" si="232"/>
        <v>#NUM!</v>
      </c>
      <c r="AB3056" s="3" t="str">
        <f t="shared" si="233"/>
        <v/>
      </c>
    </row>
    <row r="3057" spans="18:28" ht="14.5" customHeight="1">
      <c r="R3057">
        <v>3054</v>
      </c>
      <c r="S3057" s="4">
        <v>40150</v>
      </c>
      <c r="T3057" s="3" t="s">
        <v>3932</v>
      </c>
      <c r="U3057" s="3" t="s">
        <v>620</v>
      </c>
      <c r="V3057" s="3" t="s">
        <v>294</v>
      </c>
      <c r="W3057" s="3" t="s">
        <v>3928</v>
      </c>
      <c r="X3057" s="3" t="str">
        <f t="shared" si="230"/>
        <v>หนองกุงธนสารภูเวียงขอนแก่น</v>
      </c>
      <c r="Y3057" s="3" t="s">
        <v>2652</v>
      </c>
      <c r="Z3057" s="3" t="str">
        <f t="shared" si="231"/>
        <v/>
      </c>
      <c r="AA3057" s="3" t="e">
        <f t="shared" si="232"/>
        <v>#NUM!</v>
      </c>
      <c r="AB3057" s="3" t="str">
        <f t="shared" si="233"/>
        <v/>
      </c>
    </row>
    <row r="3058" spans="18:28" ht="14.5" customHeight="1">
      <c r="R3058">
        <v>3055</v>
      </c>
      <c r="S3058" s="4">
        <v>40150</v>
      </c>
      <c r="T3058" s="3" t="s">
        <v>3933</v>
      </c>
      <c r="U3058" s="3" t="s">
        <v>620</v>
      </c>
      <c r="V3058" s="3" t="s">
        <v>294</v>
      </c>
      <c r="W3058" s="3" t="s">
        <v>3928</v>
      </c>
      <c r="X3058" s="3" t="str">
        <f t="shared" si="230"/>
        <v>หนองกุงเซินภูเวียงขอนแก่น</v>
      </c>
      <c r="Y3058" s="3" t="s">
        <v>2652</v>
      </c>
      <c r="Z3058" s="3" t="str">
        <f t="shared" si="231"/>
        <v/>
      </c>
      <c r="AA3058" s="3" t="e">
        <f t="shared" si="232"/>
        <v>#NUM!</v>
      </c>
      <c r="AB3058" s="3" t="str">
        <f t="shared" si="233"/>
        <v/>
      </c>
    </row>
    <row r="3059" spans="18:28" ht="14.5" customHeight="1">
      <c r="R3059">
        <v>3056</v>
      </c>
      <c r="S3059" s="4">
        <v>40150</v>
      </c>
      <c r="T3059" s="3" t="s">
        <v>3572</v>
      </c>
      <c r="U3059" s="3" t="s">
        <v>620</v>
      </c>
      <c r="V3059" s="3" t="s">
        <v>294</v>
      </c>
      <c r="W3059" s="3" t="s">
        <v>3928</v>
      </c>
      <c r="X3059" s="3" t="str">
        <f t="shared" si="230"/>
        <v>สงเปือยภูเวียงขอนแก่น</v>
      </c>
      <c r="Y3059" s="3" t="s">
        <v>2652</v>
      </c>
      <c r="Z3059" s="3" t="str">
        <f t="shared" si="231"/>
        <v/>
      </c>
      <c r="AA3059" s="3" t="e">
        <f t="shared" si="232"/>
        <v>#NUM!</v>
      </c>
      <c r="AB3059" s="3" t="str">
        <f t="shared" si="233"/>
        <v/>
      </c>
    </row>
    <row r="3060" spans="18:28" ht="14.5" customHeight="1">
      <c r="R3060">
        <v>3057</v>
      </c>
      <c r="S3060" s="4">
        <v>40150</v>
      </c>
      <c r="T3060" s="3" t="s">
        <v>3934</v>
      </c>
      <c r="U3060" s="3" t="s">
        <v>620</v>
      </c>
      <c r="V3060" s="3" t="s">
        <v>294</v>
      </c>
      <c r="W3060" s="3" t="s">
        <v>3928</v>
      </c>
      <c r="X3060" s="3" t="str">
        <f t="shared" si="230"/>
        <v>ทุ่งชมพูภูเวียงขอนแก่น</v>
      </c>
      <c r="Y3060" s="3" t="s">
        <v>2652</v>
      </c>
      <c r="Z3060" s="3" t="str">
        <f t="shared" si="231"/>
        <v/>
      </c>
      <c r="AA3060" s="3" t="e">
        <f t="shared" si="232"/>
        <v>#NUM!</v>
      </c>
      <c r="AB3060" s="3" t="str">
        <f t="shared" si="233"/>
        <v/>
      </c>
    </row>
    <row r="3061" spans="18:28" ht="14.5" customHeight="1">
      <c r="R3061">
        <v>3058</v>
      </c>
      <c r="S3061" s="4">
        <v>40150</v>
      </c>
      <c r="T3061" s="3" t="s">
        <v>3935</v>
      </c>
      <c r="U3061" s="3" t="s">
        <v>620</v>
      </c>
      <c r="V3061" s="3" t="s">
        <v>294</v>
      </c>
      <c r="W3061" s="3" t="s">
        <v>3928</v>
      </c>
      <c r="X3061" s="3" t="str">
        <f t="shared" si="230"/>
        <v>ดินดำภูเวียงขอนแก่น</v>
      </c>
      <c r="Y3061" s="3" t="s">
        <v>2652</v>
      </c>
      <c r="Z3061" s="3" t="str">
        <f t="shared" si="231"/>
        <v/>
      </c>
      <c r="AA3061" s="3" t="e">
        <f t="shared" si="232"/>
        <v>#NUM!</v>
      </c>
      <c r="AB3061" s="3" t="str">
        <f t="shared" si="233"/>
        <v/>
      </c>
    </row>
    <row r="3062" spans="18:28" ht="14.5" customHeight="1">
      <c r="R3062">
        <v>3059</v>
      </c>
      <c r="S3062" s="4">
        <v>40150</v>
      </c>
      <c r="T3062" s="3" t="s">
        <v>620</v>
      </c>
      <c r="U3062" s="3" t="s">
        <v>620</v>
      </c>
      <c r="V3062" s="3" t="s">
        <v>294</v>
      </c>
      <c r="W3062" s="3" t="s">
        <v>3928</v>
      </c>
      <c r="X3062" s="3" t="str">
        <f t="shared" si="230"/>
        <v>ภูเวียงภูเวียงขอนแก่น</v>
      </c>
      <c r="Y3062" s="3" t="s">
        <v>2652</v>
      </c>
      <c r="Z3062" s="3" t="str">
        <f t="shared" si="231"/>
        <v/>
      </c>
      <c r="AA3062" s="3" t="e">
        <f t="shared" si="232"/>
        <v>#NUM!</v>
      </c>
      <c r="AB3062" s="3" t="str">
        <f t="shared" si="233"/>
        <v/>
      </c>
    </row>
    <row r="3063" spans="18:28" ht="14.5" customHeight="1">
      <c r="R3063">
        <v>3060</v>
      </c>
      <c r="S3063" s="4">
        <v>40160</v>
      </c>
      <c r="T3063" s="3" t="s">
        <v>3936</v>
      </c>
      <c r="U3063" s="3" t="s">
        <v>622</v>
      </c>
      <c r="V3063" s="3" t="s">
        <v>294</v>
      </c>
      <c r="W3063" s="3" t="s">
        <v>3937</v>
      </c>
      <c r="X3063" s="3" t="str">
        <f t="shared" si="230"/>
        <v>กุดเค้ามัญจาคีรีขอนแก่น</v>
      </c>
      <c r="Y3063" s="3" t="s">
        <v>2652</v>
      </c>
      <c r="Z3063" s="3" t="str">
        <f t="shared" si="231"/>
        <v/>
      </c>
      <c r="AA3063" s="3" t="e">
        <f t="shared" si="232"/>
        <v>#NUM!</v>
      </c>
      <c r="AB3063" s="3" t="str">
        <f t="shared" si="233"/>
        <v/>
      </c>
    </row>
    <row r="3064" spans="18:28" ht="14.5" customHeight="1">
      <c r="R3064">
        <v>3061</v>
      </c>
      <c r="S3064" s="4">
        <v>40160</v>
      </c>
      <c r="T3064" s="3" t="s">
        <v>3938</v>
      </c>
      <c r="U3064" s="3" t="s">
        <v>622</v>
      </c>
      <c r="V3064" s="3" t="s">
        <v>294</v>
      </c>
      <c r="W3064" s="3" t="s">
        <v>3937</v>
      </c>
      <c r="X3064" s="3" t="str">
        <f t="shared" si="230"/>
        <v>สวนหม่อนมัญจาคีรีขอนแก่น</v>
      </c>
      <c r="Y3064" s="3" t="s">
        <v>2652</v>
      </c>
      <c r="Z3064" s="3" t="str">
        <f t="shared" si="231"/>
        <v/>
      </c>
      <c r="AA3064" s="3" t="e">
        <f t="shared" si="232"/>
        <v>#NUM!</v>
      </c>
      <c r="AB3064" s="3" t="str">
        <f t="shared" si="233"/>
        <v/>
      </c>
    </row>
    <row r="3065" spans="18:28" ht="14.5" customHeight="1">
      <c r="R3065">
        <v>3062</v>
      </c>
      <c r="S3065" s="4">
        <v>40160</v>
      </c>
      <c r="T3065" s="3" t="s">
        <v>3939</v>
      </c>
      <c r="U3065" s="3" t="s">
        <v>622</v>
      </c>
      <c r="V3065" s="3" t="s">
        <v>294</v>
      </c>
      <c r="W3065" s="3" t="s">
        <v>3937</v>
      </c>
      <c r="X3065" s="3" t="str">
        <f t="shared" si="230"/>
        <v>หนองแปนมัญจาคีรีขอนแก่น</v>
      </c>
      <c r="Y3065" s="3" t="s">
        <v>2652</v>
      </c>
      <c r="Z3065" s="3" t="str">
        <f t="shared" si="231"/>
        <v/>
      </c>
      <c r="AA3065" s="3" t="e">
        <f t="shared" si="232"/>
        <v>#NUM!</v>
      </c>
      <c r="AB3065" s="3" t="str">
        <f t="shared" si="233"/>
        <v/>
      </c>
    </row>
    <row r="3066" spans="18:28" ht="14.5" customHeight="1">
      <c r="R3066">
        <v>3063</v>
      </c>
      <c r="S3066" s="4">
        <v>40160</v>
      </c>
      <c r="T3066" s="3" t="s">
        <v>3940</v>
      </c>
      <c r="U3066" s="3" t="s">
        <v>622</v>
      </c>
      <c r="V3066" s="3" t="s">
        <v>294</v>
      </c>
      <c r="W3066" s="3" t="s">
        <v>3937</v>
      </c>
      <c r="X3066" s="3" t="str">
        <f t="shared" si="230"/>
        <v>โพนเพ็กมัญจาคีรีขอนแก่น</v>
      </c>
      <c r="Y3066" s="3" t="s">
        <v>2652</v>
      </c>
      <c r="Z3066" s="3" t="str">
        <f t="shared" si="231"/>
        <v/>
      </c>
      <c r="AA3066" s="3" t="e">
        <f t="shared" si="232"/>
        <v>#NUM!</v>
      </c>
      <c r="AB3066" s="3" t="str">
        <f t="shared" si="233"/>
        <v/>
      </c>
    </row>
    <row r="3067" spans="18:28" ht="14.5" customHeight="1">
      <c r="R3067">
        <v>3064</v>
      </c>
      <c r="S3067" s="4">
        <v>40160</v>
      </c>
      <c r="T3067" s="3" t="s">
        <v>3941</v>
      </c>
      <c r="U3067" s="3" t="s">
        <v>622</v>
      </c>
      <c r="V3067" s="3" t="s">
        <v>294</v>
      </c>
      <c r="W3067" s="3" t="s">
        <v>3937</v>
      </c>
      <c r="X3067" s="3" t="str">
        <f t="shared" si="230"/>
        <v>คำแคนมัญจาคีรีขอนแก่น</v>
      </c>
      <c r="Y3067" s="3" t="s">
        <v>2652</v>
      </c>
      <c r="Z3067" s="3" t="str">
        <f t="shared" si="231"/>
        <v/>
      </c>
      <c r="AA3067" s="3" t="e">
        <f t="shared" si="232"/>
        <v>#NUM!</v>
      </c>
      <c r="AB3067" s="3" t="str">
        <f t="shared" si="233"/>
        <v/>
      </c>
    </row>
    <row r="3068" spans="18:28" ht="14.5" customHeight="1">
      <c r="R3068">
        <v>3065</v>
      </c>
      <c r="S3068" s="4">
        <v>40160</v>
      </c>
      <c r="T3068" s="3" t="s">
        <v>3942</v>
      </c>
      <c r="U3068" s="3" t="s">
        <v>622</v>
      </c>
      <c r="V3068" s="3" t="s">
        <v>294</v>
      </c>
      <c r="W3068" s="3" t="s">
        <v>3937</v>
      </c>
      <c r="X3068" s="3" t="str">
        <f t="shared" si="230"/>
        <v>นาข่ามัญจาคีรีขอนแก่น</v>
      </c>
      <c r="Y3068" s="3" t="s">
        <v>2652</v>
      </c>
      <c r="Z3068" s="3" t="str">
        <f t="shared" si="231"/>
        <v/>
      </c>
      <c r="AA3068" s="3" t="e">
        <f t="shared" si="232"/>
        <v>#NUM!</v>
      </c>
      <c r="AB3068" s="3" t="str">
        <f t="shared" si="233"/>
        <v/>
      </c>
    </row>
    <row r="3069" spans="18:28" ht="14.5" customHeight="1">
      <c r="R3069">
        <v>3066</v>
      </c>
      <c r="S3069" s="4">
        <v>40160</v>
      </c>
      <c r="T3069" s="3" t="s">
        <v>3943</v>
      </c>
      <c r="U3069" s="3" t="s">
        <v>622</v>
      </c>
      <c r="V3069" s="3" t="s">
        <v>294</v>
      </c>
      <c r="W3069" s="3" t="s">
        <v>3937</v>
      </c>
      <c r="X3069" s="3" t="str">
        <f t="shared" si="230"/>
        <v>นางามมัญจาคีรีขอนแก่น</v>
      </c>
      <c r="Y3069" s="3" t="s">
        <v>2652</v>
      </c>
      <c r="Z3069" s="3" t="str">
        <f t="shared" si="231"/>
        <v/>
      </c>
      <c r="AA3069" s="3" t="e">
        <f t="shared" si="232"/>
        <v>#NUM!</v>
      </c>
      <c r="AB3069" s="3" t="str">
        <f t="shared" si="233"/>
        <v/>
      </c>
    </row>
    <row r="3070" spans="18:28" ht="14.5" customHeight="1">
      <c r="R3070">
        <v>3067</v>
      </c>
      <c r="S3070" s="4">
        <v>40160</v>
      </c>
      <c r="T3070" s="3" t="s">
        <v>1047</v>
      </c>
      <c r="U3070" s="3" t="s">
        <v>622</v>
      </c>
      <c r="V3070" s="3" t="s">
        <v>294</v>
      </c>
      <c r="W3070" s="3" t="s">
        <v>3937</v>
      </c>
      <c r="X3070" s="3" t="str">
        <f t="shared" si="230"/>
        <v>ท่าศาลามัญจาคีรีขอนแก่น</v>
      </c>
      <c r="Y3070" s="3" t="s">
        <v>2652</v>
      </c>
      <c r="Z3070" s="3" t="str">
        <f t="shared" si="231"/>
        <v/>
      </c>
      <c r="AA3070" s="3" t="e">
        <f t="shared" si="232"/>
        <v>#NUM!</v>
      </c>
      <c r="AB3070" s="3" t="str">
        <f t="shared" si="233"/>
        <v/>
      </c>
    </row>
    <row r="3071" spans="18:28" ht="14.5" customHeight="1">
      <c r="R3071">
        <v>3068</v>
      </c>
      <c r="S3071" s="4">
        <v>40180</v>
      </c>
      <c r="T3071" s="3" t="s">
        <v>594</v>
      </c>
      <c r="U3071" s="3" t="s">
        <v>594</v>
      </c>
      <c r="V3071" s="3" t="s">
        <v>294</v>
      </c>
      <c r="W3071" s="3" t="s">
        <v>3944</v>
      </c>
      <c r="X3071" s="3" t="str">
        <f t="shared" si="230"/>
        <v>ชนบทชนบทขอนแก่น</v>
      </c>
      <c r="Y3071" s="3" t="s">
        <v>2652</v>
      </c>
      <c r="Z3071" s="3" t="str">
        <f t="shared" si="231"/>
        <v/>
      </c>
      <c r="AA3071" s="3" t="e">
        <f t="shared" si="232"/>
        <v>#NUM!</v>
      </c>
      <c r="AB3071" s="3" t="str">
        <f t="shared" si="233"/>
        <v/>
      </c>
    </row>
    <row r="3072" spans="18:28" ht="14.5" customHeight="1">
      <c r="R3072">
        <v>3069</v>
      </c>
      <c r="S3072" s="4">
        <v>40180</v>
      </c>
      <c r="T3072" s="3" t="s">
        <v>3945</v>
      </c>
      <c r="U3072" s="3" t="s">
        <v>594</v>
      </c>
      <c r="V3072" s="3" t="s">
        <v>294</v>
      </c>
      <c r="W3072" s="3" t="s">
        <v>3944</v>
      </c>
      <c r="X3072" s="3" t="str">
        <f t="shared" si="230"/>
        <v>กุดเพียขอมชนบทขอนแก่น</v>
      </c>
      <c r="Y3072" s="3" t="s">
        <v>2652</v>
      </c>
      <c r="Z3072" s="3" t="str">
        <f t="shared" si="231"/>
        <v/>
      </c>
      <c r="AA3072" s="3" t="e">
        <f t="shared" si="232"/>
        <v>#NUM!</v>
      </c>
      <c r="AB3072" s="3" t="str">
        <f t="shared" si="233"/>
        <v/>
      </c>
    </row>
    <row r="3073" spans="18:28" ht="14.5" customHeight="1">
      <c r="R3073">
        <v>3070</v>
      </c>
      <c r="S3073" s="4">
        <v>40180</v>
      </c>
      <c r="T3073" s="3" t="s">
        <v>3946</v>
      </c>
      <c r="U3073" s="3" t="s">
        <v>594</v>
      </c>
      <c r="V3073" s="3" t="s">
        <v>294</v>
      </c>
      <c r="W3073" s="3" t="s">
        <v>3944</v>
      </c>
      <c r="X3073" s="3" t="str">
        <f t="shared" si="230"/>
        <v>วังแสงชนบทขอนแก่น</v>
      </c>
      <c r="Y3073" s="3" t="s">
        <v>2652</v>
      </c>
      <c r="Z3073" s="3" t="str">
        <f t="shared" si="231"/>
        <v/>
      </c>
      <c r="AA3073" s="3" t="e">
        <f t="shared" si="232"/>
        <v>#NUM!</v>
      </c>
      <c r="AB3073" s="3" t="str">
        <f t="shared" si="233"/>
        <v/>
      </c>
    </row>
    <row r="3074" spans="18:28" ht="14.5" customHeight="1">
      <c r="R3074">
        <v>3071</v>
      </c>
      <c r="S3074" s="4">
        <v>40180</v>
      </c>
      <c r="T3074" s="3" t="s">
        <v>3947</v>
      </c>
      <c r="U3074" s="3" t="s">
        <v>594</v>
      </c>
      <c r="V3074" s="3" t="s">
        <v>294</v>
      </c>
      <c r="W3074" s="3" t="s">
        <v>3944</v>
      </c>
      <c r="X3074" s="3" t="str">
        <f t="shared" si="230"/>
        <v>ห้วยแกชนบทขอนแก่น</v>
      </c>
      <c r="Y3074" s="3" t="s">
        <v>2652</v>
      </c>
      <c r="Z3074" s="3" t="str">
        <f t="shared" si="231"/>
        <v/>
      </c>
      <c r="AA3074" s="3" t="e">
        <f t="shared" si="232"/>
        <v>#NUM!</v>
      </c>
      <c r="AB3074" s="3" t="str">
        <f t="shared" si="233"/>
        <v/>
      </c>
    </row>
    <row r="3075" spans="18:28" ht="14.5" customHeight="1">
      <c r="R3075">
        <v>3072</v>
      </c>
      <c r="S3075" s="4">
        <v>40180</v>
      </c>
      <c r="T3075" s="3" t="s">
        <v>741</v>
      </c>
      <c r="U3075" s="3" t="s">
        <v>594</v>
      </c>
      <c r="V3075" s="3" t="s">
        <v>294</v>
      </c>
      <c r="W3075" s="3" t="s">
        <v>3944</v>
      </c>
      <c r="X3075" s="3" t="str">
        <f t="shared" si="230"/>
        <v>บ้านแท่นชนบทขอนแก่น</v>
      </c>
      <c r="Y3075" s="3" t="s">
        <v>2652</v>
      </c>
      <c r="Z3075" s="3" t="str">
        <f t="shared" si="231"/>
        <v/>
      </c>
      <c r="AA3075" s="3" t="e">
        <f t="shared" si="232"/>
        <v>#NUM!</v>
      </c>
      <c r="AB3075" s="3" t="str">
        <f t="shared" si="233"/>
        <v/>
      </c>
    </row>
    <row r="3076" spans="18:28" ht="14.5" customHeight="1">
      <c r="R3076">
        <v>3073</v>
      </c>
      <c r="S3076" s="4">
        <v>40180</v>
      </c>
      <c r="T3076" s="3" t="s">
        <v>2038</v>
      </c>
      <c r="U3076" s="3" t="s">
        <v>594</v>
      </c>
      <c r="V3076" s="3" t="s">
        <v>294</v>
      </c>
      <c r="W3076" s="3" t="s">
        <v>3944</v>
      </c>
      <c r="X3076" s="3" t="str">
        <f t="shared" si="230"/>
        <v>ศรีบุญเรืองชนบทขอนแก่น</v>
      </c>
      <c r="Y3076" s="3" t="s">
        <v>2652</v>
      </c>
      <c r="Z3076" s="3" t="str">
        <f t="shared" si="231"/>
        <v/>
      </c>
      <c r="AA3076" s="3" t="e">
        <f t="shared" si="232"/>
        <v>#NUM!</v>
      </c>
      <c r="AB3076" s="3" t="str">
        <f t="shared" si="233"/>
        <v/>
      </c>
    </row>
    <row r="3077" spans="18:28" ht="14.5" customHeight="1">
      <c r="R3077">
        <v>3074</v>
      </c>
      <c r="S3077" s="4">
        <v>40180</v>
      </c>
      <c r="T3077" s="3" t="s">
        <v>3948</v>
      </c>
      <c r="U3077" s="3" t="s">
        <v>594</v>
      </c>
      <c r="V3077" s="3" t="s">
        <v>294</v>
      </c>
      <c r="W3077" s="3" t="s">
        <v>3944</v>
      </c>
      <c r="X3077" s="3" t="str">
        <f t="shared" ref="X3077:X3140" si="234">T3077&amp;U3077&amp;V3077</f>
        <v>โนนพะยอมชนบทขอนแก่น</v>
      </c>
      <c r="Y3077" s="3" t="s">
        <v>2652</v>
      </c>
      <c r="Z3077" s="3" t="str">
        <f t="shared" ref="Z3077:Z3140" si="235">IF($Z$1=$W3077,$R3077,"")</f>
        <v/>
      </c>
      <c r="AA3077" s="3" t="e">
        <f t="shared" ref="AA3077:AA3140" si="236">SMALL($Z$4:$Z$7439,R3077)</f>
        <v>#NUM!</v>
      </c>
      <c r="AB3077" s="3" t="str">
        <f t="shared" ref="AB3077:AB3140" si="237">IFERROR(INDEX($T$4:$T$7439,$AA3077,1),"")</f>
        <v/>
      </c>
    </row>
    <row r="3078" spans="18:28" ht="14.5" customHeight="1">
      <c r="R3078">
        <v>3075</v>
      </c>
      <c r="S3078" s="4">
        <v>40180</v>
      </c>
      <c r="T3078" s="3" t="s">
        <v>3949</v>
      </c>
      <c r="U3078" s="3" t="s">
        <v>594</v>
      </c>
      <c r="V3078" s="3" t="s">
        <v>294</v>
      </c>
      <c r="W3078" s="3" t="s">
        <v>3944</v>
      </c>
      <c r="X3078" s="3" t="str">
        <f t="shared" si="234"/>
        <v>ปอแดงชนบทขอนแก่น</v>
      </c>
      <c r="Y3078" s="3" t="s">
        <v>2652</v>
      </c>
      <c r="Z3078" s="3" t="str">
        <f t="shared" si="235"/>
        <v/>
      </c>
      <c r="AA3078" s="3" t="e">
        <f t="shared" si="236"/>
        <v>#NUM!</v>
      </c>
      <c r="AB3078" s="3" t="str">
        <f t="shared" si="237"/>
        <v/>
      </c>
    </row>
    <row r="3079" spans="18:28" ht="14.5" customHeight="1">
      <c r="R3079">
        <v>3076</v>
      </c>
      <c r="S3079" s="4">
        <v>40280</v>
      </c>
      <c r="T3079" s="3" t="s">
        <v>590</v>
      </c>
      <c r="U3079" s="3" t="s">
        <v>590</v>
      </c>
      <c r="V3079" s="3" t="s">
        <v>294</v>
      </c>
      <c r="W3079" s="3" t="s">
        <v>3950</v>
      </c>
      <c r="X3079" s="3" t="str">
        <f t="shared" si="234"/>
        <v>เขาสวนกวางเขาสวนกวางขอนแก่น</v>
      </c>
      <c r="Y3079" s="3" t="s">
        <v>2652</v>
      </c>
      <c r="Z3079" s="3" t="str">
        <f t="shared" si="235"/>
        <v/>
      </c>
      <c r="AA3079" s="3" t="e">
        <f t="shared" si="236"/>
        <v>#NUM!</v>
      </c>
      <c r="AB3079" s="3" t="str">
        <f t="shared" si="237"/>
        <v/>
      </c>
    </row>
    <row r="3080" spans="18:28" ht="14.5" customHeight="1">
      <c r="R3080">
        <v>3077</v>
      </c>
      <c r="S3080" s="4">
        <v>40280</v>
      </c>
      <c r="T3080" s="3" t="s">
        <v>3951</v>
      </c>
      <c r="U3080" s="3" t="s">
        <v>590</v>
      </c>
      <c r="V3080" s="3" t="s">
        <v>294</v>
      </c>
      <c r="W3080" s="3" t="s">
        <v>3950</v>
      </c>
      <c r="X3080" s="3" t="str">
        <f t="shared" si="234"/>
        <v>ดงเมืองแอมเขาสวนกวางขอนแก่น</v>
      </c>
      <c r="Y3080" s="3" t="s">
        <v>2652</v>
      </c>
      <c r="Z3080" s="3" t="str">
        <f t="shared" si="235"/>
        <v/>
      </c>
      <c r="AA3080" s="3" t="e">
        <f t="shared" si="236"/>
        <v>#NUM!</v>
      </c>
      <c r="AB3080" s="3" t="str">
        <f t="shared" si="237"/>
        <v/>
      </c>
    </row>
    <row r="3081" spans="18:28" ht="14.5" customHeight="1">
      <c r="R3081">
        <v>3078</v>
      </c>
      <c r="S3081" s="4">
        <v>40280</v>
      </c>
      <c r="T3081" s="3" t="s">
        <v>3952</v>
      </c>
      <c r="U3081" s="3" t="s">
        <v>590</v>
      </c>
      <c r="V3081" s="3" t="s">
        <v>294</v>
      </c>
      <c r="W3081" s="3" t="s">
        <v>3950</v>
      </c>
      <c r="X3081" s="3" t="str">
        <f t="shared" si="234"/>
        <v>นางิ้วเขาสวนกวางขอนแก่น</v>
      </c>
      <c r="Y3081" s="3" t="s">
        <v>2652</v>
      </c>
      <c r="Z3081" s="3" t="str">
        <f t="shared" si="235"/>
        <v/>
      </c>
      <c r="AA3081" s="3" t="e">
        <f t="shared" si="236"/>
        <v>#NUM!</v>
      </c>
      <c r="AB3081" s="3" t="str">
        <f t="shared" si="237"/>
        <v/>
      </c>
    </row>
    <row r="3082" spans="18:28" ht="14.5" customHeight="1">
      <c r="R3082">
        <v>3079</v>
      </c>
      <c r="S3082" s="4">
        <v>40280</v>
      </c>
      <c r="T3082" s="3" t="s">
        <v>2682</v>
      </c>
      <c r="U3082" s="3" t="s">
        <v>590</v>
      </c>
      <c r="V3082" s="3" t="s">
        <v>294</v>
      </c>
      <c r="W3082" s="3" t="s">
        <v>3950</v>
      </c>
      <c r="X3082" s="3" t="str">
        <f t="shared" si="234"/>
        <v>โนนสมบูรณ์เขาสวนกวางขอนแก่น</v>
      </c>
      <c r="Y3082" s="3" t="s">
        <v>2652</v>
      </c>
      <c r="Z3082" s="3" t="str">
        <f t="shared" si="235"/>
        <v/>
      </c>
      <c r="AA3082" s="3" t="e">
        <f t="shared" si="236"/>
        <v>#NUM!</v>
      </c>
      <c r="AB3082" s="3" t="str">
        <f t="shared" si="237"/>
        <v/>
      </c>
    </row>
    <row r="3083" spans="18:28" ht="14.5" customHeight="1">
      <c r="R3083">
        <v>3080</v>
      </c>
      <c r="S3083" s="4">
        <v>40280</v>
      </c>
      <c r="T3083" s="3" t="s">
        <v>531</v>
      </c>
      <c r="U3083" s="3" t="s">
        <v>590</v>
      </c>
      <c r="V3083" s="3" t="s">
        <v>294</v>
      </c>
      <c r="W3083" s="3" t="s">
        <v>3950</v>
      </c>
      <c r="X3083" s="3" t="str">
        <f t="shared" si="234"/>
        <v>คำม่วงเขาสวนกวางขอนแก่น</v>
      </c>
      <c r="Y3083" s="3" t="s">
        <v>2652</v>
      </c>
      <c r="Z3083" s="3" t="str">
        <f t="shared" si="235"/>
        <v/>
      </c>
      <c r="AA3083" s="3" t="e">
        <f t="shared" si="236"/>
        <v>#NUM!</v>
      </c>
      <c r="AB3083" s="3" t="str">
        <f t="shared" si="237"/>
        <v/>
      </c>
    </row>
    <row r="3084" spans="18:28" ht="14.5" customHeight="1">
      <c r="R3084">
        <v>3081</v>
      </c>
      <c r="S3084" s="4">
        <v>40350</v>
      </c>
      <c r="T3084" s="3" t="s">
        <v>3953</v>
      </c>
      <c r="U3084" s="3" t="s">
        <v>618</v>
      </c>
      <c r="V3084" s="3" t="s">
        <v>294</v>
      </c>
      <c r="W3084" s="3" t="s">
        <v>3954</v>
      </c>
      <c r="X3084" s="3" t="str">
        <f t="shared" si="234"/>
        <v>โนนคอมภูผาม่านขอนแก่น</v>
      </c>
      <c r="Y3084" s="3" t="s">
        <v>2652</v>
      </c>
      <c r="Z3084" s="3" t="str">
        <f t="shared" si="235"/>
        <v/>
      </c>
      <c r="AA3084" s="3" t="e">
        <f t="shared" si="236"/>
        <v>#NUM!</v>
      </c>
      <c r="AB3084" s="3" t="str">
        <f t="shared" si="237"/>
        <v/>
      </c>
    </row>
    <row r="3085" spans="18:28" ht="14.5" customHeight="1">
      <c r="R3085">
        <v>3082</v>
      </c>
      <c r="S3085" s="4">
        <v>40350</v>
      </c>
      <c r="T3085" s="3" t="s">
        <v>3611</v>
      </c>
      <c r="U3085" s="3" t="s">
        <v>618</v>
      </c>
      <c r="V3085" s="3" t="s">
        <v>294</v>
      </c>
      <c r="W3085" s="3" t="s">
        <v>3954</v>
      </c>
      <c r="X3085" s="3" t="str">
        <f t="shared" si="234"/>
        <v>นาฝายภูผาม่านขอนแก่น</v>
      </c>
      <c r="Y3085" s="3" t="s">
        <v>2652</v>
      </c>
      <c r="Z3085" s="3" t="str">
        <f t="shared" si="235"/>
        <v/>
      </c>
      <c r="AA3085" s="3" t="e">
        <f t="shared" si="236"/>
        <v>#NUM!</v>
      </c>
      <c r="AB3085" s="3" t="str">
        <f t="shared" si="237"/>
        <v/>
      </c>
    </row>
    <row r="3086" spans="18:28" ht="14.5" customHeight="1">
      <c r="R3086">
        <v>3083</v>
      </c>
      <c r="S3086" s="4">
        <v>40350</v>
      </c>
      <c r="T3086" s="3" t="s">
        <v>618</v>
      </c>
      <c r="U3086" s="3" t="s">
        <v>618</v>
      </c>
      <c r="V3086" s="3" t="s">
        <v>294</v>
      </c>
      <c r="W3086" s="3" t="s">
        <v>3954</v>
      </c>
      <c r="X3086" s="3" t="str">
        <f t="shared" si="234"/>
        <v>ภูผาม่านภูผาม่านขอนแก่น</v>
      </c>
      <c r="Y3086" s="3" t="s">
        <v>2652</v>
      </c>
      <c r="Z3086" s="3" t="str">
        <f t="shared" si="235"/>
        <v/>
      </c>
      <c r="AA3086" s="3" t="e">
        <f t="shared" si="236"/>
        <v>#NUM!</v>
      </c>
      <c r="AB3086" s="3" t="str">
        <f t="shared" si="237"/>
        <v/>
      </c>
    </row>
    <row r="3087" spans="18:28" ht="14.5" customHeight="1">
      <c r="R3087">
        <v>3084</v>
      </c>
      <c r="S3087" s="4">
        <v>40350</v>
      </c>
      <c r="T3087" s="3" t="s">
        <v>3955</v>
      </c>
      <c r="U3087" s="3" t="s">
        <v>618</v>
      </c>
      <c r="V3087" s="3" t="s">
        <v>294</v>
      </c>
      <c r="W3087" s="3" t="s">
        <v>3954</v>
      </c>
      <c r="X3087" s="3" t="str">
        <f t="shared" si="234"/>
        <v>วังสวาบภูผาม่านขอนแก่น</v>
      </c>
      <c r="Y3087" s="3" t="s">
        <v>2652</v>
      </c>
      <c r="Z3087" s="3" t="str">
        <f t="shared" si="235"/>
        <v/>
      </c>
      <c r="AA3087" s="3" t="e">
        <f t="shared" si="236"/>
        <v>#NUM!</v>
      </c>
      <c r="AB3087" s="3" t="str">
        <f t="shared" si="237"/>
        <v/>
      </c>
    </row>
    <row r="3088" spans="18:28" ht="14.5" customHeight="1">
      <c r="R3088">
        <v>3085</v>
      </c>
      <c r="S3088" s="4">
        <v>40350</v>
      </c>
      <c r="T3088" s="3" t="s">
        <v>3956</v>
      </c>
      <c r="U3088" s="3" t="s">
        <v>618</v>
      </c>
      <c r="V3088" s="3" t="s">
        <v>294</v>
      </c>
      <c r="W3088" s="3" t="s">
        <v>3954</v>
      </c>
      <c r="X3088" s="3" t="str">
        <f t="shared" si="234"/>
        <v>ห้วยม่วงภูผาม่านขอนแก่น</v>
      </c>
      <c r="Y3088" s="3" t="s">
        <v>2652</v>
      </c>
      <c r="Z3088" s="3" t="str">
        <f t="shared" si="235"/>
        <v/>
      </c>
      <c r="AA3088" s="3" t="e">
        <f t="shared" si="236"/>
        <v>#NUM!</v>
      </c>
      <c r="AB3088" s="3" t="str">
        <f t="shared" si="237"/>
        <v/>
      </c>
    </row>
    <row r="3089" spans="18:28" ht="14.5" customHeight="1">
      <c r="R3089">
        <v>3086</v>
      </c>
      <c r="S3089" s="4">
        <v>40170</v>
      </c>
      <c r="T3089" s="3" t="s">
        <v>588</v>
      </c>
      <c r="U3089" s="3" t="s">
        <v>598</v>
      </c>
      <c r="V3089" s="3" t="s">
        <v>294</v>
      </c>
      <c r="W3089" s="3" t="s">
        <v>3957</v>
      </c>
      <c r="X3089" s="3" t="str">
        <f t="shared" si="234"/>
        <v>กระนวนซำสูงขอนแก่น</v>
      </c>
      <c r="Y3089" s="3" t="s">
        <v>2652</v>
      </c>
      <c r="Z3089" s="3" t="str">
        <f t="shared" si="235"/>
        <v/>
      </c>
      <c r="AA3089" s="3" t="e">
        <f t="shared" si="236"/>
        <v>#NUM!</v>
      </c>
      <c r="AB3089" s="3" t="str">
        <f t="shared" si="237"/>
        <v/>
      </c>
    </row>
    <row r="3090" spans="18:28" ht="14.5" customHeight="1">
      <c r="R3090">
        <v>3087</v>
      </c>
      <c r="S3090" s="4">
        <v>40170</v>
      </c>
      <c r="T3090" s="3" t="s">
        <v>3958</v>
      </c>
      <c r="U3090" s="3" t="s">
        <v>598</v>
      </c>
      <c r="V3090" s="3" t="s">
        <v>294</v>
      </c>
      <c r="W3090" s="3" t="s">
        <v>3957</v>
      </c>
      <c r="X3090" s="3" t="str">
        <f t="shared" si="234"/>
        <v>คำแมดซำสูงขอนแก่น</v>
      </c>
      <c r="Y3090" s="3" t="s">
        <v>2652</v>
      </c>
      <c r="Z3090" s="3" t="str">
        <f t="shared" si="235"/>
        <v/>
      </c>
      <c r="AA3090" s="3" t="e">
        <f t="shared" si="236"/>
        <v>#NUM!</v>
      </c>
      <c r="AB3090" s="3" t="str">
        <f t="shared" si="237"/>
        <v/>
      </c>
    </row>
    <row r="3091" spans="18:28" ht="14.5" customHeight="1">
      <c r="R3091">
        <v>3088</v>
      </c>
      <c r="S3091" s="4">
        <v>40170</v>
      </c>
      <c r="T3091" s="3" t="s">
        <v>3959</v>
      </c>
      <c r="U3091" s="3" t="s">
        <v>598</v>
      </c>
      <c r="V3091" s="3" t="s">
        <v>294</v>
      </c>
      <c r="W3091" s="3" t="s">
        <v>3957</v>
      </c>
      <c r="X3091" s="3" t="str">
        <f t="shared" si="234"/>
        <v>บ้านโนนซำสูงขอนแก่น</v>
      </c>
      <c r="Y3091" s="3" t="s">
        <v>2652</v>
      </c>
      <c r="Z3091" s="3" t="str">
        <f t="shared" si="235"/>
        <v/>
      </c>
      <c r="AA3091" s="3" t="e">
        <f t="shared" si="236"/>
        <v>#NUM!</v>
      </c>
      <c r="AB3091" s="3" t="str">
        <f t="shared" si="237"/>
        <v/>
      </c>
    </row>
    <row r="3092" spans="18:28" ht="14.5" customHeight="1">
      <c r="R3092">
        <v>3089</v>
      </c>
      <c r="S3092" s="4">
        <v>40170</v>
      </c>
      <c r="T3092" s="3" t="s">
        <v>3960</v>
      </c>
      <c r="U3092" s="3" t="s">
        <v>598</v>
      </c>
      <c r="V3092" s="3" t="s">
        <v>294</v>
      </c>
      <c r="W3092" s="3" t="s">
        <v>3957</v>
      </c>
      <c r="X3092" s="3" t="str">
        <f t="shared" si="234"/>
        <v>คูคำซำสูงขอนแก่น</v>
      </c>
      <c r="Y3092" s="3" t="s">
        <v>2652</v>
      </c>
      <c r="Z3092" s="3" t="str">
        <f t="shared" si="235"/>
        <v/>
      </c>
      <c r="AA3092" s="3" t="e">
        <f t="shared" si="236"/>
        <v>#NUM!</v>
      </c>
      <c r="AB3092" s="3" t="str">
        <f t="shared" si="237"/>
        <v/>
      </c>
    </row>
    <row r="3093" spans="18:28" ht="14.5" customHeight="1">
      <c r="R3093">
        <v>3090</v>
      </c>
      <c r="S3093" s="4">
        <v>40170</v>
      </c>
      <c r="T3093" s="3" t="s">
        <v>3961</v>
      </c>
      <c r="U3093" s="3" t="s">
        <v>598</v>
      </c>
      <c r="V3093" s="3" t="s">
        <v>294</v>
      </c>
      <c r="W3093" s="3" t="s">
        <v>3957</v>
      </c>
      <c r="X3093" s="3" t="str">
        <f t="shared" si="234"/>
        <v>ห้วยเตยซำสูงขอนแก่น</v>
      </c>
      <c r="Y3093" s="3" t="s">
        <v>2652</v>
      </c>
      <c r="Z3093" s="3" t="str">
        <f t="shared" si="235"/>
        <v/>
      </c>
      <c r="AA3093" s="3" t="e">
        <f t="shared" si="236"/>
        <v>#NUM!</v>
      </c>
      <c r="AB3093" s="3" t="str">
        <f t="shared" si="237"/>
        <v/>
      </c>
    </row>
    <row r="3094" spans="18:28" ht="14.5" customHeight="1">
      <c r="R3094">
        <v>3091</v>
      </c>
      <c r="S3094" s="4">
        <v>40160</v>
      </c>
      <c r="T3094" s="3" t="s">
        <v>2103</v>
      </c>
      <c r="U3094" s="3" t="s">
        <v>592</v>
      </c>
      <c r="V3094" s="3" t="s">
        <v>294</v>
      </c>
      <c r="W3094" s="3" t="s">
        <v>3962</v>
      </c>
      <c r="X3094" s="3" t="str">
        <f t="shared" si="234"/>
        <v>บ้านโคกโคกโพธิ์ไชยขอนแก่น</v>
      </c>
      <c r="Y3094" s="3" t="s">
        <v>2652</v>
      </c>
      <c r="Z3094" s="3" t="str">
        <f t="shared" si="235"/>
        <v/>
      </c>
      <c r="AA3094" s="3" t="e">
        <f t="shared" si="236"/>
        <v>#NUM!</v>
      </c>
      <c r="AB3094" s="3" t="str">
        <f t="shared" si="237"/>
        <v/>
      </c>
    </row>
    <row r="3095" spans="18:28" ht="14.5" customHeight="1">
      <c r="R3095">
        <v>3092</v>
      </c>
      <c r="S3095" s="4">
        <v>40160</v>
      </c>
      <c r="T3095" s="3" t="s">
        <v>3963</v>
      </c>
      <c r="U3095" s="3" t="s">
        <v>592</v>
      </c>
      <c r="V3095" s="3" t="s">
        <v>294</v>
      </c>
      <c r="W3095" s="3" t="s">
        <v>3962</v>
      </c>
      <c r="X3095" s="3" t="str">
        <f t="shared" si="234"/>
        <v>โพธิ์ไชยโคกโพธิ์ไชยขอนแก่น</v>
      </c>
      <c r="Y3095" s="3" t="s">
        <v>2652</v>
      </c>
      <c r="Z3095" s="3" t="str">
        <f t="shared" si="235"/>
        <v/>
      </c>
      <c r="AA3095" s="3" t="e">
        <f t="shared" si="236"/>
        <v>#NUM!</v>
      </c>
      <c r="AB3095" s="3" t="str">
        <f t="shared" si="237"/>
        <v/>
      </c>
    </row>
    <row r="3096" spans="18:28" ht="14.5" customHeight="1">
      <c r="R3096">
        <v>3093</v>
      </c>
      <c r="S3096" s="4">
        <v>40160</v>
      </c>
      <c r="T3096" s="3" t="s">
        <v>1829</v>
      </c>
      <c r="U3096" s="3" t="s">
        <v>592</v>
      </c>
      <c r="V3096" s="3" t="s">
        <v>294</v>
      </c>
      <c r="W3096" s="3" t="s">
        <v>3962</v>
      </c>
      <c r="X3096" s="3" t="str">
        <f t="shared" si="234"/>
        <v>ซับสมบูรณ์โคกโพธิ์ไชยขอนแก่น</v>
      </c>
      <c r="Y3096" s="3" t="s">
        <v>2652</v>
      </c>
      <c r="Z3096" s="3" t="str">
        <f t="shared" si="235"/>
        <v/>
      </c>
      <c r="AA3096" s="3" t="e">
        <f t="shared" si="236"/>
        <v>#NUM!</v>
      </c>
      <c r="AB3096" s="3" t="str">
        <f t="shared" si="237"/>
        <v/>
      </c>
    </row>
    <row r="3097" spans="18:28" ht="14.5" customHeight="1">
      <c r="R3097">
        <v>3094</v>
      </c>
      <c r="S3097" s="4">
        <v>40160</v>
      </c>
      <c r="T3097" s="3" t="s">
        <v>3964</v>
      </c>
      <c r="U3097" s="3" t="s">
        <v>592</v>
      </c>
      <c r="V3097" s="3" t="s">
        <v>294</v>
      </c>
      <c r="W3097" s="3" t="s">
        <v>3962</v>
      </c>
      <c r="X3097" s="3" t="str">
        <f t="shared" si="234"/>
        <v>นาแพงโคกโพธิ์ไชยขอนแก่น</v>
      </c>
      <c r="Y3097" s="3" t="s">
        <v>2652</v>
      </c>
      <c r="Z3097" s="3" t="str">
        <f t="shared" si="235"/>
        <v/>
      </c>
      <c r="AA3097" s="3" t="e">
        <f t="shared" si="236"/>
        <v>#NUM!</v>
      </c>
      <c r="AB3097" s="3" t="str">
        <f t="shared" si="237"/>
        <v/>
      </c>
    </row>
    <row r="3098" spans="18:28" ht="14.5" customHeight="1">
      <c r="R3098">
        <v>3095</v>
      </c>
      <c r="S3098" s="4">
        <v>40150</v>
      </c>
      <c r="T3098" s="3" t="s">
        <v>3965</v>
      </c>
      <c r="U3098" s="3" t="s">
        <v>633</v>
      </c>
      <c r="V3098" s="3" t="s">
        <v>294</v>
      </c>
      <c r="W3098" s="3" t="s">
        <v>3966</v>
      </c>
      <c r="X3098" s="3" t="str">
        <f t="shared" si="234"/>
        <v>กุดธาตุหนองนาคำขอนแก่น</v>
      </c>
      <c r="Y3098" s="3" t="s">
        <v>2652</v>
      </c>
      <c r="Z3098" s="3" t="str">
        <f t="shared" si="235"/>
        <v/>
      </c>
      <c r="AA3098" s="3" t="e">
        <f t="shared" si="236"/>
        <v>#NUM!</v>
      </c>
      <c r="AB3098" s="3" t="str">
        <f t="shared" si="237"/>
        <v/>
      </c>
    </row>
    <row r="3099" spans="18:28" ht="14.5" customHeight="1">
      <c r="R3099">
        <v>3096</v>
      </c>
      <c r="S3099" s="4">
        <v>40150</v>
      </c>
      <c r="T3099" s="3" t="s">
        <v>2103</v>
      </c>
      <c r="U3099" s="3" t="s">
        <v>633</v>
      </c>
      <c r="V3099" s="3" t="s">
        <v>294</v>
      </c>
      <c r="W3099" s="3" t="s">
        <v>3966</v>
      </c>
      <c r="X3099" s="3" t="str">
        <f t="shared" si="234"/>
        <v>บ้านโคกหนองนาคำขอนแก่น</v>
      </c>
      <c r="Y3099" s="3" t="s">
        <v>2652</v>
      </c>
      <c r="Z3099" s="3" t="str">
        <f t="shared" si="235"/>
        <v/>
      </c>
      <c r="AA3099" s="3" t="e">
        <f t="shared" si="236"/>
        <v>#NUM!</v>
      </c>
      <c r="AB3099" s="3" t="str">
        <f t="shared" si="237"/>
        <v/>
      </c>
    </row>
    <row r="3100" spans="18:28" ht="14.5" customHeight="1">
      <c r="R3100">
        <v>3097</v>
      </c>
      <c r="S3100" s="4">
        <v>40150</v>
      </c>
      <c r="T3100" s="3" t="s">
        <v>3967</v>
      </c>
      <c r="U3100" s="3" t="s">
        <v>633</v>
      </c>
      <c r="V3100" s="3" t="s">
        <v>294</v>
      </c>
      <c r="W3100" s="3" t="s">
        <v>3966</v>
      </c>
      <c r="X3100" s="3" t="str">
        <f t="shared" si="234"/>
        <v>ขนวนหนองนาคำขอนแก่น</v>
      </c>
      <c r="Y3100" s="3" t="s">
        <v>2652</v>
      </c>
      <c r="Z3100" s="3" t="str">
        <f t="shared" si="235"/>
        <v/>
      </c>
      <c r="AA3100" s="3" t="e">
        <f t="shared" si="236"/>
        <v>#NUM!</v>
      </c>
      <c r="AB3100" s="3" t="str">
        <f t="shared" si="237"/>
        <v/>
      </c>
    </row>
    <row r="3101" spans="18:28" ht="14.5" customHeight="1">
      <c r="R3101">
        <v>3098</v>
      </c>
      <c r="S3101" s="4">
        <v>40110</v>
      </c>
      <c r="T3101" s="3" t="s">
        <v>609</v>
      </c>
      <c r="U3101" s="3" t="s">
        <v>609</v>
      </c>
      <c r="V3101" s="3" t="s">
        <v>294</v>
      </c>
      <c r="W3101" s="3" t="s">
        <v>3968</v>
      </c>
      <c r="X3101" s="3" t="str">
        <f t="shared" si="234"/>
        <v>บ้านแฮดบ้านแฮดขอนแก่น</v>
      </c>
      <c r="Y3101" s="3" t="s">
        <v>2652</v>
      </c>
      <c r="Z3101" s="3" t="str">
        <f t="shared" si="235"/>
        <v/>
      </c>
      <c r="AA3101" s="3" t="e">
        <f t="shared" si="236"/>
        <v>#NUM!</v>
      </c>
      <c r="AB3101" s="3" t="str">
        <f t="shared" si="237"/>
        <v/>
      </c>
    </row>
    <row r="3102" spans="18:28" ht="14.5" customHeight="1">
      <c r="R3102">
        <v>3099</v>
      </c>
      <c r="S3102" s="4">
        <v>40110</v>
      </c>
      <c r="T3102" s="3" t="s">
        <v>3604</v>
      </c>
      <c r="U3102" s="3" t="s">
        <v>609</v>
      </c>
      <c r="V3102" s="3" t="s">
        <v>294</v>
      </c>
      <c r="W3102" s="3" t="s">
        <v>3968</v>
      </c>
      <c r="X3102" s="3" t="str">
        <f t="shared" si="234"/>
        <v>โคกสำราญบ้านแฮดขอนแก่น</v>
      </c>
      <c r="Y3102" s="3" t="s">
        <v>2652</v>
      </c>
      <c r="Z3102" s="3" t="str">
        <f t="shared" si="235"/>
        <v/>
      </c>
      <c r="AA3102" s="3" t="e">
        <f t="shared" si="236"/>
        <v>#NUM!</v>
      </c>
      <c r="AB3102" s="3" t="str">
        <f t="shared" si="237"/>
        <v/>
      </c>
    </row>
    <row r="3103" spans="18:28" ht="14.5" customHeight="1">
      <c r="R3103">
        <v>3100</v>
      </c>
      <c r="S3103" s="4">
        <v>40110</v>
      </c>
      <c r="T3103" s="3" t="s">
        <v>2682</v>
      </c>
      <c r="U3103" s="3" t="s">
        <v>609</v>
      </c>
      <c r="V3103" s="3" t="s">
        <v>294</v>
      </c>
      <c r="W3103" s="3" t="s">
        <v>3968</v>
      </c>
      <c r="X3103" s="3" t="str">
        <f t="shared" si="234"/>
        <v>โนนสมบูรณ์บ้านแฮดขอนแก่น</v>
      </c>
      <c r="Y3103" s="3" t="s">
        <v>2652</v>
      </c>
      <c r="Z3103" s="3" t="str">
        <f t="shared" si="235"/>
        <v/>
      </c>
      <c r="AA3103" s="3" t="e">
        <f t="shared" si="236"/>
        <v>#NUM!</v>
      </c>
      <c r="AB3103" s="3" t="str">
        <f t="shared" si="237"/>
        <v/>
      </c>
    </row>
    <row r="3104" spans="18:28" ht="14.5" customHeight="1">
      <c r="R3104">
        <v>3101</v>
      </c>
      <c r="S3104" s="4">
        <v>40110</v>
      </c>
      <c r="T3104" s="3" t="s">
        <v>1895</v>
      </c>
      <c r="U3104" s="3" t="s">
        <v>609</v>
      </c>
      <c r="V3104" s="3" t="s">
        <v>294</v>
      </c>
      <c r="W3104" s="3" t="s">
        <v>3968</v>
      </c>
      <c r="X3104" s="3" t="str">
        <f t="shared" si="234"/>
        <v>หนองแซงบ้านแฮดขอนแก่น</v>
      </c>
      <c r="Y3104" s="3" t="s">
        <v>2652</v>
      </c>
      <c r="Z3104" s="3" t="str">
        <f t="shared" si="235"/>
        <v/>
      </c>
      <c r="AA3104" s="3" t="e">
        <f t="shared" si="236"/>
        <v>#NUM!</v>
      </c>
      <c r="AB3104" s="3" t="str">
        <f t="shared" si="237"/>
        <v/>
      </c>
    </row>
    <row r="3105" spans="18:28" ht="14.5" customHeight="1">
      <c r="R3105">
        <v>3102</v>
      </c>
      <c r="S3105" s="4">
        <v>40110</v>
      </c>
      <c r="T3105" s="3" t="s">
        <v>603</v>
      </c>
      <c r="U3105" s="3" t="s">
        <v>603</v>
      </c>
      <c r="V3105" s="3" t="s">
        <v>294</v>
      </c>
      <c r="W3105" s="3" t="s">
        <v>3969</v>
      </c>
      <c r="X3105" s="3" t="str">
        <f t="shared" si="234"/>
        <v>โนนศิลาโนนศิลาขอนแก่น</v>
      </c>
      <c r="Y3105" s="3" t="s">
        <v>2652</v>
      </c>
      <c r="Z3105" s="3" t="str">
        <f t="shared" si="235"/>
        <v/>
      </c>
      <c r="AA3105" s="3" t="e">
        <f t="shared" si="236"/>
        <v>#NUM!</v>
      </c>
      <c r="AB3105" s="3" t="str">
        <f t="shared" si="237"/>
        <v/>
      </c>
    </row>
    <row r="3106" spans="18:28" ht="14.5" customHeight="1">
      <c r="R3106">
        <v>3103</v>
      </c>
      <c r="S3106" s="4">
        <v>40110</v>
      </c>
      <c r="T3106" s="3" t="s">
        <v>2091</v>
      </c>
      <c r="U3106" s="3" t="s">
        <v>603</v>
      </c>
      <c r="V3106" s="3" t="s">
        <v>294</v>
      </c>
      <c r="W3106" s="3" t="s">
        <v>3969</v>
      </c>
      <c r="X3106" s="3" t="str">
        <f t="shared" si="234"/>
        <v>หนองปลาหมอโนนศิลาขอนแก่น</v>
      </c>
      <c r="Y3106" s="3" t="s">
        <v>2652</v>
      </c>
      <c r="Z3106" s="3" t="str">
        <f t="shared" si="235"/>
        <v/>
      </c>
      <c r="AA3106" s="3" t="e">
        <f t="shared" si="236"/>
        <v>#NUM!</v>
      </c>
      <c r="AB3106" s="3" t="str">
        <f t="shared" si="237"/>
        <v/>
      </c>
    </row>
    <row r="3107" spans="18:28" ht="14.5" customHeight="1">
      <c r="R3107">
        <v>3104</v>
      </c>
      <c r="S3107" s="4">
        <v>40110</v>
      </c>
      <c r="T3107" s="3" t="s">
        <v>2831</v>
      </c>
      <c r="U3107" s="3" t="s">
        <v>603</v>
      </c>
      <c r="V3107" s="3" t="s">
        <v>294</v>
      </c>
      <c r="W3107" s="3" t="s">
        <v>3969</v>
      </c>
      <c r="X3107" s="3" t="str">
        <f t="shared" si="234"/>
        <v>บ้านหันโนนศิลาขอนแก่น</v>
      </c>
      <c r="Y3107" s="3" t="s">
        <v>2652</v>
      </c>
      <c r="Z3107" s="3" t="str">
        <f t="shared" si="235"/>
        <v/>
      </c>
      <c r="AA3107" s="3" t="e">
        <f t="shared" si="236"/>
        <v>#NUM!</v>
      </c>
      <c r="AB3107" s="3" t="str">
        <f t="shared" si="237"/>
        <v/>
      </c>
    </row>
    <row r="3108" spans="18:28" ht="14.5" customHeight="1">
      <c r="R3108">
        <v>3105</v>
      </c>
      <c r="S3108" s="4">
        <v>40110</v>
      </c>
      <c r="T3108" s="3" t="s">
        <v>3970</v>
      </c>
      <c r="U3108" s="3" t="s">
        <v>603</v>
      </c>
      <c r="V3108" s="3" t="s">
        <v>294</v>
      </c>
      <c r="W3108" s="3" t="s">
        <v>3969</v>
      </c>
      <c r="X3108" s="3" t="str">
        <f t="shared" si="234"/>
        <v>เปือยใหญ่โนนศิลาขอนแก่น</v>
      </c>
      <c r="Y3108" s="3" t="s">
        <v>2652</v>
      </c>
      <c r="Z3108" s="3" t="str">
        <f t="shared" si="235"/>
        <v/>
      </c>
      <c r="AA3108" s="3" t="e">
        <f t="shared" si="236"/>
        <v>#NUM!</v>
      </c>
      <c r="AB3108" s="3" t="str">
        <f t="shared" si="237"/>
        <v/>
      </c>
    </row>
    <row r="3109" spans="18:28" ht="14.5" customHeight="1">
      <c r="R3109">
        <v>3106</v>
      </c>
      <c r="S3109" s="4">
        <v>40110</v>
      </c>
      <c r="T3109" s="3" t="s">
        <v>984</v>
      </c>
      <c r="U3109" s="3" t="s">
        <v>603</v>
      </c>
      <c r="V3109" s="3" t="s">
        <v>294</v>
      </c>
      <c r="W3109" s="3" t="s">
        <v>3969</v>
      </c>
      <c r="X3109" s="3" t="str">
        <f t="shared" si="234"/>
        <v>โนนแดงโนนศิลาขอนแก่น</v>
      </c>
      <c r="Y3109" s="3" t="s">
        <v>2652</v>
      </c>
      <c r="Z3109" s="3" t="str">
        <f t="shared" si="235"/>
        <v/>
      </c>
      <c r="AA3109" s="3" t="e">
        <f t="shared" si="236"/>
        <v>#NUM!</v>
      </c>
      <c r="AB3109" s="3" t="str">
        <f t="shared" si="237"/>
        <v/>
      </c>
    </row>
    <row r="3110" spans="18:28" ht="14.5" customHeight="1">
      <c r="R3110">
        <v>3107</v>
      </c>
      <c r="S3110" s="4">
        <v>40150</v>
      </c>
      <c r="T3110" s="3" t="s">
        <v>1921</v>
      </c>
      <c r="U3110" s="3" t="s">
        <v>625</v>
      </c>
      <c r="V3110" s="3" t="s">
        <v>294</v>
      </c>
      <c r="W3110" s="3" t="s">
        <v>3971</v>
      </c>
      <c r="X3110" s="3" t="str">
        <f t="shared" si="234"/>
        <v>ในเมืองเวียงเก่าขอนแก่น</v>
      </c>
      <c r="Y3110" s="3" t="s">
        <v>2652</v>
      </c>
      <c r="Z3110" s="3" t="str">
        <f t="shared" si="235"/>
        <v/>
      </c>
      <c r="AA3110" s="3" t="e">
        <f t="shared" si="236"/>
        <v>#NUM!</v>
      </c>
      <c r="AB3110" s="3" t="str">
        <f t="shared" si="237"/>
        <v/>
      </c>
    </row>
    <row r="3111" spans="18:28" ht="14.5" customHeight="1">
      <c r="R3111">
        <v>3108</v>
      </c>
      <c r="S3111" s="4">
        <v>40150</v>
      </c>
      <c r="T3111" s="3" t="s">
        <v>3972</v>
      </c>
      <c r="U3111" s="3" t="s">
        <v>625</v>
      </c>
      <c r="V3111" s="3" t="s">
        <v>294</v>
      </c>
      <c r="W3111" s="3" t="s">
        <v>3971</v>
      </c>
      <c r="X3111" s="3" t="str">
        <f t="shared" si="234"/>
        <v>เมืองเก่าพัฒนาเวียงเก่าขอนแก่น</v>
      </c>
      <c r="Y3111" s="3" t="s">
        <v>2652</v>
      </c>
      <c r="Z3111" s="3" t="str">
        <f t="shared" si="235"/>
        <v/>
      </c>
      <c r="AA3111" s="3" t="e">
        <f t="shared" si="236"/>
        <v>#NUM!</v>
      </c>
      <c r="AB3111" s="3" t="str">
        <f t="shared" si="237"/>
        <v/>
      </c>
    </row>
    <row r="3112" spans="18:28" ht="14.5" customHeight="1">
      <c r="R3112">
        <v>3109</v>
      </c>
      <c r="S3112" s="4">
        <v>40150</v>
      </c>
      <c r="T3112" s="3" t="s">
        <v>1837</v>
      </c>
      <c r="U3112" s="3" t="s">
        <v>625</v>
      </c>
      <c r="V3112" s="3" t="s">
        <v>294</v>
      </c>
      <c r="W3112" s="3" t="s">
        <v>3971</v>
      </c>
      <c r="X3112" s="3" t="str">
        <f t="shared" si="234"/>
        <v>เขาน้อยเวียงเก่าขอนแก่น</v>
      </c>
      <c r="Y3112" s="3" t="s">
        <v>2652</v>
      </c>
      <c r="Z3112" s="3" t="str">
        <f t="shared" si="235"/>
        <v/>
      </c>
      <c r="AA3112" s="3" t="e">
        <f t="shared" si="236"/>
        <v>#NUM!</v>
      </c>
      <c r="AB3112" s="3" t="str">
        <f t="shared" si="237"/>
        <v/>
      </c>
    </row>
    <row r="3113" spans="18:28" ht="14.5" customHeight="1">
      <c r="R3113">
        <v>3110</v>
      </c>
      <c r="S3113" s="4">
        <v>41000</v>
      </c>
      <c r="T3113" s="3" t="s">
        <v>3973</v>
      </c>
      <c r="U3113" s="3" t="s">
        <v>2084</v>
      </c>
      <c r="V3113" s="3" t="s">
        <v>529</v>
      </c>
      <c r="W3113" s="3" t="s">
        <v>3974</v>
      </c>
      <c r="X3113" s="3" t="str">
        <f t="shared" si="234"/>
        <v>หมากแข้งเมืองอุดรธานีอุดรธานี</v>
      </c>
      <c r="Y3113" s="3" t="s">
        <v>2652</v>
      </c>
      <c r="Z3113" s="3" t="str">
        <f t="shared" si="235"/>
        <v/>
      </c>
      <c r="AA3113" s="3" t="e">
        <f t="shared" si="236"/>
        <v>#NUM!</v>
      </c>
      <c r="AB3113" s="3" t="str">
        <f t="shared" si="237"/>
        <v/>
      </c>
    </row>
    <row r="3114" spans="18:28" ht="14.5" customHeight="1">
      <c r="R3114">
        <v>3111</v>
      </c>
      <c r="S3114" s="4">
        <v>41000</v>
      </c>
      <c r="T3114" s="3" t="s">
        <v>3975</v>
      </c>
      <c r="U3114" s="3" t="s">
        <v>2084</v>
      </c>
      <c r="V3114" s="3" t="s">
        <v>529</v>
      </c>
      <c r="W3114" s="3" t="s">
        <v>3974</v>
      </c>
      <c r="X3114" s="3" t="str">
        <f t="shared" si="234"/>
        <v>นิคมสงเคราะห์เมืองอุดรธานีอุดรธานี</v>
      </c>
      <c r="Y3114" s="3" t="s">
        <v>2652</v>
      </c>
      <c r="Z3114" s="3" t="str">
        <f t="shared" si="235"/>
        <v/>
      </c>
      <c r="AA3114" s="3" t="e">
        <f t="shared" si="236"/>
        <v>#NUM!</v>
      </c>
      <c r="AB3114" s="3" t="str">
        <f t="shared" si="237"/>
        <v/>
      </c>
    </row>
    <row r="3115" spans="18:28" ht="14.5" customHeight="1">
      <c r="R3115">
        <v>3112</v>
      </c>
      <c r="S3115" s="4">
        <v>41000</v>
      </c>
      <c r="T3115" s="3" t="s">
        <v>3976</v>
      </c>
      <c r="U3115" s="3" t="s">
        <v>2084</v>
      </c>
      <c r="V3115" s="3" t="s">
        <v>529</v>
      </c>
      <c r="W3115" s="3" t="s">
        <v>3974</v>
      </c>
      <c r="X3115" s="3" t="str">
        <f t="shared" si="234"/>
        <v>บ้านขาวเมืองอุดรธานีอุดรธานี</v>
      </c>
      <c r="Y3115" s="3" t="s">
        <v>2652</v>
      </c>
      <c r="Z3115" s="3" t="str">
        <f t="shared" si="235"/>
        <v/>
      </c>
      <c r="AA3115" s="3" t="e">
        <f t="shared" si="236"/>
        <v>#NUM!</v>
      </c>
      <c r="AB3115" s="3" t="str">
        <f t="shared" si="237"/>
        <v/>
      </c>
    </row>
    <row r="3116" spans="18:28" ht="14.5" customHeight="1">
      <c r="R3116">
        <v>3113</v>
      </c>
      <c r="S3116" s="4">
        <v>41000</v>
      </c>
      <c r="T3116" s="3" t="s">
        <v>1107</v>
      </c>
      <c r="U3116" s="3" t="s">
        <v>2084</v>
      </c>
      <c r="V3116" s="3" t="s">
        <v>529</v>
      </c>
      <c r="W3116" s="3" t="s">
        <v>3974</v>
      </c>
      <c r="X3116" s="3" t="str">
        <f t="shared" si="234"/>
        <v>หนองบัวเมืองอุดรธานีอุดรธานี</v>
      </c>
      <c r="Y3116" s="3" t="s">
        <v>2652</v>
      </c>
      <c r="Z3116" s="3" t="str">
        <f t="shared" si="235"/>
        <v/>
      </c>
      <c r="AA3116" s="3" t="e">
        <f t="shared" si="236"/>
        <v>#NUM!</v>
      </c>
      <c r="AB3116" s="3" t="str">
        <f t="shared" si="237"/>
        <v/>
      </c>
    </row>
    <row r="3117" spans="18:28" ht="14.5" customHeight="1">
      <c r="R3117">
        <v>3114</v>
      </c>
      <c r="S3117" s="4">
        <v>41000</v>
      </c>
      <c r="T3117" s="3" t="s">
        <v>3977</v>
      </c>
      <c r="U3117" s="3" t="s">
        <v>2084</v>
      </c>
      <c r="V3117" s="3" t="s">
        <v>529</v>
      </c>
      <c r="W3117" s="3" t="s">
        <v>3974</v>
      </c>
      <c r="X3117" s="3" t="str">
        <f t="shared" si="234"/>
        <v>บ้านตาดเมืองอุดรธานีอุดรธานี</v>
      </c>
      <c r="Y3117" s="3" t="s">
        <v>2652</v>
      </c>
      <c r="Z3117" s="3" t="str">
        <f t="shared" si="235"/>
        <v/>
      </c>
      <c r="AA3117" s="3" t="e">
        <f t="shared" si="236"/>
        <v>#NUM!</v>
      </c>
      <c r="AB3117" s="3" t="str">
        <f t="shared" si="237"/>
        <v/>
      </c>
    </row>
    <row r="3118" spans="18:28" ht="14.5" customHeight="1">
      <c r="R3118">
        <v>3115</v>
      </c>
      <c r="S3118" s="4">
        <v>41330</v>
      </c>
      <c r="T3118" s="3" t="s">
        <v>988</v>
      </c>
      <c r="U3118" s="3" t="s">
        <v>2084</v>
      </c>
      <c r="V3118" s="3" t="s">
        <v>529</v>
      </c>
      <c r="W3118" s="3" t="s">
        <v>3974</v>
      </c>
      <c r="X3118" s="3" t="str">
        <f t="shared" si="234"/>
        <v>โนนสูงเมืองอุดรธานีอุดรธานี</v>
      </c>
      <c r="Y3118" s="3" t="s">
        <v>2652</v>
      </c>
      <c r="Z3118" s="3" t="str">
        <f t="shared" si="235"/>
        <v/>
      </c>
      <c r="AA3118" s="3" t="e">
        <f t="shared" si="236"/>
        <v>#NUM!</v>
      </c>
      <c r="AB3118" s="3" t="str">
        <f t="shared" si="237"/>
        <v/>
      </c>
    </row>
    <row r="3119" spans="18:28" ht="14.5" customHeight="1">
      <c r="R3119">
        <v>3116</v>
      </c>
      <c r="S3119" s="4">
        <v>41000</v>
      </c>
      <c r="T3119" s="3" t="s">
        <v>3978</v>
      </c>
      <c r="U3119" s="3" t="s">
        <v>2084</v>
      </c>
      <c r="V3119" s="3" t="s">
        <v>529</v>
      </c>
      <c r="W3119" s="3" t="s">
        <v>3974</v>
      </c>
      <c r="X3119" s="3" t="str">
        <f t="shared" si="234"/>
        <v>หมูม่นเมืองอุดรธานีอุดรธานี</v>
      </c>
      <c r="Y3119" s="3" t="s">
        <v>2652</v>
      </c>
      <c r="Z3119" s="3" t="str">
        <f t="shared" si="235"/>
        <v/>
      </c>
      <c r="AA3119" s="3" t="e">
        <f t="shared" si="236"/>
        <v>#NUM!</v>
      </c>
      <c r="AB3119" s="3" t="str">
        <f t="shared" si="237"/>
        <v/>
      </c>
    </row>
    <row r="3120" spans="18:28" ht="14.5" customHeight="1">
      <c r="R3120">
        <v>3117</v>
      </c>
      <c r="S3120" s="4">
        <v>41000</v>
      </c>
      <c r="T3120" s="3" t="s">
        <v>1465</v>
      </c>
      <c r="U3120" s="3" t="s">
        <v>2084</v>
      </c>
      <c r="V3120" s="3" t="s">
        <v>529</v>
      </c>
      <c r="W3120" s="3" t="s">
        <v>3974</v>
      </c>
      <c r="X3120" s="3" t="str">
        <f t="shared" si="234"/>
        <v>เชียงยืนเมืองอุดรธานีอุดรธานี</v>
      </c>
      <c r="Y3120" s="3" t="s">
        <v>2652</v>
      </c>
      <c r="Z3120" s="3" t="str">
        <f t="shared" si="235"/>
        <v/>
      </c>
      <c r="AA3120" s="3" t="e">
        <f t="shared" si="236"/>
        <v>#NUM!</v>
      </c>
      <c r="AB3120" s="3" t="str">
        <f t="shared" si="237"/>
        <v/>
      </c>
    </row>
    <row r="3121" spans="18:28" ht="14.5" customHeight="1">
      <c r="R3121">
        <v>3118</v>
      </c>
      <c r="S3121" s="4">
        <v>41000</v>
      </c>
      <c r="T3121" s="3" t="s">
        <v>633</v>
      </c>
      <c r="U3121" s="3" t="s">
        <v>2084</v>
      </c>
      <c r="V3121" s="3" t="s">
        <v>529</v>
      </c>
      <c r="W3121" s="3" t="s">
        <v>3974</v>
      </c>
      <c r="X3121" s="3" t="str">
        <f t="shared" si="234"/>
        <v>หนองนาคำเมืองอุดรธานีอุดรธานี</v>
      </c>
      <c r="Y3121" s="3" t="s">
        <v>2652</v>
      </c>
      <c r="Z3121" s="3" t="str">
        <f t="shared" si="235"/>
        <v/>
      </c>
      <c r="AA3121" s="3" t="e">
        <f t="shared" si="236"/>
        <v>#NUM!</v>
      </c>
      <c r="AB3121" s="3" t="str">
        <f t="shared" si="237"/>
        <v/>
      </c>
    </row>
    <row r="3122" spans="18:28" ht="14.5" customHeight="1">
      <c r="R3122">
        <v>3119</v>
      </c>
      <c r="S3122" s="4">
        <v>41000</v>
      </c>
      <c r="T3122" s="3" t="s">
        <v>3979</v>
      </c>
      <c r="U3122" s="3" t="s">
        <v>2084</v>
      </c>
      <c r="V3122" s="3" t="s">
        <v>529</v>
      </c>
      <c r="W3122" s="3" t="s">
        <v>3974</v>
      </c>
      <c r="X3122" s="3" t="str">
        <f t="shared" si="234"/>
        <v>กุดสระเมืองอุดรธานีอุดรธานี</v>
      </c>
      <c r="Y3122" s="3" t="s">
        <v>2652</v>
      </c>
      <c r="Z3122" s="3" t="str">
        <f t="shared" si="235"/>
        <v/>
      </c>
      <c r="AA3122" s="3" t="e">
        <f t="shared" si="236"/>
        <v>#NUM!</v>
      </c>
      <c r="AB3122" s="3" t="str">
        <f t="shared" si="237"/>
        <v/>
      </c>
    </row>
    <row r="3123" spans="18:28" ht="14.5" customHeight="1">
      <c r="R3123">
        <v>3120</v>
      </c>
      <c r="S3123" s="4">
        <v>41000</v>
      </c>
      <c r="T3123" s="3" t="s">
        <v>1252</v>
      </c>
      <c r="U3123" s="3" t="s">
        <v>2084</v>
      </c>
      <c r="V3123" s="3" t="s">
        <v>529</v>
      </c>
      <c r="W3123" s="3" t="s">
        <v>3974</v>
      </c>
      <c r="X3123" s="3" t="str">
        <f t="shared" si="234"/>
        <v>นาดีเมืองอุดรธานีอุดรธานี</v>
      </c>
      <c r="Y3123" s="3" t="s">
        <v>2652</v>
      </c>
      <c r="Z3123" s="3" t="str">
        <f t="shared" si="235"/>
        <v/>
      </c>
      <c r="AA3123" s="3" t="e">
        <f t="shared" si="236"/>
        <v>#NUM!</v>
      </c>
      <c r="AB3123" s="3" t="str">
        <f t="shared" si="237"/>
        <v/>
      </c>
    </row>
    <row r="3124" spans="18:28" ht="14.5" customHeight="1">
      <c r="R3124">
        <v>3121</v>
      </c>
      <c r="S3124" s="4">
        <v>41000</v>
      </c>
      <c r="T3124" s="3" t="s">
        <v>3980</v>
      </c>
      <c r="U3124" s="3" t="s">
        <v>2084</v>
      </c>
      <c r="V3124" s="3" t="s">
        <v>529</v>
      </c>
      <c r="W3124" s="3" t="s">
        <v>3974</v>
      </c>
      <c r="X3124" s="3" t="str">
        <f t="shared" si="234"/>
        <v>บ้านเลื่อมเมืองอุดรธานีอุดรธานี</v>
      </c>
      <c r="Y3124" s="3" t="s">
        <v>2652</v>
      </c>
      <c r="Z3124" s="3" t="str">
        <f t="shared" si="235"/>
        <v/>
      </c>
      <c r="AA3124" s="3" t="e">
        <f t="shared" si="236"/>
        <v>#NUM!</v>
      </c>
      <c r="AB3124" s="3" t="str">
        <f t="shared" si="237"/>
        <v/>
      </c>
    </row>
    <row r="3125" spans="18:28" ht="14.5" customHeight="1">
      <c r="R3125">
        <v>3122</v>
      </c>
      <c r="S3125" s="4">
        <v>41000</v>
      </c>
      <c r="T3125" s="3" t="s">
        <v>3981</v>
      </c>
      <c r="U3125" s="3" t="s">
        <v>2084</v>
      </c>
      <c r="V3125" s="3" t="s">
        <v>529</v>
      </c>
      <c r="W3125" s="3" t="s">
        <v>3974</v>
      </c>
      <c r="X3125" s="3" t="str">
        <f t="shared" si="234"/>
        <v>เชียงพิณเมืองอุดรธานีอุดรธานี</v>
      </c>
      <c r="Y3125" s="3" t="s">
        <v>2652</v>
      </c>
      <c r="Z3125" s="3" t="str">
        <f t="shared" si="235"/>
        <v/>
      </c>
      <c r="AA3125" s="3" t="e">
        <f t="shared" si="236"/>
        <v>#NUM!</v>
      </c>
      <c r="AB3125" s="3" t="str">
        <f t="shared" si="237"/>
        <v/>
      </c>
    </row>
    <row r="3126" spans="18:28" ht="14.5" customHeight="1">
      <c r="R3126">
        <v>3123</v>
      </c>
      <c r="S3126" s="4">
        <v>41000</v>
      </c>
      <c r="T3126" s="3" t="s">
        <v>3982</v>
      </c>
      <c r="U3126" s="3" t="s">
        <v>2084</v>
      </c>
      <c r="V3126" s="3" t="s">
        <v>529</v>
      </c>
      <c r="W3126" s="3" t="s">
        <v>3974</v>
      </c>
      <c r="X3126" s="3" t="str">
        <f t="shared" si="234"/>
        <v>สามพร้าวเมืองอุดรธานีอุดรธานี</v>
      </c>
      <c r="Y3126" s="3" t="s">
        <v>2652</v>
      </c>
      <c r="Z3126" s="3" t="str">
        <f t="shared" si="235"/>
        <v/>
      </c>
      <c r="AA3126" s="3" t="e">
        <f t="shared" si="236"/>
        <v>#NUM!</v>
      </c>
      <c r="AB3126" s="3" t="str">
        <f t="shared" si="237"/>
        <v/>
      </c>
    </row>
    <row r="3127" spans="18:28" ht="14.5" customHeight="1">
      <c r="R3127">
        <v>3124</v>
      </c>
      <c r="S3127" s="4">
        <v>41000</v>
      </c>
      <c r="T3127" s="3" t="s">
        <v>3199</v>
      </c>
      <c r="U3127" s="3" t="s">
        <v>2084</v>
      </c>
      <c r="V3127" s="3" t="s">
        <v>529</v>
      </c>
      <c r="W3127" s="3" t="s">
        <v>3974</v>
      </c>
      <c r="X3127" s="3" t="str">
        <f t="shared" si="234"/>
        <v>หนองไฮเมืองอุดรธานีอุดรธานี</v>
      </c>
      <c r="Y3127" s="3" t="s">
        <v>2652</v>
      </c>
      <c r="Z3127" s="3" t="str">
        <f t="shared" si="235"/>
        <v/>
      </c>
      <c r="AA3127" s="3" t="e">
        <f t="shared" si="236"/>
        <v>#NUM!</v>
      </c>
      <c r="AB3127" s="3" t="str">
        <f t="shared" si="237"/>
        <v/>
      </c>
    </row>
    <row r="3128" spans="18:28" ht="14.5" customHeight="1">
      <c r="R3128">
        <v>3125</v>
      </c>
      <c r="S3128" s="4">
        <v>41000</v>
      </c>
      <c r="T3128" s="3" t="s">
        <v>3942</v>
      </c>
      <c r="U3128" s="3" t="s">
        <v>2084</v>
      </c>
      <c r="V3128" s="3" t="s">
        <v>529</v>
      </c>
      <c r="W3128" s="3" t="s">
        <v>3974</v>
      </c>
      <c r="X3128" s="3" t="str">
        <f t="shared" si="234"/>
        <v>นาข่าเมืองอุดรธานีอุดรธานี</v>
      </c>
      <c r="Y3128" s="3" t="s">
        <v>2652</v>
      </c>
      <c r="Z3128" s="3" t="str">
        <f t="shared" si="235"/>
        <v/>
      </c>
      <c r="AA3128" s="3" t="e">
        <f t="shared" si="236"/>
        <v>#NUM!</v>
      </c>
      <c r="AB3128" s="3" t="str">
        <f t="shared" si="237"/>
        <v/>
      </c>
    </row>
    <row r="3129" spans="18:28" ht="14.5" customHeight="1">
      <c r="R3129">
        <v>3126</v>
      </c>
      <c r="S3129" s="4">
        <v>41000</v>
      </c>
      <c r="T3129" s="3" t="s">
        <v>3983</v>
      </c>
      <c r="U3129" s="3" t="s">
        <v>2084</v>
      </c>
      <c r="V3129" s="3" t="s">
        <v>529</v>
      </c>
      <c r="W3129" s="3" t="s">
        <v>3974</v>
      </c>
      <c r="X3129" s="3" t="str">
        <f t="shared" si="234"/>
        <v>บ้านจั่นเมืองอุดรธานีอุดรธานี</v>
      </c>
      <c r="Y3129" s="3" t="s">
        <v>2652</v>
      </c>
      <c r="Z3129" s="3" t="str">
        <f t="shared" si="235"/>
        <v/>
      </c>
      <c r="AA3129" s="3" t="e">
        <f t="shared" si="236"/>
        <v>#NUM!</v>
      </c>
      <c r="AB3129" s="3" t="str">
        <f t="shared" si="237"/>
        <v/>
      </c>
    </row>
    <row r="3130" spans="18:28" ht="14.5" customHeight="1">
      <c r="R3130">
        <v>3127</v>
      </c>
      <c r="S3130" s="4">
        <v>41000</v>
      </c>
      <c r="T3130" s="3" t="s">
        <v>3984</v>
      </c>
      <c r="U3130" s="3" t="s">
        <v>2084</v>
      </c>
      <c r="V3130" s="3" t="s">
        <v>529</v>
      </c>
      <c r="W3130" s="3" t="s">
        <v>3974</v>
      </c>
      <c r="X3130" s="3" t="str">
        <f t="shared" si="234"/>
        <v>หนองขอนกว้างเมืองอุดรธานีอุดรธานี</v>
      </c>
      <c r="Y3130" s="3" t="s">
        <v>2652</v>
      </c>
      <c r="Z3130" s="3" t="str">
        <f t="shared" si="235"/>
        <v/>
      </c>
      <c r="AA3130" s="3" t="e">
        <f t="shared" si="236"/>
        <v>#NUM!</v>
      </c>
      <c r="AB3130" s="3" t="str">
        <f t="shared" si="237"/>
        <v/>
      </c>
    </row>
    <row r="3131" spans="18:28" ht="14.5" customHeight="1">
      <c r="R3131">
        <v>3128</v>
      </c>
      <c r="S3131" s="4">
        <v>41000</v>
      </c>
      <c r="T3131" s="3" t="s">
        <v>2120</v>
      </c>
      <c r="U3131" s="3" t="s">
        <v>2084</v>
      </c>
      <c r="V3131" s="3" t="s">
        <v>529</v>
      </c>
      <c r="W3131" s="3" t="s">
        <v>3974</v>
      </c>
      <c r="X3131" s="3" t="str">
        <f t="shared" si="234"/>
        <v>โคกสะอาดเมืองอุดรธานีอุดรธานี</v>
      </c>
      <c r="Y3131" s="3" t="s">
        <v>2652</v>
      </c>
      <c r="Z3131" s="3" t="str">
        <f t="shared" si="235"/>
        <v/>
      </c>
      <c r="AA3131" s="3" t="e">
        <f t="shared" si="236"/>
        <v>#NUM!</v>
      </c>
      <c r="AB3131" s="3" t="str">
        <f t="shared" si="237"/>
        <v/>
      </c>
    </row>
    <row r="3132" spans="18:28" ht="14.5" customHeight="1">
      <c r="R3132">
        <v>3129</v>
      </c>
      <c r="S3132" s="4">
        <v>41000</v>
      </c>
      <c r="T3132" s="3" t="s">
        <v>3985</v>
      </c>
      <c r="U3132" s="3" t="s">
        <v>2084</v>
      </c>
      <c r="V3132" s="3" t="s">
        <v>529</v>
      </c>
      <c r="W3132" s="3" t="s">
        <v>3974</v>
      </c>
      <c r="X3132" s="3" t="str">
        <f t="shared" si="234"/>
        <v>นากว้างเมืองอุดรธานีอุดรธานี</v>
      </c>
      <c r="Y3132" s="3" t="s">
        <v>2652</v>
      </c>
      <c r="Z3132" s="3" t="str">
        <f t="shared" si="235"/>
        <v/>
      </c>
      <c r="AA3132" s="3" t="e">
        <f t="shared" si="236"/>
        <v>#NUM!</v>
      </c>
      <c r="AB3132" s="3" t="str">
        <f t="shared" si="237"/>
        <v/>
      </c>
    </row>
    <row r="3133" spans="18:28" ht="14.5" customHeight="1">
      <c r="R3133">
        <v>3130</v>
      </c>
      <c r="S3133" s="4">
        <v>41330</v>
      </c>
      <c r="T3133" s="3" t="s">
        <v>1430</v>
      </c>
      <c r="U3133" s="3" t="s">
        <v>2084</v>
      </c>
      <c r="V3133" s="3" t="s">
        <v>529</v>
      </c>
      <c r="W3133" s="3" t="s">
        <v>3974</v>
      </c>
      <c r="X3133" s="3" t="str">
        <f t="shared" si="234"/>
        <v>หนองไผ่เมืองอุดรธานีอุดรธานี</v>
      </c>
      <c r="Y3133" s="3" t="s">
        <v>2652</v>
      </c>
      <c r="Z3133" s="3" t="str">
        <f t="shared" si="235"/>
        <v/>
      </c>
      <c r="AA3133" s="3" t="e">
        <f t="shared" si="236"/>
        <v>#NUM!</v>
      </c>
      <c r="AB3133" s="3" t="str">
        <f t="shared" si="237"/>
        <v/>
      </c>
    </row>
    <row r="3134" spans="18:28" ht="14.5" customHeight="1">
      <c r="R3134">
        <v>3131</v>
      </c>
      <c r="S3134" s="4">
        <v>41250</v>
      </c>
      <c r="T3134" s="3" t="s">
        <v>2060</v>
      </c>
      <c r="U3134" s="3" t="s">
        <v>2060</v>
      </c>
      <c r="V3134" s="3" t="s">
        <v>529</v>
      </c>
      <c r="W3134" s="3" t="s">
        <v>3986</v>
      </c>
      <c r="X3134" s="3" t="str">
        <f t="shared" si="234"/>
        <v>กุดจับกุดจับอุดรธานี</v>
      </c>
      <c r="Y3134" s="3" t="s">
        <v>2652</v>
      </c>
      <c r="Z3134" s="3" t="str">
        <f t="shared" si="235"/>
        <v/>
      </c>
      <c r="AA3134" s="3" t="e">
        <f t="shared" si="236"/>
        <v>#NUM!</v>
      </c>
      <c r="AB3134" s="3" t="str">
        <f t="shared" si="237"/>
        <v/>
      </c>
    </row>
    <row r="3135" spans="18:28" ht="14.5" customHeight="1">
      <c r="R3135">
        <v>3132</v>
      </c>
      <c r="S3135" s="4">
        <v>41250</v>
      </c>
      <c r="T3135" s="3" t="s">
        <v>3987</v>
      </c>
      <c r="U3135" s="3" t="s">
        <v>2060</v>
      </c>
      <c r="V3135" s="3" t="s">
        <v>529</v>
      </c>
      <c r="W3135" s="3" t="s">
        <v>3986</v>
      </c>
      <c r="X3135" s="3" t="str">
        <f t="shared" si="234"/>
        <v>ปะโคกุดจับอุดรธานี</v>
      </c>
      <c r="Y3135" s="3" t="s">
        <v>2652</v>
      </c>
      <c r="Z3135" s="3" t="str">
        <f t="shared" si="235"/>
        <v/>
      </c>
      <c r="AA3135" s="3" t="e">
        <f t="shared" si="236"/>
        <v>#NUM!</v>
      </c>
      <c r="AB3135" s="3" t="str">
        <f t="shared" si="237"/>
        <v/>
      </c>
    </row>
    <row r="3136" spans="18:28" ht="14.5" customHeight="1">
      <c r="R3136">
        <v>3133</v>
      </c>
      <c r="S3136" s="4">
        <v>41250</v>
      </c>
      <c r="T3136" s="3" t="s">
        <v>3988</v>
      </c>
      <c r="U3136" s="3" t="s">
        <v>2060</v>
      </c>
      <c r="V3136" s="3" t="s">
        <v>529</v>
      </c>
      <c r="W3136" s="3" t="s">
        <v>3986</v>
      </c>
      <c r="X3136" s="3" t="str">
        <f t="shared" si="234"/>
        <v>ขอนยูงกุดจับอุดรธานี</v>
      </c>
      <c r="Y3136" s="3" t="s">
        <v>2652</v>
      </c>
      <c r="Z3136" s="3" t="str">
        <f t="shared" si="235"/>
        <v/>
      </c>
      <c r="AA3136" s="3" t="e">
        <f t="shared" si="236"/>
        <v>#NUM!</v>
      </c>
      <c r="AB3136" s="3" t="str">
        <f t="shared" si="237"/>
        <v/>
      </c>
    </row>
    <row r="3137" spans="18:28" ht="14.5" customHeight="1">
      <c r="R3137">
        <v>3134</v>
      </c>
      <c r="S3137" s="4">
        <v>41250</v>
      </c>
      <c r="T3137" s="3" t="s">
        <v>3582</v>
      </c>
      <c r="U3137" s="3" t="s">
        <v>2060</v>
      </c>
      <c r="V3137" s="3" t="s">
        <v>529</v>
      </c>
      <c r="W3137" s="3" t="s">
        <v>3986</v>
      </c>
      <c r="X3137" s="3" t="str">
        <f t="shared" si="234"/>
        <v>เชียงเพ็งกุดจับอุดรธานี</v>
      </c>
      <c r="Y3137" s="3" t="s">
        <v>2652</v>
      </c>
      <c r="Z3137" s="3" t="str">
        <f t="shared" si="235"/>
        <v/>
      </c>
      <c r="AA3137" s="3" t="e">
        <f t="shared" si="236"/>
        <v>#NUM!</v>
      </c>
      <c r="AB3137" s="3" t="str">
        <f t="shared" si="237"/>
        <v/>
      </c>
    </row>
    <row r="3138" spans="18:28" ht="14.5" customHeight="1">
      <c r="R3138">
        <v>3135</v>
      </c>
      <c r="S3138" s="4">
        <v>41250</v>
      </c>
      <c r="T3138" s="3" t="s">
        <v>3989</v>
      </c>
      <c r="U3138" s="3" t="s">
        <v>2060</v>
      </c>
      <c r="V3138" s="3" t="s">
        <v>529</v>
      </c>
      <c r="W3138" s="3" t="s">
        <v>3986</v>
      </c>
      <c r="X3138" s="3" t="str">
        <f t="shared" si="234"/>
        <v>สร้างก่อกุดจับอุดรธานี</v>
      </c>
      <c r="Y3138" s="3" t="s">
        <v>2652</v>
      </c>
      <c r="Z3138" s="3" t="str">
        <f t="shared" si="235"/>
        <v/>
      </c>
      <c r="AA3138" s="3" t="e">
        <f t="shared" si="236"/>
        <v>#NUM!</v>
      </c>
      <c r="AB3138" s="3" t="str">
        <f t="shared" si="237"/>
        <v/>
      </c>
    </row>
    <row r="3139" spans="18:28" ht="14.5" customHeight="1">
      <c r="R3139">
        <v>3136</v>
      </c>
      <c r="S3139" s="4">
        <v>41250</v>
      </c>
      <c r="T3139" s="3" t="s">
        <v>3891</v>
      </c>
      <c r="U3139" s="3" t="s">
        <v>2060</v>
      </c>
      <c r="V3139" s="3" t="s">
        <v>529</v>
      </c>
      <c r="W3139" s="3" t="s">
        <v>3986</v>
      </c>
      <c r="X3139" s="3" t="str">
        <f t="shared" si="234"/>
        <v>เมืองเพียกุดจับอุดรธานี</v>
      </c>
      <c r="Y3139" s="3" t="s">
        <v>2652</v>
      </c>
      <c r="Z3139" s="3" t="str">
        <f t="shared" si="235"/>
        <v/>
      </c>
      <c r="AA3139" s="3" t="e">
        <f t="shared" si="236"/>
        <v>#NUM!</v>
      </c>
      <c r="AB3139" s="3" t="str">
        <f t="shared" si="237"/>
        <v/>
      </c>
    </row>
    <row r="3140" spans="18:28" ht="14.5" customHeight="1">
      <c r="R3140">
        <v>3137</v>
      </c>
      <c r="S3140" s="4">
        <v>41250</v>
      </c>
      <c r="T3140" s="3" t="s">
        <v>3990</v>
      </c>
      <c r="U3140" s="3" t="s">
        <v>2060</v>
      </c>
      <c r="V3140" s="3" t="s">
        <v>529</v>
      </c>
      <c r="W3140" s="3" t="s">
        <v>3986</v>
      </c>
      <c r="X3140" s="3" t="str">
        <f t="shared" si="234"/>
        <v>ตาลเลียนกุดจับอุดรธานี</v>
      </c>
      <c r="Y3140" s="3" t="s">
        <v>2652</v>
      </c>
      <c r="Z3140" s="3" t="str">
        <f t="shared" si="235"/>
        <v/>
      </c>
      <c r="AA3140" s="3" t="e">
        <f t="shared" si="236"/>
        <v>#NUM!</v>
      </c>
      <c r="AB3140" s="3" t="str">
        <f t="shared" si="237"/>
        <v/>
      </c>
    </row>
    <row r="3141" spans="18:28" ht="14.5" customHeight="1">
      <c r="R3141">
        <v>3138</v>
      </c>
      <c r="S3141" s="4">
        <v>41360</v>
      </c>
      <c r="T3141" s="3" t="s">
        <v>3991</v>
      </c>
      <c r="U3141" s="3" t="s">
        <v>2090</v>
      </c>
      <c r="V3141" s="3" t="s">
        <v>529</v>
      </c>
      <c r="W3141" s="3" t="s">
        <v>3992</v>
      </c>
      <c r="X3141" s="3" t="str">
        <f t="shared" ref="X3141:X3204" si="238">T3141&amp;U3141&amp;V3141</f>
        <v>หมากหญ้าหนองวัวซออุดรธานี</v>
      </c>
      <c r="Y3141" s="3" t="s">
        <v>2652</v>
      </c>
      <c r="Z3141" s="3" t="str">
        <f t="shared" ref="Z3141:Z3204" si="239">IF($Z$1=$W3141,$R3141,"")</f>
        <v/>
      </c>
      <c r="AA3141" s="3" t="e">
        <f t="shared" ref="AA3141:AA3204" si="240">SMALL($Z$4:$Z$7439,R3141)</f>
        <v>#NUM!</v>
      </c>
      <c r="AB3141" s="3" t="str">
        <f t="shared" ref="AB3141:AB3204" si="241">IFERROR(INDEX($T$4:$T$7439,$AA3141,1),"")</f>
        <v/>
      </c>
    </row>
    <row r="3142" spans="18:28" ht="14.5" customHeight="1">
      <c r="R3142">
        <v>3139</v>
      </c>
      <c r="S3142" s="4">
        <v>41220</v>
      </c>
      <c r="T3142" s="3" t="s">
        <v>3993</v>
      </c>
      <c r="U3142" s="3" t="s">
        <v>2090</v>
      </c>
      <c r="V3142" s="3" t="s">
        <v>529</v>
      </c>
      <c r="W3142" s="3" t="s">
        <v>3992</v>
      </c>
      <c r="X3142" s="3" t="str">
        <f t="shared" si="238"/>
        <v>หนองอ้อหนองวัวซออุดรธานี</v>
      </c>
      <c r="Y3142" s="3" t="s">
        <v>2652</v>
      </c>
      <c r="Z3142" s="3" t="str">
        <f t="shared" si="239"/>
        <v/>
      </c>
      <c r="AA3142" s="3" t="e">
        <f t="shared" si="240"/>
        <v>#NUM!</v>
      </c>
      <c r="AB3142" s="3" t="str">
        <f t="shared" si="241"/>
        <v/>
      </c>
    </row>
    <row r="3143" spans="18:28" ht="14.5" customHeight="1">
      <c r="R3143">
        <v>3140</v>
      </c>
      <c r="S3143" s="4">
        <v>41220</v>
      </c>
      <c r="T3143" s="3" t="s">
        <v>3994</v>
      </c>
      <c r="U3143" s="3" t="s">
        <v>2090</v>
      </c>
      <c r="V3143" s="3" t="s">
        <v>529</v>
      </c>
      <c r="W3143" s="3" t="s">
        <v>3992</v>
      </c>
      <c r="X3143" s="3" t="str">
        <f t="shared" si="238"/>
        <v>อูบมุงหนองวัวซออุดรธานี</v>
      </c>
      <c r="Y3143" s="3" t="s">
        <v>2652</v>
      </c>
      <c r="Z3143" s="3" t="str">
        <f t="shared" si="239"/>
        <v/>
      </c>
      <c r="AA3143" s="3" t="e">
        <f t="shared" si="240"/>
        <v>#NUM!</v>
      </c>
      <c r="AB3143" s="3" t="str">
        <f t="shared" si="241"/>
        <v/>
      </c>
    </row>
    <row r="3144" spans="18:28" ht="14.5" customHeight="1">
      <c r="R3144">
        <v>3141</v>
      </c>
      <c r="S3144" s="4">
        <v>41220</v>
      </c>
      <c r="T3144" s="3" t="s">
        <v>3995</v>
      </c>
      <c r="U3144" s="3" t="s">
        <v>2090</v>
      </c>
      <c r="V3144" s="3" t="s">
        <v>529</v>
      </c>
      <c r="W3144" s="3" t="s">
        <v>3992</v>
      </c>
      <c r="X3144" s="3" t="str">
        <f t="shared" si="238"/>
        <v>กุดหมากไฟหนองวัวซออุดรธานี</v>
      </c>
      <c r="Y3144" s="3" t="s">
        <v>2652</v>
      </c>
      <c r="Z3144" s="3" t="str">
        <f t="shared" si="239"/>
        <v/>
      </c>
      <c r="AA3144" s="3" t="e">
        <f t="shared" si="240"/>
        <v>#NUM!</v>
      </c>
      <c r="AB3144" s="3" t="str">
        <f t="shared" si="241"/>
        <v/>
      </c>
    </row>
    <row r="3145" spans="18:28" ht="14.5" customHeight="1">
      <c r="R3145">
        <v>3142</v>
      </c>
      <c r="S3145" s="4">
        <v>41360</v>
      </c>
      <c r="T3145" s="3" t="s">
        <v>3996</v>
      </c>
      <c r="U3145" s="3" t="s">
        <v>2090</v>
      </c>
      <c r="V3145" s="3" t="s">
        <v>529</v>
      </c>
      <c r="W3145" s="3" t="s">
        <v>3992</v>
      </c>
      <c r="X3145" s="3" t="str">
        <f t="shared" si="238"/>
        <v>น้ำพ่นหนองวัวซออุดรธานี</v>
      </c>
      <c r="Y3145" s="3" t="s">
        <v>2652</v>
      </c>
      <c r="Z3145" s="3" t="str">
        <f t="shared" si="239"/>
        <v/>
      </c>
      <c r="AA3145" s="3" t="e">
        <f t="shared" si="240"/>
        <v>#NUM!</v>
      </c>
      <c r="AB3145" s="3" t="str">
        <f t="shared" si="241"/>
        <v/>
      </c>
    </row>
    <row r="3146" spans="18:28" ht="14.5" customHeight="1">
      <c r="R3146">
        <v>3143</v>
      </c>
      <c r="S3146" s="4">
        <v>41360</v>
      </c>
      <c r="T3146" s="3" t="s">
        <v>3110</v>
      </c>
      <c r="U3146" s="3" t="s">
        <v>2090</v>
      </c>
      <c r="V3146" s="3" t="s">
        <v>529</v>
      </c>
      <c r="W3146" s="3" t="s">
        <v>3992</v>
      </c>
      <c r="X3146" s="3" t="str">
        <f t="shared" si="238"/>
        <v>หนองบัวบานหนองวัวซออุดรธานี</v>
      </c>
      <c r="Y3146" s="3" t="s">
        <v>2652</v>
      </c>
      <c r="Z3146" s="3" t="str">
        <f t="shared" si="239"/>
        <v/>
      </c>
      <c r="AA3146" s="3" t="e">
        <f t="shared" si="240"/>
        <v>#NUM!</v>
      </c>
      <c r="AB3146" s="3" t="str">
        <f t="shared" si="241"/>
        <v/>
      </c>
    </row>
    <row r="3147" spans="18:28" ht="14.5" customHeight="1">
      <c r="R3147">
        <v>3144</v>
      </c>
      <c r="S3147" s="4">
        <v>41220</v>
      </c>
      <c r="T3147" s="3" t="s">
        <v>3997</v>
      </c>
      <c r="U3147" s="3" t="s">
        <v>2090</v>
      </c>
      <c r="V3147" s="3" t="s">
        <v>529</v>
      </c>
      <c r="W3147" s="3" t="s">
        <v>3992</v>
      </c>
      <c r="X3147" s="3" t="str">
        <f t="shared" si="238"/>
        <v>โนนหวายหนองวัวซออุดรธานี</v>
      </c>
      <c r="Y3147" s="3" t="s">
        <v>2652</v>
      </c>
      <c r="Z3147" s="3" t="str">
        <f t="shared" si="239"/>
        <v/>
      </c>
      <c r="AA3147" s="3" t="e">
        <f t="shared" si="240"/>
        <v>#NUM!</v>
      </c>
      <c r="AB3147" s="3" t="str">
        <f t="shared" si="241"/>
        <v/>
      </c>
    </row>
    <row r="3148" spans="18:28" ht="14.5" customHeight="1">
      <c r="R3148">
        <v>3145</v>
      </c>
      <c r="S3148" s="4">
        <v>41360</v>
      </c>
      <c r="T3148" s="3" t="s">
        <v>2090</v>
      </c>
      <c r="U3148" s="3" t="s">
        <v>2090</v>
      </c>
      <c r="V3148" s="3" t="s">
        <v>529</v>
      </c>
      <c r="W3148" s="3" t="s">
        <v>3992</v>
      </c>
      <c r="X3148" s="3" t="str">
        <f t="shared" si="238"/>
        <v>หนองวัวซอหนองวัวซออุดรธานี</v>
      </c>
      <c r="Y3148" s="3" t="s">
        <v>2652</v>
      </c>
      <c r="Z3148" s="3" t="str">
        <f t="shared" si="239"/>
        <v/>
      </c>
      <c r="AA3148" s="3" t="e">
        <f t="shared" si="240"/>
        <v>#NUM!</v>
      </c>
      <c r="AB3148" s="3" t="str">
        <f t="shared" si="241"/>
        <v/>
      </c>
    </row>
    <row r="3149" spans="18:28" ht="14.5" customHeight="1">
      <c r="R3149">
        <v>3146</v>
      </c>
      <c r="S3149" s="4">
        <v>41110</v>
      </c>
      <c r="T3149" s="3" t="s">
        <v>3998</v>
      </c>
      <c r="U3149" s="3" t="s">
        <v>2062</v>
      </c>
      <c r="V3149" s="3" t="s">
        <v>529</v>
      </c>
      <c r="W3149" s="3" t="s">
        <v>3999</v>
      </c>
      <c r="X3149" s="3" t="str">
        <f t="shared" si="238"/>
        <v>ตูมใต้กุมภวาปีอุดรธานี</v>
      </c>
      <c r="Y3149" s="3" t="s">
        <v>2652</v>
      </c>
      <c r="Z3149" s="3" t="str">
        <f t="shared" si="239"/>
        <v/>
      </c>
      <c r="AA3149" s="3" t="e">
        <f t="shared" si="240"/>
        <v>#NUM!</v>
      </c>
      <c r="AB3149" s="3" t="str">
        <f t="shared" si="241"/>
        <v/>
      </c>
    </row>
    <row r="3150" spans="18:28" ht="14.5" customHeight="1">
      <c r="R3150">
        <v>3147</v>
      </c>
      <c r="S3150" s="4">
        <v>41370</v>
      </c>
      <c r="T3150" s="3" t="s">
        <v>4000</v>
      </c>
      <c r="U3150" s="3" t="s">
        <v>2062</v>
      </c>
      <c r="V3150" s="3" t="s">
        <v>529</v>
      </c>
      <c r="W3150" s="3" t="s">
        <v>3999</v>
      </c>
      <c r="X3150" s="3" t="str">
        <f t="shared" si="238"/>
        <v>พันดอนกุมภวาปีอุดรธานี</v>
      </c>
      <c r="Y3150" s="3" t="s">
        <v>2652</v>
      </c>
      <c r="Z3150" s="3" t="str">
        <f t="shared" si="239"/>
        <v/>
      </c>
      <c r="AA3150" s="3" t="e">
        <f t="shared" si="240"/>
        <v>#NUM!</v>
      </c>
      <c r="AB3150" s="3" t="str">
        <f t="shared" si="241"/>
        <v/>
      </c>
    </row>
    <row r="3151" spans="18:28" ht="14.5" customHeight="1">
      <c r="R3151">
        <v>3148</v>
      </c>
      <c r="S3151" s="4">
        <v>41110</v>
      </c>
      <c r="T3151" s="3" t="s">
        <v>4001</v>
      </c>
      <c r="U3151" s="3" t="s">
        <v>2062</v>
      </c>
      <c r="V3151" s="3" t="s">
        <v>529</v>
      </c>
      <c r="W3151" s="3" t="s">
        <v>3999</v>
      </c>
      <c r="X3151" s="3" t="str">
        <f t="shared" si="238"/>
        <v>เวียงคำกุมภวาปีอุดรธานี</v>
      </c>
      <c r="Y3151" s="3" t="s">
        <v>2652</v>
      </c>
      <c r="Z3151" s="3" t="str">
        <f t="shared" si="239"/>
        <v/>
      </c>
      <c r="AA3151" s="3" t="e">
        <f t="shared" si="240"/>
        <v>#NUM!</v>
      </c>
      <c r="AB3151" s="3" t="str">
        <f t="shared" si="241"/>
        <v/>
      </c>
    </row>
    <row r="3152" spans="18:28" ht="14.5" customHeight="1">
      <c r="R3152">
        <v>3149</v>
      </c>
      <c r="S3152" s="4">
        <v>41110</v>
      </c>
      <c r="T3152" s="3" t="s">
        <v>4002</v>
      </c>
      <c r="U3152" s="3" t="s">
        <v>2062</v>
      </c>
      <c r="V3152" s="3" t="s">
        <v>529</v>
      </c>
      <c r="W3152" s="3" t="s">
        <v>3999</v>
      </c>
      <c r="X3152" s="3" t="str">
        <f t="shared" si="238"/>
        <v>แชแลกุมภวาปีอุดรธานี</v>
      </c>
      <c r="Y3152" s="3" t="s">
        <v>2652</v>
      </c>
      <c r="Z3152" s="3" t="str">
        <f t="shared" si="239"/>
        <v/>
      </c>
      <c r="AA3152" s="3" t="e">
        <f t="shared" si="240"/>
        <v>#NUM!</v>
      </c>
      <c r="AB3152" s="3" t="str">
        <f t="shared" si="241"/>
        <v/>
      </c>
    </row>
    <row r="3153" spans="18:28" ht="14.5" customHeight="1">
      <c r="R3153">
        <v>3150</v>
      </c>
      <c r="S3153" s="4">
        <v>41110</v>
      </c>
      <c r="T3153" s="3" t="s">
        <v>4003</v>
      </c>
      <c r="U3153" s="3" t="s">
        <v>2062</v>
      </c>
      <c r="V3153" s="3" t="s">
        <v>529</v>
      </c>
      <c r="W3153" s="3" t="s">
        <v>3999</v>
      </c>
      <c r="X3153" s="3" t="str">
        <f t="shared" si="238"/>
        <v>เชียงแหวกุมภวาปีอุดรธานี</v>
      </c>
      <c r="Y3153" s="3" t="s">
        <v>2652</v>
      </c>
      <c r="Z3153" s="3" t="str">
        <f t="shared" si="239"/>
        <v/>
      </c>
      <c r="AA3153" s="3" t="e">
        <f t="shared" si="240"/>
        <v>#NUM!</v>
      </c>
      <c r="AB3153" s="3" t="str">
        <f t="shared" si="241"/>
        <v/>
      </c>
    </row>
    <row r="3154" spans="18:28" ht="14.5" customHeight="1">
      <c r="R3154">
        <v>3151</v>
      </c>
      <c r="S3154" s="4">
        <v>41110</v>
      </c>
      <c r="T3154" s="3" t="s">
        <v>4004</v>
      </c>
      <c r="U3154" s="3" t="s">
        <v>2062</v>
      </c>
      <c r="V3154" s="3" t="s">
        <v>529</v>
      </c>
      <c r="W3154" s="3" t="s">
        <v>3999</v>
      </c>
      <c r="X3154" s="3" t="str">
        <f t="shared" si="238"/>
        <v>ห้วยเกิ้งกุมภวาปีอุดรธานี</v>
      </c>
      <c r="Y3154" s="3" t="s">
        <v>2652</v>
      </c>
      <c r="Z3154" s="3" t="str">
        <f t="shared" si="239"/>
        <v/>
      </c>
      <c r="AA3154" s="3" t="e">
        <f t="shared" si="240"/>
        <v>#NUM!</v>
      </c>
      <c r="AB3154" s="3" t="str">
        <f t="shared" si="241"/>
        <v/>
      </c>
    </row>
    <row r="3155" spans="18:28" ht="14.5" customHeight="1">
      <c r="R3155">
        <v>3152</v>
      </c>
      <c r="S3155" s="4">
        <v>41370</v>
      </c>
      <c r="T3155" s="3" t="s">
        <v>4005</v>
      </c>
      <c r="U3155" s="3" t="s">
        <v>2062</v>
      </c>
      <c r="V3155" s="3" t="s">
        <v>529</v>
      </c>
      <c r="W3155" s="3" t="s">
        <v>3999</v>
      </c>
      <c r="X3155" s="3" t="str">
        <f t="shared" si="238"/>
        <v>เสอเพลอกุมภวาปีอุดรธานี</v>
      </c>
      <c r="Y3155" s="3" t="s">
        <v>2652</v>
      </c>
      <c r="Z3155" s="3" t="str">
        <f t="shared" si="239"/>
        <v/>
      </c>
      <c r="AA3155" s="3" t="e">
        <f t="shared" si="240"/>
        <v>#NUM!</v>
      </c>
      <c r="AB3155" s="3" t="str">
        <f t="shared" si="241"/>
        <v/>
      </c>
    </row>
    <row r="3156" spans="18:28" ht="14.5" customHeight="1">
      <c r="R3156">
        <v>3153</v>
      </c>
      <c r="S3156" s="4">
        <v>41110</v>
      </c>
      <c r="T3156" s="3" t="s">
        <v>4006</v>
      </c>
      <c r="U3156" s="3" t="s">
        <v>2062</v>
      </c>
      <c r="V3156" s="3" t="s">
        <v>529</v>
      </c>
      <c r="W3156" s="3" t="s">
        <v>3999</v>
      </c>
      <c r="X3156" s="3" t="str">
        <f t="shared" si="238"/>
        <v>สีออกุมภวาปีอุดรธานี</v>
      </c>
      <c r="Y3156" s="3" t="s">
        <v>2652</v>
      </c>
      <c r="Z3156" s="3" t="str">
        <f t="shared" si="239"/>
        <v/>
      </c>
      <c r="AA3156" s="3" t="e">
        <f t="shared" si="240"/>
        <v>#NUM!</v>
      </c>
      <c r="AB3156" s="3" t="str">
        <f t="shared" si="241"/>
        <v/>
      </c>
    </row>
    <row r="3157" spans="18:28" ht="14.5" customHeight="1">
      <c r="R3157">
        <v>3154</v>
      </c>
      <c r="S3157" s="4">
        <v>41370</v>
      </c>
      <c r="T3157" s="3" t="s">
        <v>3987</v>
      </c>
      <c r="U3157" s="3" t="s">
        <v>2062</v>
      </c>
      <c r="V3157" s="3" t="s">
        <v>529</v>
      </c>
      <c r="W3157" s="3" t="s">
        <v>3999</v>
      </c>
      <c r="X3157" s="3" t="str">
        <f t="shared" si="238"/>
        <v>ปะโคกุมภวาปีอุดรธานี</v>
      </c>
      <c r="Y3157" s="3" t="s">
        <v>2652</v>
      </c>
      <c r="Z3157" s="3" t="str">
        <f t="shared" si="239"/>
        <v/>
      </c>
      <c r="AA3157" s="3" t="e">
        <f t="shared" si="240"/>
        <v>#NUM!</v>
      </c>
      <c r="AB3157" s="3" t="str">
        <f t="shared" si="241"/>
        <v/>
      </c>
    </row>
    <row r="3158" spans="18:28" ht="14.5" customHeight="1">
      <c r="R3158">
        <v>3155</v>
      </c>
      <c r="S3158" s="4">
        <v>41370</v>
      </c>
      <c r="T3158" s="3" t="s">
        <v>4007</v>
      </c>
      <c r="U3158" s="3" t="s">
        <v>2062</v>
      </c>
      <c r="V3158" s="3" t="s">
        <v>529</v>
      </c>
      <c r="W3158" s="3" t="s">
        <v>3999</v>
      </c>
      <c r="X3158" s="3" t="str">
        <f t="shared" si="238"/>
        <v>ผาสุกกุมภวาปีอุดรธานี</v>
      </c>
      <c r="Y3158" s="3" t="s">
        <v>2652</v>
      </c>
      <c r="Z3158" s="3" t="str">
        <f t="shared" si="239"/>
        <v/>
      </c>
      <c r="AA3158" s="3" t="e">
        <f t="shared" si="240"/>
        <v>#NUM!</v>
      </c>
      <c r="AB3158" s="3" t="str">
        <f t="shared" si="241"/>
        <v/>
      </c>
    </row>
    <row r="3159" spans="18:28" ht="14.5" customHeight="1">
      <c r="R3159">
        <v>3156</v>
      </c>
      <c r="S3159" s="4">
        <v>41110</v>
      </c>
      <c r="T3159" s="3" t="s">
        <v>1694</v>
      </c>
      <c r="U3159" s="3" t="s">
        <v>2062</v>
      </c>
      <c r="V3159" s="3" t="s">
        <v>529</v>
      </c>
      <c r="W3159" s="3" t="s">
        <v>3999</v>
      </c>
      <c r="X3159" s="3" t="str">
        <f t="shared" si="238"/>
        <v>ท่าลี่กุมภวาปีอุดรธานี</v>
      </c>
      <c r="Y3159" s="3" t="s">
        <v>2652</v>
      </c>
      <c r="Z3159" s="3" t="str">
        <f t="shared" si="239"/>
        <v/>
      </c>
      <c r="AA3159" s="3" t="e">
        <f t="shared" si="240"/>
        <v>#NUM!</v>
      </c>
      <c r="AB3159" s="3" t="str">
        <f t="shared" si="241"/>
        <v/>
      </c>
    </row>
    <row r="3160" spans="18:28" ht="14.5" customHeight="1">
      <c r="R3160">
        <v>3157</v>
      </c>
      <c r="S3160" s="4">
        <v>41110</v>
      </c>
      <c r="T3160" s="3" t="s">
        <v>2062</v>
      </c>
      <c r="U3160" s="3" t="s">
        <v>2062</v>
      </c>
      <c r="V3160" s="3" t="s">
        <v>529</v>
      </c>
      <c r="W3160" s="3" t="s">
        <v>3999</v>
      </c>
      <c r="X3160" s="3" t="str">
        <f t="shared" si="238"/>
        <v>กุมภวาปีกุมภวาปีอุดรธานี</v>
      </c>
      <c r="Y3160" s="3" t="s">
        <v>2652</v>
      </c>
      <c r="Z3160" s="3" t="str">
        <f t="shared" si="239"/>
        <v/>
      </c>
      <c r="AA3160" s="3" t="e">
        <f t="shared" si="240"/>
        <v>#NUM!</v>
      </c>
      <c r="AB3160" s="3" t="str">
        <f t="shared" si="241"/>
        <v/>
      </c>
    </row>
    <row r="3161" spans="18:28" ht="14.5" customHeight="1">
      <c r="R3161">
        <v>3158</v>
      </c>
      <c r="S3161" s="4">
        <v>41110</v>
      </c>
      <c r="T3161" s="3" t="s">
        <v>2645</v>
      </c>
      <c r="U3161" s="3" t="s">
        <v>2062</v>
      </c>
      <c r="V3161" s="3" t="s">
        <v>529</v>
      </c>
      <c r="W3161" s="3" t="s">
        <v>3999</v>
      </c>
      <c r="X3161" s="3" t="str">
        <f t="shared" si="238"/>
        <v>หนองหว้ากุมภวาปีอุดรธานี</v>
      </c>
      <c r="Y3161" s="3" t="s">
        <v>2652</v>
      </c>
      <c r="Z3161" s="3" t="str">
        <f t="shared" si="239"/>
        <v/>
      </c>
      <c r="AA3161" s="3" t="e">
        <f t="shared" si="240"/>
        <v>#NUM!</v>
      </c>
      <c r="AB3161" s="3" t="str">
        <f t="shared" si="241"/>
        <v/>
      </c>
    </row>
    <row r="3162" spans="18:28" ht="14.5" customHeight="1">
      <c r="R3162">
        <v>3159</v>
      </c>
      <c r="S3162" s="4">
        <v>41240</v>
      </c>
      <c r="T3162" s="3" t="s">
        <v>2073</v>
      </c>
      <c r="U3162" s="3" t="s">
        <v>2073</v>
      </c>
      <c r="V3162" s="3" t="s">
        <v>529</v>
      </c>
      <c r="W3162" s="3" t="s">
        <v>4008</v>
      </c>
      <c r="X3162" s="3" t="str">
        <f t="shared" si="238"/>
        <v>โนนสะอาดโนนสะอาดอุดรธานี</v>
      </c>
      <c r="Y3162" s="3" t="s">
        <v>2652</v>
      </c>
      <c r="Z3162" s="3" t="str">
        <f t="shared" si="239"/>
        <v/>
      </c>
      <c r="AA3162" s="3" t="e">
        <f t="shared" si="240"/>
        <v>#NUM!</v>
      </c>
      <c r="AB3162" s="3" t="str">
        <f t="shared" si="241"/>
        <v/>
      </c>
    </row>
    <row r="3163" spans="18:28" ht="14.5" customHeight="1">
      <c r="R3163">
        <v>3160</v>
      </c>
      <c r="S3163" s="4">
        <v>41240</v>
      </c>
      <c r="T3163" s="3" t="s">
        <v>4009</v>
      </c>
      <c r="U3163" s="3" t="s">
        <v>2073</v>
      </c>
      <c r="V3163" s="3" t="s">
        <v>529</v>
      </c>
      <c r="W3163" s="3" t="s">
        <v>4008</v>
      </c>
      <c r="X3163" s="3" t="str">
        <f t="shared" si="238"/>
        <v>บุ่งแก้วโนนสะอาดอุดรธานี</v>
      </c>
      <c r="Y3163" s="3" t="s">
        <v>2652</v>
      </c>
      <c r="Z3163" s="3" t="str">
        <f t="shared" si="239"/>
        <v/>
      </c>
      <c r="AA3163" s="3" t="e">
        <f t="shared" si="240"/>
        <v>#NUM!</v>
      </c>
      <c r="AB3163" s="3" t="str">
        <f t="shared" si="241"/>
        <v/>
      </c>
    </row>
    <row r="3164" spans="18:28" ht="14.5" customHeight="1">
      <c r="R3164">
        <v>3161</v>
      </c>
      <c r="S3164" s="4">
        <v>41240</v>
      </c>
      <c r="T3164" s="3" t="s">
        <v>4010</v>
      </c>
      <c r="U3164" s="3" t="s">
        <v>2073</v>
      </c>
      <c r="V3164" s="3" t="s">
        <v>529</v>
      </c>
      <c r="W3164" s="3" t="s">
        <v>4008</v>
      </c>
      <c r="X3164" s="3" t="str">
        <f t="shared" si="238"/>
        <v>โพธิ์ศรีสำราญโนนสะอาดอุดรธานี</v>
      </c>
      <c r="Y3164" s="3" t="s">
        <v>2652</v>
      </c>
      <c r="Z3164" s="3" t="str">
        <f t="shared" si="239"/>
        <v/>
      </c>
      <c r="AA3164" s="3" t="e">
        <f t="shared" si="240"/>
        <v>#NUM!</v>
      </c>
      <c r="AB3164" s="3" t="str">
        <f t="shared" si="241"/>
        <v/>
      </c>
    </row>
    <row r="3165" spans="18:28" ht="14.5" customHeight="1">
      <c r="R3165">
        <v>3162</v>
      </c>
      <c r="S3165" s="4">
        <v>41240</v>
      </c>
      <c r="T3165" s="3" t="s">
        <v>4011</v>
      </c>
      <c r="U3165" s="3" t="s">
        <v>2073</v>
      </c>
      <c r="V3165" s="3" t="s">
        <v>529</v>
      </c>
      <c r="W3165" s="3" t="s">
        <v>4008</v>
      </c>
      <c r="X3165" s="3" t="str">
        <f t="shared" si="238"/>
        <v>ทมนางามโนนสะอาดอุดรธานี</v>
      </c>
      <c r="Y3165" s="3" t="s">
        <v>2652</v>
      </c>
      <c r="Z3165" s="3" t="str">
        <f t="shared" si="239"/>
        <v/>
      </c>
      <c r="AA3165" s="3" t="e">
        <f t="shared" si="240"/>
        <v>#NUM!</v>
      </c>
      <c r="AB3165" s="3" t="str">
        <f t="shared" si="241"/>
        <v/>
      </c>
    </row>
    <row r="3166" spans="18:28" ht="14.5" customHeight="1">
      <c r="R3166">
        <v>3163</v>
      </c>
      <c r="S3166" s="4">
        <v>41240</v>
      </c>
      <c r="T3166" s="3" t="s">
        <v>559</v>
      </c>
      <c r="U3166" s="3" t="s">
        <v>2073</v>
      </c>
      <c r="V3166" s="3" t="s">
        <v>529</v>
      </c>
      <c r="W3166" s="3" t="s">
        <v>4008</v>
      </c>
      <c r="X3166" s="3" t="str">
        <f t="shared" si="238"/>
        <v>หนองกุงศรีโนนสะอาดอุดรธานี</v>
      </c>
      <c r="Y3166" s="3" t="s">
        <v>2652</v>
      </c>
      <c r="Z3166" s="3" t="str">
        <f t="shared" si="239"/>
        <v/>
      </c>
      <c r="AA3166" s="3" t="e">
        <f t="shared" si="240"/>
        <v>#NUM!</v>
      </c>
      <c r="AB3166" s="3" t="str">
        <f t="shared" si="241"/>
        <v/>
      </c>
    </row>
    <row r="3167" spans="18:28" ht="14.5" customHeight="1">
      <c r="R3167">
        <v>3164</v>
      </c>
      <c r="S3167" s="4">
        <v>41240</v>
      </c>
      <c r="T3167" s="3" t="s">
        <v>2775</v>
      </c>
      <c r="U3167" s="3" t="s">
        <v>2073</v>
      </c>
      <c r="V3167" s="3" t="s">
        <v>529</v>
      </c>
      <c r="W3167" s="3" t="s">
        <v>4008</v>
      </c>
      <c r="X3167" s="3" t="str">
        <f t="shared" si="238"/>
        <v>โคกกลางโนนสะอาดอุดรธานี</v>
      </c>
      <c r="Y3167" s="3" t="s">
        <v>2652</v>
      </c>
      <c r="Z3167" s="3" t="str">
        <f t="shared" si="239"/>
        <v/>
      </c>
      <c r="AA3167" s="3" t="e">
        <f t="shared" si="240"/>
        <v>#NUM!</v>
      </c>
      <c r="AB3167" s="3" t="str">
        <f t="shared" si="241"/>
        <v/>
      </c>
    </row>
    <row r="3168" spans="18:28" ht="14.5" customHeight="1">
      <c r="R3168">
        <v>3165</v>
      </c>
      <c r="S3168" s="4">
        <v>41130</v>
      </c>
      <c r="T3168" s="3" t="s">
        <v>2093</v>
      </c>
      <c r="U3168" s="3" t="s">
        <v>2093</v>
      </c>
      <c r="V3168" s="3" t="s">
        <v>529</v>
      </c>
      <c r="W3168" s="3" t="s">
        <v>4012</v>
      </c>
      <c r="X3168" s="3" t="str">
        <f t="shared" si="238"/>
        <v>หนองหานหนองหานอุดรธานี</v>
      </c>
      <c r="Y3168" s="3" t="s">
        <v>2652</v>
      </c>
      <c r="Z3168" s="3" t="str">
        <f t="shared" si="239"/>
        <v/>
      </c>
      <c r="AA3168" s="3" t="e">
        <f t="shared" si="240"/>
        <v>#NUM!</v>
      </c>
      <c r="AB3168" s="3" t="str">
        <f t="shared" si="241"/>
        <v/>
      </c>
    </row>
    <row r="3169" spans="18:28" ht="14.5" customHeight="1">
      <c r="R3169">
        <v>3166</v>
      </c>
      <c r="S3169" s="4">
        <v>41130</v>
      </c>
      <c r="T3169" s="3" t="s">
        <v>3922</v>
      </c>
      <c r="U3169" s="3" t="s">
        <v>2093</v>
      </c>
      <c r="V3169" s="3" t="s">
        <v>529</v>
      </c>
      <c r="W3169" s="3" t="s">
        <v>4012</v>
      </c>
      <c r="X3169" s="3" t="str">
        <f t="shared" si="238"/>
        <v>หนองเม็กหนองหานอุดรธานี</v>
      </c>
      <c r="Y3169" s="3" t="s">
        <v>2652</v>
      </c>
      <c r="Z3169" s="3" t="str">
        <f t="shared" si="239"/>
        <v/>
      </c>
      <c r="AA3169" s="3" t="e">
        <f t="shared" si="240"/>
        <v>#NUM!</v>
      </c>
      <c r="AB3169" s="3" t="str">
        <f t="shared" si="241"/>
        <v/>
      </c>
    </row>
    <row r="3170" spans="18:28" ht="14.5" customHeight="1">
      <c r="R3170">
        <v>3167</v>
      </c>
      <c r="S3170" s="4">
        <v>41130</v>
      </c>
      <c r="T3170" s="3" t="s">
        <v>4013</v>
      </c>
      <c r="U3170" s="3" t="s">
        <v>2093</v>
      </c>
      <c r="V3170" s="3" t="s">
        <v>529</v>
      </c>
      <c r="W3170" s="3" t="s">
        <v>4012</v>
      </c>
      <c r="X3170" s="3" t="str">
        <f t="shared" si="238"/>
        <v>พังงูหนองหานอุดรธานี</v>
      </c>
      <c r="Y3170" s="3" t="s">
        <v>2652</v>
      </c>
      <c r="Z3170" s="3" t="str">
        <f t="shared" si="239"/>
        <v/>
      </c>
      <c r="AA3170" s="3" t="e">
        <f t="shared" si="240"/>
        <v>#NUM!</v>
      </c>
      <c r="AB3170" s="3" t="str">
        <f t="shared" si="241"/>
        <v/>
      </c>
    </row>
    <row r="3171" spans="18:28" ht="14.5" customHeight="1">
      <c r="R3171">
        <v>3168</v>
      </c>
      <c r="S3171" s="4">
        <v>41130</v>
      </c>
      <c r="T3171" s="3" t="s">
        <v>4014</v>
      </c>
      <c r="U3171" s="3" t="s">
        <v>2093</v>
      </c>
      <c r="V3171" s="3" t="s">
        <v>529</v>
      </c>
      <c r="W3171" s="3" t="s">
        <v>4012</v>
      </c>
      <c r="X3171" s="3" t="str">
        <f t="shared" si="238"/>
        <v>สะแบงหนองหานอุดรธานี</v>
      </c>
      <c r="Y3171" s="3" t="s">
        <v>2652</v>
      </c>
      <c r="Z3171" s="3" t="str">
        <f t="shared" si="239"/>
        <v/>
      </c>
      <c r="AA3171" s="3" t="e">
        <f t="shared" si="240"/>
        <v>#NUM!</v>
      </c>
      <c r="AB3171" s="3" t="str">
        <f t="shared" si="241"/>
        <v/>
      </c>
    </row>
    <row r="3172" spans="18:28" ht="14.5" customHeight="1">
      <c r="R3172">
        <v>3169</v>
      </c>
      <c r="S3172" s="4">
        <v>41130</v>
      </c>
      <c r="T3172" s="3" t="s">
        <v>4015</v>
      </c>
      <c r="U3172" s="3" t="s">
        <v>2093</v>
      </c>
      <c r="V3172" s="3" t="s">
        <v>529</v>
      </c>
      <c r="W3172" s="3" t="s">
        <v>4012</v>
      </c>
      <c r="X3172" s="3" t="str">
        <f t="shared" si="238"/>
        <v>สร้อยพร้าวหนองหานอุดรธานี</v>
      </c>
      <c r="Y3172" s="3" t="s">
        <v>2652</v>
      </c>
      <c r="Z3172" s="3" t="str">
        <f t="shared" si="239"/>
        <v/>
      </c>
      <c r="AA3172" s="3" t="e">
        <f t="shared" si="240"/>
        <v>#NUM!</v>
      </c>
      <c r="AB3172" s="3" t="str">
        <f t="shared" si="241"/>
        <v/>
      </c>
    </row>
    <row r="3173" spans="18:28" ht="14.5" customHeight="1">
      <c r="R3173">
        <v>3170</v>
      </c>
      <c r="S3173" s="4">
        <v>41320</v>
      </c>
      <c r="T3173" s="3" t="s">
        <v>4016</v>
      </c>
      <c r="U3173" s="3" t="s">
        <v>2093</v>
      </c>
      <c r="V3173" s="3" t="s">
        <v>529</v>
      </c>
      <c r="W3173" s="3" t="s">
        <v>4012</v>
      </c>
      <c r="X3173" s="3" t="str">
        <f t="shared" si="238"/>
        <v>บ้านเชียงหนองหานอุดรธานี</v>
      </c>
      <c r="Y3173" s="3" t="s">
        <v>2652</v>
      </c>
      <c r="Z3173" s="3" t="str">
        <f t="shared" si="239"/>
        <v/>
      </c>
      <c r="AA3173" s="3" t="e">
        <f t="shared" si="240"/>
        <v>#NUM!</v>
      </c>
      <c r="AB3173" s="3" t="str">
        <f t="shared" si="241"/>
        <v/>
      </c>
    </row>
    <row r="3174" spans="18:28" ht="14.5" customHeight="1">
      <c r="R3174">
        <v>3171</v>
      </c>
      <c r="S3174" s="4">
        <v>41320</v>
      </c>
      <c r="T3174" s="3" t="s">
        <v>4017</v>
      </c>
      <c r="U3174" s="3" t="s">
        <v>2093</v>
      </c>
      <c r="V3174" s="3" t="s">
        <v>529</v>
      </c>
      <c r="W3174" s="3" t="s">
        <v>4012</v>
      </c>
      <c r="X3174" s="3" t="str">
        <f t="shared" si="238"/>
        <v>บ้านยาหนองหานอุดรธานี</v>
      </c>
      <c r="Y3174" s="3" t="s">
        <v>2652</v>
      </c>
      <c r="Z3174" s="3" t="str">
        <f t="shared" si="239"/>
        <v/>
      </c>
      <c r="AA3174" s="3" t="e">
        <f t="shared" si="240"/>
        <v>#NUM!</v>
      </c>
      <c r="AB3174" s="3" t="str">
        <f t="shared" si="241"/>
        <v/>
      </c>
    </row>
    <row r="3175" spans="18:28" ht="14.5" customHeight="1">
      <c r="R3175">
        <v>3172</v>
      </c>
      <c r="S3175" s="4">
        <v>41130</v>
      </c>
      <c r="T3175" s="3" t="s">
        <v>3422</v>
      </c>
      <c r="U3175" s="3" t="s">
        <v>2093</v>
      </c>
      <c r="V3175" s="3" t="s">
        <v>529</v>
      </c>
      <c r="W3175" s="3" t="s">
        <v>4012</v>
      </c>
      <c r="X3175" s="3" t="str">
        <f t="shared" si="238"/>
        <v>โพนงามหนองหานอุดรธานี</v>
      </c>
      <c r="Y3175" s="3" t="s">
        <v>2652</v>
      </c>
      <c r="Z3175" s="3" t="str">
        <f t="shared" si="239"/>
        <v/>
      </c>
      <c r="AA3175" s="3" t="e">
        <f t="shared" si="240"/>
        <v>#NUM!</v>
      </c>
      <c r="AB3175" s="3" t="str">
        <f t="shared" si="241"/>
        <v/>
      </c>
    </row>
    <row r="3176" spans="18:28" ht="14.5" customHeight="1">
      <c r="R3176">
        <v>3173</v>
      </c>
      <c r="S3176" s="4">
        <v>41130</v>
      </c>
      <c r="T3176" s="3" t="s">
        <v>4018</v>
      </c>
      <c r="U3176" s="3" t="s">
        <v>2093</v>
      </c>
      <c r="V3176" s="3" t="s">
        <v>529</v>
      </c>
      <c r="W3176" s="3" t="s">
        <v>4012</v>
      </c>
      <c r="X3176" s="3" t="str">
        <f t="shared" si="238"/>
        <v>ผักตบหนองหานอุดรธานี</v>
      </c>
      <c r="Y3176" s="3" t="s">
        <v>2652</v>
      </c>
      <c r="Z3176" s="3" t="str">
        <f t="shared" si="239"/>
        <v/>
      </c>
      <c r="AA3176" s="3" t="e">
        <f t="shared" si="240"/>
        <v>#NUM!</v>
      </c>
      <c r="AB3176" s="3" t="str">
        <f t="shared" si="241"/>
        <v/>
      </c>
    </row>
    <row r="3177" spans="18:28" ht="14.5" customHeight="1">
      <c r="R3177">
        <v>3174</v>
      </c>
      <c r="S3177" s="4">
        <v>41130</v>
      </c>
      <c r="T3177" s="3" t="s">
        <v>1430</v>
      </c>
      <c r="U3177" s="3" t="s">
        <v>2093</v>
      </c>
      <c r="V3177" s="3" t="s">
        <v>529</v>
      </c>
      <c r="W3177" s="3" t="s">
        <v>4012</v>
      </c>
      <c r="X3177" s="3" t="str">
        <f t="shared" si="238"/>
        <v>หนองไผ่หนองหานอุดรธานี</v>
      </c>
      <c r="Y3177" s="3" t="s">
        <v>2652</v>
      </c>
      <c r="Z3177" s="3" t="str">
        <f t="shared" si="239"/>
        <v/>
      </c>
      <c r="AA3177" s="3" t="e">
        <f t="shared" si="240"/>
        <v>#NUM!</v>
      </c>
      <c r="AB3177" s="3" t="str">
        <f t="shared" si="241"/>
        <v/>
      </c>
    </row>
    <row r="3178" spans="18:28" ht="14.5" customHeight="1">
      <c r="R3178">
        <v>3175</v>
      </c>
      <c r="S3178" s="4">
        <v>41130</v>
      </c>
      <c r="T3178" s="3" t="s">
        <v>4019</v>
      </c>
      <c r="U3178" s="3" t="s">
        <v>2093</v>
      </c>
      <c r="V3178" s="3" t="s">
        <v>529</v>
      </c>
      <c r="W3178" s="3" t="s">
        <v>4012</v>
      </c>
      <c r="X3178" s="3" t="str">
        <f t="shared" si="238"/>
        <v>ดอนหายโศกหนองหานอุดรธานี</v>
      </c>
      <c r="Y3178" s="3" t="s">
        <v>2652</v>
      </c>
      <c r="Z3178" s="3" t="str">
        <f t="shared" si="239"/>
        <v/>
      </c>
      <c r="AA3178" s="3" t="e">
        <f t="shared" si="240"/>
        <v>#NUM!</v>
      </c>
      <c r="AB3178" s="3" t="str">
        <f t="shared" si="241"/>
        <v/>
      </c>
    </row>
    <row r="3179" spans="18:28" ht="14.5" customHeight="1">
      <c r="R3179">
        <v>3176</v>
      </c>
      <c r="S3179" s="4">
        <v>41320</v>
      </c>
      <c r="T3179" s="3" t="s">
        <v>4020</v>
      </c>
      <c r="U3179" s="3" t="s">
        <v>2093</v>
      </c>
      <c r="V3179" s="3" t="s">
        <v>529</v>
      </c>
      <c r="W3179" s="3" t="s">
        <v>4012</v>
      </c>
      <c r="X3179" s="3" t="str">
        <f t="shared" si="238"/>
        <v>หนองสระปลาหนองหานอุดรธานี</v>
      </c>
      <c r="Y3179" s="3" t="s">
        <v>2652</v>
      </c>
      <c r="Z3179" s="3" t="str">
        <f t="shared" si="239"/>
        <v/>
      </c>
      <c r="AA3179" s="3" t="e">
        <f t="shared" si="240"/>
        <v>#NUM!</v>
      </c>
      <c r="AB3179" s="3" t="str">
        <f t="shared" si="241"/>
        <v/>
      </c>
    </row>
    <row r="3180" spans="18:28" ht="14.5" customHeight="1">
      <c r="R3180">
        <v>3177</v>
      </c>
      <c r="S3180" s="4">
        <v>41310</v>
      </c>
      <c r="T3180" s="3" t="s">
        <v>2068</v>
      </c>
      <c r="U3180" s="3" t="s">
        <v>2068</v>
      </c>
      <c r="V3180" s="3" t="s">
        <v>529</v>
      </c>
      <c r="W3180" s="3" t="s">
        <v>4021</v>
      </c>
      <c r="X3180" s="3" t="str">
        <f t="shared" si="238"/>
        <v>ทุ่งฝนทุ่งฝนอุดรธานี</v>
      </c>
      <c r="Y3180" s="3" t="s">
        <v>2652</v>
      </c>
      <c r="Z3180" s="3" t="str">
        <f t="shared" si="239"/>
        <v/>
      </c>
      <c r="AA3180" s="3" t="e">
        <f t="shared" si="240"/>
        <v>#NUM!</v>
      </c>
      <c r="AB3180" s="3" t="str">
        <f t="shared" si="241"/>
        <v/>
      </c>
    </row>
    <row r="3181" spans="18:28" ht="14.5" customHeight="1">
      <c r="R3181">
        <v>3178</v>
      </c>
      <c r="S3181" s="4">
        <v>41310</v>
      </c>
      <c r="T3181" s="3" t="s">
        <v>1053</v>
      </c>
      <c r="U3181" s="3" t="s">
        <v>2068</v>
      </c>
      <c r="V3181" s="3" t="s">
        <v>529</v>
      </c>
      <c r="W3181" s="3" t="s">
        <v>4021</v>
      </c>
      <c r="X3181" s="3" t="str">
        <f t="shared" si="238"/>
        <v>ทุ่งใหญ่ทุ่งฝนอุดรธานี</v>
      </c>
      <c r="Y3181" s="3" t="s">
        <v>2652</v>
      </c>
      <c r="Z3181" s="3" t="str">
        <f t="shared" si="239"/>
        <v/>
      </c>
      <c r="AA3181" s="3" t="e">
        <f t="shared" si="240"/>
        <v>#NUM!</v>
      </c>
      <c r="AB3181" s="3" t="str">
        <f t="shared" si="241"/>
        <v/>
      </c>
    </row>
    <row r="3182" spans="18:28" ht="14.5" customHeight="1">
      <c r="R3182">
        <v>3179</v>
      </c>
      <c r="S3182" s="4">
        <v>41310</v>
      </c>
      <c r="T3182" s="3" t="s">
        <v>3931</v>
      </c>
      <c r="U3182" s="3" t="s">
        <v>2068</v>
      </c>
      <c r="V3182" s="3" t="s">
        <v>529</v>
      </c>
      <c r="W3182" s="3" t="s">
        <v>4021</v>
      </c>
      <c r="X3182" s="3" t="str">
        <f t="shared" si="238"/>
        <v>นาชุมแสงทุ่งฝนอุดรธานี</v>
      </c>
      <c r="Y3182" s="3" t="s">
        <v>2652</v>
      </c>
      <c r="Z3182" s="3" t="str">
        <f t="shared" si="239"/>
        <v/>
      </c>
      <c r="AA3182" s="3" t="e">
        <f t="shared" si="240"/>
        <v>#NUM!</v>
      </c>
      <c r="AB3182" s="3" t="str">
        <f t="shared" si="241"/>
        <v/>
      </c>
    </row>
    <row r="3183" spans="18:28" ht="14.5" customHeight="1">
      <c r="R3183">
        <v>3180</v>
      </c>
      <c r="S3183" s="4">
        <v>41310</v>
      </c>
      <c r="T3183" s="3" t="s">
        <v>945</v>
      </c>
      <c r="U3183" s="3" t="s">
        <v>2068</v>
      </c>
      <c r="V3183" s="3" t="s">
        <v>529</v>
      </c>
      <c r="W3183" s="3" t="s">
        <v>4021</v>
      </c>
      <c r="X3183" s="3" t="str">
        <f t="shared" si="238"/>
        <v>นาทมทุ่งฝนอุดรธานี</v>
      </c>
      <c r="Y3183" s="3" t="s">
        <v>2652</v>
      </c>
      <c r="Z3183" s="3" t="str">
        <f t="shared" si="239"/>
        <v/>
      </c>
      <c r="AA3183" s="3" t="e">
        <f t="shared" si="240"/>
        <v>#NUM!</v>
      </c>
      <c r="AB3183" s="3" t="str">
        <f t="shared" si="241"/>
        <v/>
      </c>
    </row>
    <row r="3184" spans="18:28" ht="14.5" customHeight="1">
      <c r="R3184">
        <v>3181</v>
      </c>
      <c r="S3184" s="4">
        <v>41290</v>
      </c>
      <c r="T3184" s="3" t="s">
        <v>2066</v>
      </c>
      <c r="U3184" s="3" t="s">
        <v>2066</v>
      </c>
      <c r="V3184" s="3" t="s">
        <v>529</v>
      </c>
      <c r="W3184" s="3" t="s">
        <v>4022</v>
      </c>
      <c r="X3184" s="3" t="str">
        <f t="shared" si="238"/>
        <v>ไชยวานไชยวานอุดรธานี</v>
      </c>
      <c r="Y3184" s="3" t="s">
        <v>2652</v>
      </c>
      <c r="Z3184" s="3" t="str">
        <f t="shared" si="239"/>
        <v/>
      </c>
      <c r="AA3184" s="3" t="e">
        <f t="shared" si="240"/>
        <v>#NUM!</v>
      </c>
      <c r="AB3184" s="3" t="str">
        <f t="shared" si="241"/>
        <v/>
      </c>
    </row>
    <row r="3185" spans="18:28" ht="14.5" customHeight="1">
      <c r="R3185">
        <v>3182</v>
      </c>
      <c r="S3185" s="4">
        <v>41290</v>
      </c>
      <c r="T3185" s="3" t="s">
        <v>2813</v>
      </c>
      <c r="U3185" s="3" t="s">
        <v>2066</v>
      </c>
      <c r="V3185" s="3" t="s">
        <v>529</v>
      </c>
      <c r="W3185" s="3" t="s">
        <v>4022</v>
      </c>
      <c r="X3185" s="3" t="str">
        <f t="shared" si="238"/>
        <v>หนองหลักไชยวานอุดรธานี</v>
      </c>
      <c r="Y3185" s="3" t="s">
        <v>2652</v>
      </c>
      <c r="Z3185" s="3" t="str">
        <f t="shared" si="239"/>
        <v/>
      </c>
      <c r="AA3185" s="3" t="e">
        <f t="shared" si="240"/>
        <v>#NUM!</v>
      </c>
      <c r="AB3185" s="3" t="str">
        <f t="shared" si="241"/>
        <v/>
      </c>
    </row>
    <row r="3186" spans="18:28" ht="14.5" customHeight="1">
      <c r="R3186">
        <v>3183</v>
      </c>
      <c r="S3186" s="4">
        <v>41290</v>
      </c>
      <c r="T3186" s="3" t="s">
        <v>4023</v>
      </c>
      <c r="U3186" s="3" t="s">
        <v>2066</v>
      </c>
      <c r="V3186" s="3" t="s">
        <v>529</v>
      </c>
      <c r="W3186" s="3" t="s">
        <v>4022</v>
      </c>
      <c r="X3186" s="3" t="str">
        <f t="shared" si="238"/>
        <v>คำเลาะไชยวานอุดรธานี</v>
      </c>
      <c r="Y3186" s="3" t="s">
        <v>2652</v>
      </c>
      <c r="Z3186" s="3" t="str">
        <f t="shared" si="239"/>
        <v/>
      </c>
      <c r="AA3186" s="3" t="e">
        <f t="shared" si="240"/>
        <v>#NUM!</v>
      </c>
      <c r="AB3186" s="3" t="str">
        <f t="shared" si="241"/>
        <v/>
      </c>
    </row>
    <row r="3187" spans="18:28" ht="14.5" customHeight="1">
      <c r="R3187">
        <v>3184</v>
      </c>
      <c r="S3187" s="4">
        <v>41290</v>
      </c>
      <c r="T3187" s="3" t="s">
        <v>4024</v>
      </c>
      <c r="U3187" s="3" t="s">
        <v>2066</v>
      </c>
      <c r="V3187" s="3" t="s">
        <v>529</v>
      </c>
      <c r="W3187" s="3" t="s">
        <v>4022</v>
      </c>
      <c r="X3187" s="3" t="str">
        <f t="shared" si="238"/>
        <v>โพนสูงไชยวานอุดรธานี</v>
      </c>
      <c r="Y3187" s="3" t="s">
        <v>2652</v>
      </c>
      <c r="Z3187" s="3" t="str">
        <f t="shared" si="239"/>
        <v/>
      </c>
      <c r="AA3187" s="3" t="e">
        <f t="shared" si="240"/>
        <v>#NUM!</v>
      </c>
      <c r="AB3187" s="3" t="str">
        <f t="shared" si="241"/>
        <v/>
      </c>
    </row>
    <row r="3188" spans="18:28" ht="14.5" customHeight="1">
      <c r="R3188">
        <v>3185</v>
      </c>
      <c r="S3188" s="4">
        <v>41230</v>
      </c>
      <c r="T3188" s="3" t="s">
        <v>2086</v>
      </c>
      <c r="U3188" s="3" t="s">
        <v>2086</v>
      </c>
      <c r="V3188" s="3" t="s">
        <v>529</v>
      </c>
      <c r="W3188" s="3" t="s">
        <v>4025</v>
      </c>
      <c r="X3188" s="3" t="str">
        <f t="shared" si="238"/>
        <v>ศรีธาตุศรีธาตุอุดรธานี</v>
      </c>
      <c r="Y3188" s="3" t="s">
        <v>2652</v>
      </c>
      <c r="Z3188" s="3" t="str">
        <f t="shared" si="239"/>
        <v/>
      </c>
      <c r="AA3188" s="3" t="e">
        <f t="shared" si="240"/>
        <v>#NUM!</v>
      </c>
      <c r="AB3188" s="3" t="str">
        <f t="shared" si="241"/>
        <v/>
      </c>
    </row>
    <row r="3189" spans="18:28" ht="14.5" customHeight="1">
      <c r="R3189">
        <v>3186</v>
      </c>
      <c r="S3189" s="4">
        <v>41230</v>
      </c>
      <c r="T3189" s="3" t="s">
        <v>4026</v>
      </c>
      <c r="U3189" s="3" t="s">
        <v>2086</v>
      </c>
      <c r="V3189" s="3" t="s">
        <v>529</v>
      </c>
      <c r="W3189" s="3" t="s">
        <v>4025</v>
      </c>
      <c r="X3189" s="3" t="str">
        <f t="shared" si="238"/>
        <v>จำปีศรีธาตุอุดรธานี</v>
      </c>
      <c r="Y3189" s="3" t="s">
        <v>2652</v>
      </c>
      <c r="Z3189" s="3" t="str">
        <f t="shared" si="239"/>
        <v/>
      </c>
      <c r="AA3189" s="3" t="e">
        <f t="shared" si="240"/>
        <v>#NUM!</v>
      </c>
      <c r="AB3189" s="3" t="str">
        <f t="shared" si="241"/>
        <v/>
      </c>
    </row>
    <row r="3190" spans="18:28" ht="14.5" customHeight="1">
      <c r="R3190">
        <v>3187</v>
      </c>
      <c r="S3190" s="4">
        <v>41230</v>
      </c>
      <c r="T3190" s="3" t="s">
        <v>2154</v>
      </c>
      <c r="U3190" s="3" t="s">
        <v>2086</v>
      </c>
      <c r="V3190" s="3" t="s">
        <v>529</v>
      </c>
      <c r="W3190" s="3" t="s">
        <v>4025</v>
      </c>
      <c r="X3190" s="3" t="str">
        <f t="shared" si="238"/>
        <v>บ้านโปร่งศรีธาตุอุดรธานี</v>
      </c>
      <c r="Y3190" s="3" t="s">
        <v>2652</v>
      </c>
      <c r="Z3190" s="3" t="str">
        <f t="shared" si="239"/>
        <v/>
      </c>
      <c r="AA3190" s="3" t="e">
        <f t="shared" si="240"/>
        <v>#NUM!</v>
      </c>
      <c r="AB3190" s="3" t="str">
        <f t="shared" si="241"/>
        <v/>
      </c>
    </row>
    <row r="3191" spans="18:28" ht="14.5" customHeight="1">
      <c r="R3191">
        <v>3188</v>
      </c>
      <c r="S3191" s="4">
        <v>41230</v>
      </c>
      <c r="T3191" s="3" t="s">
        <v>3889</v>
      </c>
      <c r="U3191" s="3" t="s">
        <v>2086</v>
      </c>
      <c r="V3191" s="3" t="s">
        <v>529</v>
      </c>
      <c r="W3191" s="3" t="s">
        <v>4025</v>
      </c>
      <c r="X3191" s="3" t="str">
        <f t="shared" si="238"/>
        <v>หัวนาคำศรีธาตุอุดรธานี</v>
      </c>
      <c r="Y3191" s="3" t="s">
        <v>2652</v>
      </c>
      <c r="Z3191" s="3" t="str">
        <f t="shared" si="239"/>
        <v/>
      </c>
      <c r="AA3191" s="3" t="e">
        <f t="shared" si="240"/>
        <v>#NUM!</v>
      </c>
      <c r="AB3191" s="3" t="str">
        <f t="shared" si="241"/>
        <v/>
      </c>
    </row>
    <row r="3192" spans="18:28" ht="14.5" customHeight="1">
      <c r="R3192">
        <v>3189</v>
      </c>
      <c r="S3192" s="4">
        <v>41230</v>
      </c>
      <c r="T3192" s="3" t="s">
        <v>4027</v>
      </c>
      <c r="U3192" s="3" t="s">
        <v>2086</v>
      </c>
      <c r="V3192" s="3" t="s">
        <v>529</v>
      </c>
      <c r="W3192" s="3" t="s">
        <v>4025</v>
      </c>
      <c r="X3192" s="3" t="str">
        <f t="shared" si="238"/>
        <v>หนองนกเขียนศรีธาตุอุดรธานี</v>
      </c>
      <c r="Y3192" s="3" t="s">
        <v>2652</v>
      </c>
      <c r="Z3192" s="3" t="str">
        <f t="shared" si="239"/>
        <v/>
      </c>
      <c r="AA3192" s="3" t="e">
        <f t="shared" si="240"/>
        <v>#NUM!</v>
      </c>
      <c r="AB3192" s="3" t="str">
        <f t="shared" si="241"/>
        <v/>
      </c>
    </row>
    <row r="3193" spans="18:28" ht="14.5" customHeight="1">
      <c r="R3193">
        <v>3190</v>
      </c>
      <c r="S3193" s="4">
        <v>41230</v>
      </c>
      <c r="T3193" s="3" t="s">
        <v>2070</v>
      </c>
      <c r="U3193" s="3" t="s">
        <v>2086</v>
      </c>
      <c r="V3193" s="3" t="s">
        <v>529</v>
      </c>
      <c r="W3193" s="3" t="s">
        <v>4025</v>
      </c>
      <c r="X3193" s="3" t="str">
        <f t="shared" si="238"/>
        <v>นายูงศรีธาตุอุดรธานี</v>
      </c>
      <c r="Y3193" s="3" t="s">
        <v>2652</v>
      </c>
      <c r="Z3193" s="3" t="str">
        <f t="shared" si="239"/>
        <v/>
      </c>
      <c r="AA3193" s="3" t="e">
        <f t="shared" si="240"/>
        <v>#NUM!</v>
      </c>
      <c r="AB3193" s="3" t="str">
        <f t="shared" si="241"/>
        <v/>
      </c>
    </row>
    <row r="3194" spans="18:28" ht="14.5" customHeight="1">
      <c r="R3194">
        <v>3191</v>
      </c>
      <c r="S3194" s="4">
        <v>41230</v>
      </c>
      <c r="T3194" s="3" t="s">
        <v>3547</v>
      </c>
      <c r="U3194" s="3" t="s">
        <v>2086</v>
      </c>
      <c r="V3194" s="3" t="s">
        <v>529</v>
      </c>
      <c r="W3194" s="3" t="s">
        <v>4025</v>
      </c>
      <c r="X3194" s="3" t="str">
        <f t="shared" si="238"/>
        <v>ตาดทองศรีธาตุอุดรธานี</v>
      </c>
      <c r="Y3194" s="3" t="s">
        <v>2652</v>
      </c>
      <c r="Z3194" s="3" t="str">
        <f t="shared" si="239"/>
        <v/>
      </c>
      <c r="AA3194" s="3" t="e">
        <f t="shared" si="240"/>
        <v>#NUM!</v>
      </c>
      <c r="AB3194" s="3" t="str">
        <f t="shared" si="241"/>
        <v/>
      </c>
    </row>
    <row r="3195" spans="18:28" ht="14.5" customHeight="1">
      <c r="R3195">
        <v>3192</v>
      </c>
      <c r="S3195" s="4">
        <v>41280</v>
      </c>
      <c r="T3195" s="3" t="s">
        <v>4028</v>
      </c>
      <c r="U3195" s="3" t="s">
        <v>2085</v>
      </c>
      <c r="V3195" s="3" t="s">
        <v>529</v>
      </c>
      <c r="W3195" s="3" t="s">
        <v>4029</v>
      </c>
      <c r="X3195" s="3" t="str">
        <f t="shared" si="238"/>
        <v>หนองกุงทับม้าวังสามหมออุดรธานี</v>
      </c>
      <c r="Y3195" s="3" t="s">
        <v>2652</v>
      </c>
      <c r="Z3195" s="3" t="str">
        <f t="shared" si="239"/>
        <v/>
      </c>
      <c r="AA3195" s="3" t="e">
        <f t="shared" si="240"/>
        <v>#NUM!</v>
      </c>
      <c r="AB3195" s="3" t="str">
        <f t="shared" si="241"/>
        <v/>
      </c>
    </row>
    <row r="3196" spans="18:28" ht="14.5" customHeight="1">
      <c r="R3196">
        <v>3193</v>
      </c>
      <c r="S3196" s="4">
        <v>41280</v>
      </c>
      <c r="T3196" s="3" t="s">
        <v>1937</v>
      </c>
      <c r="U3196" s="3" t="s">
        <v>2085</v>
      </c>
      <c r="V3196" s="3" t="s">
        <v>529</v>
      </c>
      <c r="W3196" s="3" t="s">
        <v>4029</v>
      </c>
      <c r="X3196" s="3" t="str">
        <f t="shared" si="238"/>
        <v>หนองหญ้าไซวังสามหมออุดรธานี</v>
      </c>
      <c r="Y3196" s="3" t="s">
        <v>2652</v>
      </c>
      <c r="Z3196" s="3" t="str">
        <f t="shared" si="239"/>
        <v/>
      </c>
      <c r="AA3196" s="3" t="e">
        <f t="shared" si="240"/>
        <v>#NUM!</v>
      </c>
      <c r="AB3196" s="3" t="str">
        <f t="shared" si="241"/>
        <v/>
      </c>
    </row>
    <row r="3197" spans="18:28" ht="14.5" customHeight="1">
      <c r="R3197">
        <v>3194</v>
      </c>
      <c r="S3197" s="4">
        <v>41280</v>
      </c>
      <c r="T3197" s="3" t="s">
        <v>4030</v>
      </c>
      <c r="U3197" s="3" t="s">
        <v>2085</v>
      </c>
      <c r="V3197" s="3" t="s">
        <v>529</v>
      </c>
      <c r="W3197" s="3" t="s">
        <v>4029</v>
      </c>
      <c r="X3197" s="3" t="str">
        <f t="shared" si="238"/>
        <v>บะยาววังสามหมออุดรธานี</v>
      </c>
      <c r="Y3197" s="3" t="s">
        <v>2652</v>
      </c>
      <c r="Z3197" s="3" t="str">
        <f t="shared" si="239"/>
        <v/>
      </c>
      <c r="AA3197" s="3" t="e">
        <f t="shared" si="240"/>
        <v>#NUM!</v>
      </c>
      <c r="AB3197" s="3" t="str">
        <f t="shared" si="241"/>
        <v/>
      </c>
    </row>
    <row r="3198" spans="18:28" ht="14.5" customHeight="1">
      <c r="R3198">
        <v>3195</v>
      </c>
      <c r="S3198" s="4">
        <v>41280</v>
      </c>
      <c r="T3198" s="3" t="s">
        <v>4007</v>
      </c>
      <c r="U3198" s="3" t="s">
        <v>2085</v>
      </c>
      <c r="V3198" s="3" t="s">
        <v>529</v>
      </c>
      <c r="W3198" s="3" t="s">
        <v>4029</v>
      </c>
      <c r="X3198" s="3" t="str">
        <f t="shared" si="238"/>
        <v>ผาสุกวังสามหมออุดรธานี</v>
      </c>
      <c r="Y3198" s="3" t="s">
        <v>2652</v>
      </c>
      <c r="Z3198" s="3" t="str">
        <f t="shared" si="239"/>
        <v/>
      </c>
      <c r="AA3198" s="3" t="e">
        <f t="shared" si="240"/>
        <v>#NUM!</v>
      </c>
      <c r="AB3198" s="3" t="str">
        <f t="shared" si="241"/>
        <v/>
      </c>
    </row>
    <row r="3199" spans="18:28" ht="14.5" customHeight="1">
      <c r="R3199">
        <v>3196</v>
      </c>
      <c r="S3199" s="4">
        <v>41280</v>
      </c>
      <c r="T3199" s="3" t="s">
        <v>4031</v>
      </c>
      <c r="U3199" s="3" t="s">
        <v>2085</v>
      </c>
      <c r="V3199" s="3" t="s">
        <v>529</v>
      </c>
      <c r="W3199" s="3" t="s">
        <v>4029</v>
      </c>
      <c r="X3199" s="3" t="str">
        <f t="shared" si="238"/>
        <v>คำโคกสูงวังสามหมออุดรธานี</v>
      </c>
      <c r="Y3199" s="3" t="s">
        <v>2652</v>
      </c>
      <c r="Z3199" s="3" t="str">
        <f t="shared" si="239"/>
        <v/>
      </c>
      <c r="AA3199" s="3" t="e">
        <f t="shared" si="240"/>
        <v>#NUM!</v>
      </c>
      <c r="AB3199" s="3" t="str">
        <f t="shared" si="241"/>
        <v/>
      </c>
    </row>
    <row r="3200" spans="18:28" ht="14.5" customHeight="1">
      <c r="R3200">
        <v>3197</v>
      </c>
      <c r="S3200" s="4">
        <v>41280</v>
      </c>
      <c r="T3200" s="3" t="s">
        <v>2085</v>
      </c>
      <c r="U3200" s="3" t="s">
        <v>2085</v>
      </c>
      <c r="V3200" s="3" t="s">
        <v>529</v>
      </c>
      <c r="W3200" s="3" t="s">
        <v>4029</v>
      </c>
      <c r="X3200" s="3" t="str">
        <f t="shared" si="238"/>
        <v>วังสามหมอวังสามหมออุดรธานี</v>
      </c>
      <c r="Y3200" s="3" t="s">
        <v>2652</v>
      </c>
      <c r="Z3200" s="3" t="str">
        <f t="shared" si="239"/>
        <v/>
      </c>
      <c r="AA3200" s="3" t="e">
        <f t="shared" si="240"/>
        <v>#NUM!</v>
      </c>
      <c r="AB3200" s="3" t="str">
        <f t="shared" si="241"/>
        <v/>
      </c>
    </row>
    <row r="3201" spans="18:28" ht="14.5" customHeight="1">
      <c r="R3201">
        <v>3198</v>
      </c>
      <c r="S3201" s="4">
        <v>41190</v>
      </c>
      <c r="T3201" s="3" t="s">
        <v>4032</v>
      </c>
      <c r="U3201" s="3" t="s">
        <v>2075</v>
      </c>
      <c r="V3201" s="3" t="s">
        <v>529</v>
      </c>
      <c r="W3201" s="3" t="s">
        <v>4033</v>
      </c>
      <c r="X3201" s="3" t="str">
        <f t="shared" si="238"/>
        <v>ศรีสุทโธบ้านดุงอุดรธานี</v>
      </c>
      <c r="Y3201" s="3" t="s">
        <v>2652</v>
      </c>
      <c r="Z3201" s="3" t="str">
        <f t="shared" si="239"/>
        <v/>
      </c>
      <c r="AA3201" s="3" t="e">
        <f t="shared" si="240"/>
        <v>#NUM!</v>
      </c>
      <c r="AB3201" s="3" t="str">
        <f t="shared" si="241"/>
        <v/>
      </c>
    </row>
    <row r="3202" spans="18:28" ht="14.5" customHeight="1">
      <c r="R3202">
        <v>3199</v>
      </c>
      <c r="S3202" s="4">
        <v>41190</v>
      </c>
      <c r="T3202" s="3" t="s">
        <v>2075</v>
      </c>
      <c r="U3202" s="3" t="s">
        <v>2075</v>
      </c>
      <c r="V3202" s="3" t="s">
        <v>529</v>
      </c>
      <c r="W3202" s="3" t="s">
        <v>4033</v>
      </c>
      <c r="X3202" s="3" t="str">
        <f t="shared" si="238"/>
        <v>บ้านดุงบ้านดุงอุดรธานี</v>
      </c>
      <c r="Y3202" s="3" t="s">
        <v>2652</v>
      </c>
      <c r="Z3202" s="3" t="str">
        <f t="shared" si="239"/>
        <v/>
      </c>
      <c r="AA3202" s="3" t="e">
        <f t="shared" si="240"/>
        <v>#NUM!</v>
      </c>
      <c r="AB3202" s="3" t="str">
        <f t="shared" si="241"/>
        <v/>
      </c>
    </row>
    <row r="3203" spans="18:28" ht="14.5" customHeight="1">
      <c r="R3203">
        <v>3200</v>
      </c>
      <c r="S3203" s="4">
        <v>41190</v>
      </c>
      <c r="T3203" s="3" t="s">
        <v>4034</v>
      </c>
      <c r="U3203" s="3" t="s">
        <v>2075</v>
      </c>
      <c r="V3203" s="3" t="s">
        <v>529</v>
      </c>
      <c r="W3203" s="3" t="s">
        <v>4033</v>
      </c>
      <c r="X3203" s="3" t="str">
        <f t="shared" si="238"/>
        <v>ดงเย็นบ้านดุงอุดรธานี</v>
      </c>
      <c r="Y3203" s="3" t="s">
        <v>2652</v>
      </c>
      <c r="Z3203" s="3" t="str">
        <f t="shared" si="239"/>
        <v/>
      </c>
      <c r="AA3203" s="3" t="e">
        <f t="shared" si="240"/>
        <v>#NUM!</v>
      </c>
      <c r="AB3203" s="3" t="str">
        <f t="shared" si="241"/>
        <v/>
      </c>
    </row>
    <row r="3204" spans="18:28" ht="14.5" customHeight="1">
      <c r="R3204">
        <v>3201</v>
      </c>
      <c r="S3204" s="4">
        <v>41190</v>
      </c>
      <c r="T3204" s="3" t="s">
        <v>4024</v>
      </c>
      <c r="U3204" s="3" t="s">
        <v>2075</v>
      </c>
      <c r="V3204" s="3" t="s">
        <v>529</v>
      </c>
      <c r="W3204" s="3" t="s">
        <v>4033</v>
      </c>
      <c r="X3204" s="3" t="str">
        <f t="shared" si="238"/>
        <v>โพนสูงบ้านดุงอุดรธานี</v>
      </c>
      <c r="Y3204" s="3" t="s">
        <v>2652</v>
      </c>
      <c r="Z3204" s="3" t="str">
        <f t="shared" si="239"/>
        <v/>
      </c>
      <c r="AA3204" s="3" t="e">
        <f t="shared" si="240"/>
        <v>#NUM!</v>
      </c>
      <c r="AB3204" s="3" t="str">
        <f t="shared" si="241"/>
        <v/>
      </c>
    </row>
    <row r="3205" spans="18:28" ht="14.5" customHeight="1">
      <c r="R3205">
        <v>3202</v>
      </c>
      <c r="S3205" s="4">
        <v>41190</v>
      </c>
      <c r="T3205" s="3" t="s">
        <v>4035</v>
      </c>
      <c r="U3205" s="3" t="s">
        <v>2075</v>
      </c>
      <c r="V3205" s="3" t="s">
        <v>529</v>
      </c>
      <c r="W3205" s="3" t="s">
        <v>4033</v>
      </c>
      <c r="X3205" s="3" t="str">
        <f t="shared" ref="X3205:X3268" si="242">T3205&amp;U3205&amp;V3205</f>
        <v>อ้อมกอบ้านดุงอุดรธานี</v>
      </c>
      <c r="Y3205" s="3" t="s">
        <v>2652</v>
      </c>
      <c r="Z3205" s="3" t="str">
        <f t="shared" ref="Z3205:Z3268" si="243">IF($Z$1=$W3205,$R3205,"")</f>
        <v/>
      </c>
      <c r="AA3205" s="3" t="e">
        <f t="shared" ref="AA3205:AA3268" si="244">SMALL($Z$4:$Z$7439,R3205)</f>
        <v>#NUM!</v>
      </c>
      <c r="AB3205" s="3" t="str">
        <f t="shared" ref="AB3205:AB3268" si="245">IFERROR(INDEX($T$4:$T$7439,$AA3205,1),"")</f>
        <v/>
      </c>
    </row>
    <row r="3206" spans="18:28" ht="14.5" customHeight="1">
      <c r="R3206">
        <v>3203</v>
      </c>
      <c r="S3206" s="4">
        <v>41190</v>
      </c>
      <c r="T3206" s="3" t="s">
        <v>4036</v>
      </c>
      <c r="U3206" s="3" t="s">
        <v>2075</v>
      </c>
      <c r="V3206" s="3" t="s">
        <v>529</v>
      </c>
      <c r="W3206" s="3" t="s">
        <v>4033</v>
      </c>
      <c r="X3206" s="3" t="str">
        <f t="shared" si="242"/>
        <v>บ้านจันทน์บ้านดุงอุดรธานี</v>
      </c>
      <c r="Y3206" s="3" t="s">
        <v>2652</v>
      </c>
      <c r="Z3206" s="3" t="str">
        <f t="shared" si="243"/>
        <v/>
      </c>
      <c r="AA3206" s="3" t="e">
        <f t="shared" si="244"/>
        <v>#NUM!</v>
      </c>
      <c r="AB3206" s="3" t="str">
        <f t="shared" si="245"/>
        <v/>
      </c>
    </row>
    <row r="3207" spans="18:28" ht="14.5" customHeight="1">
      <c r="R3207">
        <v>3204</v>
      </c>
      <c r="S3207" s="4">
        <v>41190</v>
      </c>
      <c r="T3207" s="3" t="s">
        <v>4037</v>
      </c>
      <c r="U3207" s="3" t="s">
        <v>2075</v>
      </c>
      <c r="V3207" s="3" t="s">
        <v>529</v>
      </c>
      <c r="W3207" s="3" t="s">
        <v>4033</v>
      </c>
      <c r="X3207" s="3" t="str">
        <f t="shared" si="242"/>
        <v>บ้านชัยบ้านดุงอุดรธานี</v>
      </c>
      <c r="Y3207" s="3" t="s">
        <v>2652</v>
      </c>
      <c r="Z3207" s="3" t="str">
        <f t="shared" si="243"/>
        <v/>
      </c>
      <c r="AA3207" s="3" t="e">
        <f t="shared" si="244"/>
        <v>#NUM!</v>
      </c>
      <c r="AB3207" s="3" t="str">
        <f t="shared" si="245"/>
        <v/>
      </c>
    </row>
    <row r="3208" spans="18:28" ht="14.5" customHeight="1">
      <c r="R3208">
        <v>3205</v>
      </c>
      <c r="S3208" s="4">
        <v>41190</v>
      </c>
      <c r="T3208" s="3" t="s">
        <v>4038</v>
      </c>
      <c r="U3208" s="3" t="s">
        <v>2075</v>
      </c>
      <c r="V3208" s="3" t="s">
        <v>529</v>
      </c>
      <c r="W3208" s="3" t="s">
        <v>4033</v>
      </c>
      <c r="X3208" s="3" t="str">
        <f t="shared" si="242"/>
        <v>นาไหมบ้านดุงอุดรธานี</v>
      </c>
      <c r="Y3208" s="3" t="s">
        <v>2652</v>
      </c>
      <c r="Z3208" s="3" t="str">
        <f t="shared" si="243"/>
        <v/>
      </c>
      <c r="AA3208" s="3" t="e">
        <f t="shared" si="244"/>
        <v>#NUM!</v>
      </c>
      <c r="AB3208" s="3" t="str">
        <f t="shared" si="245"/>
        <v/>
      </c>
    </row>
    <row r="3209" spans="18:28" ht="14.5" customHeight="1">
      <c r="R3209">
        <v>3206</v>
      </c>
      <c r="S3209" s="4">
        <v>41190</v>
      </c>
      <c r="T3209" s="3" t="s">
        <v>4039</v>
      </c>
      <c r="U3209" s="3" t="s">
        <v>2075</v>
      </c>
      <c r="V3209" s="3" t="s">
        <v>529</v>
      </c>
      <c r="W3209" s="3" t="s">
        <v>4033</v>
      </c>
      <c r="X3209" s="3" t="str">
        <f t="shared" si="242"/>
        <v>ถ่อนนาลับบ้านดุงอุดรธานี</v>
      </c>
      <c r="Y3209" s="3" t="s">
        <v>2652</v>
      </c>
      <c r="Z3209" s="3" t="str">
        <f t="shared" si="243"/>
        <v/>
      </c>
      <c r="AA3209" s="3" t="e">
        <f t="shared" si="244"/>
        <v>#NUM!</v>
      </c>
      <c r="AB3209" s="3" t="str">
        <f t="shared" si="245"/>
        <v/>
      </c>
    </row>
    <row r="3210" spans="18:28" ht="14.5" customHeight="1">
      <c r="R3210">
        <v>3207</v>
      </c>
      <c r="S3210" s="4">
        <v>41190</v>
      </c>
      <c r="T3210" s="3" t="s">
        <v>1396</v>
      </c>
      <c r="U3210" s="3" t="s">
        <v>2075</v>
      </c>
      <c r="V3210" s="3" t="s">
        <v>529</v>
      </c>
      <c r="W3210" s="3" t="s">
        <v>4033</v>
      </c>
      <c r="X3210" s="3" t="str">
        <f t="shared" si="242"/>
        <v>วังทองบ้านดุงอุดรธานี</v>
      </c>
      <c r="Y3210" s="3" t="s">
        <v>2652</v>
      </c>
      <c r="Z3210" s="3" t="str">
        <f t="shared" si="243"/>
        <v/>
      </c>
      <c r="AA3210" s="3" t="e">
        <f t="shared" si="244"/>
        <v>#NUM!</v>
      </c>
      <c r="AB3210" s="3" t="str">
        <f t="shared" si="245"/>
        <v/>
      </c>
    </row>
    <row r="3211" spans="18:28" ht="14.5" customHeight="1">
      <c r="R3211">
        <v>3208</v>
      </c>
      <c r="S3211" s="4">
        <v>41190</v>
      </c>
      <c r="T3211" s="3" t="s">
        <v>1775</v>
      </c>
      <c r="U3211" s="3" t="s">
        <v>2075</v>
      </c>
      <c r="V3211" s="3" t="s">
        <v>529</v>
      </c>
      <c r="W3211" s="3" t="s">
        <v>4033</v>
      </c>
      <c r="X3211" s="3" t="str">
        <f t="shared" si="242"/>
        <v>บ้านม่วงบ้านดุงอุดรธานี</v>
      </c>
      <c r="Y3211" s="3" t="s">
        <v>2652</v>
      </c>
      <c r="Z3211" s="3" t="str">
        <f t="shared" si="243"/>
        <v/>
      </c>
      <c r="AA3211" s="3" t="e">
        <f t="shared" si="244"/>
        <v>#NUM!</v>
      </c>
      <c r="AB3211" s="3" t="str">
        <f t="shared" si="245"/>
        <v/>
      </c>
    </row>
    <row r="3212" spans="18:28" ht="14.5" customHeight="1">
      <c r="R3212">
        <v>3209</v>
      </c>
      <c r="S3212" s="4">
        <v>41190</v>
      </c>
      <c r="T3212" s="3" t="s">
        <v>3977</v>
      </c>
      <c r="U3212" s="3" t="s">
        <v>2075</v>
      </c>
      <c r="V3212" s="3" t="s">
        <v>529</v>
      </c>
      <c r="W3212" s="3" t="s">
        <v>4033</v>
      </c>
      <c r="X3212" s="3" t="str">
        <f t="shared" si="242"/>
        <v>บ้านตาดบ้านดุงอุดรธานี</v>
      </c>
      <c r="Y3212" s="3" t="s">
        <v>2652</v>
      </c>
      <c r="Z3212" s="3" t="str">
        <f t="shared" si="243"/>
        <v/>
      </c>
      <c r="AA3212" s="3" t="e">
        <f t="shared" si="244"/>
        <v>#NUM!</v>
      </c>
      <c r="AB3212" s="3" t="str">
        <f t="shared" si="245"/>
        <v/>
      </c>
    </row>
    <row r="3213" spans="18:28" ht="14.5" customHeight="1">
      <c r="R3213">
        <v>3210</v>
      </c>
      <c r="S3213" s="4">
        <v>41190</v>
      </c>
      <c r="T3213" s="3" t="s">
        <v>3370</v>
      </c>
      <c r="U3213" s="3" t="s">
        <v>2075</v>
      </c>
      <c r="V3213" s="3" t="s">
        <v>529</v>
      </c>
      <c r="W3213" s="3" t="s">
        <v>4033</v>
      </c>
      <c r="X3213" s="3" t="str">
        <f t="shared" si="242"/>
        <v>นาคำบ้านดุงอุดรธานี</v>
      </c>
      <c r="Y3213" s="3" t="s">
        <v>2652</v>
      </c>
      <c r="Z3213" s="3" t="str">
        <f t="shared" si="243"/>
        <v/>
      </c>
      <c r="AA3213" s="3" t="e">
        <f t="shared" si="244"/>
        <v>#NUM!</v>
      </c>
      <c r="AB3213" s="3" t="str">
        <f t="shared" si="245"/>
        <v/>
      </c>
    </row>
    <row r="3214" spans="18:28" ht="14.5" customHeight="1">
      <c r="R3214">
        <v>3211</v>
      </c>
      <c r="S3214" s="4">
        <v>41160</v>
      </c>
      <c r="T3214" s="3" t="s">
        <v>2077</v>
      </c>
      <c r="U3214" s="3" t="s">
        <v>2077</v>
      </c>
      <c r="V3214" s="3" t="s">
        <v>529</v>
      </c>
      <c r="W3214" s="3" t="s">
        <v>4040</v>
      </c>
      <c r="X3214" s="3" t="str">
        <f t="shared" si="242"/>
        <v>บ้านผือบ้านผืออุดรธานี</v>
      </c>
      <c r="Y3214" s="3" t="s">
        <v>2652</v>
      </c>
      <c r="Z3214" s="3" t="str">
        <f t="shared" si="243"/>
        <v/>
      </c>
      <c r="AA3214" s="3" t="e">
        <f t="shared" si="244"/>
        <v>#NUM!</v>
      </c>
      <c r="AB3214" s="3" t="str">
        <f t="shared" si="245"/>
        <v/>
      </c>
    </row>
    <row r="3215" spans="18:28" ht="14.5" customHeight="1">
      <c r="R3215">
        <v>3212</v>
      </c>
      <c r="S3215" s="4">
        <v>41160</v>
      </c>
      <c r="T3215" s="3" t="s">
        <v>2974</v>
      </c>
      <c r="U3215" s="3" t="s">
        <v>2077</v>
      </c>
      <c r="V3215" s="3" t="s">
        <v>529</v>
      </c>
      <c r="W3215" s="3" t="s">
        <v>4040</v>
      </c>
      <c r="X3215" s="3" t="str">
        <f t="shared" si="242"/>
        <v>หายโศกบ้านผืออุดรธานี</v>
      </c>
      <c r="Y3215" s="3" t="s">
        <v>2652</v>
      </c>
      <c r="Z3215" s="3" t="str">
        <f t="shared" si="243"/>
        <v/>
      </c>
      <c r="AA3215" s="3" t="e">
        <f t="shared" si="244"/>
        <v>#NUM!</v>
      </c>
      <c r="AB3215" s="3" t="str">
        <f t="shared" si="245"/>
        <v/>
      </c>
    </row>
    <row r="3216" spans="18:28" ht="14.5" customHeight="1">
      <c r="R3216">
        <v>3213</v>
      </c>
      <c r="S3216" s="4">
        <v>41160</v>
      </c>
      <c r="T3216" s="3" t="s">
        <v>4041</v>
      </c>
      <c r="U3216" s="3" t="s">
        <v>2077</v>
      </c>
      <c r="V3216" s="3" t="s">
        <v>529</v>
      </c>
      <c r="W3216" s="3" t="s">
        <v>4040</v>
      </c>
      <c r="X3216" s="3" t="str">
        <f t="shared" si="242"/>
        <v>เขือน้ำบ้านผืออุดรธานี</v>
      </c>
      <c r="Y3216" s="3" t="s">
        <v>2652</v>
      </c>
      <c r="Z3216" s="3" t="str">
        <f t="shared" si="243"/>
        <v/>
      </c>
      <c r="AA3216" s="3" t="e">
        <f t="shared" si="244"/>
        <v>#NUM!</v>
      </c>
      <c r="AB3216" s="3" t="str">
        <f t="shared" si="245"/>
        <v/>
      </c>
    </row>
    <row r="3217" spans="18:28" ht="14.5" customHeight="1">
      <c r="R3217">
        <v>3214</v>
      </c>
      <c r="S3217" s="4">
        <v>41160</v>
      </c>
      <c r="T3217" s="3" t="s">
        <v>4042</v>
      </c>
      <c r="U3217" s="3" t="s">
        <v>2077</v>
      </c>
      <c r="V3217" s="3" t="s">
        <v>529</v>
      </c>
      <c r="W3217" s="3" t="s">
        <v>4040</v>
      </c>
      <c r="X3217" s="3" t="str">
        <f t="shared" si="242"/>
        <v>คำบงบ้านผืออุดรธานี</v>
      </c>
      <c r="Y3217" s="3" t="s">
        <v>2652</v>
      </c>
      <c r="Z3217" s="3" t="str">
        <f t="shared" si="243"/>
        <v/>
      </c>
      <c r="AA3217" s="3" t="e">
        <f t="shared" si="244"/>
        <v>#NUM!</v>
      </c>
      <c r="AB3217" s="3" t="str">
        <f t="shared" si="245"/>
        <v/>
      </c>
    </row>
    <row r="3218" spans="18:28" ht="14.5" customHeight="1">
      <c r="R3218">
        <v>3215</v>
      </c>
      <c r="S3218" s="4">
        <v>41160</v>
      </c>
      <c r="T3218" s="3" t="s">
        <v>3639</v>
      </c>
      <c r="U3218" s="3" t="s">
        <v>2077</v>
      </c>
      <c r="V3218" s="3" t="s">
        <v>529</v>
      </c>
      <c r="W3218" s="3" t="s">
        <v>4040</v>
      </c>
      <c r="X3218" s="3" t="str">
        <f t="shared" si="242"/>
        <v>โนนทองบ้านผืออุดรธานี</v>
      </c>
      <c r="Y3218" s="3" t="s">
        <v>2652</v>
      </c>
      <c r="Z3218" s="3" t="str">
        <f t="shared" si="243"/>
        <v/>
      </c>
      <c r="AA3218" s="3" t="e">
        <f t="shared" si="244"/>
        <v>#NUM!</v>
      </c>
      <c r="AB3218" s="3" t="str">
        <f t="shared" si="245"/>
        <v/>
      </c>
    </row>
    <row r="3219" spans="18:28" ht="14.5" customHeight="1">
      <c r="R3219">
        <v>3216</v>
      </c>
      <c r="S3219" s="4">
        <v>41160</v>
      </c>
      <c r="T3219" s="3" t="s">
        <v>4043</v>
      </c>
      <c r="U3219" s="3" t="s">
        <v>2077</v>
      </c>
      <c r="V3219" s="3" t="s">
        <v>529</v>
      </c>
      <c r="W3219" s="3" t="s">
        <v>4040</v>
      </c>
      <c r="X3219" s="3" t="str">
        <f t="shared" si="242"/>
        <v>ข้าวสารบ้านผืออุดรธานี</v>
      </c>
      <c r="Y3219" s="3" t="s">
        <v>2652</v>
      </c>
      <c r="Z3219" s="3" t="str">
        <f t="shared" si="243"/>
        <v/>
      </c>
      <c r="AA3219" s="3" t="e">
        <f t="shared" si="244"/>
        <v>#NUM!</v>
      </c>
      <c r="AB3219" s="3" t="str">
        <f t="shared" si="245"/>
        <v/>
      </c>
    </row>
    <row r="3220" spans="18:28" ht="14.5" customHeight="1">
      <c r="R3220">
        <v>3217</v>
      </c>
      <c r="S3220" s="4">
        <v>41160</v>
      </c>
      <c r="T3220" s="3" t="s">
        <v>4044</v>
      </c>
      <c r="U3220" s="3" t="s">
        <v>2077</v>
      </c>
      <c r="V3220" s="3" t="s">
        <v>529</v>
      </c>
      <c r="W3220" s="3" t="s">
        <v>4040</v>
      </c>
      <c r="X3220" s="3" t="str">
        <f t="shared" si="242"/>
        <v>จำปาโมงบ้านผืออุดรธานี</v>
      </c>
      <c r="Y3220" s="3" t="s">
        <v>2652</v>
      </c>
      <c r="Z3220" s="3" t="str">
        <f t="shared" si="243"/>
        <v/>
      </c>
      <c r="AA3220" s="3" t="e">
        <f t="shared" si="244"/>
        <v>#NUM!</v>
      </c>
      <c r="AB3220" s="3" t="str">
        <f t="shared" si="245"/>
        <v/>
      </c>
    </row>
    <row r="3221" spans="18:28" ht="14.5" customHeight="1">
      <c r="R3221">
        <v>3218</v>
      </c>
      <c r="S3221" s="4">
        <v>41160</v>
      </c>
      <c r="T3221" s="3" t="s">
        <v>3396</v>
      </c>
      <c r="U3221" s="3" t="s">
        <v>2077</v>
      </c>
      <c r="V3221" s="3" t="s">
        <v>529</v>
      </c>
      <c r="W3221" s="3" t="s">
        <v>4040</v>
      </c>
      <c r="X3221" s="3" t="str">
        <f t="shared" si="242"/>
        <v>กลางใหญ่บ้านผืออุดรธานี</v>
      </c>
      <c r="Y3221" s="3" t="s">
        <v>2652</v>
      </c>
      <c r="Z3221" s="3" t="str">
        <f t="shared" si="243"/>
        <v/>
      </c>
      <c r="AA3221" s="3" t="e">
        <f t="shared" si="244"/>
        <v>#NUM!</v>
      </c>
      <c r="AB3221" s="3" t="str">
        <f t="shared" si="245"/>
        <v/>
      </c>
    </row>
    <row r="3222" spans="18:28" ht="14.5" customHeight="1">
      <c r="R3222">
        <v>3219</v>
      </c>
      <c r="S3222" s="4">
        <v>41160</v>
      </c>
      <c r="T3222" s="3" t="s">
        <v>4045</v>
      </c>
      <c r="U3222" s="3" t="s">
        <v>2077</v>
      </c>
      <c r="V3222" s="3" t="s">
        <v>529</v>
      </c>
      <c r="W3222" s="3" t="s">
        <v>4040</v>
      </c>
      <c r="X3222" s="3" t="str">
        <f t="shared" si="242"/>
        <v>เมืองพานบ้านผืออุดรธานี</v>
      </c>
      <c r="Y3222" s="3" t="s">
        <v>2652</v>
      </c>
      <c r="Z3222" s="3" t="str">
        <f t="shared" si="243"/>
        <v/>
      </c>
      <c r="AA3222" s="3" t="e">
        <f t="shared" si="244"/>
        <v>#NUM!</v>
      </c>
      <c r="AB3222" s="3" t="str">
        <f t="shared" si="245"/>
        <v/>
      </c>
    </row>
    <row r="3223" spans="18:28" ht="14.5" customHeight="1">
      <c r="R3223">
        <v>3220</v>
      </c>
      <c r="S3223" s="4">
        <v>41160</v>
      </c>
      <c r="T3223" s="3" t="s">
        <v>4046</v>
      </c>
      <c r="U3223" s="3" t="s">
        <v>2077</v>
      </c>
      <c r="V3223" s="3" t="s">
        <v>529</v>
      </c>
      <c r="W3223" s="3" t="s">
        <v>4040</v>
      </c>
      <c r="X3223" s="3" t="str">
        <f t="shared" si="242"/>
        <v>คำด้วงบ้านผืออุดรธานี</v>
      </c>
      <c r="Y3223" s="3" t="s">
        <v>2652</v>
      </c>
      <c r="Z3223" s="3" t="str">
        <f t="shared" si="243"/>
        <v/>
      </c>
      <c r="AA3223" s="3" t="e">
        <f t="shared" si="244"/>
        <v>#NUM!</v>
      </c>
      <c r="AB3223" s="3" t="str">
        <f t="shared" si="245"/>
        <v/>
      </c>
    </row>
    <row r="3224" spans="18:28" ht="14.5" customHeight="1">
      <c r="R3224">
        <v>3221</v>
      </c>
      <c r="S3224" s="4">
        <v>41160</v>
      </c>
      <c r="T3224" s="3" t="s">
        <v>4047</v>
      </c>
      <c r="U3224" s="3" t="s">
        <v>2077</v>
      </c>
      <c r="V3224" s="3" t="s">
        <v>529</v>
      </c>
      <c r="W3224" s="3" t="s">
        <v>4040</v>
      </c>
      <c r="X3224" s="3" t="str">
        <f t="shared" si="242"/>
        <v>หนองหัวคูบ้านผืออุดรธานี</v>
      </c>
      <c r="Y3224" s="3" t="s">
        <v>2652</v>
      </c>
      <c r="Z3224" s="3" t="str">
        <f t="shared" si="243"/>
        <v/>
      </c>
      <c r="AA3224" s="3" t="e">
        <f t="shared" si="244"/>
        <v>#NUM!</v>
      </c>
      <c r="AB3224" s="3" t="str">
        <f t="shared" si="245"/>
        <v/>
      </c>
    </row>
    <row r="3225" spans="18:28" ht="14.5" customHeight="1">
      <c r="R3225">
        <v>3222</v>
      </c>
      <c r="S3225" s="4">
        <v>41160</v>
      </c>
      <c r="T3225" s="3" t="s">
        <v>3811</v>
      </c>
      <c r="U3225" s="3" t="s">
        <v>2077</v>
      </c>
      <c r="V3225" s="3" t="s">
        <v>529</v>
      </c>
      <c r="W3225" s="3" t="s">
        <v>4040</v>
      </c>
      <c r="X3225" s="3" t="str">
        <f t="shared" si="242"/>
        <v>บ้านค้อบ้านผืออุดรธานี</v>
      </c>
      <c r="Y3225" s="3" t="s">
        <v>2652</v>
      </c>
      <c r="Z3225" s="3" t="str">
        <f t="shared" si="243"/>
        <v/>
      </c>
      <c r="AA3225" s="3" t="e">
        <f t="shared" si="244"/>
        <v>#NUM!</v>
      </c>
      <c r="AB3225" s="3" t="str">
        <f t="shared" si="245"/>
        <v/>
      </c>
    </row>
    <row r="3226" spans="18:28" ht="14.5" customHeight="1">
      <c r="R3226">
        <v>3223</v>
      </c>
      <c r="S3226" s="4">
        <v>41160</v>
      </c>
      <c r="T3226" s="3" t="s">
        <v>2628</v>
      </c>
      <c r="U3226" s="3" t="s">
        <v>2077</v>
      </c>
      <c r="V3226" s="3" t="s">
        <v>529</v>
      </c>
      <c r="W3226" s="3" t="s">
        <v>4040</v>
      </c>
      <c r="X3226" s="3" t="str">
        <f t="shared" si="242"/>
        <v>หนองแวงบ้านผืออุดรธานี</v>
      </c>
      <c r="Y3226" s="3" t="s">
        <v>2652</v>
      </c>
      <c r="Z3226" s="3" t="str">
        <f t="shared" si="243"/>
        <v/>
      </c>
      <c r="AA3226" s="3" t="e">
        <f t="shared" si="244"/>
        <v>#NUM!</v>
      </c>
      <c r="AB3226" s="3" t="str">
        <f t="shared" si="245"/>
        <v/>
      </c>
    </row>
    <row r="3227" spans="18:28" ht="14.5" customHeight="1">
      <c r="R3227">
        <v>3224</v>
      </c>
      <c r="S3227" s="4">
        <v>41210</v>
      </c>
      <c r="T3227" s="3" t="s">
        <v>4048</v>
      </c>
      <c r="U3227" s="3" t="s">
        <v>2071</v>
      </c>
      <c r="V3227" s="3" t="s">
        <v>529</v>
      </c>
      <c r="W3227" s="3" t="s">
        <v>4049</v>
      </c>
      <c r="X3227" s="3" t="str">
        <f t="shared" si="242"/>
        <v>นางัวน้ำโสมอุดรธานี</v>
      </c>
      <c r="Y3227" s="3" t="s">
        <v>2652</v>
      </c>
      <c r="Z3227" s="3" t="str">
        <f t="shared" si="243"/>
        <v/>
      </c>
      <c r="AA3227" s="3" t="e">
        <f t="shared" si="244"/>
        <v>#NUM!</v>
      </c>
      <c r="AB3227" s="3" t="str">
        <f t="shared" si="245"/>
        <v/>
      </c>
    </row>
    <row r="3228" spans="18:28" ht="14.5" customHeight="1">
      <c r="R3228">
        <v>3225</v>
      </c>
      <c r="S3228" s="4">
        <v>41210</v>
      </c>
      <c r="T3228" s="3" t="s">
        <v>2071</v>
      </c>
      <c r="U3228" s="3" t="s">
        <v>2071</v>
      </c>
      <c r="V3228" s="3" t="s">
        <v>529</v>
      </c>
      <c r="W3228" s="3" t="s">
        <v>4049</v>
      </c>
      <c r="X3228" s="3" t="str">
        <f t="shared" si="242"/>
        <v>น้ำโสมน้ำโสมอุดรธานี</v>
      </c>
      <c r="Y3228" s="3" t="s">
        <v>2652</v>
      </c>
      <c r="Z3228" s="3" t="str">
        <f t="shared" si="243"/>
        <v/>
      </c>
      <c r="AA3228" s="3" t="e">
        <f t="shared" si="244"/>
        <v>#NUM!</v>
      </c>
      <c r="AB3228" s="3" t="str">
        <f t="shared" si="245"/>
        <v/>
      </c>
    </row>
    <row r="3229" spans="18:28" ht="14.5" customHeight="1">
      <c r="R3229">
        <v>3226</v>
      </c>
      <c r="S3229" s="4">
        <v>41210</v>
      </c>
      <c r="T3229" s="3" t="s">
        <v>2628</v>
      </c>
      <c r="U3229" s="3" t="s">
        <v>2071</v>
      </c>
      <c r="V3229" s="3" t="s">
        <v>529</v>
      </c>
      <c r="W3229" s="3" t="s">
        <v>4049</v>
      </c>
      <c r="X3229" s="3" t="str">
        <f t="shared" si="242"/>
        <v>หนองแวงน้ำโสมอุดรธานี</v>
      </c>
      <c r="Y3229" s="3" t="s">
        <v>2652</v>
      </c>
      <c r="Z3229" s="3" t="str">
        <f t="shared" si="243"/>
        <v/>
      </c>
      <c r="AA3229" s="3" t="e">
        <f t="shared" si="244"/>
        <v>#NUM!</v>
      </c>
      <c r="AB3229" s="3" t="str">
        <f t="shared" si="245"/>
        <v/>
      </c>
    </row>
    <row r="3230" spans="18:28" ht="14.5" customHeight="1">
      <c r="R3230">
        <v>3227</v>
      </c>
      <c r="S3230" s="4">
        <v>41210</v>
      </c>
      <c r="T3230" s="3" t="s">
        <v>4050</v>
      </c>
      <c r="U3230" s="3" t="s">
        <v>2071</v>
      </c>
      <c r="V3230" s="3" t="s">
        <v>529</v>
      </c>
      <c r="W3230" s="3" t="s">
        <v>4049</v>
      </c>
      <c r="X3230" s="3" t="str">
        <f t="shared" si="242"/>
        <v>บ้านหยวกน้ำโสมอุดรธานี</v>
      </c>
      <c r="Y3230" s="3" t="s">
        <v>2652</v>
      </c>
      <c r="Z3230" s="3" t="str">
        <f t="shared" si="243"/>
        <v/>
      </c>
      <c r="AA3230" s="3" t="e">
        <f t="shared" si="244"/>
        <v>#NUM!</v>
      </c>
      <c r="AB3230" s="3" t="str">
        <f t="shared" si="245"/>
        <v/>
      </c>
    </row>
    <row r="3231" spans="18:28" ht="14.5" customHeight="1">
      <c r="R3231">
        <v>3228</v>
      </c>
      <c r="S3231" s="4">
        <v>41210</v>
      </c>
      <c r="T3231" s="3" t="s">
        <v>4051</v>
      </c>
      <c r="U3231" s="3" t="s">
        <v>2071</v>
      </c>
      <c r="V3231" s="3" t="s">
        <v>529</v>
      </c>
      <c r="W3231" s="3" t="s">
        <v>4049</v>
      </c>
      <c r="X3231" s="3" t="str">
        <f t="shared" si="242"/>
        <v>โสมเยี่ยมน้ำโสมอุดรธานี</v>
      </c>
      <c r="Y3231" s="3" t="s">
        <v>2652</v>
      </c>
      <c r="Z3231" s="3" t="str">
        <f t="shared" si="243"/>
        <v/>
      </c>
      <c r="AA3231" s="3" t="e">
        <f t="shared" si="244"/>
        <v>#NUM!</v>
      </c>
      <c r="AB3231" s="3" t="str">
        <f t="shared" si="245"/>
        <v/>
      </c>
    </row>
    <row r="3232" spans="18:28" ht="14.5" customHeight="1">
      <c r="R3232">
        <v>3229</v>
      </c>
      <c r="S3232" s="4">
        <v>41210</v>
      </c>
      <c r="T3232" s="3" t="s">
        <v>3329</v>
      </c>
      <c r="U3232" s="3" t="s">
        <v>2071</v>
      </c>
      <c r="V3232" s="3" t="s">
        <v>529</v>
      </c>
      <c r="W3232" s="3" t="s">
        <v>4049</v>
      </c>
      <c r="X3232" s="3" t="str">
        <f t="shared" si="242"/>
        <v>ศรีสำราญน้ำโสมอุดรธานี</v>
      </c>
      <c r="Y3232" s="3" t="s">
        <v>2652</v>
      </c>
      <c r="Z3232" s="3" t="str">
        <f t="shared" si="243"/>
        <v/>
      </c>
      <c r="AA3232" s="3" t="e">
        <f t="shared" si="244"/>
        <v>#NUM!</v>
      </c>
      <c r="AB3232" s="3" t="str">
        <f t="shared" si="245"/>
        <v/>
      </c>
    </row>
    <row r="3233" spans="18:28" ht="14.5" customHeight="1">
      <c r="R3233">
        <v>3230</v>
      </c>
      <c r="S3233" s="4">
        <v>41210</v>
      </c>
      <c r="T3233" s="3" t="s">
        <v>3600</v>
      </c>
      <c r="U3233" s="3" t="s">
        <v>2071</v>
      </c>
      <c r="V3233" s="3" t="s">
        <v>529</v>
      </c>
      <c r="W3233" s="3" t="s">
        <v>4049</v>
      </c>
      <c r="X3233" s="3" t="str">
        <f t="shared" si="242"/>
        <v>สามัคคีน้ำโสมอุดรธานี</v>
      </c>
      <c r="Y3233" s="3" t="s">
        <v>2652</v>
      </c>
      <c r="Z3233" s="3" t="str">
        <f t="shared" si="243"/>
        <v/>
      </c>
      <c r="AA3233" s="3" t="e">
        <f t="shared" si="244"/>
        <v>#NUM!</v>
      </c>
      <c r="AB3233" s="3" t="str">
        <f t="shared" si="245"/>
        <v/>
      </c>
    </row>
    <row r="3234" spans="18:28" ht="14.5" customHeight="1">
      <c r="R3234">
        <v>3231</v>
      </c>
      <c r="S3234" s="4">
        <v>41150</v>
      </c>
      <c r="T3234" s="3" t="s">
        <v>2082</v>
      </c>
      <c r="U3234" s="3" t="s">
        <v>2082</v>
      </c>
      <c r="V3234" s="3" t="s">
        <v>529</v>
      </c>
      <c r="W3234" s="3" t="s">
        <v>4052</v>
      </c>
      <c r="X3234" s="3" t="str">
        <f t="shared" si="242"/>
        <v>เพ็ญเพ็ญอุดรธานี</v>
      </c>
      <c r="Y3234" s="3" t="s">
        <v>2652</v>
      </c>
      <c r="Z3234" s="3" t="str">
        <f t="shared" si="243"/>
        <v/>
      </c>
      <c r="AA3234" s="3" t="e">
        <f t="shared" si="244"/>
        <v>#NUM!</v>
      </c>
      <c r="AB3234" s="3" t="str">
        <f t="shared" si="245"/>
        <v/>
      </c>
    </row>
    <row r="3235" spans="18:28" ht="14.5" customHeight="1">
      <c r="R3235">
        <v>3232</v>
      </c>
      <c r="S3235" s="4">
        <v>41150</v>
      </c>
      <c r="T3235" s="3" t="s">
        <v>2051</v>
      </c>
      <c r="U3235" s="3" t="s">
        <v>2082</v>
      </c>
      <c r="V3235" s="3" t="s">
        <v>529</v>
      </c>
      <c r="W3235" s="3" t="s">
        <v>4052</v>
      </c>
      <c r="X3235" s="3" t="str">
        <f t="shared" si="242"/>
        <v>บ้านธาตุเพ็ญอุดรธานี</v>
      </c>
      <c r="Y3235" s="3" t="s">
        <v>2652</v>
      </c>
      <c r="Z3235" s="3" t="str">
        <f t="shared" si="243"/>
        <v/>
      </c>
      <c r="AA3235" s="3" t="e">
        <f t="shared" si="244"/>
        <v>#NUM!</v>
      </c>
      <c r="AB3235" s="3" t="str">
        <f t="shared" si="245"/>
        <v/>
      </c>
    </row>
    <row r="3236" spans="18:28" ht="14.5" customHeight="1">
      <c r="R3236">
        <v>3233</v>
      </c>
      <c r="S3236" s="4">
        <v>41150</v>
      </c>
      <c r="T3236" s="3" t="s">
        <v>4053</v>
      </c>
      <c r="U3236" s="3" t="s">
        <v>2082</v>
      </c>
      <c r="V3236" s="3" t="s">
        <v>529</v>
      </c>
      <c r="W3236" s="3" t="s">
        <v>4052</v>
      </c>
      <c r="X3236" s="3" t="str">
        <f t="shared" si="242"/>
        <v>นาพู่เพ็ญอุดรธานี</v>
      </c>
      <c r="Y3236" s="3" t="s">
        <v>2652</v>
      </c>
      <c r="Z3236" s="3" t="str">
        <f t="shared" si="243"/>
        <v/>
      </c>
      <c r="AA3236" s="3" t="e">
        <f t="shared" si="244"/>
        <v>#NUM!</v>
      </c>
      <c r="AB3236" s="3" t="str">
        <f t="shared" si="245"/>
        <v/>
      </c>
    </row>
    <row r="3237" spans="18:28" ht="14.5" customHeight="1">
      <c r="R3237">
        <v>3234</v>
      </c>
      <c r="S3237" s="4">
        <v>41150</v>
      </c>
      <c r="T3237" s="3" t="s">
        <v>4054</v>
      </c>
      <c r="U3237" s="3" t="s">
        <v>2082</v>
      </c>
      <c r="V3237" s="3" t="s">
        <v>529</v>
      </c>
      <c r="W3237" s="3" t="s">
        <v>4052</v>
      </c>
      <c r="X3237" s="3" t="str">
        <f t="shared" si="242"/>
        <v>เชียงหวางเพ็ญอุดรธานี</v>
      </c>
      <c r="Y3237" s="3" t="s">
        <v>2652</v>
      </c>
      <c r="Z3237" s="3" t="str">
        <f t="shared" si="243"/>
        <v/>
      </c>
      <c r="AA3237" s="3" t="e">
        <f t="shared" si="244"/>
        <v>#NUM!</v>
      </c>
      <c r="AB3237" s="3" t="str">
        <f t="shared" si="245"/>
        <v/>
      </c>
    </row>
    <row r="3238" spans="18:28" ht="14.5" customHeight="1">
      <c r="R3238">
        <v>3235</v>
      </c>
      <c r="S3238" s="4">
        <v>41150</v>
      </c>
      <c r="T3238" s="3" t="s">
        <v>4055</v>
      </c>
      <c r="U3238" s="3" t="s">
        <v>2082</v>
      </c>
      <c r="V3238" s="3" t="s">
        <v>529</v>
      </c>
      <c r="W3238" s="3" t="s">
        <v>4052</v>
      </c>
      <c r="X3238" s="3" t="str">
        <f t="shared" si="242"/>
        <v>สุมเส้าเพ็ญอุดรธานี</v>
      </c>
      <c r="Y3238" s="3" t="s">
        <v>2652</v>
      </c>
      <c r="Z3238" s="3" t="str">
        <f t="shared" si="243"/>
        <v/>
      </c>
      <c r="AA3238" s="3" t="e">
        <f t="shared" si="244"/>
        <v>#NUM!</v>
      </c>
      <c r="AB3238" s="3" t="str">
        <f t="shared" si="245"/>
        <v/>
      </c>
    </row>
    <row r="3239" spans="18:28" ht="14.5" customHeight="1">
      <c r="R3239">
        <v>3236</v>
      </c>
      <c r="S3239" s="4">
        <v>41150</v>
      </c>
      <c r="T3239" s="3" t="s">
        <v>3057</v>
      </c>
      <c r="U3239" s="3" t="s">
        <v>2082</v>
      </c>
      <c r="V3239" s="3" t="s">
        <v>529</v>
      </c>
      <c r="W3239" s="3" t="s">
        <v>4052</v>
      </c>
      <c r="X3239" s="3" t="str">
        <f t="shared" si="242"/>
        <v>นาบัวเพ็ญอุดรธานี</v>
      </c>
      <c r="Y3239" s="3" t="s">
        <v>2652</v>
      </c>
      <c r="Z3239" s="3" t="str">
        <f t="shared" si="243"/>
        <v/>
      </c>
      <c r="AA3239" s="3" t="e">
        <f t="shared" si="244"/>
        <v>#NUM!</v>
      </c>
      <c r="AB3239" s="3" t="str">
        <f t="shared" si="245"/>
        <v/>
      </c>
    </row>
    <row r="3240" spans="18:28" ht="14.5" customHeight="1">
      <c r="R3240">
        <v>3237</v>
      </c>
      <c r="S3240" s="4">
        <v>41150</v>
      </c>
      <c r="T3240" s="3" t="s">
        <v>3846</v>
      </c>
      <c r="U3240" s="3" t="s">
        <v>2082</v>
      </c>
      <c r="V3240" s="3" t="s">
        <v>529</v>
      </c>
      <c r="W3240" s="3" t="s">
        <v>4052</v>
      </c>
      <c r="X3240" s="3" t="str">
        <f t="shared" si="242"/>
        <v>บ้านเหล่าเพ็ญอุดรธานี</v>
      </c>
      <c r="Y3240" s="3" t="s">
        <v>2652</v>
      </c>
      <c r="Z3240" s="3" t="str">
        <f t="shared" si="243"/>
        <v/>
      </c>
      <c r="AA3240" s="3" t="e">
        <f t="shared" si="244"/>
        <v>#NUM!</v>
      </c>
      <c r="AB3240" s="3" t="str">
        <f t="shared" si="245"/>
        <v/>
      </c>
    </row>
    <row r="3241" spans="18:28" ht="14.5" customHeight="1">
      <c r="R3241">
        <v>3238</v>
      </c>
      <c r="S3241" s="4">
        <v>41150</v>
      </c>
      <c r="T3241" s="3" t="s">
        <v>4056</v>
      </c>
      <c r="U3241" s="3" t="s">
        <v>2082</v>
      </c>
      <c r="V3241" s="3" t="s">
        <v>529</v>
      </c>
      <c r="W3241" s="3" t="s">
        <v>4052</v>
      </c>
      <c r="X3241" s="3" t="str">
        <f t="shared" si="242"/>
        <v>จอมศรีเพ็ญอุดรธานี</v>
      </c>
      <c r="Y3241" s="3" t="s">
        <v>2652</v>
      </c>
      <c r="Z3241" s="3" t="str">
        <f t="shared" si="243"/>
        <v/>
      </c>
      <c r="AA3241" s="3" t="e">
        <f t="shared" si="244"/>
        <v>#NUM!</v>
      </c>
      <c r="AB3241" s="3" t="str">
        <f t="shared" si="245"/>
        <v/>
      </c>
    </row>
    <row r="3242" spans="18:28" ht="14.5" customHeight="1">
      <c r="R3242">
        <v>3239</v>
      </c>
      <c r="S3242" s="4">
        <v>41150</v>
      </c>
      <c r="T3242" s="3" t="s">
        <v>4057</v>
      </c>
      <c r="U3242" s="3" t="s">
        <v>2082</v>
      </c>
      <c r="V3242" s="3" t="s">
        <v>529</v>
      </c>
      <c r="W3242" s="3" t="s">
        <v>4052</v>
      </c>
      <c r="X3242" s="3" t="str">
        <f t="shared" si="242"/>
        <v>เตาไหเพ็ญอุดรธานี</v>
      </c>
      <c r="Y3242" s="3" t="s">
        <v>2652</v>
      </c>
      <c r="Z3242" s="3" t="str">
        <f t="shared" si="243"/>
        <v/>
      </c>
      <c r="AA3242" s="3" t="e">
        <f t="shared" si="244"/>
        <v>#NUM!</v>
      </c>
      <c r="AB3242" s="3" t="str">
        <f t="shared" si="245"/>
        <v/>
      </c>
    </row>
    <row r="3243" spans="18:28" ht="14.5" customHeight="1">
      <c r="R3243">
        <v>3240</v>
      </c>
      <c r="S3243" s="4">
        <v>41150</v>
      </c>
      <c r="T3243" s="3" t="s">
        <v>2775</v>
      </c>
      <c r="U3243" s="3" t="s">
        <v>2082</v>
      </c>
      <c r="V3243" s="3" t="s">
        <v>529</v>
      </c>
      <c r="W3243" s="3" t="s">
        <v>4052</v>
      </c>
      <c r="X3243" s="3" t="str">
        <f t="shared" si="242"/>
        <v>โคกกลางเพ็ญอุดรธานี</v>
      </c>
      <c r="Y3243" s="3" t="s">
        <v>2652</v>
      </c>
      <c r="Z3243" s="3" t="str">
        <f t="shared" si="243"/>
        <v/>
      </c>
      <c r="AA3243" s="3" t="e">
        <f t="shared" si="244"/>
        <v>#NUM!</v>
      </c>
      <c r="AB3243" s="3" t="str">
        <f t="shared" si="245"/>
        <v/>
      </c>
    </row>
    <row r="3244" spans="18:28" ht="14.5" customHeight="1">
      <c r="R3244">
        <v>3241</v>
      </c>
      <c r="S3244" s="4">
        <v>41150</v>
      </c>
      <c r="T3244" s="3" t="s">
        <v>4058</v>
      </c>
      <c r="U3244" s="3" t="s">
        <v>2082</v>
      </c>
      <c r="V3244" s="3" t="s">
        <v>529</v>
      </c>
      <c r="W3244" s="3" t="s">
        <v>4052</v>
      </c>
      <c r="X3244" s="3" t="str">
        <f t="shared" si="242"/>
        <v>สร้างแป้นเพ็ญอุดรธานี</v>
      </c>
      <c r="Y3244" s="3" t="s">
        <v>2652</v>
      </c>
      <c r="Z3244" s="3" t="str">
        <f t="shared" si="243"/>
        <v/>
      </c>
      <c r="AA3244" s="3" t="e">
        <f t="shared" si="244"/>
        <v>#NUM!</v>
      </c>
      <c r="AB3244" s="3" t="str">
        <f t="shared" si="245"/>
        <v/>
      </c>
    </row>
    <row r="3245" spans="18:28" ht="14.5" customHeight="1">
      <c r="R3245">
        <v>3242</v>
      </c>
      <c r="S3245" s="4">
        <v>41260</v>
      </c>
      <c r="T3245" s="3" t="s">
        <v>2088</v>
      </c>
      <c r="U3245" s="3" t="s">
        <v>2088</v>
      </c>
      <c r="V3245" s="3" t="s">
        <v>529</v>
      </c>
      <c r="W3245" s="3" t="s">
        <v>4059</v>
      </c>
      <c r="X3245" s="3" t="str">
        <f t="shared" si="242"/>
        <v>สร้างคอมสร้างคอมอุดรธานี</v>
      </c>
      <c r="Y3245" s="3" t="s">
        <v>2652</v>
      </c>
      <c r="Z3245" s="3" t="str">
        <f t="shared" si="243"/>
        <v/>
      </c>
      <c r="AA3245" s="3" t="e">
        <f t="shared" si="244"/>
        <v>#NUM!</v>
      </c>
      <c r="AB3245" s="3" t="str">
        <f t="shared" si="245"/>
        <v/>
      </c>
    </row>
    <row r="3246" spans="18:28" ht="14.5" customHeight="1">
      <c r="R3246">
        <v>3243</v>
      </c>
      <c r="S3246" s="4">
        <v>41260</v>
      </c>
      <c r="T3246" s="3" t="s">
        <v>4060</v>
      </c>
      <c r="U3246" s="3" t="s">
        <v>2088</v>
      </c>
      <c r="V3246" s="3" t="s">
        <v>529</v>
      </c>
      <c r="W3246" s="3" t="s">
        <v>4059</v>
      </c>
      <c r="X3246" s="3" t="str">
        <f t="shared" si="242"/>
        <v>เชียงดาสร้างคอมอุดรธานี</v>
      </c>
      <c r="Y3246" s="3" t="s">
        <v>2652</v>
      </c>
      <c r="Z3246" s="3" t="str">
        <f t="shared" si="243"/>
        <v/>
      </c>
      <c r="AA3246" s="3" t="e">
        <f t="shared" si="244"/>
        <v>#NUM!</v>
      </c>
      <c r="AB3246" s="3" t="str">
        <f t="shared" si="245"/>
        <v/>
      </c>
    </row>
    <row r="3247" spans="18:28" ht="14.5" customHeight="1">
      <c r="R3247">
        <v>3244</v>
      </c>
      <c r="S3247" s="4">
        <v>41260</v>
      </c>
      <c r="T3247" s="3" t="s">
        <v>4061</v>
      </c>
      <c r="U3247" s="3" t="s">
        <v>2088</v>
      </c>
      <c r="V3247" s="3" t="s">
        <v>529</v>
      </c>
      <c r="W3247" s="3" t="s">
        <v>4059</v>
      </c>
      <c r="X3247" s="3" t="str">
        <f t="shared" si="242"/>
        <v>บ้านยวดสร้างคอมอุดรธานี</v>
      </c>
      <c r="Y3247" s="3" t="s">
        <v>2652</v>
      </c>
      <c r="Z3247" s="3" t="str">
        <f t="shared" si="243"/>
        <v/>
      </c>
      <c r="AA3247" s="3" t="e">
        <f t="shared" si="244"/>
        <v>#NUM!</v>
      </c>
      <c r="AB3247" s="3" t="str">
        <f t="shared" si="245"/>
        <v/>
      </c>
    </row>
    <row r="3248" spans="18:28" ht="14.5" customHeight="1">
      <c r="R3248">
        <v>3245</v>
      </c>
      <c r="S3248" s="4">
        <v>41260</v>
      </c>
      <c r="T3248" s="3" t="s">
        <v>2103</v>
      </c>
      <c r="U3248" s="3" t="s">
        <v>2088</v>
      </c>
      <c r="V3248" s="3" t="s">
        <v>529</v>
      </c>
      <c r="W3248" s="3" t="s">
        <v>4059</v>
      </c>
      <c r="X3248" s="3" t="str">
        <f t="shared" si="242"/>
        <v>บ้านโคกสร้างคอมอุดรธานี</v>
      </c>
      <c r="Y3248" s="3" t="s">
        <v>2652</v>
      </c>
      <c r="Z3248" s="3" t="str">
        <f t="shared" si="243"/>
        <v/>
      </c>
      <c r="AA3248" s="3" t="e">
        <f t="shared" si="244"/>
        <v>#NUM!</v>
      </c>
      <c r="AB3248" s="3" t="str">
        <f t="shared" si="245"/>
        <v/>
      </c>
    </row>
    <row r="3249" spans="18:28" ht="14.5" customHeight="1">
      <c r="R3249">
        <v>3246</v>
      </c>
      <c r="S3249" s="4">
        <v>41260</v>
      </c>
      <c r="T3249" s="3" t="s">
        <v>4062</v>
      </c>
      <c r="U3249" s="3" t="s">
        <v>2088</v>
      </c>
      <c r="V3249" s="3" t="s">
        <v>529</v>
      </c>
      <c r="W3249" s="3" t="s">
        <v>4059</v>
      </c>
      <c r="X3249" s="3" t="str">
        <f t="shared" si="242"/>
        <v>นาสะอาดสร้างคอมอุดรธานี</v>
      </c>
      <c r="Y3249" s="3" t="s">
        <v>2652</v>
      </c>
      <c r="Z3249" s="3" t="str">
        <f t="shared" si="243"/>
        <v/>
      </c>
      <c r="AA3249" s="3" t="e">
        <f t="shared" si="244"/>
        <v>#NUM!</v>
      </c>
      <c r="AB3249" s="3" t="str">
        <f t="shared" si="245"/>
        <v/>
      </c>
    </row>
    <row r="3250" spans="18:28" ht="14.5" customHeight="1">
      <c r="R3250">
        <v>3247</v>
      </c>
      <c r="S3250" s="4">
        <v>41260</v>
      </c>
      <c r="T3250" s="3" t="s">
        <v>4063</v>
      </c>
      <c r="U3250" s="3" t="s">
        <v>2088</v>
      </c>
      <c r="V3250" s="3" t="s">
        <v>529</v>
      </c>
      <c r="W3250" s="3" t="s">
        <v>4059</v>
      </c>
      <c r="X3250" s="3" t="str">
        <f t="shared" si="242"/>
        <v>บ้านหินโงมสร้างคอมอุดรธานี</v>
      </c>
      <c r="Y3250" s="3" t="s">
        <v>2652</v>
      </c>
      <c r="Z3250" s="3" t="str">
        <f t="shared" si="243"/>
        <v/>
      </c>
      <c r="AA3250" s="3" t="e">
        <f t="shared" si="244"/>
        <v>#NUM!</v>
      </c>
      <c r="AB3250" s="3" t="str">
        <f t="shared" si="245"/>
        <v/>
      </c>
    </row>
    <row r="3251" spans="18:28" ht="14.5" customHeight="1">
      <c r="R3251">
        <v>3248</v>
      </c>
      <c r="S3251" s="4">
        <v>41340</v>
      </c>
      <c r="T3251" s="3" t="s">
        <v>2092</v>
      </c>
      <c r="U3251" s="3" t="s">
        <v>2092</v>
      </c>
      <c r="V3251" s="3" t="s">
        <v>529</v>
      </c>
      <c r="W3251" s="3" t="s">
        <v>4064</v>
      </c>
      <c r="X3251" s="3" t="str">
        <f t="shared" si="242"/>
        <v>หนองแสงหนองแสงอุดรธานี</v>
      </c>
      <c r="Y3251" s="3" t="s">
        <v>2652</v>
      </c>
      <c r="Z3251" s="3" t="str">
        <f t="shared" si="243"/>
        <v/>
      </c>
      <c r="AA3251" s="3" t="e">
        <f t="shared" si="244"/>
        <v>#NUM!</v>
      </c>
      <c r="AB3251" s="3" t="str">
        <f t="shared" si="245"/>
        <v/>
      </c>
    </row>
    <row r="3252" spans="18:28" ht="14.5" customHeight="1">
      <c r="R3252">
        <v>3249</v>
      </c>
      <c r="S3252" s="4">
        <v>41340</v>
      </c>
      <c r="T3252" s="3" t="s">
        <v>4065</v>
      </c>
      <c r="U3252" s="3" t="s">
        <v>2092</v>
      </c>
      <c r="V3252" s="3" t="s">
        <v>529</v>
      </c>
      <c r="W3252" s="3" t="s">
        <v>4064</v>
      </c>
      <c r="X3252" s="3" t="str">
        <f t="shared" si="242"/>
        <v>แสงสว่างหนองแสงอุดรธานี</v>
      </c>
      <c r="Y3252" s="3" t="s">
        <v>2652</v>
      </c>
      <c r="Z3252" s="3" t="str">
        <f t="shared" si="243"/>
        <v/>
      </c>
      <c r="AA3252" s="3" t="e">
        <f t="shared" si="244"/>
        <v>#NUM!</v>
      </c>
      <c r="AB3252" s="3" t="str">
        <f t="shared" si="245"/>
        <v/>
      </c>
    </row>
    <row r="3253" spans="18:28" ht="14.5" customHeight="1">
      <c r="R3253">
        <v>3250</v>
      </c>
      <c r="S3253" s="4">
        <v>41340</v>
      </c>
      <c r="T3253" s="3" t="s">
        <v>1252</v>
      </c>
      <c r="U3253" s="3" t="s">
        <v>2092</v>
      </c>
      <c r="V3253" s="3" t="s">
        <v>529</v>
      </c>
      <c r="W3253" s="3" t="s">
        <v>4064</v>
      </c>
      <c r="X3253" s="3" t="str">
        <f t="shared" si="242"/>
        <v>นาดีหนองแสงอุดรธานี</v>
      </c>
      <c r="Y3253" s="3" t="s">
        <v>2652</v>
      </c>
      <c r="Z3253" s="3" t="str">
        <f t="shared" si="243"/>
        <v/>
      </c>
      <c r="AA3253" s="3" t="e">
        <f t="shared" si="244"/>
        <v>#NUM!</v>
      </c>
      <c r="AB3253" s="3" t="str">
        <f t="shared" si="245"/>
        <v/>
      </c>
    </row>
    <row r="3254" spans="18:28" ht="14.5" customHeight="1">
      <c r="R3254">
        <v>3251</v>
      </c>
      <c r="S3254" s="4">
        <v>41340</v>
      </c>
      <c r="T3254" s="3" t="s">
        <v>4066</v>
      </c>
      <c r="U3254" s="3" t="s">
        <v>2092</v>
      </c>
      <c r="V3254" s="3" t="s">
        <v>529</v>
      </c>
      <c r="W3254" s="3" t="s">
        <v>4064</v>
      </c>
      <c r="X3254" s="3" t="str">
        <f t="shared" si="242"/>
        <v>ทับกุงหนองแสงอุดรธานี</v>
      </c>
      <c r="Y3254" s="3" t="s">
        <v>2652</v>
      </c>
      <c r="Z3254" s="3" t="str">
        <f t="shared" si="243"/>
        <v/>
      </c>
      <c r="AA3254" s="3" t="e">
        <f t="shared" si="244"/>
        <v>#NUM!</v>
      </c>
      <c r="AB3254" s="3" t="str">
        <f t="shared" si="245"/>
        <v/>
      </c>
    </row>
    <row r="3255" spans="18:28" ht="14.5" customHeight="1">
      <c r="R3255">
        <v>3252</v>
      </c>
      <c r="S3255" s="4">
        <v>41380</v>
      </c>
      <c r="T3255" s="3" t="s">
        <v>2070</v>
      </c>
      <c r="U3255" s="3" t="s">
        <v>2070</v>
      </c>
      <c r="V3255" s="3" t="s">
        <v>529</v>
      </c>
      <c r="W3255" s="3" t="s">
        <v>4067</v>
      </c>
      <c r="X3255" s="3" t="str">
        <f t="shared" si="242"/>
        <v>นายูงนายูงอุดรธานี</v>
      </c>
      <c r="Y3255" s="3" t="s">
        <v>2652</v>
      </c>
      <c r="Z3255" s="3" t="str">
        <f t="shared" si="243"/>
        <v/>
      </c>
      <c r="AA3255" s="3" t="e">
        <f t="shared" si="244"/>
        <v>#NUM!</v>
      </c>
      <c r="AB3255" s="3" t="str">
        <f t="shared" si="245"/>
        <v/>
      </c>
    </row>
    <row r="3256" spans="18:28" ht="14.5" customHeight="1">
      <c r="R3256">
        <v>3253</v>
      </c>
      <c r="S3256" s="4">
        <v>41380</v>
      </c>
      <c r="T3256" s="3" t="s">
        <v>4068</v>
      </c>
      <c r="U3256" s="3" t="s">
        <v>2070</v>
      </c>
      <c r="V3256" s="3" t="s">
        <v>529</v>
      </c>
      <c r="W3256" s="3" t="s">
        <v>4067</v>
      </c>
      <c r="X3256" s="3" t="str">
        <f t="shared" si="242"/>
        <v>บ้านก้องนายูงอุดรธานี</v>
      </c>
      <c r="Y3256" s="3" t="s">
        <v>2652</v>
      </c>
      <c r="Z3256" s="3" t="str">
        <f t="shared" si="243"/>
        <v/>
      </c>
      <c r="AA3256" s="3" t="e">
        <f t="shared" si="244"/>
        <v>#NUM!</v>
      </c>
      <c r="AB3256" s="3" t="str">
        <f t="shared" si="245"/>
        <v/>
      </c>
    </row>
    <row r="3257" spans="18:28" ht="14.5" customHeight="1">
      <c r="R3257">
        <v>3254</v>
      </c>
      <c r="S3257" s="4">
        <v>41380</v>
      </c>
      <c r="T3257" s="3" t="s">
        <v>4069</v>
      </c>
      <c r="U3257" s="3" t="s">
        <v>2070</v>
      </c>
      <c r="V3257" s="3" t="s">
        <v>529</v>
      </c>
      <c r="W3257" s="3" t="s">
        <v>4067</v>
      </c>
      <c r="X3257" s="3" t="str">
        <f t="shared" si="242"/>
        <v>นาแคนายูงอุดรธานี</v>
      </c>
      <c r="Y3257" s="3" t="s">
        <v>2652</v>
      </c>
      <c r="Z3257" s="3" t="str">
        <f t="shared" si="243"/>
        <v/>
      </c>
      <c r="AA3257" s="3" t="e">
        <f t="shared" si="244"/>
        <v>#NUM!</v>
      </c>
      <c r="AB3257" s="3" t="str">
        <f t="shared" si="245"/>
        <v/>
      </c>
    </row>
    <row r="3258" spans="18:28" ht="14.5" customHeight="1">
      <c r="R3258">
        <v>3255</v>
      </c>
      <c r="S3258" s="4">
        <v>41380</v>
      </c>
      <c r="T3258" s="3" t="s">
        <v>3639</v>
      </c>
      <c r="U3258" s="3" t="s">
        <v>2070</v>
      </c>
      <c r="V3258" s="3" t="s">
        <v>529</v>
      </c>
      <c r="W3258" s="3" t="s">
        <v>4067</v>
      </c>
      <c r="X3258" s="3" t="str">
        <f t="shared" si="242"/>
        <v>โนนทองนายูงอุดรธานี</v>
      </c>
      <c r="Y3258" s="3" t="s">
        <v>2652</v>
      </c>
      <c r="Z3258" s="3" t="str">
        <f t="shared" si="243"/>
        <v/>
      </c>
      <c r="AA3258" s="3" t="e">
        <f t="shared" si="244"/>
        <v>#NUM!</v>
      </c>
      <c r="AB3258" s="3" t="str">
        <f t="shared" si="245"/>
        <v/>
      </c>
    </row>
    <row r="3259" spans="18:28" ht="14.5" customHeight="1">
      <c r="R3259">
        <v>3256</v>
      </c>
      <c r="S3259" s="4">
        <v>41130</v>
      </c>
      <c r="T3259" s="3" t="s">
        <v>3460</v>
      </c>
      <c r="U3259" s="3" t="s">
        <v>2080</v>
      </c>
      <c r="V3259" s="3" t="s">
        <v>529</v>
      </c>
      <c r="W3259" s="3" t="s">
        <v>4070</v>
      </c>
      <c r="X3259" s="3" t="str">
        <f t="shared" si="242"/>
        <v>บ้านแดงพิบูลย์รักษ์อุดรธานี</v>
      </c>
      <c r="Y3259" s="3" t="s">
        <v>2652</v>
      </c>
      <c r="Z3259" s="3" t="str">
        <f t="shared" si="243"/>
        <v/>
      </c>
      <c r="AA3259" s="3" t="e">
        <f t="shared" si="244"/>
        <v>#NUM!</v>
      </c>
      <c r="AB3259" s="3" t="str">
        <f t="shared" si="245"/>
        <v/>
      </c>
    </row>
    <row r="3260" spans="18:28" ht="14.5" customHeight="1">
      <c r="R3260">
        <v>3257</v>
      </c>
      <c r="S3260" s="4">
        <v>41130</v>
      </c>
      <c r="T3260" s="3" t="s">
        <v>4071</v>
      </c>
      <c r="U3260" s="3" t="s">
        <v>2080</v>
      </c>
      <c r="V3260" s="3" t="s">
        <v>529</v>
      </c>
      <c r="W3260" s="3" t="s">
        <v>4070</v>
      </c>
      <c r="X3260" s="3" t="str">
        <f t="shared" si="242"/>
        <v>นาทรายพิบูลย์รักษ์อุดรธานี</v>
      </c>
      <c r="Y3260" s="3" t="s">
        <v>2652</v>
      </c>
      <c r="Z3260" s="3" t="str">
        <f t="shared" si="243"/>
        <v/>
      </c>
      <c r="AA3260" s="3" t="e">
        <f t="shared" si="244"/>
        <v>#NUM!</v>
      </c>
      <c r="AB3260" s="3" t="str">
        <f t="shared" si="245"/>
        <v/>
      </c>
    </row>
    <row r="3261" spans="18:28" ht="14.5" customHeight="1">
      <c r="R3261">
        <v>3258</v>
      </c>
      <c r="S3261" s="4">
        <v>41130</v>
      </c>
      <c r="T3261" s="3" t="s">
        <v>4072</v>
      </c>
      <c r="U3261" s="3" t="s">
        <v>2080</v>
      </c>
      <c r="V3261" s="3" t="s">
        <v>529</v>
      </c>
      <c r="W3261" s="3" t="s">
        <v>4070</v>
      </c>
      <c r="X3261" s="3" t="str">
        <f t="shared" si="242"/>
        <v>ดอนกลอยพิบูลย์รักษ์อุดรธานี</v>
      </c>
      <c r="Y3261" s="3" t="s">
        <v>2652</v>
      </c>
      <c r="Z3261" s="3" t="str">
        <f t="shared" si="243"/>
        <v/>
      </c>
      <c r="AA3261" s="3" t="e">
        <f t="shared" si="244"/>
        <v>#NUM!</v>
      </c>
      <c r="AB3261" s="3" t="str">
        <f t="shared" si="245"/>
        <v/>
      </c>
    </row>
    <row r="3262" spans="18:28" ht="14.5" customHeight="1">
      <c r="R3262">
        <v>3259</v>
      </c>
      <c r="S3262" s="4">
        <v>41130</v>
      </c>
      <c r="T3262" s="3" t="s">
        <v>4073</v>
      </c>
      <c r="U3262" s="3" t="s">
        <v>2064</v>
      </c>
      <c r="V3262" s="3" t="s">
        <v>529</v>
      </c>
      <c r="W3262" s="3" t="s">
        <v>4074</v>
      </c>
      <c r="X3262" s="3" t="str">
        <f t="shared" si="242"/>
        <v>บ้านจีตกู่แก้วอุดรธานี</v>
      </c>
      <c r="Y3262" s="3" t="s">
        <v>2652</v>
      </c>
      <c r="Z3262" s="3" t="str">
        <f t="shared" si="243"/>
        <v/>
      </c>
      <c r="AA3262" s="3" t="e">
        <f t="shared" si="244"/>
        <v>#NUM!</v>
      </c>
      <c r="AB3262" s="3" t="str">
        <f t="shared" si="245"/>
        <v/>
      </c>
    </row>
    <row r="3263" spans="18:28" ht="14.5" customHeight="1">
      <c r="R3263">
        <v>3260</v>
      </c>
      <c r="S3263" s="4">
        <v>41130</v>
      </c>
      <c r="T3263" s="3" t="s">
        <v>4075</v>
      </c>
      <c r="U3263" s="3" t="s">
        <v>2064</v>
      </c>
      <c r="V3263" s="3" t="s">
        <v>529</v>
      </c>
      <c r="W3263" s="3" t="s">
        <v>4074</v>
      </c>
      <c r="X3263" s="3" t="str">
        <f t="shared" si="242"/>
        <v>โนนทองอินทร์กู่แก้วอุดรธานี</v>
      </c>
      <c r="Y3263" s="3" t="s">
        <v>2652</v>
      </c>
      <c r="Z3263" s="3" t="str">
        <f t="shared" si="243"/>
        <v/>
      </c>
      <c r="AA3263" s="3" t="e">
        <f t="shared" si="244"/>
        <v>#NUM!</v>
      </c>
      <c r="AB3263" s="3" t="str">
        <f t="shared" si="245"/>
        <v/>
      </c>
    </row>
    <row r="3264" spans="18:28" ht="14.5" customHeight="1">
      <c r="R3264">
        <v>3261</v>
      </c>
      <c r="S3264" s="4">
        <v>41130</v>
      </c>
      <c r="T3264" s="3" t="s">
        <v>4076</v>
      </c>
      <c r="U3264" s="3" t="s">
        <v>2064</v>
      </c>
      <c r="V3264" s="3" t="s">
        <v>529</v>
      </c>
      <c r="W3264" s="3" t="s">
        <v>4074</v>
      </c>
      <c r="X3264" s="3" t="str">
        <f t="shared" si="242"/>
        <v>ค้อใหญ่กู่แก้วอุดรธานี</v>
      </c>
      <c r="Y3264" s="3" t="s">
        <v>2652</v>
      </c>
      <c r="Z3264" s="3" t="str">
        <f t="shared" si="243"/>
        <v/>
      </c>
      <c r="AA3264" s="3" t="e">
        <f t="shared" si="244"/>
        <v>#NUM!</v>
      </c>
      <c r="AB3264" s="3" t="str">
        <f t="shared" si="245"/>
        <v/>
      </c>
    </row>
    <row r="3265" spans="18:28" ht="14.5" customHeight="1">
      <c r="R3265">
        <v>3262</v>
      </c>
      <c r="S3265" s="4">
        <v>41130</v>
      </c>
      <c r="T3265" s="3" t="s">
        <v>3447</v>
      </c>
      <c r="U3265" s="3" t="s">
        <v>2064</v>
      </c>
      <c r="V3265" s="3" t="s">
        <v>529</v>
      </c>
      <c r="W3265" s="3" t="s">
        <v>4074</v>
      </c>
      <c r="X3265" s="3" t="str">
        <f t="shared" si="242"/>
        <v>คอนสายกู่แก้วอุดรธานี</v>
      </c>
      <c r="Y3265" s="3" t="s">
        <v>2652</v>
      </c>
      <c r="Z3265" s="3" t="str">
        <f t="shared" si="243"/>
        <v/>
      </c>
      <c r="AA3265" s="3" t="e">
        <f t="shared" si="244"/>
        <v>#NUM!</v>
      </c>
      <c r="AB3265" s="3" t="str">
        <f t="shared" si="245"/>
        <v/>
      </c>
    </row>
    <row r="3266" spans="18:28" ht="14.5" customHeight="1">
      <c r="R3266">
        <v>3263</v>
      </c>
      <c r="S3266" s="4">
        <v>41110</v>
      </c>
      <c r="T3266" s="3" t="s">
        <v>4077</v>
      </c>
      <c r="U3266" s="3" t="s">
        <v>2078</v>
      </c>
      <c r="V3266" s="3" t="s">
        <v>529</v>
      </c>
      <c r="W3266" s="3" t="s">
        <v>4078</v>
      </c>
      <c r="X3266" s="3" t="str">
        <f t="shared" si="242"/>
        <v>นาม่วงประจักษ์ศิลปาคมอุดรธานี</v>
      </c>
      <c r="Y3266" s="3" t="s">
        <v>2652</v>
      </c>
      <c r="Z3266" s="3" t="str">
        <f t="shared" si="243"/>
        <v/>
      </c>
      <c r="AA3266" s="3" t="e">
        <f t="shared" si="244"/>
        <v>#NUM!</v>
      </c>
      <c r="AB3266" s="3" t="str">
        <f t="shared" si="245"/>
        <v/>
      </c>
    </row>
    <row r="3267" spans="18:28" ht="14.5" customHeight="1">
      <c r="R3267">
        <v>3264</v>
      </c>
      <c r="S3267" s="4">
        <v>41110</v>
      </c>
      <c r="T3267" s="3" t="s">
        <v>4079</v>
      </c>
      <c r="U3267" s="3" t="s">
        <v>2078</v>
      </c>
      <c r="V3267" s="3" t="s">
        <v>529</v>
      </c>
      <c r="W3267" s="3" t="s">
        <v>4078</v>
      </c>
      <c r="X3267" s="3" t="str">
        <f t="shared" si="242"/>
        <v>ห้วยสามพาดประจักษ์ศิลปาคมอุดรธานี</v>
      </c>
      <c r="Y3267" s="3" t="s">
        <v>2652</v>
      </c>
      <c r="Z3267" s="3" t="str">
        <f t="shared" si="243"/>
        <v/>
      </c>
      <c r="AA3267" s="3" t="e">
        <f t="shared" si="244"/>
        <v>#NUM!</v>
      </c>
      <c r="AB3267" s="3" t="str">
        <f t="shared" si="245"/>
        <v/>
      </c>
    </row>
    <row r="3268" spans="18:28" ht="14.5" customHeight="1">
      <c r="R3268">
        <v>3265</v>
      </c>
      <c r="S3268" s="4">
        <v>41110</v>
      </c>
      <c r="T3268" s="3" t="s">
        <v>4080</v>
      </c>
      <c r="U3268" s="3" t="s">
        <v>2078</v>
      </c>
      <c r="V3268" s="3" t="s">
        <v>529</v>
      </c>
      <c r="W3268" s="3" t="s">
        <v>4078</v>
      </c>
      <c r="X3268" s="3" t="str">
        <f t="shared" si="242"/>
        <v>อุ่มจานประจักษ์ศิลปาคมอุดรธานี</v>
      </c>
      <c r="Y3268" s="3" t="s">
        <v>2652</v>
      </c>
      <c r="Z3268" s="3" t="str">
        <f t="shared" si="243"/>
        <v/>
      </c>
      <c r="AA3268" s="3" t="e">
        <f t="shared" si="244"/>
        <v>#NUM!</v>
      </c>
      <c r="AB3268" s="3" t="str">
        <f t="shared" si="245"/>
        <v/>
      </c>
    </row>
    <row r="3269" spans="18:28" ht="14.5" customHeight="1">
      <c r="R3269">
        <v>3266</v>
      </c>
      <c r="S3269" s="4">
        <v>42000</v>
      </c>
      <c r="T3269" s="3" t="s">
        <v>4081</v>
      </c>
      <c r="U3269" s="3" t="s">
        <v>1710</v>
      </c>
      <c r="V3269" s="3" t="s">
        <v>472</v>
      </c>
      <c r="W3269" s="3" t="s">
        <v>4082</v>
      </c>
      <c r="X3269" s="3" t="str">
        <f t="shared" ref="X3269:X3332" si="246">T3269&amp;U3269&amp;V3269</f>
        <v>กุดป่องเมืองเลยเลย</v>
      </c>
      <c r="Y3269" s="3" t="s">
        <v>2652</v>
      </c>
      <c r="Z3269" s="3" t="str">
        <f t="shared" ref="Z3269:Z3332" si="247">IF($Z$1=$W3269,$R3269,"")</f>
        <v/>
      </c>
      <c r="AA3269" s="3" t="e">
        <f t="shared" ref="AA3269:AA3332" si="248">SMALL($Z$4:$Z$7439,R3269)</f>
        <v>#NUM!</v>
      </c>
      <c r="AB3269" s="3" t="str">
        <f t="shared" ref="AB3269:AB3332" si="249">IFERROR(INDEX($T$4:$T$7439,$AA3269,1),"")</f>
        <v/>
      </c>
    </row>
    <row r="3270" spans="18:28" ht="14.5" customHeight="1">
      <c r="R3270">
        <v>3267</v>
      </c>
      <c r="S3270" s="4">
        <v>42000</v>
      </c>
      <c r="T3270" s="3" t="s">
        <v>3222</v>
      </c>
      <c r="U3270" s="3" t="s">
        <v>1710</v>
      </c>
      <c r="V3270" s="3" t="s">
        <v>472</v>
      </c>
      <c r="W3270" s="3" t="s">
        <v>4082</v>
      </c>
      <c r="X3270" s="3" t="str">
        <f t="shared" si="246"/>
        <v>เมืองเมืองเลยเลย</v>
      </c>
      <c r="Y3270" s="3" t="s">
        <v>2652</v>
      </c>
      <c r="Z3270" s="3" t="str">
        <f t="shared" si="247"/>
        <v/>
      </c>
      <c r="AA3270" s="3" t="e">
        <f t="shared" si="248"/>
        <v>#NUM!</v>
      </c>
      <c r="AB3270" s="3" t="str">
        <f t="shared" si="249"/>
        <v/>
      </c>
    </row>
    <row r="3271" spans="18:28" ht="14.5" customHeight="1">
      <c r="R3271">
        <v>3268</v>
      </c>
      <c r="S3271" s="4">
        <v>42100</v>
      </c>
      <c r="T3271" s="3" t="s">
        <v>4083</v>
      </c>
      <c r="U3271" s="3" t="s">
        <v>1710</v>
      </c>
      <c r="V3271" s="3" t="s">
        <v>472</v>
      </c>
      <c r="W3271" s="3" t="s">
        <v>4082</v>
      </c>
      <c r="X3271" s="3" t="str">
        <f t="shared" si="246"/>
        <v>นาอ้อเมืองเลยเลย</v>
      </c>
      <c r="Y3271" s="3" t="s">
        <v>2652</v>
      </c>
      <c r="Z3271" s="3" t="str">
        <f t="shared" si="247"/>
        <v/>
      </c>
      <c r="AA3271" s="3" t="e">
        <f t="shared" si="248"/>
        <v>#NUM!</v>
      </c>
      <c r="AB3271" s="3" t="str">
        <f t="shared" si="249"/>
        <v/>
      </c>
    </row>
    <row r="3272" spans="18:28" ht="14.5" customHeight="1">
      <c r="R3272">
        <v>3269</v>
      </c>
      <c r="S3272" s="4">
        <v>42000</v>
      </c>
      <c r="T3272" s="3" t="s">
        <v>4084</v>
      </c>
      <c r="U3272" s="3" t="s">
        <v>1710</v>
      </c>
      <c r="V3272" s="3" t="s">
        <v>472</v>
      </c>
      <c r="W3272" s="3" t="s">
        <v>4082</v>
      </c>
      <c r="X3272" s="3" t="str">
        <f t="shared" si="246"/>
        <v>กกดู่เมืองเลยเลย</v>
      </c>
      <c r="Y3272" s="3" t="s">
        <v>2652</v>
      </c>
      <c r="Z3272" s="3" t="str">
        <f t="shared" si="247"/>
        <v/>
      </c>
      <c r="AA3272" s="3" t="e">
        <f t="shared" si="248"/>
        <v>#NUM!</v>
      </c>
      <c r="AB3272" s="3" t="str">
        <f t="shared" si="249"/>
        <v/>
      </c>
    </row>
    <row r="3273" spans="18:28" ht="14.5" customHeight="1">
      <c r="R3273">
        <v>3270</v>
      </c>
      <c r="S3273" s="4">
        <v>42000</v>
      </c>
      <c r="T3273" s="3" t="s">
        <v>4085</v>
      </c>
      <c r="U3273" s="3" t="s">
        <v>1710</v>
      </c>
      <c r="V3273" s="3" t="s">
        <v>472</v>
      </c>
      <c r="W3273" s="3" t="s">
        <v>4082</v>
      </c>
      <c r="X3273" s="3" t="str">
        <f t="shared" si="246"/>
        <v>น้ำหมานเมืองเลยเลย</v>
      </c>
      <c r="Y3273" s="3" t="s">
        <v>2652</v>
      </c>
      <c r="Z3273" s="3" t="str">
        <f t="shared" si="247"/>
        <v/>
      </c>
      <c r="AA3273" s="3" t="e">
        <f t="shared" si="248"/>
        <v>#NUM!</v>
      </c>
      <c r="AB3273" s="3" t="str">
        <f t="shared" si="249"/>
        <v/>
      </c>
    </row>
    <row r="3274" spans="18:28" ht="14.5" customHeight="1">
      <c r="R3274">
        <v>3271</v>
      </c>
      <c r="S3274" s="4">
        <v>42000</v>
      </c>
      <c r="T3274" s="3" t="s">
        <v>4086</v>
      </c>
      <c r="U3274" s="3" t="s">
        <v>1710</v>
      </c>
      <c r="V3274" s="3" t="s">
        <v>472</v>
      </c>
      <c r="W3274" s="3" t="s">
        <v>4082</v>
      </c>
      <c r="X3274" s="3" t="str">
        <f t="shared" si="246"/>
        <v>เสี้ยวเมืองเลยเลย</v>
      </c>
      <c r="Y3274" s="3" t="s">
        <v>2652</v>
      </c>
      <c r="Z3274" s="3" t="str">
        <f t="shared" si="247"/>
        <v/>
      </c>
      <c r="AA3274" s="3" t="e">
        <f t="shared" si="248"/>
        <v>#NUM!</v>
      </c>
      <c r="AB3274" s="3" t="str">
        <f t="shared" si="249"/>
        <v/>
      </c>
    </row>
    <row r="3275" spans="18:28" ht="14.5" customHeight="1">
      <c r="R3275">
        <v>3272</v>
      </c>
      <c r="S3275" s="4">
        <v>42000</v>
      </c>
      <c r="T3275" s="3" t="s">
        <v>4087</v>
      </c>
      <c r="U3275" s="3" t="s">
        <v>1710</v>
      </c>
      <c r="V3275" s="3" t="s">
        <v>472</v>
      </c>
      <c r="W3275" s="3" t="s">
        <v>4082</v>
      </c>
      <c r="X3275" s="3" t="str">
        <f t="shared" si="246"/>
        <v>นาอานเมืองเลยเลย</v>
      </c>
      <c r="Y3275" s="3" t="s">
        <v>2652</v>
      </c>
      <c r="Z3275" s="3" t="str">
        <f t="shared" si="247"/>
        <v/>
      </c>
      <c r="AA3275" s="3" t="e">
        <f t="shared" si="248"/>
        <v>#NUM!</v>
      </c>
      <c r="AB3275" s="3" t="str">
        <f t="shared" si="249"/>
        <v/>
      </c>
    </row>
    <row r="3276" spans="18:28" ht="14.5" customHeight="1">
      <c r="R3276">
        <v>3273</v>
      </c>
      <c r="S3276" s="4">
        <v>42000</v>
      </c>
      <c r="T3276" s="3" t="s">
        <v>4088</v>
      </c>
      <c r="U3276" s="3" t="s">
        <v>1710</v>
      </c>
      <c r="V3276" s="3" t="s">
        <v>472</v>
      </c>
      <c r="W3276" s="3" t="s">
        <v>4082</v>
      </c>
      <c r="X3276" s="3" t="str">
        <f t="shared" si="246"/>
        <v>นาโป่งเมืองเลยเลย</v>
      </c>
      <c r="Y3276" s="3" t="s">
        <v>2652</v>
      </c>
      <c r="Z3276" s="3" t="str">
        <f t="shared" si="247"/>
        <v/>
      </c>
      <c r="AA3276" s="3" t="e">
        <f t="shared" si="248"/>
        <v>#NUM!</v>
      </c>
      <c r="AB3276" s="3" t="str">
        <f t="shared" si="249"/>
        <v/>
      </c>
    </row>
    <row r="3277" spans="18:28" ht="14.5" customHeight="1">
      <c r="R3277">
        <v>3274</v>
      </c>
      <c r="S3277" s="4">
        <v>42000</v>
      </c>
      <c r="T3277" s="3" t="s">
        <v>4089</v>
      </c>
      <c r="U3277" s="3" t="s">
        <v>1710</v>
      </c>
      <c r="V3277" s="3" t="s">
        <v>472</v>
      </c>
      <c r="W3277" s="3" t="s">
        <v>4082</v>
      </c>
      <c r="X3277" s="3" t="str">
        <f t="shared" si="246"/>
        <v>นาดินดำเมืองเลยเลย</v>
      </c>
      <c r="Y3277" s="3" t="s">
        <v>2652</v>
      </c>
      <c r="Z3277" s="3" t="str">
        <f t="shared" si="247"/>
        <v/>
      </c>
      <c r="AA3277" s="3" t="e">
        <f t="shared" si="248"/>
        <v>#NUM!</v>
      </c>
      <c r="AB3277" s="3" t="str">
        <f t="shared" si="249"/>
        <v/>
      </c>
    </row>
    <row r="3278" spans="18:28" ht="14.5" customHeight="1">
      <c r="R3278">
        <v>3275</v>
      </c>
      <c r="S3278" s="4">
        <v>42000</v>
      </c>
      <c r="T3278" s="3" t="s">
        <v>4090</v>
      </c>
      <c r="U3278" s="3" t="s">
        <v>1710</v>
      </c>
      <c r="V3278" s="3" t="s">
        <v>472</v>
      </c>
      <c r="W3278" s="3" t="s">
        <v>4082</v>
      </c>
      <c r="X3278" s="3" t="str">
        <f t="shared" si="246"/>
        <v>น้ำสวยเมืองเลยเลย</v>
      </c>
      <c r="Y3278" s="3" t="s">
        <v>2652</v>
      </c>
      <c r="Z3278" s="3" t="str">
        <f t="shared" si="247"/>
        <v/>
      </c>
      <c r="AA3278" s="3" t="e">
        <f t="shared" si="248"/>
        <v>#NUM!</v>
      </c>
      <c r="AB3278" s="3" t="str">
        <f t="shared" si="249"/>
        <v/>
      </c>
    </row>
    <row r="3279" spans="18:28" ht="14.5" customHeight="1">
      <c r="R3279">
        <v>3276</v>
      </c>
      <c r="S3279" s="4">
        <v>42000</v>
      </c>
      <c r="T3279" s="3" t="s">
        <v>4091</v>
      </c>
      <c r="U3279" s="3" t="s">
        <v>1710</v>
      </c>
      <c r="V3279" s="3" t="s">
        <v>472</v>
      </c>
      <c r="W3279" s="3" t="s">
        <v>4082</v>
      </c>
      <c r="X3279" s="3" t="str">
        <f t="shared" si="246"/>
        <v>ชัยพฤกษ์เมืองเลยเลย</v>
      </c>
      <c r="Y3279" s="3" t="s">
        <v>2652</v>
      </c>
      <c r="Z3279" s="3" t="str">
        <f t="shared" si="247"/>
        <v/>
      </c>
      <c r="AA3279" s="3" t="e">
        <f t="shared" si="248"/>
        <v>#NUM!</v>
      </c>
      <c r="AB3279" s="3" t="str">
        <f t="shared" si="249"/>
        <v/>
      </c>
    </row>
    <row r="3280" spans="18:28" ht="14.5" customHeight="1">
      <c r="R3280">
        <v>3277</v>
      </c>
      <c r="S3280" s="4">
        <v>42000</v>
      </c>
      <c r="T3280" s="3" t="s">
        <v>2534</v>
      </c>
      <c r="U3280" s="3" t="s">
        <v>1710</v>
      </c>
      <c r="V3280" s="3" t="s">
        <v>472</v>
      </c>
      <c r="W3280" s="3" t="s">
        <v>4082</v>
      </c>
      <c r="X3280" s="3" t="str">
        <f t="shared" si="246"/>
        <v>นาแขมเมืองเลยเลย</v>
      </c>
      <c r="Y3280" s="3" t="s">
        <v>2652</v>
      </c>
      <c r="Z3280" s="3" t="str">
        <f t="shared" si="247"/>
        <v/>
      </c>
      <c r="AA3280" s="3" t="e">
        <f t="shared" si="248"/>
        <v>#NUM!</v>
      </c>
      <c r="AB3280" s="3" t="str">
        <f t="shared" si="249"/>
        <v/>
      </c>
    </row>
    <row r="3281" spans="18:28" ht="14.5" customHeight="1">
      <c r="R3281">
        <v>3278</v>
      </c>
      <c r="S3281" s="4">
        <v>42100</v>
      </c>
      <c r="T3281" s="3" t="s">
        <v>4092</v>
      </c>
      <c r="U3281" s="3" t="s">
        <v>1710</v>
      </c>
      <c r="V3281" s="3" t="s">
        <v>472</v>
      </c>
      <c r="W3281" s="3" t="s">
        <v>4082</v>
      </c>
      <c r="X3281" s="3" t="str">
        <f t="shared" si="246"/>
        <v>ศรีสองรักเมืองเลยเลย</v>
      </c>
      <c r="Y3281" s="3" t="s">
        <v>2652</v>
      </c>
      <c r="Z3281" s="3" t="str">
        <f t="shared" si="247"/>
        <v/>
      </c>
      <c r="AA3281" s="3" t="e">
        <f t="shared" si="248"/>
        <v>#NUM!</v>
      </c>
      <c r="AB3281" s="3" t="str">
        <f t="shared" si="249"/>
        <v/>
      </c>
    </row>
    <row r="3282" spans="18:28" ht="14.5" customHeight="1">
      <c r="R3282">
        <v>3279</v>
      </c>
      <c r="S3282" s="4">
        <v>42000</v>
      </c>
      <c r="T3282" s="3" t="s">
        <v>4093</v>
      </c>
      <c r="U3282" s="3" t="s">
        <v>1710</v>
      </c>
      <c r="V3282" s="3" t="s">
        <v>472</v>
      </c>
      <c r="W3282" s="3" t="s">
        <v>4082</v>
      </c>
      <c r="X3282" s="3" t="str">
        <f t="shared" si="246"/>
        <v>กกทองเมืองเลยเลย</v>
      </c>
      <c r="Y3282" s="3" t="s">
        <v>2652</v>
      </c>
      <c r="Z3282" s="3" t="str">
        <f t="shared" si="247"/>
        <v/>
      </c>
      <c r="AA3282" s="3" t="e">
        <f t="shared" si="248"/>
        <v>#NUM!</v>
      </c>
      <c r="AB3282" s="3" t="str">
        <f t="shared" si="249"/>
        <v/>
      </c>
    </row>
    <row r="3283" spans="18:28" ht="14.5" customHeight="1">
      <c r="R3283">
        <v>3280</v>
      </c>
      <c r="S3283" s="4">
        <v>42210</v>
      </c>
      <c r="T3283" s="3" t="s">
        <v>1696</v>
      </c>
      <c r="U3283" s="3" t="s">
        <v>1696</v>
      </c>
      <c r="V3283" s="3" t="s">
        <v>472</v>
      </c>
      <c r="W3283" s="3" t="s">
        <v>4094</v>
      </c>
      <c r="X3283" s="3" t="str">
        <f t="shared" si="246"/>
        <v>นาด้วงนาด้วงเลย</v>
      </c>
      <c r="Y3283" s="3" t="s">
        <v>2652</v>
      </c>
      <c r="Z3283" s="3" t="str">
        <f t="shared" si="247"/>
        <v/>
      </c>
      <c r="AA3283" s="3" t="e">
        <f t="shared" si="248"/>
        <v>#NUM!</v>
      </c>
      <c r="AB3283" s="3" t="str">
        <f t="shared" si="249"/>
        <v/>
      </c>
    </row>
    <row r="3284" spans="18:28" ht="14.5" customHeight="1">
      <c r="R3284">
        <v>3281</v>
      </c>
      <c r="S3284" s="4">
        <v>42210</v>
      </c>
      <c r="T3284" s="3" t="s">
        <v>4095</v>
      </c>
      <c r="U3284" s="3" t="s">
        <v>1696</v>
      </c>
      <c r="V3284" s="3" t="s">
        <v>472</v>
      </c>
      <c r="W3284" s="3" t="s">
        <v>4094</v>
      </c>
      <c r="X3284" s="3" t="str">
        <f t="shared" si="246"/>
        <v>นาดอกคำนาด้วงเลย</v>
      </c>
      <c r="Y3284" s="3" t="s">
        <v>2652</v>
      </c>
      <c r="Z3284" s="3" t="str">
        <f t="shared" si="247"/>
        <v/>
      </c>
      <c r="AA3284" s="3" t="e">
        <f t="shared" si="248"/>
        <v>#NUM!</v>
      </c>
      <c r="AB3284" s="3" t="str">
        <f t="shared" si="249"/>
        <v/>
      </c>
    </row>
    <row r="3285" spans="18:28" ht="14.5" customHeight="1">
      <c r="R3285">
        <v>3282</v>
      </c>
      <c r="S3285" s="4">
        <v>42210</v>
      </c>
      <c r="T3285" s="3" t="s">
        <v>3774</v>
      </c>
      <c r="U3285" s="3" t="s">
        <v>1696</v>
      </c>
      <c r="V3285" s="3" t="s">
        <v>472</v>
      </c>
      <c r="W3285" s="3" t="s">
        <v>4094</v>
      </c>
      <c r="X3285" s="3" t="str">
        <f t="shared" si="246"/>
        <v>ท่าสะอาดนาด้วงเลย</v>
      </c>
      <c r="Y3285" s="3" t="s">
        <v>2652</v>
      </c>
      <c r="Z3285" s="3" t="str">
        <f t="shared" si="247"/>
        <v/>
      </c>
      <c r="AA3285" s="3" t="e">
        <f t="shared" si="248"/>
        <v>#NUM!</v>
      </c>
      <c r="AB3285" s="3" t="str">
        <f t="shared" si="249"/>
        <v/>
      </c>
    </row>
    <row r="3286" spans="18:28" ht="14.5" customHeight="1">
      <c r="R3286">
        <v>3283</v>
      </c>
      <c r="S3286" s="4">
        <v>42210</v>
      </c>
      <c r="T3286" s="3" t="s">
        <v>4096</v>
      </c>
      <c r="U3286" s="3" t="s">
        <v>1696</v>
      </c>
      <c r="V3286" s="3" t="s">
        <v>472</v>
      </c>
      <c r="W3286" s="3" t="s">
        <v>4094</v>
      </c>
      <c r="X3286" s="3" t="str">
        <f t="shared" si="246"/>
        <v>ท่าสวรรค์นาด้วงเลย</v>
      </c>
      <c r="Y3286" s="3" t="s">
        <v>2652</v>
      </c>
      <c r="Z3286" s="3" t="str">
        <f t="shared" si="247"/>
        <v/>
      </c>
      <c r="AA3286" s="3" t="e">
        <f t="shared" si="248"/>
        <v>#NUM!</v>
      </c>
      <c r="AB3286" s="3" t="str">
        <f t="shared" si="249"/>
        <v/>
      </c>
    </row>
    <row r="3287" spans="18:28" ht="14.5" customHeight="1">
      <c r="R3287">
        <v>3284</v>
      </c>
      <c r="S3287" s="4">
        <v>42110</v>
      </c>
      <c r="T3287" s="3" t="s">
        <v>1690</v>
      </c>
      <c r="U3287" s="3" t="s">
        <v>1690</v>
      </c>
      <c r="V3287" s="3" t="s">
        <v>472</v>
      </c>
      <c r="W3287" s="3" t="s">
        <v>4097</v>
      </c>
      <c r="X3287" s="3" t="str">
        <f t="shared" si="246"/>
        <v>เชียงคานเชียงคานเลย</v>
      </c>
      <c r="Y3287" s="3" t="s">
        <v>2652</v>
      </c>
      <c r="Z3287" s="3" t="str">
        <f t="shared" si="247"/>
        <v/>
      </c>
      <c r="AA3287" s="3" t="e">
        <f t="shared" si="248"/>
        <v>#NUM!</v>
      </c>
      <c r="AB3287" s="3" t="str">
        <f t="shared" si="249"/>
        <v/>
      </c>
    </row>
    <row r="3288" spans="18:28" ht="14.5" customHeight="1">
      <c r="R3288">
        <v>3285</v>
      </c>
      <c r="S3288" s="4">
        <v>42110</v>
      </c>
      <c r="T3288" s="3" t="s">
        <v>3106</v>
      </c>
      <c r="U3288" s="3" t="s">
        <v>1690</v>
      </c>
      <c r="V3288" s="3" t="s">
        <v>472</v>
      </c>
      <c r="W3288" s="3" t="s">
        <v>4097</v>
      </c>
      <c r="X3288" s="3" t="str">
        <f t="shared" si="246"/>
        <v>ธาตุเชียงคานเลย</v>
      </c>
      <c r="Y3288" s="3" t="s">
        <v>2652</v>
      </c>
      <c r="Z3288" s="3" t="str">
        <f t="shared" si="247"/>
        <v/>
      </c>
      <c r="AA3288" s="3" t="e">
        <f t="shared" si="248"/>
        <v>#NUM!</v>
      </c>
      <c r="AB3288" s="3" t="str">
        <f t="shared" si="249"/>
        <v/>
      </c>
    </row>
    <row r="3289" spans="18:28" ht="14.5" customHeight="1">
      <c r="R3289">
        <v>3286</v>
      </c>
      <c r="S3289" s="4">
        <v>42110</v>
      </c>
      <c r="T3289" s="3" t="s">
        <v>4098</v>
      </c>
      <c r="U3289" s="3" t="s">
        <v>1690</v>
      </c>
      <c r="V3289" s="3" t="s">
        <v>472</v>
      </c>
      <c r="W3289" s="3" t="s">
        <v>4097</v>
      </c>
      <c r="X3289" s="3" t="str">
        <f t="shared" si="246"/>
        <v>นาซ่าวเชียงคานเลย</v>
      </c>
      <c r="Y3289" s="3" t="s">
        <v>2652</v>
      </c>
      <c r="Z3289" s="3" t="str">
        <f t="shared" si="247"/>
        <v/>
      </c>
      <c r="AA3289" s="3" t="e">
        <f t="shared" si="248"/>
        <v>#NUM!</v>
      </c>
      <c r="AB3289" s="3" t="str">
        <f t="shared" si="249"/>
        <v/>
      </c>
    </row>
    <row r="3290" spans="18:28" ht="14.5" customHeight="1">
      <c r="R3290">
        <v>3287</v>
      </c>
      <c r="S3290" s="4">
        <v>42110</v>
      </c>
      <c r="T3290" s="3" t="s">
        <v>1969</v>
      </c>
      <c r="U3290" s="3" t="s">
        <v>1690</v>
      </c>
      <c r="V3290" s="3" t="s">
        <v>472</v>
      </c>
      <c r="W3290" s="3" t="s">
        <v>4097</v>
      </c>
      <c r="X3290" s="3" t="str">
        <f t="shared" si="246"/>
        <v>เขาแก้วเชียงคานเลย</v>
      </c>
      <c r="Y3290" s="3" t="s">
        <v>2652</v>
      </c>
      <c r="Z3290" s="3" t="str">
        <f t="shared" si="247"/>
        <v/>
      </c>
      <c r="AA3290" s="3" t="e">
        <f t="shared" si="248"/>
        <v>#NUM!</v>
      </c>
      <c r="AB3290" s="3" t="str">
        <f t="shared" si="249"/>
        <v/>
      </c>
    </row>
    <row r="3291" spans="18:28" ht="14.5" customHeight="1">
      <c r="R3291">
        <v>3288</v>
      </c>
      <c r="S3291" s="4">
        <v>42110</v>
      </c>
      <c r="T3291" s="3" t="s">
        <v>4099</v>
      </c>
      <c r="U3291" s="3" t="s">
        <v>1690</v>
      </c>
      <c r="V3291" s="3" t="s">
        <v>472</v>
      </c>
      <c r="W3291" s="3" t="s">
        <v>4097</v>
      </c>
      <c r="X3291" s="3" t="str">
        <f t="shared" si="246"/>
        <v>ปากตมเชียงคานเลย</v>
      </c>
      <c r="Y3291" s="3" t="s">
        <v>2652</v>
      </c>
      <c r="Z3291" s="3" t="str">
        <f t="shared" si="247"/>
        <v/>
      </c>
      <c r="AA3291" s="3" t="e">
        <f t="shared" si="248"/>
        <v>#NUM!</v>
      </c>
      <c r="AB3291" s="3" t="str">
        <f t="shared" si="249"/>
        <v/>
      </c>
    </row>
    <row r="3292" spans="18:28" ht="14.5" customHeight="1">
      <c r="R3292">
        <v>3289</v>
      </c>
      <c r="S3292" s="4">
        <v>42110</v>
      </c>
      <c r="T3292" s="3" t="s">
        <v>4100</v>
      </c>
      <c r="U3292" s="3" t="s">
        <v>1690</v>
      </c>
      <c r="V3292" s="3" t="s">
        <v>472</v>
      </c>
      <c r="W3292" s="3" t="s">
        <v>4097</v>
      </c>
      <c r="X3292" s="3" t="str">
        <f t="shared" si="246"/>
        <v>บุฮมเชียงคานเลย</v>
      </c>
      <c r="Y3292" s="3" t="s">
        <v>2652</v>
      </c>
      <c r="Z3292" s="3" t="str">
        <f t="shared" si="247"/>
        <v/>
      </c>
      <c r="AA3292" s="3" t="e">
        <f t="shared" si="248"/>
        <v>#NUM!</v>
      </c>
      <c r="AB3292" s="3" t="str">
        <f t="shared" si="249"/>
        <v/>
      </c>
    </row>
    <row r="3293" spans="18:28" ht="14.5" customHeight="1">
      <c r="R3293">
        <v>3290</v>
      </c>
      <c r="S3293" s="4">
        <v>42110</v>
      </c>
      <c r="T3293" s="3" t="s">
        <v>4056</v>
      </c>
      <c r="U3293" s="3" t="s">
        <v>1690</v>
      </c>
      <c r="V3293" s="3" t="s">
        <v>472</v>
      </c>
      <c r="W3293" s="3" t="s">
        <v>4097</v>
      </c>
      <c r="X3293" s="3" t="str">
        <f t="shared" si="246"/>
        <v>จอมศรีเชียงคานเลย</v>
      </c>
      <c r="Y3293" s="3" t="s">
        <v>2652</v>
      </c>
      <c r="Z3293" s="3" t="str">
        <f t="shared" si="247"/>
        <v/>
      </c>
      <c r="AA3293" s="3" t="e">
        <f t="shared" si="248"/>
        <v>#NUM!</v>
      </c>
      <c r="AB3293" s="3" t="str">
        <f t="shared" si="249"/>
        <v/>
      </c>
    </row>
    <row r="3294" spans="18:28" ht="14.5" customHeight="1">
      <c r="R3294">
        <v>3291</v>
      </c>
      <c r="S3294" s="4">
        <v>42110</v>
      </c>
      <c r="T3294" s="3" t="s">
        <v>4101</v>
      </c>
      <c r="U3294" s="3" t="s">
        <v>1690</v>
      </c>
      <c r="V3294" s="3" t="s">
        <v>472</v>
      </c>
      <c r="W3294" s="3" t="s">
        <v>4097</v>
      </c>
      <c r="X3294" s="3" t="str">
        <f t="shared" si="246"/>
        <v>หาดทรายขาวเชียงคานเลย</v>
      </c>
      <c r="Y3294" s="3" t="s">
        <v>2652</v>
      </c>
      <c r="Z3294" s="3" t="str">
        <f t="shared" si="247"/>
        <v/>
      </c>
      <c r="AA3294" s="3" t="e">
        <f t="shared" si="248"/>
        <v>#NUM!</v>
      </c>
      <c r="AB3294" s="3" t="str">
        <f t="shared" si="249"/>
        <v/>
      </c>
    </row>
    <row r="3295" spans="18:28" ht="14.5" customHeight="1">
      <c r="R3295">
        <v>3292</v>
      </c>
      <c r="S3295" s="4">
        <v>42150</v>
      </c>
      <c r="T3295" s="3" t="s">
        <v>1700</v>
      </c>
      <c r="U3295" s="3" t="s">
        <v>1700</v>
      </c>
      <c r="V3295" s="3" t="s">
        <v>472</v>
      </c>
      <c r="W3295" s="3" t="s">
        <v>4102</v>
      </c>
      <c r="X3295" s="3" t="str">
        <f t="shared" si="246"/>
        <v>ปากชมปากชมเลย</v>
      </c>
      <c r="Y3295" s="3" t="s">
        <v>2652</v>
      </c>
      <c r="Z3295" s="3" t="str">
        <f t="shared" si="247"/>
        <v/>
      </c>
      <c r="AA3295" s="3" t="e">
        <f t="shared" si="248"/>
        <v>#NUM!</v>
      </c>
      <c r="AB3295" s="3" t="str">
        <f t="shared" si="249"/>
        <v/>
      </c>
    </row>
    <row r="3296" spans="18:28" ht="14.5" customHeight="1">
      <c r="R3296">
        <v>3293</v>
      </c>
      <c r="S3296" s="4">
        <v>42150</v>
      </c>
      <c r="T3296" s="3" t="s">
        <v>4103</v>
      </c>
      <c r="U3296" s="3" t="s">
        <v>1700</v>
      </c>
      <c r="V3296" s="3" t="s">
        <v>472</v>
      </c>
      <c r="W3296" s="3" t="s">
        <v>4102</v>
      </c>
      <c r="X3296" s="3" t="str">
        <f t="shared" si="246"/>
        <v>เชียงกลมปากชมเลย</v>
      </c>
      <c r="Y3296" s="3" t="s">
        <v>2652</v>
      </c>
      <c r="Z3296" s="3" t="str">
        <f t="shared" si="247"/>
        <v/>
      </c>
      <c r="AA3296" s="3" t="e">
        <f t="shared" si="248"/>
        <v>#NUM!</v>
      </c>
      <c r="AB3296" s="3" t="str">
        <f t="shared" si="249"/>
        <v/>
      </c>
    </row>
    <row r="3297" spans="18:28" ht="14.5" customHeight="1">
      <c r="R3297">
        <v>3294</v>
      </c>
      <c r="S3297" s="4">
        <v>42150</v>
      </c>
      <c r="T3297" s="3" t="s">
        <v>4104</v>
      </c>
      <c r="U3297" s="3" t="s">
        <v>1700</v>
      </c>
      <c r="V3297" s="3" t="s">
        <v>472</v>
      </c>
      <c r="W3297" s="3" t="s">
        <v>4102</v>
      </c>
      <c r="X3297" s="3" t="str">
        <f t="shared" si="246"/>
        <v>หาดคัมภีร์ปากชมเลย</v>
      </c>
      <c r="Y3297" s="3" t="s">
        <v>2652</v>
      </c>
      <c r="Z3297" s="3" t="str">
        <f t="shared" si="247"/>
        <v/>
      </c>
      <c r="AA3297" s="3" t="e">
        <f t="shared" si="248"/>
        <v>#NUM!</v>
      </c>
      <c r="AB3297" s="3" t="str">
        <f t="shared" si="249"/>
        <v/>
      </c>
    </row>
    <row r="3298" spans="18:28" ht="14.5" customHeight="1">
      <c r="R3298">
        <v>3295</v>
      </c>
      <c r="S3298" s="4">
        <v>42150</v>
      </c>
      <c r="T3298" s="3" t="s">
        <v>4105</v>
      </c>
      <c r="U3298" s="3" t="s">
        <v>1700</v>
      </c>
      <c r="V3298" s="3" t="s">
        <v>472</v>
      </c>
      <c r="W3298" s="3" t="s">
        <v>4102</v>
      </c>
      <c r="X3298" s="3" t="str">
        <f t="shared" si="246"/>
        <v>ห้วยบ่อซืนปากชมเลย</v>
      </c>
      <c r="Y3298" s="3" t="s">
        <v>2652</v>
      </c>
      <c r="Z3298" s="3" t="str">
        <f t="shared" si="247"/>
        <v/>
      </c>
      <c r="AA3298" s="3" t="e">
        <f t="shared" si="248"/>
        <v>#NUM!</v>
      </c>
      <c r="AB3298" s="3" t="str">
        <f t="shared" si="249"/>
        <v/>
      </c>
    </row>
    <row r="3299" spans="18:28" ht="14.5" customHeight="1">
      <c r="R3299">
        <v>3296</v>
      </c>
      <c r="S3299" s="4">
        <v>42150</v>
      </c>
      <c r="T3299" s="3" t="s">
        <v>4106</v>
      </c>
      <c r="U3299" s="3" t="s">
        <v>1700</v>
      </c>
      <c r="V3299" s="3" t="s">
        <v>472</v>
      </c>
      <c r="W3299" s="3" t="s">
        <v>4102</v>
      </c>
      <c r="X3299" s="3" t="str">
        <f t="shared" si="246"/>
        <v>ห้วยพิชัยปากชมเลย</v>
      </c>
      <c r="Y3299" s="3" t="s">
        <v>2652</v>
      </c>
      <c r="Z3299" s="3" t="str">
        <f t="shared" si="247"/>
        <v/>
      </c>
      <c r="AA3299" s="3" t="e">
        <f t="shared" si="248"/>
        <v>#NUM!</v>
      </c>
      <c r="AB3299" s="3" t="str">
        <f t="shared" si="249"/>
        <v/>
      </c>
    </row>
    <row r="3300" spans="18:28" ht="14.5" customHeight="1">
      <c r="R3300">
        <v>3297</v>
      </c>
      <c r="S3300" s="4">
        <v>42150</v>
      </c>
      <c r="T3300" s="3" t="s">
        <v>4107</v>
      </c>
      <c r="U3300" s="3" t="s">
        <v>1700</v>
      </c>
      <c r="V3300" s="3" t="s">
        <v>472</v>
      </c>
      <c r="W3300" s="3" t="s">
        <v>4102</v>
      </c>
      <c r="X3300" s="3" t="str">
        <f t="shared" si="246"/>
        <v>ชมเจริญปากชมเลย</v>
      </c>
      <c r="Y3300" s="3" t="s">
        <v>2652</v>
      </c>
      <c r="Z3300" s="3" t="str">
        <f t="shared" si="247"/>
        <v/>
      </c>
      <c r="AA3300" s="3" t="e">
        <f t="shared" si="248"/>
        <v>#NUM!</v>
      </c>
      <c r="AB3300" s="3" t="str">
        <f t="shared" si="249"/>
        <v/>
      </c>
    </row>
    <row r="3301" spans="18:28" ht="14.5" customHeight="1">
      <c r="R3301">
        <v>3298</v>
      </c>
      <c r="S3301" s="4">
        <v>42120</v>
      </c>
      <c r="T3301" s="3" t="s">
        <v>1692</v>
      </c>
      <c r="U3301" s="3" t="s">
        <v>1692</v>
      </c>
      <c r="V3301" s="3" t="s">
        <v>472</v>
      </c>
      <c r="W3301" s="3" t="s">
        <v>4108</v>
      </c>
      <c r="X3301" s="3" t="str">
        <f t="shared" si="246"/>
        <v>ด่านซ้ายด่านซ้ายเลย</v>
      </c>
      <c r="Y3301" s="3" t="s">
        <v>2652</v>
      </c>
      <c r="Z3301" s="3" t="str">
        <f t="shared" si="247"/>
        <v/>
      </c>
      <c r="AA3301" s="3" t="e">
        <f t="shared" si="248"/>
        <v>#NUM!</v>
      </c>
      <c r="AB3301" s="3" t="str">
        <f t="shared" si="249"/>
        <v/>
      </c>
    </row>
    <row r="3302" spans="18:28" ht="14.5" customHeight="1">
      <c r="R3302">
        <v>3299</v>
      </c>
      <c r="S3302" s="4">
        <v>42120</v>
      </c>
      <c r="T3302" s="3" t="s">
        <v>4109</v>
      </c>
      <c r="U3302" s="3" t="s">
        <v>1692</v>
      </c>
      <c r="V3302" s="3" t="s">
        <v>472</v>
      </c>
      <c r="W3302" s="3" t="s">
        <v>4108</v>
      </c>
      <c r="X3302" s="3" t="str">
        <f t="shared" si="246"/>
        <v>ปากหมันด่านซ้ายเลย</v>
      </c>
      <c r="Y3302" s="3" t="s">
        <v>2652</v>
      </c>
      <c r="Z3302" s="3" t="str">
        <f t="shared" si="247"/>
        <v/>
      </c>
      <c r="AA3302" s="3" t="e">
        <f t="shared" si="248"/>
        <v>#NUM!</v>
      </c>
      <c r="AB3302" s="3" t="str">
        <f t="shared" si="249"/>
        <v/>
      </c>
    </row>
    <row r="3303" spans="18:28" ht="14.5" customHeight="1">
      <c r="R3303">
        <v>3300</v>
      </c>
      <c r="S3303" s="4">
        <v>42120</v>
      </c>
      <c r="T3303" s="3" t="s">
        <v>1252</v>
      </c>
      <c r="U3303" s="3" t="s">
        <v>1692</v>
      </c>
      <c r="V3303" s="3" t="s">
        <v>472</v>
      </c>
      <c r="W3303" s="3" t="s">
        <v>4108</v>
      </c>
      <c r="X3303" s="3" t="str">
        <f t="shared" si="246"/>
        <v>นาดีด่านซ้ายเลย</v>
      </c>
      <c r="Y3303" s="3" t="s">
        <v>2652</v>
      </c>
      <c r="Z3303" s="3" t="str">
        <f t="shared" si="247"/>
        <v/>
      </c>
      <c r="AA3303" s="3" t="e">
        <f t="shared" si="248"/>
        <v>#NUM!</v>
      </c>
      <c r="AB3303" s="3" t="str">
        <f t="shared" si="249"/>
        <v/>
      </c>
    </row>
    <row r="3304" spans="18:28" ht="14.5" customHeight="1">
      <c r="R3304">
        <v>3301</v>
      </c>
      <c r="S3304" s="4">
        <v>42120</v>
      </c>
      <c r="T3304" s="3" t="s">
        <v>3848</v>
      </c>
      <c r="U3304" s="3" t="s">
        <v>1692</v>
      </c>
      <c r="V3304" s="3" t="s">
        <v>472</v>
      </c>
      <c r="W3304" s="3" t="s">
        <v>4108</v>
      </c>
      <c r="X3304" s="3" t="str">
        <f t="shared" si="246"/>
        <v>โคกงามด่านซ้ายเลย</v>
      </c>
      <c r="Y3304" s="3" t="s">
        <v>2652</v>
      </c>
      <c r="Z3304" s="3" t="str">
        <f t="shared" si="247"/>
        <v/>
      </c>
      <c r="AA3304" s="3" t="e">
        <f t="shared" si="248"/>
        <v>#NUM!</v>
      </c>
      <c r="AB3304" s="3" t="str">
        <f t="shared" si="249"/>
        <v/>
      </c>
    </row>
    <row r="3305" spans="18:28" ht="14.5" customHeight="1">
      <c r="R3305">
        <v>3302</v>
      </c>
      <c r="S3305" s="4">
        <v>42120</v>
      </c>
      <c r="T3305" s="3" t="s">
        <v>4024</v>
      </c>
      <c r="U3305" s="3" t="s">
        <v>1692</v>
      </c>
      <c r="V3305" s="3" t="s">
        <v>472</v>
      </c>
      <c r="W3305" s="3" t="s">
        <v>4108</v>
      </c>
      <c r="X3305" s="3" t="str">
        <f t="shared" si="246"/>
        <v>โพนสูงด่านซ้ายเลย</v>
      </c>
      <c r="Y3305" s="3" t="s">
        <v>2652</v>
      </c>
      <c r="Z3305" s="3" t="str">
        <f t="shared" si="247"/>
        <v/>
      </c>
      <c r="AA3305" s="3" t="e">
        <f t="shared" si="248"/>
        <v>#NUM!</v>
      </c>
      <c r="AB3305" s="3" t="str">
        <f t="shared" si="249"/>
        <v/>
      </c>
    </row>
    <row r="3306" spans="18:28" ht="14.5" customHeight="1">
      <c r="R3306">
        <v>3303</v>
      </c>
      <c r="S3306" s="4">
        <v>42120</v>
      </c>
      <c r="T3306" s="3" t="s">
        <v>4110</v>
      </c>
      <c r="U3306" s="3" t="s">
        <v>1692</v>
      </c>
      <c r="V3306" s="3" t="s">
        <v>472</v>
      </c>
      <c r="W3306" s="3" t="s">
        <v>4108</v>
      </c>
      <c r="X3306" s="3" t="str">
        <f t="shared" si="246"/>
        <v>อิปุ่มด่านซ้ายเลย</v>
      </c>
      <c r="Y3306" s="3" t="s">
        <v>2652</v>
      </c>
      <c r="Z3306" s="3" t="str">
        <f t="shared" si="247"/>
        <v/>
      </c>
      <c r="AA3306" s="3" t="e">
        <f t="shared" si="248"/>
        <v>#NUM!</v>
      </c>
      <c r="AB3306" s="3" t="str">
        <f t="shared" si="249"/>
        <v/>
      </c>
    </row>
    <row r="3307" spans="18:28" ht="14.5" customHeight="1">
      <c r="R3307">
        <v>3304</v>
      </c>
      <c r="S3307" s="4">
        <v>42120</v>
      </c>
      <c r="T3307" s="3" t="s">
        <v>4111</v>
      </c>
      <c r="U3307" s="3" t="s">
        <v>1692</v>
      </c>
      <c r="V3307" s="3" t="s">
        <v>472</v>
      </c>
      <c r="W3307" s="3" t="s">
        <v>4108</v>
      </c>
      <c r="X3307" s="3" t="str">
        <f t="shared" si="246"/>
        <v>กกสะทอนด่านซ้ายเลย</v>
      </c>
      <c r="Y3307" s="3" t="s">
        <v>2652</v>
      </c>
      <c r="Z3307" s="3" t="str">
        <f t="shared" si="247"/>
        <v/>
      </c>
      <c r="AA3307" s="3" t="e">
        <f t="shared" si="248"/>
        <v>#NUM!</v>
      </c>
      <c r="AB3307" s="3" t="str">
        <f t="shared" si="249"/>
        <v/>
      </c>
    </row>
    <row r="3308" spans="18:28" ht="14.5" customHeight="1">
      <c r="R3308">
        <v>3305</v>
      </c>
      <c r="S3308" s="4">
        <v>42120</v>
      </c>
      <c r="T3308" s="3" t="s">
        <v>2232</v>
      </c>
      <c r="U3308" s="3" t="s">
        <v>1692</v>
      </c>
      <c r="V3308" s="3" t="s">
        <v>472</v>
      </c>
      <c r="W3308" s="3" t="s">
        <v>4108</v>
      </c>
      <c r="X3308" s="3" t="str">
        <f t="shared" si="246"/>
        <v>โป่งด่านซ้ายเลย</v>
      </c>
      <c r="Y3308" s="3" t="s">
        <v>2652</v>
      </c>
      <c r="Z3308" s="3" t="str">
        <f t="shared" si="247"/>
        <v/>
      </c>
      <c r="AA3308" s="3" t="e">
        <f t="shared" si="248"/>
        <v>#NUM!</v>
      </c>
      <c r="AB3308" s="3" t="str">
        <f t="shared" si="249"/>
        <v/>
      </c>
    </row>
    <row r="3309" spans="18:28" ht="14.5" customHeight="1">
      <c r="R3309">
        <v>3306</v>
      </c>
      <c r="S3309" s="4">
        <v>42120</v>
      </c>
      <c r="T3309" s="3" t="s">
        <v>4112</v>
      </c>
      <c r="U3309" s="3" t="s">
        <v>1692</v>
      </c>
      <c r="V3309" s="3" t="s">
        <v>472</v>
      </c>
      <c r="W3309" s="3" t="s">
        <v>4108</v>
      </c>
      <c r="X3309" s="3" t="str">
        <f t="shared" si="246"/>
        <v>วังยาวด่านซ้ายเลย</v>
      </c>
      <c r="Y3309" s="3" t="s">
        <v>2652</v>
      </c>
      <c r="Z3309" s="3" t="str">
        <f t="shared" si="247"/>
        <v/>
      </c>
      <c r="AA3309" s="3" t="e">
        <f t="shared" si="248"/>
        <v>#NUM!</v>
      </c>
      <c r="AB3309" s="3" t="str">
        <f t="shared" si="249"/>
        <v/>
      </c>
    </row>
    <row r="3310" spans="18:28" ht="14.5" customHeight="1">
      <c r="R3310">
        <v>3307</v>
      </c>
      <c r="S3310" s="4">
        <v>42120</v>
      </c>
      <c r="T3310" s="3" t="s">
        <v>4113</v>
      </c>
      <c r="U3310" s="3" t="s">
        <v>1692</v>
      </c>
      <c r="V3310" s="3" t="s">
        <v>472</v>
      </c>
      <c r="W3310" s="3" t="s">
        <v>4108</v>
      </c>
      <c r="X3310" s="3" t="str">
        <f t="shared" si="246"/>
        <v>นาหอด่านซ้ายเลย</v>
      </c>
      <c r="Y3310" s="3" t="s">
        <v>2652</v>
      </c>
      <c r="Z3310" s="3" t="str">
        <f t="shared" si="247"/>
        <v/>
      </c>
      <c r="AA3310" s="3" t="e">
        <f t="shared" si="248"/>
        <v>#NUM!</v>
      </c>
      <c r="AB3310" s="3" t="str">
        <f t="shared" si="249"/>
        <v/>
      </c>
    </row>
    <row r="3311" spans="18:28" ht="14.5" customHeight="1">
      <c r="R3311">
        <v>3308</v>
      </c>
      <c r="S3311" s="4">
        <v>42170</v>
      </c>
      <c r="T3311" s="3" t="s">
        <v>1697</v>
      </c>
      <c r="U3311" s="3" t="s">
        <v>1697</v>
      </c>
      <c r="V3311" s="3" t="s">
        <v>472</v>
      </c>
      <c r="W3311" s="3" t="s">
        <v>4114</v>
      </c>
      <c r="X3311" s="3" t="str">
        <f t="shared" si="246"/>
        <v>นาแห้วนาแห้วเลย</v>
      </c>
      <c r="Y3311" s="3" t="s">
        <v>2652</v>
      </c>
      <c r="Z3311" s="3" t="str">
        <f t="shared" si="247"/>
        <v/>
      </c>
      <c r="AA3311" s="3" t="e">
        <f t="shared" si="248"/>
        <v>#NUM!</v>
      </c>
      <c r="AB3311" s="3" t="str">
        <f t="shared" si="249"/>
        <v/>
      </c>
    </row>
    <row r="3312" spans="18:28" ht="14.5" customHeight="1">
      <c r="R3312">
        <v>3309</v>
      </c>
      <c r="S3312" s="4">
        <v>42170</v>
      </c>
      <c r="T3312" s="3" t="s">
        <v>4115</v>
      </c>
      <c r="U3312" s="3" t="s">
        <v>1697</v>
      </c>
      <c r="V3312" s="3" t="s">
        <v>472</v>
      </c>
      <c r="W3312" s="3" t="s">
        <v>4114</v>
      </c>
      <c r="X3312" s="3" t="str">
        <f t="shared" si="246"/>
        <v>แสงภานาแห้วเลย</v>
      </c>
      <c r="Y3312" s="3" t="s">
        <v>2652</v>
      </c>
      <c r="Z3312" s="3" t="str">
        <f t="shared" si="247"/>
        <v/>
      </c>
      <c r="AA3312" s="3" t="e">
        <f t="shared" si="248"/>
        <v>#NUM!</v>
      </c>
      <c r="AB3312" s="3" t="str">
        <f t="shared" si="249"/>
        <v/>
      </c>
    </row>
    <row r="3313" spans="18:28" ht="14.5" customHeight="1">
      <c r="R3313">
        <v>3310</v>
      </c>
      <c r="S3313" s="4">
        <v>42170</v>
      </c>
      <c r="T3313" s="3" t="s">
        <v>4116</v>
      </c>
      <c r="U3313" s="3" t="s">
        <v>1697</v>
      </c>
      <c r="V3313" s="3" t="s">
        <v>472</v>
      </c>
      <c r="W3313" s="3" t="s">
        <v>4114</v>
      </c>
      <c r="X3313" s="3" t="str">
        <f t="shared" si="246"/>
        <v>นาพึงนาแห้วเลย</v>
      </c>
      <c r="Y3313" s="3" t="s">
        <v>2652</v>
      </c>
      <c r="Z3313" s="3" t="str">
        <f t="shared" si="247"/>
        <v/>
      </c>
      <c r="AA3313" s="3" t="e">
        <f t="shared" si="248"/>
        <v>#NUM!</v>
      </c>
      <c r="AB3313" s="3" t="str">
        <f t="shared" si="249"/>
        <v/>
      </c>
    </row>
    <row r="3314" spans="18:28" ht="14.5" customHeight="1">
      <c r="R3314">
        <v>3311</v>
      </c>
      <c r="S3314" s="4">
        <v>42170</v>
      </c>
      <c r="T3314" s="3" t="s">
        <v>4117</v>
      </c>
      <c r="U3314" s="3" t="s">
        <v>1697</v>
      </c>
      <c r="V3314" s="3" t="s">
        <v>472</v>
      </c>
      <c r="W3314" s="3" t="s">
        <v>4114</v>
      </c>
      <c r="X3314" s="3" t="str">
        <f t="shared" si="246"/>
        <v>นามาลานาแห้วเลย</v>
      </c>
      <c r="Y3314" s="3" t="s">
        <v>2652</v>
      </c>
      <c r="Z3314" s="3" t="str">
        <f t="shared" si="247"/>
        <v/>
      </c>
      <c r="AA3314" s="3" t="e">
        <f t="shared" si="248"/>
        <v>#NUM!</v>
      </c>
      <c r="AB3314" s="3" t="str">
        <f t="shared" si="249"/>
        <v/>
      </c>
    </row>
    <row r="3315" spans="18:28" ht="14.5" customHeight="1">
      <c r="R3315">
        <v>3312</v>
      </c>
      <c r="S3315" s="4">
        <v>42170</v>
      </c>
      <c r="T3315" s="3" t="s">
        <v>4118</v>
      </c>
      <c r="U3315" s="3" t="s">
        <v>1697</v>
      </c>
      <c r="V3315" s="3" t="s">
        <v>472</v>
      </c>
      <c r="W3315" s="3" t="s">
        <v>4114</v>
      </c>
      <c r="X3315" s="3" t="str">
        <f t="shared" si="246"/>
        <v>เหล่ากอหกนาแห้วเลย</v>
      </c>
      <c r="Y3315" s="3" t="s">
        <v>2652</v>
      </c>
      <c r="Z3315" s="3" t="str">
        <f t="shared" si="247"/>
        <v/>
      </c>
      <c r="AA3315" s="3" t="e">
        <f t="shared" si="248"/>
        <v>#NUM!</v>
      </c>
      <c r="AB3315" s="3" t="str">
        <f t="shared" si="249"/>
        <v/>
      </c>
    </row>
    <row r="3316" spans="18:28" ht="14.5" customHeight="1">
      <c r="R3316">
        <v>3313</v>
      </c>
      <c r="S3316" s="4">
        <v>42160</v>
      </c>
      <c r="T3316" s="3" t="s">
        <v>1107</v>
      </c>
      <c r="U3316" s="3" t="s">
        <v>1706</v>
      </c>
      <c r="V3316" s="3" t="s">
        <v>472</v>
      </c>
      <c r="W3316" s="3" t="s">
        <v>4119</v>
      </c>
      <c r="X3316" s="3" t="str">
        <f t="shared" si="246"/>
        <v>หนองบัวภูเรือเลย</v>
      </c>
      <c r="Y3316" s="3" t="s">
        <v>2652</v>
      </c>
      <c r="Z3316" s="3" t="str">
        <f t="shared" si="247"/>
        <v/>
      </c>
      <c r="AA3316" s="3" t="e">
        <f t="shared" si="248"/>
        <v>#NUM!</v>
      </c>
      <c r="AB3316" s="3" t="str">
        <f t="shared" si="249"/>
        <v/>
      </c>
    </row>
    <row r="3317" spans="18:28" ht="14.5" customHeight="1">
      <c r="R3317">
        <v>3314</v>
      </c>
      <c r="S3317" s="4">
        <v>42160</v>
      </c>
      <c r="T3317" s="3" t="s">
        <v>1047</v>
      </c>
      <c r="U3317" s="3" t="s">
        <v>1706</v>
      </c>
      <c r="V3317" s="3" t="s">
        <v>472</v>
      </c>
      <c r="W3317" s="3" t="s">
        <v>4119</v>
      </c>
      <c r="X3317" s="3" t="str">
        <f t="shared" si="246"/>
        <v>ท่าศาลาภูเรือเลย</v>
      </c>
      <c r="Y3317" s="3" t="s">
        <v>2652</v>
      </c>
      <c r="Z3317" s="3" t="str">
        <f t="shared" si="247"/>
        <v/>
      </c>
      <c r="AA3317" s="3" t="e">
        <f t="shared" si="248"/>
        <v>#NUM!</v>
      </c>
      <c r="AB3317" s="3" t="str">
        <f t="shared" si="249"/>
        <v/>
      </c>
    </row>
    <row r="3318" spans="18:28" ht="14.5" customHeight="1">
      <c r="R3318">
        <v>3315</v>
      </c>
      <c r="S3318" s="4">
        <v>42160</v>
      </c>
      <c r="T3318" s="3" t="s">
        <v>4120</v>
      </c>
      <c r="U3318" s="3" t="s">
        <v>1706</v>
      </c>
      <c r="V3318" s="3" t="s">
        <v>472</v>
      </c>
      <c r="W3318" s="3" t="s">
        <v>4119</v>
      </c>
      <c r="X3318" s="3" t="str">
        <f t="shared" si="246"/>
        <v>ร่องจิกภูเรือเลย</v>
      </c>
      <c r="Y3318" s="3" t="s">
        <v>2652</v>
      </c>
      <c r="Z3318" s="3" t="str">
        <f t="shared" si="247"/>
        <v/>
      </c>
      <c r="AA3318" s="3" t="e">
        <f t="shared" si="248"/>
        <v>#NUM!</v>
      </c>
      <c r="AB3318" s="3" t="str">
        <f t="shared" si="249"/>
        <v/>
      </c>
    </row>
    <row r="3319" spans="18:28" ht="14.5" customHeight="1">
      <c r="R3319">
        <v>3316</v>
      </c>
      <c r="S3319" s="4">
        <v>42160</v>
      </c>
      <c r="T3319" s="3" t="s">
        <v>4121</v>
      </c>
      <c r="U3319" s="3" t="s">
        <v>1706</v>
      </c>
      <c r="V3319" s="3" t="s">
        <v>472</v>
      </c>
      <c r="W3319" s="3" t="s">
        <v>4119</v>
      </c>
      <c r="X3319" s="3" t="str">
        <f t="shared" si="246"/>
        <v>ปลาบ่าภูเรือเลย</v>
      </c>
      <c r="Y3319" s="3" t="s">
        <v>2652</v>
      </c>
      <c r="Z3319" s="3" t="str">
        <f t="shared" si="247"/>
        <v/>
      </c>
      <c r="AA3319" s="3" t="e">
        <f t="shared" si="248"/>
        <v>#NUM!</v>
      </c>
      <c r="AB3319" s="3" t="str">
        <f t="shared" si="249"/>
        <v/>
      </c>
    </row>
    <row r="3320" spans="18:28" ht="14.5" customHeight="1">
      <c r="R3320">
        <v>3317</v>
      </c>
      <c r="S3320" s="4">
        <v>42160</v>
      </c>
      <c r="T3320" s="3" t="s">
        <v>4122</v>
      </c>
      <c r="U3320" s="3" t="s">
        <v>1706</v>
      </c>
      <c r="V3320" s="3" t="s">
        <v>472</v>
      </c>
      <c r="W3320" s="3" t="s">
        <v>4119</v>
      </c>
      <c r="X3320" s="3" t="str">
        <f t="shared" si="246"/>
        <v>ลาดค่างภูเรือเลย</v>
      </c>
      <c r="Y3320" s="3" t="s">
        <v>2652</v>
      </c>
      <c r="Z3320" s="3" t="str">
        <f t="shared" si="247"/>
        <v/>
      </c>
      <c r="AA3320" s="3" t="e">
        <f t="shared" si="248"/>
        <v>#NUM!</v>
      </c>
      <c r="AB3320" s="3" t="str">
        <f t="shared" si="249"/>
        <v/>
      </c>
    </row>
    <row r="3321" spans="18:28" ht="14.5" customHeight="1">
      <c r="R3321">
        <v>3318</v>
      </c>
      <c r="S3321" s="4">
        <v>42160</v>
      </c>
      <c r="T3321" s="3" t="s">
        <v>4123</v>
      </c>
      <c r="U3321" s="3" t="s">
        <v>1706</v>
      </c>
      <c r="V3321" s="3" t="s">
        <v>472</v>
      </c>
      <c r="W3321" s="3" t="s">
        <v>4119</v>
      </c>
      <c r="X3321" s="3" t="str">
        <f t="shared" si="246"/>
        <v>สานตมภูเรือเลย</v>
      </c>
      <c r="Y3321" s="3" t="s">
        <v>2652</v>
      </c>
      <c r="Z3321" s="3" t="str">
        <f t="shared" si="247"/>
        <v/>
      </c>
      <c r="AA3321" s="3" t="e">
        <f t="shared" si="248"/>
        <v>#NUM!</v>
      </c>
      <c r="AB3321" s="3" t="str">
        <f t="shared" si="249"/>
        <v/>
      </c>
    </row>
    <row r="3322" spans="18:28" ht="14.5" customHeight="1">
      <c r="R3322">
        <v>3319</v>
      </c>
      <c r="S3322" s="4">
        <v>42140</v>
      </c>
      <c r="T3322" s="3" t="s">
        <v>1694</v>
      </c>
      <c r="U3322" s="3" t="s">
        <v>1694</v>
      </c>
      <c r="V3322" s="3" t="s">
        <v>472</v>
      </c>
      <c r="W3322" s="3" t="s">
        <v>4124</v>
      </c>
      <c r="X3322" s="3" t="str">
        <f t="shared" si="246"/>
        <v>ท่าลี่ท่าลี่เลย</v>
      </c>
      <c r="Y3322" s="3" t="s">
        <v>2652</v>
      </c>
      <c r="Z3322" s="3" t="str">
        <f t="shared" si="247"/>
        <v/>
      </c>
      <c r="AA3322" s="3" t="e">
        <f t="shared" si="248"/>
        <v>#NUM!</v>
      </c>
      <c r="AB3322" s="3" t="str">
        <f t="shared" si="249"/>
        <v/>
      </c>
    </row>
    <row r="3323" spans="18:28" ht="14.5" customHeight="1">
      <c r="R3323">
        <v>3320</v>
      </c>
      <c r="S3323" s="4">
        <v>42140</v>
      </c>
      <c r="T3323" s="3" t="s">
        <v>3403</v>
      </c>
      <c r="U3323" s="3" t="s">
        <v>1694</v>
      </c>
      <c r="V3323" s="3" t="s">
        <v>472</v>
      </c>
      <c r="W3323" s="3" t="s">
        <v>4124</v>
      </c>
      <c r="X3323" s="3" t="str">
        <f t="shared" si="246"/>
        <v>หนองผือท่าลี่เลย</v>
      </c>
      <c r="Y3323" s="3" t="s">
        <v>2652</v>
      </c>
      <c r="Z3323" s="3" t="str">
        <f t="shared" si="247"/>
        <v/>
      </c>
      <c r="AA3323" s="3" t="e">
        <f t="shared" si="248"/>
        <v>#NUM!</v>
      </c>
      <c r="AB3323" s="3" t="str">
        <f t="shared" si="249"/>
        <v/>
      </c>
    </row>
    <row r="3324" spans="18:28" ht="14.5" customHeight="1">
      <c r="R3324">
        <v>3321</v>
      </c>
      <c r="S3324" s="4">
        <v>42140</v>
      </c>
      <c r="T3324" s="3" t="s">
        <v>4125</v>
      </c>
      <c r="U3324" s="3" t="s">
        <v>1694</v>
      </c>
      <c r="V3324" s="3" t="s">
        <v>472</v>
      </c>
      <c r="W3324" s="3" t="s">
        <v>4124</v>
      </c>
      <c r="X3324" s="3" t="str">
        <f t="shared" si="246"/>
        <v>อาฮีท่าลี่เลย</v>
      </c>
      <c r="Y3324" s="3" t="s">
        <v>2652</v>
      </c>
      <c r="Z3324" s="3" t="str">
        <f t="shared" si="247"/>
        <v/>
      </c>
      <c r="AA3324" s="3" t="e">
        <f t="shared" si="248"/>
        <v>#NUM!</v>
      </c>
      <c r="AB3324" s="3" t="str">
        <f t="shared" si="249"/>
        <v/>
      </c>
    </row>
    <row r="3325" spans="18:28" ht="14.5" customHeight="1">
      <c r="R3325">
        <v>3322</v>
      </c>
      <c r="S3325" s="4">
        <v>42140</v>
      </c>
      <c r="T3325" s="3" t="s">
        <v>4126</v>
      </c>
      <c r="U3325" s="3" t="s">
        <v>1694</v>
      </c>
      <c r="V3325" s="3" t="s">
        <v>472</v>
      </c>
      <c r="W3325" s="3" t="s">
        <v>4124</v>
      </c>
      <c r="X3325" s="3" t="str">
        <f t="shared" si="246"/>
        <v>น้ำแคมท่าลี่เลย</v>
      </c>
      <c r="Y3325" s="3" t="s">
        <v>2652</v>
      </c>
      <c r="Z3325" s="3" t="str">
        <f t="shared" si="247"/>
        <v/>
      </c>
      <c r="AA3325" s="3" t="e">
        <f t="shared" si="248"/>
        <v>#NUM!</v>
      </c>
      <c r="AB3325" s="3" t="str">
        <f t="shared" si="249"/>
        <v/>
      </c>
    </row>
    <row r="3326" spans="18:28" ht="14.5" customHeight="1">
      <c r="R3326">
        <v>3323</v>
      </c>
      <c r="S3326" s="4">
        <v>42140</v>
      </c>
      <c r="T3326" s="3" t="s">
        <v>2135</v>
      </c>
      <c r="U3326" s="3" t="s">
        <v>1694</v>
      </c>
      <c r="V3326" s="3" t="s">
        <v>472</v>
      </c>
      <c r="W3326" s="3" t="s">
        <v>4124</v>
      </c>
      <c r="X3326" s="3" t="str">
        <f t="shared" si="246"/>
        <v>โคกใหญ่ท่าลี่เลย</v>
      </c>
      <c r="Y3326" s="3" t="s">
        <v>2652</v>
      </c>
      <c r="Z3326" s="3" t="str">
        <f t="shared" si="247"/>
        <v/>
      </c>
      <c r="AA3326" s="3" t="e">
        <f t="shared" si="248"/>
        <v>#NUM!</v>
      </c>
      <c r="AB3326" s="3" t="str">
        <f t="shared" si="249"/>
        <v/>
      </c>
    </row>
    <row r="3327" spans="18:28" ht="14.5" customHeight="1">
      <c r="R3327">
        <v>3324</v>
      </c>
      <c r="S3327" s="4">
        <v>42140</v>
      </c>
      <c r="T3327" s="3" t="s">
        <v>4127</v>
      </c>
      <c r="U3327" s="3" t="s">
        <v>1694</v>
      </c>
      <c r="V3327" s="3" t="s">
        <v>472</v>
      </c>
      <c r="W3327" s="3" t="s">
        <v>4124</v>
      </c>
      <c r="X3327" s="3" t="str">
        <f t="shared" si="246"/>
        <v>น้ำทูนท่าลี่เลย</v>
      </c>
      <c r="Y3327" s="3" t="s">
        <v>2652</v>
      </c>
      <c r="Z3327" s="3" t="str">
        <f t="shared" si="247"/>
        <v/>
      </c>
      <c r="AA3327" s="3" t="e">
        <f t="shared" si="248"/>
        <v>#NUM!</v>
      </c>
      <c r="AB3327" s="3" t="str">
        <f t="shared" si="249"/>
        <v/>
      </c>
    </row>
    <row r="3328" spans="18:28" ht="14.5" customHeight="1">
      <c r="R3328">
        <v>3325</v>
      </c>
      <c r="S3328" s="4">
        <v>42130</v>
      </c>
      <c r="T3328" s="3" t="s">
        <v>1712</v>
      </c>
      <c r="U3328" s="3" t="s">
        <v>1712</v>
      </c>
      <c r="V3328" s="3" t="s">
        <v>472</v>
      </c>
      <c r="W3328" s="3" t="s">
        <v>4128</v>
      </c>
      <c r="X3328" s="3" t="str">
        <f t="shared" si="246"/>
        <v>วังสะพุงวังสะพุงเลย</v>
      </c>
      <c r="Y3328" s="3" t="s">
        <v>2652</v>
      </c>
      <c r="Z3328" s="3" t="str">
        <f t="shared" si="247"/>
        <v/>
      </c>
      <c r="AA3328" s="3" t="e">
        <f t="shared" si="248"/>
        <v>#NUM!</v>
      </c>
      <c r="AB3328" s="3" t="str">
        <f t="shared" si="249"/>
        <v/>
      </c>
    </row>
    <row r="3329" spans="18:28" ht="14.5" customHeight="1">
      <c r="R3329">
        <v>3326</v>
      </c>
      <c r="S3329" s="4">
        <v>42130</v>
      </c>
      <c r="T3329" s="3" t="s">
        <v>2388</v>
      </c>
      <c r="U3329" s="3" t="s">
        <v>1712</v>
      </c>
      <c r="V3329" s="3" t="s">
        <v>472</v>
      </c>
      <c r="W3329" s="3" t="s">
        <v>4128</v>
      </c>
      <c r="X3329" s="3" t="str">
        <f t="shared" si="246"/>
        <v>ทรายขาววังสะพุงเลย</v>
      </c>
      <c r="Y3329" s="3" t="s">
        <v>2652</v>
      </c>
      <c r="Z3329" s="3" t="str">
        <f t="shared" si="247"/>
        <v/>
      </c>
      <c r="AA3329" s="3" t="e">
        <f t="shared" si="248"/>
        <v>#NUM!</v>
      </c>
      <c r="AB3329" s="3" t="str">
        <f t="shared" si="249"/>
        <v/>
      </c>
    </row>
    <row r="3330" spans="18:28" ht="14.5" customHeight="1">
      <c r="R3330">
        <v>3327</v>
      </c>
      <c r="S3330" s="4">
        <v>42130</v>
      </c>
      <c r="T3330" s="3" t="s">
        <v>1414</v>
      </c>
      <c r="U3330" s="3" t="s">
        <v>1712</v>
      </c>
      <c r="V3330" s="3" t="s">
        <v>472</v>
      </c>
      <c r="W3330" s="3" t="s">
        <v>4128</v>
      </c>
      <c r="X3330" s="3" t="str">
        <f t="shared" si="246"/>
        <v>หนองหญ้าปล้องวังสะพุงเลย</v>
      </c>
      <c r="Y3330" s="3" t="s">
        <v>2652</v>
      </c>
      <c r="Z3330" s="3" t="str">
        <f t="shared" si="247"/>
        <v/>
      </c>
      <c r="AA3330" s="3" t="e">
        <f t="shared" si="248"/>
        <v>#NUM!</v>
      </c>
      <c r="AB3330" s="3" t="str">
        <f t="shared" si="249"/>
        <v/>
      </c>
    </row>
    <row r="3331" spans="18:28" ht="14.5" customHeight="1">
      <c r="R3331">
        <v>3328</v>
      </c>
      <c r="S3331" s="4">
        <v>42130</v>
      </c>
      <c r="T3331" s="3" t="s">
        <v>4129</v>
      </c>
      <c r="U3331" s="3" t="s">
        <v>1712</v>
      </c>
      <c r="V3331" s="3" t="s">
        <v>472</v>
      </c>
      <c r="W3331" s="3" t="s">
        <v>4128</v>
      </c>
      <c r="X3331" s="3" t="str">
        <f t="shared" si="246"/>
        <v>หนองงิ้ววังสะพุงเลย</v>
      </c>
      <c r="Y3331" s="3" t="s">
        <v>2652</v>
      </c>
      <c r="Z3331" s="3" t="str">
        <f t="shared" si="247"/>
        <v/>
      </c>
      <c r="AA3331" s="3" t="e">
        <f t="shared" si="248"/>
        <v>#NUM!</v>
      </c>
      <c r="AB3331" s="3" t="str">
        <f t="shared" si="249"/>
        <v/>
      </c>
    </row>
    <row r="3332" spans="18:28" ht="14.5" customHeight="1">
      <c r="R3332">
        <v>3329</v>
      </c>
      <c r="S3332" s="4">
        <v>42130</v>
      </c>
      <c r="T3332" s="3" t="s">
        <v>4130</v>
      </c>
      <c r="U3332" s="3" t="s">
        <v>1712</v>
      </c>
      <c r="V3332" s="3" t="s">
        <v>472</v>
      </c>
      <c r="W3332" s="3" t="s">
        <v>4128</v>
      </c>
      <c r="X3332" s="3" t="str">
        <f t="shared" si="246"/>
        <v>ปากปวนวังสะพุงเลย</v>
      </c>
      <c r="Y3332" s="3" t="s">
        <v>2652</v>
      </c>
      <c r="Z3332" s="3" t="str">
        <f t="shared" si="247"/>
        <v/>
      </c>
      <c r="AA3332" s="3" t="e">
        <f t="shared" si="248"/>
        <v>#NUM!</v>
      </c>
      <c r="AB3332" s="3" t="str">
        <f t="shared" si="249"/>
        <v/>
      </c>
    </row>
    <row r="3333" spans="18:28" ht="14.5" customHeight="1">
      <c r="R3333">
        <v>3330</v>
      </c>
      <c r="S3333" s="4">
        <v>42130</v>
      </c>
      <c r="T3333" s="3" t="s">
        <v>4131</v>
      </c>
      <c r="U3333" s="3" t="s">
        <v>1712</v>
      </c>
      <c r="V3333" s="3" t="s">
        <v>472</v>
      </c>
      <c r="W3333" s="3" t="s">
        <v>4128</v>
      </c>
      <c r="X3333" s="3" t="str">
        <f t="shared" ref="X3333:X3396" si="250">T3333&amp;U3333&amp;V3333</f>
        <v>ผาน้อยวังสะพุงเลย</v>
      </c>
      <c r="Y3333" s="3" t="s">
        <v>2652</v>
      </c>
      <c r="Z3333" s="3" t="str">
        <f t="shared" ref="Z3333:Z3396" si="251">IF($Z$1=$W3333,$R3333,"")</f>
        <v/>
      </c>
      <c r="AA3333" s="3" t="e">
        <f t="shared" ref="AA3333:AA3396" si="252">SMALL($Z$4:$Z$7439,R3333)</f>
        <v>#NUM!</v>
      </c>
      <c r="AB3333" s="3" t="str">
        <f t="shared" ref="AB3333:AB3396" si="253">IFERROR(INDEX($T$4:$T$7439,$AA3333,1),"")</f>
        <v/>
      </c>
    </row>
    <row r="3334" spans="18:28" ht="14.5" customHeight="1">
      <c r="R3334">
        <v>3331</v>
      </c>
      <c r="S3334" s="4">
        <v>42130</v>
      </c>
      <c r="T3334" s="3" t="s">
        <v>4132</v>
      </c>
      <c r="U3334" s="3" t="s">
        <v>1712</v>
      </c>
      <c r="V3334" s="3" t="s">
        <v>472</v>
      </c>
      <c r="W3334" s="3" t="s">
        <v>4128</v>
      </c>
      <c r="X3334" s="3" t="str">
        <f t="shared" si="250"/>
        <v>ผาบิ้งวังสะพุงเลย</v>
      </c>
      <c r="Y3334" s="3" t="s">
        <v>2652</v>
      </c>
      <c r="Z3334" s="3" t="str">
        <f t="shared" si="251"/>
        <v/>
      </c>
      <c r="AA3334" s="3" t="e">
        <f t="shared" si="252"/>
        <v>#NUM!</v>
      </c>
      <c r="AB3334" s="3" t="str">
        <f t="shared" si="253"/>
        <v/>
      </c>
    </row>
    <row r="3335" spans="18:28" ht="14.5" customHeight="1">
      <c r="R3335">
        <v>3332</v>
      </c>
      <c r="S3335" s="4">
        <v>42130</v>
      </c>
      <c r="T3335" s="3" t="s">
        <v>4133</v>
      </c>
      <c r="U3335" s="3" t="s">
        <v>1712</v>
      </c>
      <c r="V3335" s="3" t="s">
        <v>472</v>
      </c>
      <c r="W3335" s="3" t="s">
        <v>4128</v>
      </c>
      <c r="X3335" s="3" t="str">
        <f t="shared" si="250"/>
        <v>เขาหลวงวังสะพุงเลย</v>
      </c>
      <c r="Y3335" s="3" t="s">
        <v>2652</v>
      </c>
      <c r="Z3335" s="3" t="str">
        <f t="shared" si="251"/>
        <v/>
      </c>
      <c r="AA3335" s="3" t="e">
        <f t="shared" si="252"/>
        <v>#NUM!</v>
      </c>
      <c r="AB3335" s="3" t="str">
        <f t="shared" si="253"/>
        <v/>
      </c>
    </row>
    <row r="3336" spans="18:28" ht="14.5" customHeight="1">
      <c r="R3336">
        <v>3333</v>
      </c>
      <c r="S3336" s="4">
        <v>42130</v>
      </c>
      <c r="T3336" s="3" t="s">
        <v>3007</v>
      </c>
      <c r="U3336" s="3" t="s">
        <v>1712</v>
      </c>
      <c r="V3336" s="3" t="s">
        <v>472</v>
      </c>
      <c r="W3336" s="3" t="s">
        <v>4128</v>
      </c>
      <c r="X3336" s="3" t="str">
        <f t="shared" si="250"/>
        <v>โคกขมิ้นวังสะพุงเลย</v>
      </c>
      <c r="Y3336" s="3" t="s">
        <v>2652</v>
      </c>
      <c r="Z3336" s="3" t="str">
        <f t="shared" si="251"/>
        <v/>
      </c>
      <c r="AA3336" s="3" t="e">
        <f t="shared" si="252"/>
        <v>#NUM!</v>
      </c>
      <c r="AB3336" s="3" t="str">
        <f t="shared" si="253"/>
        <v/>
      </c>
    </row>
    <row r="3337" spans="18:28" ht="14.5" customHeight="1">
      <c r="R3337">
        <v>3334</v>
      </c>
      <c r="S3337" s="4">
        <v>42130</v>
      </c>
      <c r="T3337" s="3" t="s">
        <v>961</v>
      </c>
      <c r="U3337" s="3" t="s">
        <v>1712</v>
      </c>
      <c r="V3337" s="3" t="s">
        <v>472</v>
      </c>
      <c r="W3337" s="3" t="s">
        <v>4128</v>
      </c>
      <c r="X3337" s="3" t="str">
        <f t="shared" si="250"/>
        <v>ศรีสงครามวังสะพุงเลย</v>
      </c>
      <c r="Y3337" s="3" t="s">
        <v>2652</v>
      </c>
      <c r="Z3337" s="3" t="str">
        <f t="shared" si="251"/>
        <v/>
      </c>
      <c r="AA3337" s="3" t="e">
        <f t="shared" si="252"/>
        <v>#NUM!</v>
      </c>
      <c r="AB3337" s="3" t="str">
        <f t="shared" si="253"/>
        <v/>
      </c>
    </row>
    <row r="3338" spans="18:28" ht="14.5" customHeight="1">
      <c r="R3338">
        <v>3335</v>
      </c>
      <c r="S3338" s="4">
        <v>42180</v>
      </c>
      <c r="T3338" s="3" t="s">
        <v>3583</v>
      </c>
      <c r="U3338" s="3" t="s">
        <v>1704</v>
      </c>
      <c r="V3338" s="3" t="s">
        <v>472</v>
      </c>
      <c r="W3338" s="3" t="s">
        <v>4134</v>
      </c>
      <c r="X3338" s="3" t="str">
        <f t="shared" si="250"/>
        <v>ศรีฐานภูกระดึงเลย</v>
      </c>
      <c r="Y3338" s="3" t="s">
        <v>2652</v>
      </c>
      <c r="Z3338" s="3" t="str">
        <f t="shared" si="251"/>
        <v/>
      </c>
      <c r="AA3338" s="3" t="e">
        <f t="shared" si="252"/>
        <v>#NUM!</v>
      </c>
      <c r="AB3338" s="3" t="str">
        <f t="shared" si="253"/>
        <v/>
      </c>
    </row>
    <row r="3339" spans="18:28" ht="14.5" customHeight="1">
      <c r="R3339">
        <v>3336</v>
      </c>
      <c r="S3339" s="4">
        <v>42180</v>
      </c>
      <c r="T3339" s="3" t="s">
        <v>4135</v>
      </c>
      <c r="U3339" s="3" t="s">
        <v>1704</v>
      </c>
      <c r="V3339" s="3" t="s">
        <v>472</v>
      </c>
      <c r="W3339" s="3" t="s">
        <v>4134</v>
      </c>
      <c r="X3339" s="3" t="str">
        <f t="shared" si="250"/>
        <v>ผานกเค้าภูกระดึงเลย</v>
      </c>
      <c r="Y3339" s="3" t="s">
        <v>2652</v>
      </c>
      <c r="Z3339" s="3" t="str">
        <f t="shared" si="251"/>
        <v/>
      </c>
      <c r="AA3339" s="3" t="e">
        <f t="shared" si="252"/>
        <v>#NUM!</v>
      </c>
      <c r="AB3339" s="3" t="str">
        <f t="shared" si="253"/>
        <v/>
      </c>
    </row>
    <row r="3340" spans="18:28" ht="14.5" customHeight="1">
      <c r="R3340">
        <v>3337</v>
      </c>
      <c r="S3340" s="4">
        <v>42180</v>
      </c>
      <c r="T3340" s="3" t="s">
        <v>1704</v>
      </c>
      <c r="U3340" s="3" t="s">
        <v>1704</v>
      </c>
      <c r="V3340" s="3" t="s">
        <v>472</v>
      </c>
      <c r="W3340" s="3" t="s">
        <v>4134</v>
      </c>
      <c r="X3340" s="3" t="str">
        <f t="shared" si="250"/>
        <v>ภูกระดึงภูกระดึงเลย</v>
      </c>
      <c r="Y3340" s="3" t="s">
        <v>2652</v>
      </c>
      <c r="Z3340" s="3" t="str">
        <f t="shared" si="251"/>
        <v/>
      </c>
      <c r="AA3340" s="3" t="e">
        <f t="shared" si="252"/>
        <v>#NUM!</v>
      </c>
      <c r="AB3340" s="3" t="str">
        <f t="shared" si="253"/>
        <v/>
      </c>
    </row>
    <row r="3341" spans="18:28" ht="14.5" customHeight="1">
      <c r="R3341">
        <v>3338</v>
      </c>
      <c r="S3341" s="4">
        <v>42180</v>
      </c>
      <c r="T3341" s="3" t="s">
        <v>4136</v>
      </c>
      <c r="U3341" s="3" t="s">
        <v>1704</v>
      </c>
      <c r="V3341" s="3" t="s">
        <v>472</v>
      </c>
      <c r="W3341" s="3" t="s">
        <v>4134</v>
      </c>
      <c r="X3341" s="3" t="str">
        <f t="shared" si="250"/>
        <v>ห้วยส้มภูกระดึงเลย</v>
      </c>
      <c r="Y3341" s="3" t="s">
        <v>2652</v>
      </c>
      <c r="Z3341" s="3" t="str">
        <f t="shared" si="251"/>
        <v/>
      </c>
      <c r="AA3341" s="3" t="e">
        <f t="shared" si="252"/>
        <v>#NUM!</v>
      </c>
      <c r="AB3341" s="3" t="str">
        <f t="shared" si="253"/>
        <v/>
      </c>
    </row>
    <row r="3342" spans="18:28" ht="14.5" customHeight="1">
      <c r="R3342">
        <v>3339</v>
      </c>
      <c r="S3342" s="4">
        <v>42230</v>
      </c>
      <c r="T3342" s="3" t="s">
        <v>4137</v>
      </c>
      <c r="U3342" s="3" t="s">
        <v>1708</v>
      </c>
      <c r="V3342" s="3" t="s">
        <v>472</v>
      </c>
      <c r="W3342" s="3" t="s">
        <v>4138</v>
      </c>
      <c r="X3342" s="3" t="str">
        <f t="shared" si="250"/>
        <v>ภูหอภูหลวงเลย</v>
      </c>
      <c r="Y3342" s="3" t="s">
        <v>2652</v>
      </c>
      <c r="Z3342" s="3" t="str">
        <f t="shared" si="251"/>
        <v/>
      </c>
      <c r="AA3342" s="3" t="e">
        <f t="shared" si="252"/>
        <v>#NUM!</v>
      </c>
      <c r="AB3342" s="3" t="str">
        <f t="shared" si="253"/>
        <v/>
      </c>
    </row>
    <row r="3343" spans="18:28" ht="14.5" customHeight="1">
      <c r="R3343">
        <v>3340</v>
      </c>
      <c r="S3343" s="4">
        <v>42230</v>
      </c>
      <c r="T3343" s="3" t="s">
        <v>4139</v>
      </c>
      <c r="U3343" s="3" t="s">
        <v>1708</v>
      </c>
      <c r="V3343" s="3" t="s">
        <v>472</v>
      </c>
      <c r="W3343" s="3" t="s">
        <v>4138</v>
      </c>
      <c r="X3343" s="3" t="str">
        <f t="shared" si="250"/>
        <v>หนองคันภูหลวงเลย</v>
      </c>
      <c r="Y3343" s="3" t="s">
        <v>2652</v>
      </c>
      <c r="Z3343" s="3" t="str">
        <f t="shared" si="251"/>
        <v/>
      </c>
      <c r="AA3343" s="3" t="e">
        <f t="shared" si="252"/>
        <v>#NUM!</v>
      </c>
      <c r="AB3343" s="3" t="str">
        <f t="shared" si="253"/>
        <v/>
      </c>
    </row>
    <row r="3344" spans="18:28" ht="14.5" customHeight="1">
      <c r="R3344">
        <v>3341</v>
      </c>
      <c r="S3344" s="4">
        <v>42230</v>
      </c>
      <c r="T3344" s="3" t="s">
        <v>4140</v>
      </c>
      <c r="U3344" s="3" t="s">
        <v>1708</v>
      </c>
      <c r="V3344" s="3" t="s">
        <v>472</v>
      </c>
      <c r="W3344" s="3" t="s">
        <v>4138</v>
      </c>
      <c r="X3344" s="3" t="str">
        <f t="shared" si="250"/>
        <v>ห้วยสีเสียดภูหลวงเลย</v>
      </c>
      <c r="Y3344" s="3" t="s">
        <v>2652</v>
      </c>
      <c r="Z3344" s="3" t="str">
        <f t="shared" si="251"/>
        <v/>
      </c>
      <c r="AA3344" s="3" t="e">
        <f t="shared" si="252"/>
        <v>#NUM!</v>
      </c>
      <c r="AB3344" s="3" t="str">
        <f t="shared" si="253"/>
        <v/>
      </c>
    </row>
    <row r="3345" spans="18:28" ht="14.5" customHeight="1">
      <c r="R3345">
        <v>3342</v>
      </c>
      <c r="S3345" s="4">
        <v>42230</v>
      </c>
      <c r="T3345" s="3" t="s">
        <v>4141</v>
      </c>
      <c r="U3345" s="3" t="s">
        <v>1708</v>
      </c>
      <c r="V3345" s="3" t="s">
        <v>472</v>
      </c>
      <c r="W3345" s="3" t="s">
        <v>4138</v>
      </c>
      <c r="X3345" s="3" t="str">
        <f t="shared" si="250"/>
        <v>เลยวังไสย์ภูหลวงเลย</v>
      </c>
      <c r="Y3345" s="3" t="s">
        <v>2652</v>
      </c>
      <c r="Z3345" s="3" t="str">
        <f t="shared" si="251"/>
        <v/>
      </c>
      <c r="AA3345" s="3" t="e">
        <f t="shared" si="252"/>
        <v>#NUM!</v>
      </c>
      <c r="AB3345" s="3" t="str">
        <f t="shared" si="253"/>
        <v/>
      </c>
    </row>
    <row r="3346" spans="18:28" ht="14.5" customHeight="1">
      <c r="R3346">
        <v>3343</v>
      </c>
      <c r="S3346" s="4">
        <v>42230</v>
      </c>
      <c r="T3346" s="3" t="s">
        <v>4142</v>
      </c>
      <c r="U3346" s="3" t="s">
        <v>1708</v>
      </c>
      <c r="V3346" s="3" t="s">
        <v>472</v>
      </c>
      <c r="W3346" s="3" t="s">
        <v>4138</v>
      </c>
      <c r="X3346" s="3" t="str">
        <f t="shared" si="250"/>
        <v>แก่งศรีภูมิภูหลวงเลย</v>
      </c>
      <c r="Y3346" s="3" t="s">
        <v>2652</v>
      </c>
      <c r="Z3346" s="3" t="str">
        <f t="shared" si="251"/>
        <v/>
      </c>
      <c r="AA3346" s="3" t="e">
        <f t="shared" si="252"/>
        <v>#NUM!</v>
      </c>
      <c r="AB3346" s="3" t="str">
        <f t="shared" si="253"/>
        <v/>
      </c>
    </row>
    <row r="3347" spans="18:28" ht="14.5" customHeight="1">
      <c r="R3347">
        <v>3344</v>
      </c>
      <c r="S3347" s="4">
        <v>42240</v>
      </c>
      <c r="T3347" s="3" t="s">
        <v>1702</v>
      </c>
      <c r="U3347" s="3" t="s">
        <v>1702</v>
      </c>
      <c r="V3347" s="3" t="s">
        <v>472</v>
      </c>
      <c r="W3347" s="3" t="s">
        <v>4143</v>
      </c>
      <c r="X3347" s="3" t="str">
        <f t="shared" si="250"/>
        <v>ผาขาวผาขาวเลย</v>
      </c>
      <c r="Y3347" s="3" t="s">
        <v>2652</v>
      </c>
      <c r="Z3347" s="3" t="str">
        <f t="shared" si="251"/>
        <v/>
      </c>
      <c r="AA3347" s="3" t="e">
        <f t="shared" si="252"/>
        <v>#NUM!</v>
      </c>
      <c r="AB3347" s="3" t="str">
        <f t="shared" si="253"/>
        <v/>
      </c>
    </row>
    <row r="3348" spans="18:28" ht="14.5" customHeight="1">
      <c r="R3348">
        <v>3345</v>
      </c>
      <c r="S3348" s="4">
        <v>42240</v>
      </c>
      <c r="T3348" s="3" t="s">
        <v>4144</v>
      </c>
      <c r="U3348" s="3" t="s">
        <v>1702</v>
      </c>
      <c r="V3348" s="3" t="s">
        <v>472</v>
      </c>
      <c r="W3348" s="3" t="s">
        <v>4143</v>
      </c>
      <c r="X3348" s="3" t="str">
        <f t="shared" si="250"/>
        <v>ท่าช้างคล้องผาขาวเลย</v>
      </c>
      <c r="Y3348" s="3" t="s">
        <v>2652</v>
      </c>
      <c r="Z3348" s="3" t="str">
        <f t="shared" si="251"/>
        <v/>
      </c>
      <c r="AA3348" s="3" t="e">
        <f t="shared" si="252"/>
        <v>#NUM!</v>
      </c>
      <c r="AB3348" s="3" t="str">
        <f t="shared" si="253"/>
        <v/>
      </c>
    </row>
    <row r="3349" spans="18:28" ht="14.5" customHeight="1">
      <c r="R3349">
        <v>3346</v>
      </c>
      <c r="S3349" s="4">
        <v>42240</v>
      </c>
      <c r="T3349" s="3" t="s">
        <v>4145</v>
      </c>
      <c r="U3349" s="3" t="s">
        <v>1702</v>
      </c>
      <c r="V3349" s="3" t="s">
        <v>472</v>
      </c>
      <c r="W3349" s="3" t="s">
        <v>4143</v>
      </c>
      <c r="X3349" s="3" t="str">
        <f t="shared" si="250"/>
        <v>โนนปอแดงผาขาวเลย</v>
      </c>
      <c r="Y3349" s="3" t="s">
        <v>2652</v>
      </c>
      <c r="Z3349" s="3" t="str">
        <f t="shared" si="251"/>
        <v/>
      </c>
      <c r="AA3349" s="3" t="e">
        <f t="shared" si="252"/>
        <v>#NUM!</v>
      </c>
      <c r="AB3349" s="3" t="str">
        <f t="shared" si="253"/>
        <v/>
      </c>
    </row>
    <row r="3350" spans="18:28" ht="14.5" customHeight="1">
      <c r="R3350">
        <v>3347</v>
      </c>
      <c r="S3350" s="4">
        <v>42240</v>
      </c>
      <c r="T3350" s="3" t="s">
        <v>4146</v>
      </c>
      <c r="U3350" s="3" t="s">
        <v>1702</v>
      </c>
      <c r="V3350" s="3" t="s">
        <v>472</v>
      </c>
      <c r="W3350" s="3" t="s">
        <v>4143</v>
      </c>
      <c r="X3350" s="3" t="str">
        <f t="shared" si="250"/>
        <v>โนนป่าซางผาขาวเลย</v>
      </c>
      <c r="Y3350" s="3" t="s">
        <v>2652</v>
      </c>
      <c r="Z3350" s="3" t="str">
        <f t="shared" si="251"/>
        <v/>
      </c>
      <c r="AA3350" s="3" t="e">
        <f t="shared" si="252"/>
        <v>#NUM!</v>
      </c>
      <c r="AB3350" s="3" t="str">
        <f t="shared" si="253"/>
        <v/>
      </c>
    </row>
    <row r="3351" spans="18:28" ht="14.5" customHeight="1">
      <c r="R3351">
        <v>3348</v>
      </c>
      <c r="S3351" s="4">
        <v>42240</v>
      </c>
      <c r="T3351" s="3" t="s">
        <v>4147</v>
      </c>
      <c r="U3351" s="3" t="s">
        <v>1702</v>
      </c>
      <c r="V3351" s="3" t="s">
        <v>472</v>
      </c>
      <c r="W3351" s="3" t="s">
        <v>4143</v>
      </c>
      <c r="X3351" s="3" t="str">
        <f t="shared" si="250"/>
        <v>บ้านเพิ่มผาขาวเลย</v>
      </c>
      <c r="Y3351" s="3" t="s">
        <v>2652</v>
      </c>
      <c r="Z3351" s="3" t="str">
        <f t="shared" si="251"/>
        <v/>
      </c>
      <c r="AA3351" s="3" t="e">
        <f t="shared" si="252"/>
        <v>#NUM!</v>
      </c>
      <c r="AB3351" s="3" t="str">
        <f t="shared" si="253"/>
        <v/>
      </c>
    </row>
    <row r="3352" spans="18:28" ht="14.5" customHeight="1">
      <c r="R3352">
        <v>3349</v>
      </c>
      <c r="S3352" s="4">
        <v>42220</v>
      </c>
      <c r="T3352" s="3" t="s">
        <v>1716</v>
      </c>
      <c r="U3352" s="3" t="s">
        <v>1716</v>
      </c>
      <c r="V3352" s="3" t="s">
        <v>472</v>
      </c>
      <c r="W3352" s="3" t="s">
        <v>4148</v>
      </c>
      <c r="X3352" s="3" t="str">
        <f t="shared" si="250"/>
        <v>เอราวัณเอราวัณเลย</v>
      </c>
      <c r="Y3352" s="3" t="s">
        <v>2652</v>
      </c>
      <c r="Z3352" s="3" t="str">
        <f t="shared" si="251"/>
        <v/>
      </c>
      <c r="AA3352" s="3" t="e">
        <f t="shared" si="252"/>
        <v>#NUM!</v>
      </c>
      <c r="AB3352" s="3" t="str">
        <f t="shared" si="253"/>
        <v/>
      </c>
    </row>
    <row r="3353" spans="18:28" ht="14.5" customHeight="1">
      <c r="R3353">
        <v>3350</v>
      </c>
      <c r="S3353" s="4">
        <v>42220</v>
      </c>
      <c r="T3353" s="3" t="s">
        <v>4149</v>
      </c>
      <c r="U3353" s="3" t="s">
        <v>1716</v>
      </c>
      <c r="V3353" s="3" t="s">
        <v>472</v>
      </c>
      <c r="W3353" s="3" t="s">
        <v>4148</v>
      </c>
      <c r="X3353" s="3" t="str">
        <f t="shared" si="250"/>
        <v>ผาอินทร์แปลงเอราวัณเลย</v>
      </c>
      <c r="Y3353" s="3" t="s">
        <v>2652</v>
      </c>
      <c r="Z3353" s="3" t="str">
        <f t="shared" si="251"/>
        <v/>
      </c>
      <c r="AA3353" s="3" t="e">
        <f t="shared" si="252"/>
        <v>#NUM!</v>
      </c>
      <c r="AB3353" s="3" t="str">
        <f t="shared" si="253"/>
        <v/>
      </c>
    </row>
    <row r="3354" spans="18:28" ht="14.5" customHeight="1">
      <c r="R3354">
        <v>3351</v>
      </c>
      <c r="S3354" s="4">
        <v>42220</v>
      </c>
      <c r="T3354" s="3" t="s">
        <v>4150</v>
      </c>
      <c r="U3354" s="3" t="s">
        <v>1716</v>
      </c>
      <c r="V3354" s="3" t="s">
        <v>472</v>
      </c>
      <c r="W3354" s="3" t="s">
        <v>4148</v>
      </c>
      <c r="X3354" s="3" t="str">
        <f t="shared" si="250"/>
        <v>ผาสามยอดเอราวัณเลย</v>
      </c>
      <c r="Y3354" s="3" t="s">
        <v>2652</v>
      </c>
      <c r="Z3354" s="3" t="str">
        <f t="shared" si="251"/>
        <v/>
      </c>
      <c r="AA3354" s="3" t="e">
        <f t="shared" si="252"/>
        <v>#NUM!</v>
      </c>
      <c r="AB3354" s="3" t="str">
        <f t="shared" si="253"/>
        <v/>
      </c>
    </row>
    <row r="3355" spans="18:28" ht="14.5" customHeight="1">
      <c r="R3355">
        <v>3352</v>
      </c>
      <c r="S3355" s="4">
        <v>42220</v>
      </c>
      <c r="T3355" s="3" t="s">
        <v>4151</v>
      </c>
      <c r="U3355" s="3" t="s">
        <v>1716</v>
      </c>
      <c r="V3355" s="3" t="s">
        <v>472</v>
      </c>
      <c r="W3355" s="3" t="s">
        <v>4148</v>
      </c>
      <c r="X3355" s="3" t="str">
        <f t="shared" si="250"/>
        <v>ทรัพย์ไพวัลย์เอราวัณเลย</v>
      </c>
      <c r="Y3355" s="3" t="s">
        <v>2652</v>
      </c>
      <c r="Z3355" s="3" t="str">
        <f t="shared" si="251"/>
        <v/>
      </c>
      <c r="AA3355" s="3" t="e">
        <f t="shared" si="252"/>
        <v>#NUM!</v>
      </c>
      <c r="AB3355" s="3" t="str">
        <f t="shared" si="253"/>
        <v/>
      </c>
    </row>
    <row r="3356" spans="18:28" ht="14.5" customHeight="1">
      <c r="R3356">
        <v>3353</v>
      </c>
      <c r="S3356" s="4">
        <v>42190</v>
      </c>
      <c r="T3356" s="3" t="s">
        <v>1714</v>
      </c>
      <c r="U3356" s="3" t="s">
        <v>1714</v>
      </c>
      <c r="V3356" s="3" t="s">
        <v>472</v>
      </c>
      <c r="W3356" s="3" t="s">
        <v>4152</v>
      </c>
      <c r="X3356" s="3" t="str">
        <f t="shared" si="250"/>
        <v>หนองหินหนองหินเลย</v>
      </c>
      <c r="Y3356" s="3" t="s">
        <v>2652</v>
      </c>
      <c r="Z3356" s="3" t="str">
        <f t="shared" si="251"/>
        <v/>
      </c>
      <c r="AA3356" s="3" t="e">
        <f t="shared" si="252"/>
        <v>#NUM!</v>
      </c>
      <c r="AB3356" s="3" t="str">
        <f t="shared" si="253"/>
        <v/>
      </c>
    </row>
    <row r="3357" spans="18:28" ht="14.5" customHeight="1">
      <c r="R3357">
        <v>3354</v>
      </c>
      <c r="S3357" s="4">
        <v>42190</v>
      </c>
      <c r="T3357" s="3" t="s">
        <v>4153</v>
      </c>
      <c r="U3357" s="3" t="s">
        <v>1714</v>
      </c>
      <c r="V3357" s="3" t="s">
        <v>472</v>
      </c>
      <c r="W3357" s="3" t="s">
        <v>4152</v>
      </c>
      <c r="X3357" s="3" t="str">
        <f t="shared" si="250"/>
        <v>ตาดข่าหนองหินเลย</v>
      </c>
      <c r="Y3357" s="3" t="s">
        <v>2652</v>
      </c>
      <c r="Z3357" s="3" t="str">
        <f t="shared" si="251"/>
        <v/>
      </c>
      <c r="AA3357" s="3" t="e">
        <f t="shared" si="252"/>
        <v>#NUM!</v>
      </c>
      <c r="AB3357" s="3" t="str">
        <f t="shared" si="253"/>
        <v/>
      </c>
    </row>
    <row r="3358" spans="18:28" ht="14.5" customHeight="1">
      <c r="R3358">
        <v>3355</v>
      </c>
      <c r="S3358" s="4">
        <v>42190</v>
      </c>
      <c r="T3358" s="3" t="s">
        <v>4154</v>
      </c>
      <c r="U3358" s="3" t="s">
        <v>1714</v>
      </c>
      <c r="V3358" s="3" t="s">
        <v>472</v>
      </c>
      <c r="W3358" s="3" t="s">
        <v>4152</v>
      </c>
      <c r="X3358" s="3" t="str">
        <f t="shared" si="250"/>
        <v>ปวนพุหนองหินเลย</v>
      </c>
      <c r="Y3358" s="3" t="s">
        <v>2652</v>
      </c>
      <c r="Z3358" s="3" t="str">
        <f t="shared" si="251"/>
        <v/>
      </c>
      <c r="AA3358" s="3" t="e">
        <f t="shared" si="252"/>
        <v>#NUM!</v>
      </c>
      <c r="AB3358" s="3" t="str">
        <f t="shared" si="253"/>
        <v/>
      </c>
    </row>
    <row r="3359" spans="18:28" ht="14.5" customHeight="1">
      <c r="R3359">
        <v>3356</v>
      </c>
      <c r="S3359" s="4">
        <v>43000</v>
      </c>
      <c r="T3359" s="3" t="s">
        <v>1921</v>
      </c>
      <c r="U3359" s="3" t="s">
        <v>2019</v>
      </c>
      <c r="V3359" s="3" t="s">
        <v>518</v>
      </c>
      <c r="W3359" s="3" t="s">
        <v>4155</v>
      </c>
      <c r="X3359" s="3" t="str">
        <f t="shared" si="250"/>
        <v>ในเมืองเมืองหนองคายหนองคาย</v>
      </c>
      <c r="Y3359" s="3" t="s">
        <v>2652</v>
      </c>
      <c r="Z3359" s="3" t="str">
        <f t="shared" si="251"/>
        <v/>
      </c>
      <c r="AA3359" s="3" t="e">
        <f t="shared" si="252"/>
        <v>#NUM!</v>
      </c>
      <c r="AB3359" s="3" t="str">
        <f t="shared" si="253"/>
        <v/>
      </c>
    </row>
    <row r="3360" spans="18:28" ht="14.5" customHeight="1">
      <c r="R3360">
        <v>3357</v>
      </c>
      <c r="S3360" s="4">
        <v>43000</v>
      </c>
      <c r="T3360" s="3" t="s">
        <v>4156</v>
      </c>
      <c r="U3360" s="3" t="s">
        <v>2019</v>
      </c>
      <c r="V3360" s="3" t="s">
        <v>518</v>
      </c>
      <c r="W3360" s="3" t="s">
        <v>4155</v>
      </c>
      <c r="X3360" s="3" t="str">
        <f t="shared" si="250"/>
        <v>มีชัยเมืองหนองคายหนองคาย</v>
      </c>
      <c r="Y3360" s="3" t="s">
        <v>2652</v>
      </c>
      <c r="Z3360" s="3" t="str">
        <f t="shared" si="251"/>
        <v/>
      </c>
      <c r="AA3360" s="3" t="e">
        <f t="shared" si="252"/>
        <v>#NUM!</v>
      </c>
      <c r="AB3360" s="3" t="str">
        <f t="shared" si="253"/>
        <v/>
      </c>
    </row>
    <row r="3361" spans="18:28" ht="14.5" customHeight="1">
      <c r="R3361">
        <v>3358</v>
      </c>
      <c r="S3361" s="4">
        <v>43000</v>
      </c>
      <c r="T3361" s="3" t="s">
        <v>1557</v>
      </c>
      <c r="U3361" s="3" t="s">
        <v>2019</v>
      </c>
      <c r="V3361" s="3" t="s">
        <v>518</v>
      </c>
      <c r="W3361" s="3" t="s">
        <v>4155</v>
      </c>
      <c r="X3361" s="3" t="str">
        <f t="shared" si="250"/>
        <v>โพธิ์ชัยเมืองหนองคายหนองคาย</v>
      </c>
      <c r="Y3361" s="3" t="s">
        <v>2652</v>
      </c>
      <c r="Z3361" s="3" t="str">
        <f t="shared" si="251"/>
        <v/>
      </c>
      <c r="AA3361" s="3" t="e">
        <f t="shared" si="252"/>
        <v>#NUM!</v>
      </c>
      <c r="AB3361" s="3" t="str">
        <f t="shared" si="253"/>
        <v/>
      </c>
    </row>
    <row r="3362" spans="18:28" ht="14.5" customHeight="1">
      <c r="R3362">
        <v>3359</v>
      </c>
      <c r="S3362" s="4">
        <v>43000</v>
      </c>
      <c r="T3362" s="3" t="s">
        <v>4157</v>
      </c>
      <c r="U3362" s="3" t="s">
        <v>2019</v>
      </c>
      <c r="V3362" s="3" t="s">
        <v>518</v>
      </c>
      <c r="W3362" s="3" t="s">
        <v>4155</v>
      </c>
      <c r="X3362" s="3" t="str">
        <f t="shared" si="250"/>
        <v>กวนวันเมืองหนองคายหนองคาย</v>
      </c>
      <c r="Y3362" s="3" t="s">
        <v>2652</v>
      </c>
      <c r="Z3362" s="3" t="str">
        <f t="shared" si="251"/>
        <v/>
      </c>
      <c r="AA3362" s="3" t="e">
        <f t="shared" si="252"/>
        <v>#NUM!</v>
      </c>
      <c r="AB3362" s="3" t="str">
        <f t="shared" si="253"/>
        <v/>
      </c>
    </row>
    <row r="3363" spans="18:28" ht="14.5" customHeight="1">
      <c r="R3363">
        <v>3360</v>
      </c>
      <c r="S3363" s="4">
        <v>43000</v>
      </c>
      <c r="T3363" s="3" t="s">
        <v>4158</v>
      </c>
      <c r="U3363" s="3" t="s">
        <v>2019</v>
      </c>
      <c r="V3363" s="3" t="s">
        <v>518</v>
      </c>
      <c r="W3363" s="3" t="s">
        <v>4155</v>
      </c>
      <c r="X3363" s="3" t="str">
        <f t="shared" si="250"/>
        <v>เวียงคุกเมืองหนองคายหนองคาย</v>
      </c>
      <c r="Y3363" s="3" t="s">
        <v>2652</v>
      </c>
      <c r="Z3363" s="3" t="str">
        <f t="shared" si="251"/>
        <v/>
      </c>
      <c r="AA3363" s="3" t="e">
        <f t="shared" si="252"/>
        <v>#NUM!</v>
      </c>
      <c r="AB3363" s="3" t="str">
        <f t="shared" si="253"/>
        <v/>
      </c>
    </row>
    <row r="3364" spans="18:28" ht="14.5" customHeight="1">
      <c r="R3364">
        <v>3361</v>
      </c>
      <c r="S3364" s="4">
        <v>43000</v>
      </c>
      <c r="T3364" s="3" t="s">
        <v>4159</v>
      </c>
      <c r="U3364" s="3" t="s">
        <v>2019</v>
      </c>
      <c r="V3364" s="3" t="s">
        <v>518</v>
      </c>
      <c r="W3364" s="3" t="s">
        <v>4155</v>
      </c>
      <c r="X3364" s="3" t="str">
        <f t="shared" si="250"/>
        <v>วัดธาตุเมืองหนองคายหนองคาย</v>
      </c>
      <c r="Y3364" s="3" t="s">
        <v>2652</v>
      </c>
      <c r="Z3364" s="3" t="str">
        <f t="shared" si="251"/>
        <v/>
      </c>
      <c r="AA3364" s="3" t="e">
        <f t="shared" si="252"/>
        <v>#NUM!</v>
      </c>
      <c r="AB3364" s="3" t="str">
        <f t="shared" si="253"/>
        <v/>
      </c>
    </row>
    <row r="3365" spans="18:28" ht="14.5" customHeight="1">
      <c r="R3365">
        <v>3362</v>
      </c>
      <c r="S3365" s="4">
        <v>43000</v>
      </c>
      <c r="T3365" s="3" t="s">
        <v>4160</v>
      </c>
      <c r="U3365" s="3" t="s">
        <v>2019</v>
      </c>
      <c r="V3365" s="3" t="s">
        <v>518</v>
      </c>
      <c r="W3365" s="3" t="s">
        <v>4155</v>
      </c>
      <c r="X3365" s="3" t="str">
        <f t="shared" si="250"/>
        <v>หาดคำเมืองหนองคายหนองคาย</v>
      </c>
      <c r="Y3365" s="3" t="s">
        <v>2652</v>
      </c>
      <c r="Z3365" s="3" t="str">
        <f t="shared" si="251"/>
        <v/>
      </c>
      <c r="AA3365" s="3" t="e">
        <f t="shared" si="252"/>
        <v>#NUM!</v>
      </c>
      <c r="AB3365" s="3" t="str">
        <f t="shared" si="253"/>
        <v/>
      </c>
    </row>
    <row r="3366" spans="18:28" ht="14.5" customHeight="1">
      <c r="R3366">
        <v>3363</v>
      </c>
      <c r="S3366" s="4">
        <v>43000</v>
      </c>
      <c r="T3366" s="3" t="s">
        <v>4161</v>
      </c>
      <c r="U3366" s="3" t="s">
        <v>2019</v>
      </c>
      <c r="V3366" s="3" t="s">
        <v>518</v>
      </c>
      <c r="W3366" s="3" t="s">
        <v>4155</v>
      </c>
      <c r="X3366" s="3" t="str">
        <f t="shared" si="250"/>
        <v>หินโงมเมืองหนองคายหนองคาย</v>
      </c>
      <c r="Y3366" s="3" t="s">
        <v>2652</v>
      </c>
      <c r="Z3366" s="3" t="str">
        <f t="shared" si="251"/>
        <v/>
      </c>
      <c r="AA3366" s="3" t="e">
        <f t="shared" si="252"/>
        <v>#NUM!</v>
      </c>
      <c r="AB3366" s="3" t="str">
        <f t="shared" si="253"/>
        <v/>
      </c>
    </row>
    <row r="3367" spans="18:28" ht="14.5" customHeight="1">
      <c r="R3367">
        <v>3364</v>
      </c>
      <c r="S3367" s="4">
        <v>43000</v>
      </c>
      <c r="T3367" s="3" t="s">
        <v>3633</v>
      </c>
      <c r="U3367" s="3" t="s">
        <v>2019</v>
      </c>
      <c r="V3367" s="3" t="s">
        <v>518</v>
      </c>
      <c r="W3367" s="3" t="s">
        <v>4155</v>
      </c>
      <c r="X3367" s="3" t="str">
        <f t="shared" si="250"/>
        <v>บ้านเดื่อเมืองหนองคายหนองคาย</v>
      </c>
      <c r="Y3367" s="3" t="s">
        <v>2652</v>
      </c>
      <c r="Z3367" s="3" t="str">
        <f t="shared" si="251"/>
        <v/>
      </c>
      <c r="AA3367" s="3" t="e">
        <f t="shared" si="252"/>
        <v>#NUM!</v>
      </c>
      <c r="AB3367" s="3" t="str">
        <f t="shared" si="253"/>
        <v/>
      </c>
    </row>
    <row r="3368" spans="18:28" ht="14.5" customHeight="1">
      <c r="R3368">
        <v>3365</v>
      </c>
      <c r="S3368" s="4">
        <v>43100</v>
      </c>
      <c r="T3368" s="3" t="s">
        <v>4162</v>
      </c>
      <c r="U3368" s="3" t="s">
        <v>2019</v>
      </c>
      <c r="V3368" s="3" t="s">
        <v>518</v>
      </c>
      <c r="W3368" s="3" t="s">
        <v>4155</v>
      </c>
      <c r="X3368" s="3" t="str">
        <f t="shared" si="250"/>
        <v>ค่ายบกหวานเมืองหนองคายหนองคาย</v>
      </c>
      <c r="Y3368" s="3" t="s">
        <v>2652</v>
      </c>
      <c r="Z3368" s="3" t="str">
        <f t="shared" si="251"/>
        <v/>
      </c>
      <c r="AA3368" s="3" t="e">
        <f t="shared" si="252"/>
        <v>#NUM!</v>
      </c>
      <c r="AB3368" s="3" t="str">
        <f t="shared" si="253"/>
        <v/>
      </c>
    </row>
    <row r="3369" spans="18:28" ht="14.5" customHeight="1">
      <c r="R3369">
        <v>3366</v>
      </c>
      <c r="S3369" s="4">
        <v>43100</v>
      </c>
      <c r="T3369" s="3" t="s">
        <v>4163</v>
      </c>
      <c r="U3369" s="3" t="s">
        <v>2019</v>
      </c>
      <c r="V3369" s="3" t="s">
        <v>518</v>
      </c>
      <c r="W3369" s="3" t="s">
        <v>4155</v>
      </c>
      <c r="X3369" s="3" t="str">
        <f t="shared" si="250"/>
        <v>โพนสว่างเมืองหนองคายหนองคาย</v>
      </c>
      <c r="Y3369" s="3" t="s">
        <v>2652</v>
      </c>
      <c r="Z3369" s="3" t="str">
        <f t="shared" si="251"/>
        <v/>
      </c>
      <c r="AA3369" s="3" t="e">
        <f t="shared" si="252"/>
        <v>#NUM!</v>
      </c>
      <c r="AB3369" s="3" t="str">
        <f t="shared" si="253"/>
        <v/>
      </c>
    </row>
    <row r="3370" spans="18:28" ht="14.5" customHeight="1">
      <c r="R3370">
        <v>3367</v>
      </c>
      <c r="S3370" s="4">
        <v>43100</v>
      </c>
      <c r="T3370" s="3" t="s">
        <v>4164</v>
      </c>
      <c r="U3370" s="3" t="s">
        <v>2019</v>
      </c>
      <c r="V3370" s="3" t="s">
        <v>518</v>
      </c>
      <c r="W3370" s="3" t="s">
        <v>4155</v>
      </c>
      <c r="X3370" s="3" t="str">
        <f t="shared" si="250"/>
        <v>พระธาตุบังพวนเมืองหนองคายหนองคาย</v>
      </c>
      <c r="Y3370" s="3" t="s">
        <v>2652</v>
      </c>
      <c r="Z3370" s="3" t="str">
        <f t="shared" si="251"/>
        <v/>
      </c>
      <c r="AA3370" s="3" t="e">
        <f t="shared" si="252"/>
        <v>#NUM!</v>
      </c>
      <c r="AB3370" s="3" t="str">
        <f t="shared" si="253"/>
        <v/>
      </c>
    </row>
    <row r="3371" spans="18:28" ht="14.5" customHeight="1">
      <c r="R3371">
        <v>3368</v>
      </c>
      <c r="S3371" s="4">
        <v>43000</v>
      </c>
      <c r="T3371" s="3" t="s">
        <v>4165</v>
      </c>
      <c r="U3371" s="3" t="s">
        <v>2019</v>
      </c>
      <c r="V3371" s="3" t="s">
        <v>518</v>
      </c>
      <c r="W3371" s="3" t="s">
        <v>4155</v>
      </c>
      <c r="X3371" s="3" t="str">
        <f t="shared" si="250"/>
        <v>หนองกอมเกาะเมืองหนองคายหนองคาย</v>
      </c>
      <c r="Y3371" s="3" t="s">
        <v>2652</v>
      </c>
      <c r="Z3371" s="3" t="str">
        <f t="shared" si="251"/>
        <v/>
      </c>
      <c r="AA3371" s="3" t="e">
        <f t="shared" si="252"/>
        <v>#NUM!</v>
      </c>
      <c r="AB3371" s="3" t="str">
        <f t="shared" si="253"/>
        <v/>
      </c>
    </row>
    <row r="3372" spans="18:28" ht="14.5" customHeight="1">
      <c r="R3372">
        <v>3369</v>
      </c>
      <c r="S3372" s="4">
        <v>43000</v>
      </c>
      <c r="T3372" s="3" t="s">
        <v>3987</v>
      </c>
      <c r="U3372" s="3" t="s">
        <v>2019</v>
      </c>
      <c r="V3372" s="3" t="s">
        <v>518</v>
      </c>
      <c r="W3372" s="3" t="s">
        <v>4155</v>
      </c>
      <c r="X3372" s="3" t="str">
        <f t="shared" si="250"/>
        <v>ปะโคเมืองหนองคายหนองคาย</v>
      </c>
      <c r="Y3372" s="3" t="s">
        <v>2652</v>
      </c>
      <c r="Z3372" s="3" t="str">
        <f t="shared" si="251"/>
        <v/>
      </c>
      <c r="AA3372" s="3" t="e">
        <f t="shared" si="252"/>
        <v>#NUM!</v>
      </c>
      <c r="AB3372" s="3" t="str">
        <f t="shared" si="253"/>
        <v/>
      </c>
    </row>
    <row r="3373" spans="18:28" ht="14.5" customHeight="1">
      <c r="R3373">
        <v>3370</v>
      </c>
      <c r="S3373" s="4">
        <v>43000</v>
      </c>
      <c r="T3373" s="3" t="s">
        <v>4166</v>
      </c>
      <c r="U3373" s="3" t="s">
        <v>2019</v>
      </c>
      <c r="V3373" s="3" t="s">
        <v>518</v>
      </c>
      <c r="W3373" s="3" t="s">
        <v>4155</v>
      </c>
      <c r="X3373" s="3" t="str">
        <f t="shared" si="250"/>
        <v>เมืองหมีเมืองหนองคายหนองคาย</v>
      </c>
      <c r="Y3373" s="3" t="s">
        <v>2652</v>
      </c>
      <c r="Z3373" s="3" t="str">
        <f t="shared" si="251"/>
        <v/>
      </c>
      <c r="AA3373" s="3" t="e">
        <f t="shared" si="252"/>
        <v>#NUM!</v>
      </c>
      <c r="AB3373" s="3" t="str">
        <f t="shared" si="253"/>
        <v/>
      </c>
    </row>
    <row r="3374" spans="18:28" ht="14.5" customHeight="1">
      <c r="R3374">
        <v>3371</v>
      </c>
      <c r="S3374" s="4">
        <v>43000</v>
      </c>
      <c r="T3374" s="3" t="s">
        <v>4167</v>
      </c>
      <c r="U3374" s="3" t="s">
        <v>2019</v>
      </c>
      <c r="V3374" s="3" t="s">
        <v>518</v>
      </c>
      <c r="W3374" s="3" t="s">
        <v>4155</v>
      </c>
      <c r="X3374" s="3" t="str">
        <f t="shared" si="250"/>
        <v>สีกายเมืองหนองคายหนองคาย</v>
      </c>
      <c r="Y3374" s="3" t="s">
        <v>2652</v>
      </c>
      <c r="Z3374" s="3" t="str">
        <f t="shared" si="251"/>
        <v/>
      </c>
      <c r="AA3374" s="3" t="e">
        <f t="shared" si="252"/>
        <v>#NUM!</v>
      </c>
      <c r="AB3374" s="3" t="str">
        <f t="shared" si="253"/>
        <v/>
      </c>
    </row>
    <row r="3375" spans="18:28" ht="14.5" customHeight="1">
      <c r="R3375">
        <v>3372</v>
      </c>
      <c r="S3375" s="4">
        <v>43110</v>
      </c>
      <c r="T3375" s="3" t="s">
        <v>2011</v>
      </c>
      <c r="U3375" s="3" t="s">
        <v>2011</v>
      </c>
      <c r="V3375" s="3" t="s">
        <v>518</v>
      </c>
      <c r="W3375" s="3" t="s">
        <v>4168</v>
      </c>
      <c r="X3375" s="3" t="str">
        <f t="shared" si="250"/>
        <v>ท่าบ่อท่าบ่อหนองคาย</v>
      </c>
      <c r="Y3375" s="3" t="s">
        <v>2652</v>
      </c>
      <c r="Z3375" s="3" t="str">
        <f t="shared" si="251"/>
        <v/>
      </c>
      <c r="AA3375" s="3" t="e">
        <f t="shared" si="252"/>
        <v>#NUM!</v>
      </c>
      <c r="AB3375" s="3" t="str">
        <f t="shared" si="253"/>
        <v/>
      </c>
    </row>
    <row r="3376" spans="18:28" ht="14.5" customHeight="1">
      <c r="R3376">
        <v>3373</v>
      </c>
      <c r="S3376" s="4">
        <v>43110</v>
      </c>
      <c r="T3376" s="3" t="s">
        <v>4169</v>
      </c>
      <c r="U3376" s="3" t="s">
        <v>2011</v>
      </c>
      <c r="V3376" s="3" t="s">
        <v>518</v>
      </c>
      <c r="W3376" s="3" t="s">
        <v>4168</v>
      </c>
      <c r="X3376" s="3" t="str">
        <f t="shared" si="250"/>
        <v>น้ำโมงท่าบ่อหนองคาย</v>
      </c>
      <c r="Y3376" s="3" t="s">
        <v>2652</v>
      </c>
      <c r="Z3376" s="3" t="str">
        <f t="shared" si="251"/>
        <v/>
      </c>
      <c r="AA3376" s="3" t="e">
        <f t="shared" si="252"/>
        <v>#NUM!</v>
      </c>
      <c r="AB3376" s="3" t="str">
        <f t="shared" si="253"/>
        <v/>
      </c>
    </row>
    <row r="3377" spans="18:28" ht="14.5" customHeight="1">
      <c r="R3377">
        <v>3374</v>
      </c>
      <c r="S3377" s="4">
        <v>43110</v>
      </c>
      <c r="T3377" s="3" t="s">
        <v>4170</v>
      </c>
      <c r="U3377" s="3" t="s">
        <v>2011</v>
      </c>
      <c r="V3377" s="3" t="s">
        <v>518</v>
      </c>
      <c r="W3377" s="3" t="s">
        <v>4168</v>
      </c>
      <c r="X3377" s="3" t="str">
        <f t="shared" si="250"/>
        <v>กองนางท่าบ่อหนองคาย</v>
      </c>
      <c r="Y3377" s="3" t="s">
        <v>2652</v>
      </c>
      <c r="Z3377" s="3" t="str">
        <f t="shared" si="251"/>
        <v/>
      </c>
      <c r="AA3377" s="3" t="e">
        <f t="shared" si="252"/>
        <v>#NUM!</v>
      </c>
      <c r="AB3377" s="3" t="str">
        <f t="shared" si="253"/>
        <v/>
      </c>
    </row>
    <row r="3378" spans="18:28" ht="14.5" customHeight="1">
      <c r="R3378">
        <v>3375</v>
      </c>
      <c r="S3378" s="4">
        <v>43110</v>
      </c>
      <c r="T3378" s="3" t="s">
        <v>4171</v>
      </c>
      <c r="U3378" s="3" t="s">
        <v>2011</v>
      </c>
      <c r="V3378" s="3" t="s">
        <v>518</v>
      </c>
      <c r="W3378" s="3" t="s">
        <v>4168</v>
      </c>
      <c r="X3378" s="3" t="str">
        <f t="shared" si="250"/>
        <v>โคกคอนท่าบ่อหนองคาย</v>
      </c>
      <c r="Y3378" s="3" t="s">
        <v>2652</v>
      </c>
      <c r="Z3378" s="3" t="str">
        <f t="shared" si="251"/>
        <v/>
      </c>
      <c r="AA3378" s="3" t="e">
        <f t="shared" si="252"/>
        <v>#NUM!</v>
      </c>
      <c r="AB3378" s="3" t="str">
        <f t="shared" si="253"/>
        <v/>
      </c>
    </row>
    <row r="3379" spans="18:28" ht="14.5" customHeight="1">
      <c r="R3379">
        <v>3376</v>
      </c>
      <c r="S3379" s="4">
        <v>43110</v>
      </c>
      <c r="T3379" s="3" t="s">
        <v>3633</v>
      </c>
      <c r="U3379" s="3" t="s">
        <v>2011</v>
      </c>
      <c r="V3379" s="3" t="s">
        <v>518</v>
      </c>
      <c r="W3379" s="3" t="s">
        <v>4168</v>
      </c>
      <c r="X3379" s="3" t="str">
        <f t="shared" si="250"/>
        <v>บ้านเดื่อท่าบ่อหนองคาย</v>
      </c>
      <c r="Y3379" s="3" t="s">
        <v>2652</v>
      </c>
      <c r="Z3379" s="3" t="str">
        <f t="shared" si="251"/>
        <v/>
      </c>
      <c r="AA3379" s="3" t="e">
        <f t="shared" si="252"/>
        <v>#NUM!</v>
      </c>
      <c r="AB3379" s="3" t="str">
        <f t="shared" si="253"/>
        <v/>
      </c>
    </row>
    <row r="3380" spans="18:28" ht="14.5" customHeight="1">
      <c r="R3380">
        <v>3377</v>
      </c>
      <c r="S3380" s="4">
        <v>43110</v>
      </c>
      <c r="T3380" s="3" t="s">
        <v>4172</v>
      </c>
      <c r="U3380" s="3" t="s">
        <v>2011</v>
      </c>
      <c r="V3380" s="3" t="s">
        <v>518</v>
      </c>
      <c r="W3380" s="3" t="s">
        <v>4168</v>
      </c>
      <c r="X3380" s="3" t="str">
        <f t="shared" si="250"/>
        <v>บ้านถ่อนท่าบ่อหนองคาย</v>
      </c>
      <c r="Y3380" s="3" t="s">
        <v>2652</v>
      </c>
      <c r="Z3380" s="3" t="str">
        <f t="shared" si="251"/>
        <v/>
      </c>
      <c r="AA3380" s="3" t="e">
        <f t="shared" si="252"/>
        <v>#NUM!</v>
      </c>
      <c r="AB3380" s="3" t="str">
        <f t="shared" si="253"/>
        <v/>
      </c>
    </row>
    <row r="3381" spans="18:28" ht="14.5" customHeight="1">
      <c r="R3381">
        <v>3378</v>
      </c>
      <c r="S3381" s="4">
        <v>43110</v>
      </c>
      <c r="T3381" s="3" t="s">
        <v>4173</v>
      </c>
      <c r="U3381" s="3" t="s">
        <v>2011</v>
      </c>
      <c r="V3381" s="3" t="s">
        <v>518</v>
      </c>
      <c r="W3381" s="3" t="s">
        <v>4168</v>
      </c>
      <c r="X3381" s="3" t="str">
        <f t="shared" si="250"/>
        <v>บ้านว่านท่าบ่อหนองคาย</v>
      </c>
      <c r="Y3381" s="3" t="s">
        <v>2652</v>
      </c>
      <c r="Z3381" s="3" t="str">
        <f t="shared" si="251"/>
        <v/>
      </c>
      <c r="AA3381" s="3" t="e">
        <f t="shared" si="252"/>
        <v>#NUM!</v>
      </c>
      <c r="AB3381" s="3" t="str">
        <f t="shared" si="253"/>
        <v/>
      </c>
    </row>
    <row r="3382" spans="18:28" ht="14.5" customHeight="1">
      <c r="R3382">
        <v>3379</v>
      </c>
      <c r="S3382" s="4">
        <v>43110</v>
      </c>
      <c r="T3382" s="3" t="s">
        <v>3942</v>
      </c>
      <c r="U3382" s="3" t="s">
        <v>2011</v>
      </c>
      <c r="V3382" s="3" t="s">
        <v>518</v>
      </c>
      <c r="W3382" s="3" t="s">
        <v>4168</v>
      </c>
      <c r="X3382" s="3" t="str">
        <f t="shared" si="250"/>
        <v>นาข่าท่าบ่อหนองคาย</v>
      </c>
      <c r="Y3382" s="3" t="s">
        <v>2652</v>
      </c>
      <c r="Z3382" s="3" t="str">
        <f t="shared" si="251"/>
        <v/>
      </c>
      <c r="AA3382" s="3" t="e">
        <f t="shared" si="252"/>
        <v>#NUM!</v>
      </c>
      <c r="AB3382" s="3" t="str">
        <f t="shared" si="253"/>
        <v/>
      </c>
    </row>
    <row r="3383" spans="18:28" ht="14.5" customHeight="1">
      <c r="R3383">
        <v>3380</v>
      </c>
      <c r="S3383" s="4">
        <v>43110</v>
      </c>
      <c r="T3383" s="3" t="s">
        <v>4174</v>
      </c>
      <c r="U3383" s="3" t="s">
        <v>2011</v>
      </c>
      <c r="V3383" s="3" t="s">
        <v>518</v>
      </c>
      <c r="W3383" s="3" t="s">
        <v>4168</v>
      </c>
      <c r="X3383" s="3" t="str">
        <f t="shared" si="250"/>
        <v>โพนสาท่าบ่อหนองคาย</v>
      </c>
      <c r="Y3383" s="3" t="s">
        <v>2652</v>
      </c>
      <c r="Z3383" s="3" t="str">
        <f t="shared" si="251"/>
        <v/>
      </c>
      <c r="AA3383" s="3" t="e">
        <f t="shared" si="252"/>
        <v>#NUM!</v>
      </c>
      <c r="AB3383" s="3" t="str">
        <f t="shared" si="253"/>
        <v/>
      </c>
    </row>
    <row r="3384" spans="18:28" ht="14.5" customHeight="1">
      <c r="R3384">
        <v>3381</v>
      </c>
      <c r="S3384" s="4">
        <v>43110</v>
      </c>
      <c r="T3384" s="3" t="s">
        <v>4175</v>
      </c>
      <c r="U3384" s="3" t="s">
        <v>2011</v>
      </c>
      <c r="V3384" s="3" t="s">
        <v>518</v>
      </c>
      <c r="W3384" s="3" t="s">
        <v>4168</v>
      </c>
      <c r="X3384" s="3" t="str">
        <f t="shared" si="250"/>
        <v>หนองนางท่าบ่อหนองคาย</v>
      </c>
      <c r="Y3384" s="3" t="s">
        <v>2652</v>
      </c>
      <c r="Z3384" s="3" t="str">
        <f t="shared" si="251"/>
        <v/>
      </c>
      <c r="AA3384" s="3" t="e">
        <f t="shared" si="252"/>
        <v>#NUM!</v>
      </c>
      <c r="AB3384" s="3" t="str">
        <f t="shared" si="253"/>
        <v/>
      </c>
    </row>
    <row r="3385" spans="18:28" ht="14.5" customHeight="1">
      <c r="R3385">
        <v>3382</v>
      </c>
      <c r="S3385" s="4">
        <v>43120</v>
      </c>
      <c r="T3385" s="3" t="s">
        <v>4176</v>
      </c>
      <c r="U3385" s="3" t="s">
        <v>2017</v>
      </c>
      <c r="V3385" s="3" t="s">
        <v>518</v>
      </c>
      <c r="W3385" s="3" t="s">
        <v>4177</v>
      </c>
      <c r="X3385" s="3" t="str">
        <f t="shared" si="250"/>
        <v>จุมพลโพนพิสัยหนองคาย</v>
      </c>
      <c r="Y3385" s="3" t="s">
        <v>2652</v>
      </c>
      <c r="Z3385" s="3" t="str">
        <f t="shared" si="251"/>
        <v/>
      </c>
      <c r="AA3385" s="3" t="e">
        <f t="shared" si="252"/>
        <v>#NUM!</v>
      </c>
      <c r="AB3385" s="3" t="str">
        <f t="shared" si="253"/>
        <v/>
      </c>
    </row>
    <row r="3386" spans="18:28" ht="14.5" customHeight="1">
      <c r="R3386">
        <v>3383</v>
      </c>
      <c r="S3386" s="4">
        <v>43120</v>
      </c>
      <c r="T3386" s="3" t="s">
        <v>2247</v>
      </c>
      <c r="U3386" s="3" t="s">
        <v>2017</v>
      </c>
      <c r="V3386" s="3" t="s">
        <v>518</v>
      </c>
      <c r="W3386" s="3" t="s">
        <v>4177</v>
      </c>
      <c r="X3386" s="3" t="str">
        <f t="shared" si="250"/>
        <v>วัดหลวงโพนพิสัยหนองคาย</v>
      </c>
      <c r="Y3386" s="3" t="s">
        <v>2652</v>
      </c>
      <c r="Z3386" s="3" t="str">
        <f t="shared" si="251"/>
        <v/>
      </c>
      <c r="AA3386" s="3" t="e">
        <f t="shared" si="252"/>
        <v>#NUM!</v>
      </c>
      <c r="AB3386" s="3" t="str">
        <f t="shared" si="253"/>
        <v/>
      </c>
    </row>
    <row r="3387" spans="18:28" ht="14.5" customHeight="1">
      <c r="R3387">
        <v>3384</v>
      </c>
      <c r="S3387" s="4">
        <v>43120</v>
      </c>
      <c r="T3387" s="3" t="s">
        <v>4178</v>
      </c>
      <c r="U3387" s="3" t="s">
        <v>2017</v>
      </c>
      <c r="V3387" s="3" t="s">
        <v>518</v>
      </c>
      <c r="W3387" s="3" t="s">
        <v>4177</v>
      </c>
      <c r="X3387" s="3" t="str">
        <f t="shared" si="250"/>
        <v>กุดบงโพนพิสัยหนองคาย</v>
      </c>
      <c r="Y3387" s="3" t="s">
        <v>2652</v>
      </c>
      <c r="Z3387" s="3" t="str">
        <f t="shared" si="251"/>
        <v/>
      </c>
      <c r="AA3387" s="3" t="e">
        <f t="shared" si="252"/>
        <v>#NUM!</v>
      </c>
      <c r="AB3387" s="3" t="str">
        <f t="shared" si="253"/>
        <v/>
      </c>
    </row>
    <row r="3388" spans="18:28" ht="14.5" customHeight="1">
      <c r="R3388">
        <v>3385</v>
      </c>
      <c r="S3388" s="4">
        <v>43120</v>
      </c>
      <c r="T3388" s="3" t="s">
        <v>4179</v>
      </c>
      <c r="U3388" s="3" t="s">
        <v>2017</v>
      </c>
      <c r="V3388" s="3" t="s">
        <v>518</v>
      </c>
      <c r="W3388" s="3" t="s">
        <v>4177</v>
      </c>
      <c r="X3388" s="3" t="str">
        <f t="shared" si="250"/>
        <v>ชุมช้างโพนพิสัยหนองคาย</v>
      </c>
      <c r="Y3388" s="3" t="s">
        <v>2652</v>
      </c>
      <c r="Z3388" s="3" t="str">
        <f t="shared" si="251"/>
        <v/>
      </c>
      <c r="AA3388" s="3" t="e">
        <f t="shared" si="252"/>
        <v>#NUM!</v>
      </c>
      <c r="AB3388" s="3" t="str">
        <f t="shared" si="253"/>
        <v/>
      </c>
    </row>
    <row r="3389" spans="18:28" ht="14.5" customHeight="1">
      <c r="R3389">
        <v>3386</v>
      </c>
      <c r="S3389" s="4">
        <v>43120</v>
      </c>
      <c r="T3389" s="3" t="s">
        <v>4180</v>
      </c>
      <c r="U3389" s="3" t="s">
        <v>2017</v>
      </c>
      <c r="V3389" s="3" t="s">
        <v>518</v>
      </c>
      <c r="W3389" s="3" t="s">
        <v>4177</v>
      </c>
      <c r="X3389" s="3" t="str">
        <f t="shared" si="250"/>
        <v>ทุ่งหลวงโพนพิสัยหนองคาย</v>
      </c>
      <c r="Y3389" s="3" t="s">
        <v>2652</v>
      </c>
      <c r="Z3389" s="3" t="str">
        <f t="shared" si="251"/>
        <v/>
      </c>
      <c r="AA3389" s="3" t="e">
        <f t="shared" si="252"/>
        <v>#NUM!</v>
      </c>
      <c r="AB3389" s="3" t="str">
        <f t="shared" si="253"/>
        <v/>
      </c>
    </row>
    <row r="3390" spans="18:28" ht="14.5" customHeight="1">
      <c r="R3390">
        <v>3387</v>
      </c>
      <c r="S3390" s="4">
        <v>43120</v>
      </c>
      <c r="T3390" s="3" t="s">
        <v>4181</v>
      </c>
      <c r="U3390" s="3" t="s">
        <v>2017</v>
      </c>
      <c r="V3390" s="3" t="s">
        <v>518</v>
      </c>
      <c r="W3390" s="3" t="s">
        <v>4177</v>
      </c>
      <c r="X3390" s="3" t="str">
        <f t="shared" si="250"/>
        <v>เหล่าต่างคำโพนพิสัยหนองคาย</v>
      </c>
      <c r="Y3390" s="3" t="s">
        <v>2652</v>
      </c>
      <c r="Z3390" s="3" t="str">
        <f t="shared" si="251"/>
        <v/>
      </c>
      <c r="AA3390" s="3" t="e">
        <f t="shared" si="252"/>
        <v>#NUM!</v>
      </c>
      <c r="AB3390" s="3" t="str">
        <f t="shared" si="253"/>
        <v/>
      </c>
    </row>
    <row r="3391" spans="18:28" ht="14.5" customHeight="1">
      <c r="R3391">
        <v>3388</v>
      </c>
      <c r="S3391" s="4">
        <v>43120</v>
      </c>
      <c r="T3391" s="3" t="s">
        <v>4182</v>
      </c>
      <c r="U3391" s="3" t="s">
        <v>2017</v>
      </c>
      <c r="V3391" s="3" t="s">
        <v>518</v>
      </c>
      <c r="W3391" s="3" t="s">
        <v>4177</v>
      </c>
      <c r="X3391" s="3" t="str">
        <f t="shared" si="250"/>
        <v>นาหนังโพนพิสัยหนองคาย</v>
      </c>
      <c r="Y3391" s="3" t="s">
        <v>2652</v>
      </c>
      <c r="Z3391" s="3" t="str">
        <f t="shared" si="251"/>
        <v/>
      </c>
      <c r="AA3391" s="3" t="e">
        <f t="shared" si="252"/>
        <v>#NUM!</v>
      </c>
      <c r="AB3391" s="3" t="str">
        <f t="shared" si="253"/>
        <v/>
      </c>
    </row>
    <row r="3392" spans="18:28" ht="14.5" customHeight="1">
      <c r="R3392">
        <v>3389</v>
      </c>
      <c r="S3392" s="4">
        <v>43120</v>
      </c>
      <c r="T3392" s="3" t="s">
        <v>4183</v>
      </c>
      <c r="U3392" s="3" t="s">
        <v>2017</v>
      </c>
      <c r="V3392" s="3" t="s">
        <v>518</v>
      </c>
      <c r="W3392" s="3" t="s">
        <v>4177</v>
      </c>
      <c r="X3392" s="3" t="str">
        <f t="shared" si="250"/>
        <v>เซิมโพนพิสัยหนองคาย</v>
      </c>
      <c r="Y3392" s="3" t="s">
        <v>2652</v>
      </c>
      <c r="Z3392" s="3" t="str">
        <f t="shared" si="251"/>
        <v/>
      </c>
      <c r="AA3392" s="3" t="e">
        <f t="shared" si="252"/>
        <v>#NUM!</v>
      </c>
      <c r="AB3392" s="3" t="str">
        <f t="shared" si="253"/>
        <v/>
      </c>
    </row>
    <row r="3393" spans="18:28" ht="14.5" customHeight="1">
      <c r="R3393">
        <v>3390</v>
      </c>
      <c r="S3393" s="4">
        <v>43120</v>
      </c>
      <c r="T3393" s="3" t="s">
        <v>670</v>
      </c>
      <c r="U3393" s="3" t="s">
        <v>2017</v>
      </c>
      <c r="V3393" s="3" t="s">
        <v>518</v>
      </c>
      <c r="W3393" s="3" t="s">
        <v>4177</v>
      </c>
      <c r="X3393" s="3" t="str">
        <f t="shared" si="250"/>
        <v>บ้านโพธิ์โพนพิสัยหนองคาย</v>
      </c>
      <c r="Y3393" s="3" t="s">
        <v>2652</v>
      </c>
      <c r="Z3393" s="3" t="str">
        <f t="shared" si="251"/>
        <v/>
      </c>
      <c r="AA3393" s="3" t="e">
        <f t="shared" si="252"/>
        <v>#NUM!</v>
      </c>
      <c r="AB3393" s="3" t="str">
        <f t="shared" si="253"/>
        <v/>
      </c>
    </row>
    <row r="3394" spans="18:28" ht="14.5" customHeight="1">
      <c r="R3394">
        <v>3391</v>
      </c>
      <c r="S3394" s="4">
        <v>43120</v>
      </c>
      <c r="T3394" s="3" t="s">
        <v>2077</v>
      </c>
      <c r="U3394" s="3" t="s">
        <v>2017</v>
      </c>
      <c r="V3394" s="3" t="s">
        <v>518</v>
      </c>
      <c r="W3394" s="3" t="s">
        <v>4177</v>
      </c>
      <c r="X3394" s="3" t="str">
        <f t="shared" si="250"/>
        <v>บ้านผือโพนพิสัยหนองคาย</v>
      </c>
      <c r="Y3394" s="3" t="s">
        <v>2652</v>
      </c>
      <c r="Z3394" s="3" t="str">
        <f t="shared" si="251"/>
        <v/>
      </c>
      <c r="AA3394" s="3" t="e">
        <f t="shared" si="252"/>
        <v>#NUM!</v>
      </c>
      <c r="AB3394" s="3" t="str">
        <f t="shared" si="253"/>
        <v/>
      </c>
    </row>
    <row r="3395" spans="18:28" ht="14.5" customHeight="1">
      <c r="R3395">
        <v>3392</v>
      </c>
      <c r="S3395" s="4">
        <v>43120</v>
      </c>
      <c r="T3395" s="3" t="s">
        <v>4184</v>
      </c>
      <c r="U3395" s="3" t="s">
        <v>2017</v>
      </c>
      <c r="V3395" s="3" t="s">
        <v>518</v>
      </c>
      <c r="W3395" s="3" t="s">
        <v>4177</v>
      </c>
      <c r="X3395" s="3" t="str">
        <f t="shared" si="250"/>
        <v>สร้างนางขาวโพนพิสัยหนองคาย</v>
      </c>
      <c r="Y3395" s="3" t="s">
        <v>2652</v>
      </c>
      <c r="Z3395" s="3" t="str">
        <f t="shared" si="251"/>
        <v/>
      </c>
      <c r="AA3395" s="3" t="e">
        <f t="shared" si="252"/>
        <v>#NUM!</v>
      </c>
      <c r="AB3395" s="3" t="str">
        <f t="shared" si="253"/>
        <v/>
      </c>
    </row>
    <row r="3396" spans="18:28" ht="14.5" customHeight="1">
      <c r="R3396">
        <v>3393</v>
      </c>
      <c r="S3396" s="4">
        <v>43130</v>
      </c>
      <c r="T3396" s="3" t="s">
        <v>4185</v>
      </c>
      <c r="U3396" s="3" t="s">
        <v>2023</v>
      </c>
      <c r="V3396" s="3" t="s">
        <v>518</v>
      </c>
      <c r="W3396" s="3" t="s">
        <v>4186</v>
      </c>
      <c r="X3396" s="3" t="str">
        <f t="shared" si="250"/>
        <v>พานพร้าวศรีเชียงใหม่หนองคาย</v>
      </c>
      <c r="Y3396" s="3" t="s">
        <v>2652</v>
      </c>
      <c r="Z3396" s="3" t="str">
        <f t="shared" si="251"/>
        <v/>
      </c>
      <c r="AA3396" s="3" t="e">
        <f t="shared" si="252"/>
        <v>#NUM!</v>
      </c>
      <c r="AB3396" s="3" t="str">
        <f t="shared" si="253"/>
        <v/>
      </c>
    </row>
    <row r="3397" spans="18:28" ht="14.5" customHeight="1">
      <c r="R3397">
        <v>3394</v>
      </c>
      <c r="S3397" s="4">
        <v>43130</v>
      </c>
      <c r="T3397" s="3" t="s">
        <v>1893</v>
      </c>
      <c r="U3397" s="3" t="s">
        <v>2023</v>
      </c>
      <c r="V3397" s="3" t="s">
        <v>518</v>
      </c>
      <c r="W3397" s="3" t="s">
        <v>4186</v>
      </c>
      <c r="X3397" s="3" t="str">
        <f t="shared" ref="X3397:X3460" si="254">T3397&amp;U3397&amp;V3397</f>
        <v>บ้านหม้อศรีเชียงใหม่หนองคาย</v>
      </c>
      <c r="Y3397" s="3" t="s">
        <v>2652</v>
      </c>
      <c r="Z3397" s="3" t="str">
        <f t="shared" ref="Z3397:Z3460" si="255">IF($Z$1=$W3397,$R3397,"")</f>
        <v/>
      </c>
      <c r="AA3397" s="3" t="e">
        <f t="shared" ref="AA3397:AA3460" si="256">SMALL($Z$4:$Z$7439,R3397)</f>
        <v>#NUM!</v>
      </c>
      <c r="AB3397" s="3" t="str">
        <f t="shared" ref="AB3397:AB3460" si="257">IFERROR(INDEX($T$4:$T$7439,$AA3397,1),"")</f>
        <v/>
      </c>
    </row>
    <row r="3398" spans="18:28" ht="14.5" customHeight="1">
      <c r="R3398">
        <v>3395</v>
      </c>
      <c r="S3398" s="4">
        <v>43130</v>
      </c>
      <c r="T3398" s="3" t="s">
        <v>1881</v>
      </c>
      <c r="U3398" s="3" t="s">
        <v>2023</v>
      </c>
      <c r="V3398" s="3" t="s">
        <v>518</v>
      </c>
      <c r="W3398" s="3" t="s">
        <v>4186</v>
      </c>
      <c r="X3398" s="3" t="str">
        <f t="shared" si="254"/>
        <v>พระพุทธบาทศรีเชียงใหม่หนองคาย</v>
      </c>
      <c r="Y3398" s="3" t="s">
        <v>2652</v>
      </c>
      <c r="Z3398" s="3" t="str">
        <f t="shared" si="255"/>
        <v/>
      </c>
      <c r="AA3398" s="3" t="e">
        <f t="shared" si="256"/>
        <v>#NUM!</v>
      </c>
      <c r="AB3398" s="3" t="str">
        <f t="shared" si="257"/>
        <v/>
      </c>
    </row>
    <row r="3399" spans="18:28" ht="14.5" customHeight="1">
      <c r="R3399">
        <v>3396</v>
      </c>
      <c r="S3399" s="4">
        <v>43130</v>
      </c>
      <c r="T3399" s="3" t="s">
        <v>4187</v>
      </c>
      <c r="U3399" s="3" t="s">
        <v>2023</v>
      </c>
      <c r="V3399" s="3" t="s">
        <v>518</v>
      </c>
      <c r="W3399" s="3" t="s">
        <v>4186</v>
      </c>
      <c r="X3399" s="3" t="str">
        <f t="shared" si="254"/>
        <v>หนองปลาปากศรีเชียงใหม่หนองคาย</v>
      </c>
      <c r="Y3399" s="3" t="s">
        <v>2652</v>
      </c>
      <c r="Z3399" s="3" t="str">
        <f t="shared" si="255"/>
        <v/>
      </c>
      <c r="AA3399" s="3" t="e">
        <f t="shared" si="256"/>
        <v>#NUM!</v>
      </c>
      <c r="AB3399" s="3" t="str">
        <f t="shared" si="257"/>
        <v/>
      </c>
    </row>
    <row r="3400" spans="18:28" ht="14.5" customHeight="1">
      <c r="R3400">
        <v>3397</v>
      </c>
      <c r="S3400" s="4">
        <v>43160</v>
      </c>
      <c r="T3400" s="3" t="s">
        <v>4188</v>
      </c>
      <c r="U3400" s="3" t="s">
        <v>2028</v>
      </c>
      <c r="V3400" s="3" t="s">
        <v>518</v>
      </c>
      <c r="W3400" s="3" t="s">
        <v>4189</v>
      </c>
      <c r="X3400" s="3" t="str">
        <f t="shared" si="254"/>
        <v>แก้งไก่สังคมหนองคาย</v>
      </c>
      <c r="Y3400" s="3" t="s">
        <v>2652</v>
      </c>
      <c r="Z3400" s="3" t="str">
        <f t="shared" si="255"/>
        <v/>
      </c>
      <c r="AA3400" s="3" t="e">
        <f t="shared" si="256"/>
        <v>#NUM!</v>
      </c>
      <c r="AB3400" s="3" t="str">
        <f t="shared" si="257"/>
        <v/>
      </c>
    </row>
    <row r="3401" spans="18:28" ht="14.5" customHeight="1">
      <c r="R3401">
        <v>3398</v>
      </c>
      <c r="S3401" s="4">
        <v>43160</v>
      </c>
      <c r="T3401" s="3" t="s">
        <v>4190</v>
      </c>
      <c r="U3401" s="3" t="s">
        <v>2028</v>
      </c>
      <c r="V3401" s="3" t="s">
        <v>518</v>
      </c>
      <c r="W3401" s="3" t="s">
        <v>4189</v>
      </c>
      <c r="X3401" s="3" t="str">
        <f t="shared" si="254"/>
        <v>ผาตั้งสังคมหนองคาย</v>
      </c>
      <c r="Y3401" s="3" t="s">
        <v>2652</v>
      </c>
      <c r="Z3401" s="3" t="str">
        <f t="shared" si="255"/>
        <v/>
      </c>
      <c r="AA3401" s="3" t="e">
        <f t="shared" si="256"/>
        <v>#NUM!</v>
      </c>
      <c r="AB3401" s="3" t="str">
        <f t="shared" si="257"/>
        <v/>
      </c>
    </row>
    <row r="3402" spans="18:28" ht="14.5" customHeight="1">
      <c r="R3402">
        <v>3399</v>
      </c>
      <c r="S3402" s="4">
        <v>43160</v>
      </c>
      <c r="T3402" s="3" t="s">
        <v>1775</v>
      </c>
      <c r="U3402" s="3" t="s">
        <v>2028</v>
      </c>
      <c r="V3402" s="3" t="s">
        <v>518</v>
      </c>
      <c r="W3402" s="3" t="s">
        <v>4189</v>
      </c>
      <c r="X3402" s="3" t="str">
        <f t="shared" si="254"/>
        <v>บ้านม่วงสังคมหนองคาย</v>
      </c>
      <c r="Y3402" s="3" t="s">
        <v>2652</v>
      </c>
      <c r="Z3402" s="3" t="str">
        <f t="shared" si="255"/>
        <v/>
      </c>
      <c r="AA3402" s="3" t="e">
        <f t="shared" si="256"/>
        <v>#NUM!</v>
      </c>
      <c r="AB3402" s="3" t="str">
        <f t="shared" si="257"/>
        <v/>
      </c>
    </row>
    <row r="3403" spans="18:28" ht="14.5" customHeight="1">
      <c r="R3403">
        <v>3400</v>
      </c>
      <c r="S3403" s="4">
        <v>43160</v>
      </c>
      <c r="T3403" s="3" t="s">
        <v>3952</v>
      </c>
      <c r="U3403" s="3" t="s">
        <v>2028</v>
      </c>
      <c r="V3403" s="3" t="s">
        <v>518</v>
      </c>
      <c r="W3403" s="3" t="s">
        <v>4189</v>
      </c>
      <c r="X3403" s="3" t="str">
        <f t="shared" si="254"/>
        <v>นางิ้วสังคมหนองคาย</v>
      </c>
      <c r="Y3403" s="3" t="s">
        <v>2652</v>
      </c>
      <c r="Z3403" s="3" t="str">
        <f t="shared" si="255"/>
        <v/>
      </c>
      <c r="AA3403" s="3" t="e">
        <f t="shared" si="256"/>
        <v>#NUM!</v>
      </c>
      <c r="AB3403" s="3" t="str">
        <f t="shared" si="257"/>
        <v/>
      </c>
    </row>
    <row r="3404" spans="18:28" ht="14.5" customHeight="1">
      <c r="R3404">
        <v>3401</v>
      </c>
      <c r="S3404" s="4">
        <v>43160</v>
      </c>
      <c r="T3404" s="3" t="s">
        <v>2028</v>
      </c>
      <c r="U3404" s="3" t="s">
        <v>2028</v>
      </c>
      <c r="V3404" s="3" t="s">
        <v>518</v>
      </c>
      <c r="W3404" s="3" t="s">
        <v>4189</v>
      </c>
      <c r="X3404" s="3" t="str">
        <f t="shared" si="254"/>
        <v>สังคมสังคมหนองคาย</v>
      </c>
      <c r="Y3404" s="3" t="s">
        <v>2652</v>
      </c>
      <c r="Z3404" s="3" t="str">
        <f t="shared" si="255"/>
        <v/>
      </c>
      <c r="AA3404" s="3" t="e">
        <f t="shared" si="256"/>
        <v>#NUM!</v>
      </c>
      <c r="AB3404" s="3" t="str">
        <f t="shared" si="257"/>
        <v/>
      </c>
    </row>
    <row r="3405" spans="18:28" ht="14.5" customHeight="1">
      <c r="R3405">
        <v>3402</v>
      </c>
      <c r="S3405" s="4">
        <v>43100</v>
      </c>
      <c r="T3405" s="3" t="s">
        <v>2026</v>
      </c>
      <c r="U3405" s="3" t="s">
        <v>2026</v>
      </c>
      <c r="V3405" s="3" t="s">
        <v>518</v>
      </c>
      <c r="W3405" s="3" t="s">
        <v>4191</v>
      </c>
      <c r="X3405" s="3" t="str">
        <f t="shared" si="254"/>
        <v>สระใครสระใครหนองคาย</v>
      </c>
      <c r="Y3405" s="3" t="s">
        <v>2652</v>
      </c>
      <c r="Z3405" s="3" t="str">
        <f t="shared" si="255"/>
        <v/>
      </c>
      <c r="AA3405" s="3" t="e">
        <f t="shared" si="256"/>
        <v>#NUM!</v>
      </c>
      <c r="AB3405" s="3" t="str">
        <f t="shared" si="257"/>
        <v/>
      </c>
    </row>
    <row r="3406" spans="18:28" ht="14.5" customHeight="1">
      <c r="R3406">
        <v>3403</v>
      </c>
      <c r="S3406" s="4">
        <v>43100</v>
      </c>
      <c r="T3406" s="3" t="s">
        <v>4192</v>
      </c>
      <c r="U3406" s="3" t="s">
        <v>2026</v>
      </c>
      <c r="V3406" s="3" t="s">
        <v>518</v>
      </c>
      <c r="W3406" s="3" t="s">
        <v>4191</v>
      </c>
      <c r="X3406" s="3" t="str">
        <f t="shared" si="254"/>
        <v>คอกช้างสระใครหนองคาย</v>
      </c>
      <c r="Y3406" s="3" t="s">
        <v>2652</v>
      </c>
      <c r="Z3406" s="3" t="str">
        <f t="shared" si="255"/>
        <v/>
      </c>
      <c r="AA3406" s="3" t="e">
        <f t="shared" si="256"/>
        <v>#NUM!</v>
      </c>
      <c r="AB3406" s="3" t="str">
        <f t="shared" si="257"/>
        <v/>
      </c>
    </row>
    <row r="3407" spans="18:28" ht="14.5" customHeight="1">
      <c r="R3407">
        <v>3404</v>
      </c>
      <c r="S3407" s="4">
        <v>43100</v>
      </c>
      <c r="T3407" s="3" t="s">
        <v>608</v>
      </c>
      <c r="U3407" s="3" t="s">
        <v>2026</v>
      </c>
      <c r="V3407" s="3" t="s">
        <v>518</v>
      </c>
      <c r="W3407" s="3" t="s">
        <v>4191</v>
      </c>
      <c r="X3407" s="3" t="str">
        <f t="shared" si="254"/>
        <v>บ้านฝางสระใครหนองคาย</v>
      </c>
      <c r="Y3407" s="3" t="s">
        <v>2652</v>
      </c>
      <c r="Z3407" s="3" t="str">
        <f t="shared" si="255"/>
        <v/>
      </c>
      <c r="AA3407" s="3" t="e">
        <f t="shared" si="256"/>
        <v>#NUM!</v>
      </c>
      <c r="AB3407" s="3" t="str">
        <f t="shared" si="257"/>
        <v/>
      </c>
    </row>
    <row r="3408" spans="18:28" ht="14.5" customHeight="1">
      <c r="R3408">
        <v>3405</v>
      </c>
      <c r="S3408" s="4">
        <v>43120</v>
      </c>
      <c r="T3408" s="3" t="s">
        <v>2013</v>
      </c>
      <c r="U3408" s="3" t="s">
        <v>2013</v>
      </c>
      <c r="V3408" s="3" t="s">
        <v>518</v>
      </c>
      <c r="W3408" s="3" t="s">
        <v>4193</v>
      </c>
      <c r="X3408" s="3" t="str">
        <f t="shared" si="254"/>
        <v>เฝ้าไร่เฝ้าไร่หนองคาย</v>
      </c>
      <c r="Y3408" s="3" t="s">
        <v>2652</v>
      </c>
      <c r="Z3408" s="3" t="str">
        <f t="shared" si="255"/>
        <v/>
      </c>
      <c r="AA3408" s="3" t="e">
        <f t="shared" si="256"/>
        <v>#NUM!</v>
      </c>
      <c r="AB3408" s="3" t="str">
        <f t="shared" si="257"/>
        <v/>
      </c>
    </row>
    <row r="3409" spans="18:28" ht="14.5" customHeight="1">
      <c r="R3409">
        <v>3406</v>
      </c>
      <c r="S3409" s="4">
        <v>43120</v>
      </c>
      <c r="T3409" s="3" t="s">
        <v>1252</v>
      </c>
      <c r="U3409" s="3" t="s">
        <v>2013</v>
      </c>
      <c r="V3409" s="3" t="s">
        <v>518</v>
      </c>
      <c r="W3409" s="3" t="s">
        <v>4193</v>
      </c>
      <c r="X3409" s="3" t="str">
        <f t="shared" si="254"/>
        <v>นาดีเฝ้าไร่หนองคาย</v>
      </c>
      <c r="Y3409" s="3" t="s">
        <v>2652</v>
      </c>
      <c r="Z3409" s="3" t="str">
        <f t="shared" si="255"/>
        <v/>
      </c>
      <c r="AA3409" s="3" t="e">
        <f t="shared" si="256"/>
        <v>#NUM!</v>
      </c>
      <c r="AB3409" s="3" t="str">
        <f t="shared" si="257"/>
        <v/>
      </c>
    </row>
    <row r="3410" spans="18:28" ht="14.5" customHeight="1">
      <c r="R3410">
        <v>3407</v>
      </c>
      <c r="S3410" s="4">
        <v>43120</v>
      </c>
      <c r="T3410" s="3" t="s">
        <v>3180</v>
      </c>
      <c r="U3410" s="3" t="s">
        <v>2013</v>
      </c>
      <c r="V3410" s="3" t="s">
        <v>518</v>
      </c>
      <c r="W3410" s="3" t="s">
        <v>4193</v>
      </c>
      <c r="X3410" s="3" t="str">
        <f t="shared" si="254"/>
        <v>หนองหลวงเฝ้าไร่หนองคาย</v>
      </c>
      <c r="Y3410" s="3" t="s">
        <v>2652</v>
      </c>
      <c r="Z3410" s="3" t="str">
        <f t="shared" si="255"/>
        <v/>
      </c>
      <c r="AA3410" s="3" t="e">
        <f t="shared" si="256"/>
        <v>#NUM!</v>
      </c>
      <c r="AB3410" s="3" t="str">
        <f t="shared" si="257"/>
        <v/>
      </c>
    </row>
    <row r="3411" spans="18:28" ht="14.5" customHeight="1">
      <c r="R3411">
        <v>3408</v>
      </c>
      <c r="S3411" s="4">
        <v>43120</v>
      </c>
      <c r="T3411" s="3" t="s">
        <v>4194</v>
      </c>
      <c r="U3411" s="3" t="s">
        <v>2013</v>
      </c>
      <c r="V3411" s="3" t="s">
        <v>518</v>
      </c>
      <c r="W3411" s="3" t="s">
        <v>4193</v>
      </c>
      <c r="X3411" s="3" t="str">
        <f t="shared" si="254"/>
        <v>วังหลวงเฝ้าไร่หนองคาย</v>
      </c>
      <c r="Y3411" s="3" t="s">
        <v>2652</v>
      </c>
      <c r="Z3411" s="3" t="str">
        <f t="shared" si="255"/>
        <v/>
      </c>
      <c r="AA3411" s="3" t="e">
        <f t="shared" si="256"/>
        <v>#NUM!</v>
      </c>
      <c r="AB3411" s="3" t="str">
        <f t="shared" si="257"/>
        <v/>
      </c>
    </row>
    <row r="3412" spans="18:28" ht="14.5" customHeight="1">
      <c r="R3412">
        <v>3409</v>
      </c>
      <c r="S3412" s="4">
        <v>43120</v>
      </c>
      <c r="T3412" s="3" t="s">
        <v>4195</v>
      </c>
      <c r="U3412" s="3" t="s">
        <v>2013</v>
      </c>
      <c r="V3412" s="3" t="s">
        <v>518</v>
      </c>
      <c r="W3412" s="3" t="s">
        <v>4193</v>
      </c>
      <c r="X3412" s="3" t="str">
        <f t="shared" si="254"/>
        <v>อุดมพรเฝ้าไร่หนองคาย</v>
      </c>
      <c r="Y3412" s="3" t="s">
        <v>2652</v>
      </c>
      <c r="Z3412" s="3" t="str">
        <f t="shared" si="255"/>
        <v/>
      </c>
      <c r="AA3412" s="3" t="e">
        <f t="shared" si="256"/>
        <v>#NUM!</v>
      </c>
      <c r="AB3412" s="3" t="str">
        <f t="shared" si="257"/>
        <v/>
      </c>
    </row>
    <row r="3413" spans="18:28" ht="14.5" customHeight="1">
      <c r="R3413">
        <v>3410</v>
      </c>
      <c r="S3413" s="4">
        <v>43120</v>
      </c>
      <c r="T3413" s="3" t="s">
        <v>2021</v>
      </c>
      <c r="U3413" s="3" t="s">
        <v>2021</v>
      </c>
      <c r="V3413" s="3" t="s">
        <v>518</v>
      </c>
      <c r="W3413" s="3" t="s">
        <v>4196</v>
      </c>
      <c r="X3413" s="3" t="str">
        <f t="shared" si="254"/>
        <v>รัตนวาปีรัตนวาปีหนองคาย</v>
      </c>
      <c r="Y3413" s="3" t="s">
        <v>2652</v>
      </c>
      <c r="Z3413" s="3" t="str">
        <f t="shared" si="255"/>
        <v/>
      </c>
      <c r="AA3413" s="3" t="e">
        <f t="shared" si="256"/>
        <v>#NUM!</v>
      </c>
      <c r="AB3413" s="3" t="str">
        <f t="shared" si="257"/>
        <v/>
      </c>
    </row>
    <row r="3414" spans="18:28" ht="14.5" customHeight="1">
      <c r="R3414">
        <v>3411</v>
      </c>
      <c r="S3414" s="4">
        <v>43120</v>
      </c>
      <c r="T3414" s="3" t="s">
        <v>4197</v>
      </c>
      <c r="U3414" s="3" t="s">
        <v>2021</v>
      </c>
      <c r="V3414" s="3" t="s">
        <v>518</v>
      </c>
      <c r="W3414" s="3" t="s">
        <v>4196</v>
      </c>
      <c r="X3414" s="3" t="str">
        <f t="shared" si="254"/>
        <v>นาทับไฮรัตนวาปีหนองคาย</v>
      </c>
      <c r="Y3414" s="3" t="s">
        <v>2652</v>
      </c>
      <c r="Z3414" s="3" t="str">
        <f t="shared" si="255"/>
        <v/>
      </c>
      <c r="AA3414" s="3" t="e">
        <f t="shared" si="256"/>
        <v>#NUM!</v>
      </c>
      <c r="AB3414" s="3" t="str">
        <f t="shared" si="257"/>
        <v/>
      </c>
    </row>
    <row r="3415" spans="18:28" ht="14.5" customHeight="1">
      <c r="R3415">
        <v>3412</v>
      </c>
      <c r="S3415" s="4">
        <v>43120</v>
      </c>
      <c r="T3415" s="3" t="s">
        <v>4198</v>
      </c>
      <c r="U3415" s="3" t="s">
        <v>2021</v>
      </c>
      <c r="V3415" s="3" t="s">
        <v>518</v>
      </c>
      <c r="W3415" s="3" t="s">
        <v>4196</v>
      </c>
      <c r="X3415" s="3" t="str">
        <f t="shared" si="254"/>
        <v>บ้านต้อนรัตนวาปีหนองคาย</v>
      </c>
      <c r="Y3415" s="3" t="s">
        <v>2652</v>
      </c>
      <c r="Z3415" s="3" t="str">
        <f t="shared" si="255"/>
        <v/>
      </c>
      <c r="AA3415" s="3" t="e">
        <f t="shared" si="256"/>
        <v>#NUM!</v>
      </c>
      <c r="AB3415" s="3" t="str">
        <f t="shared" si="257"/>
        <v/>
      </c>
    </row>
    <row r="3416" spans="18:28" ht="14.5" customHeight="1">
      <c r="R3416">
        <v>3413</v>
      </c>
      <c r="S3416" s="4">
        <v>43120</v>
      </c>
      <c r="T3416" s="3" t="s">
        <v>4199</v>
      </c>
      <c r="U3416" s="3" t="s">
        <v>2021</v>
      </c>
      <c r="V3416" s="3" t="s">
        <v>518</v>
      </c>
      <c r="W3416" s="3" t="s">
        <v>4196</v>
      </c>
      <c r="X3416" s="3" t="str">
        <f t="shared" si="254"/>
        <v>พระบาทนาสิงห์รัตนวาปีหนองคาย</v>
      </c>
      <c r="Y3416" s="3" t="s">
        <v>2652</v>
      </c>
      <c r="Z3416" s="3" t="str">
        <f t="shared" si="255"/>
        <v/>
      </c>
      <c r="AA3416" s="3" t="e">
        <f t="shared" si="256"/>
        <v>#NUM!</v>
      </c>
      <c r="AB3416" s="3" t="str">
        <f t="shared" si="257"/>
        <v/>
      </c>
    </row>
    <row r="3417" spans="18:28" ht="14.5" customHeight="1">
      <c r="R3417">
        <v>3414</v>
      </c>
      <c r="S3417" s="4">
        <v>43120</v>
      </c>
      <c r="T3417" s="3" t="s">
        <v>3477</v>
      </c>
      <c r="U3417" s="3" t="s">
        <v>2021</v>
      </c>
      <c r="V3417" s="3" t="s">
        <v>518</v>
      </c>
      <c r="W3417" s="3" t="s">
        <v>4196</v>
      </c>
      <c r="X3417" s="3" t="str">
        <f t="shared" si="254"/>
        <v>โพนแพงรัตนวาปีหนองคาย</v>
      </c>
      <c r="Y3417" s="3" t="s">
        <v>2652</v>
      </c>
      <c r="Z3417" s="3" t="str">
        <f t="shared" si="255"/>
        <v/>
      </c>
      <c r="AA3417" s="3" t="e">
        <f t="shared" si="256"/>
        <v>#NUM!</v>
      </c>
      <c r="AB3417" s="3" t="str">
        <f t="shared" si="257"/>
        <v/>
      </c>
    </row>
    <row r="3418" spans="18:28" ht="14.5" customHeight="1">
      <c r="R3418">
        <v>3415</v>
      </c>
      <c r="S3418" s="4">
        <v>43130</v>
      </c>
      <c r="T3418" s="3" t="s">
        <v>2015</v>
      </c>
      <c r="U3418" s="3" t="s">
        <v>2015</v>
      </c>
      <c r="V3418" s="3" t="s">
        <v>518</v>
      </c>
      <c r="W3418" s="3" t="s">
        <v>4200</v>
      </c>
      <c r="X3418" s="3" t="str">
        <f t="shared" si="254"/>
        <v>โพธิ์ตากโพธิ์ตากหนองคาย</v>
      </c>
      <c r="Y3418" s="3" t="s">
        <v>2652</v>
      </c>
      <c r="Z3418" s="3" t="str">
        <f t="shared" si="255"/>
        <v/>
      </c>
      <c r="AA3418" s="3" t="e">
        <f t="shared" si="256"/>
        <v>#NUM!</v>
      </c>
      <c r="AB3418" s="3" t="str">
        <f t="shared" si="257"/>
        <v/>
      </c>
    </row>
    <row r="3419" spans="18:28" ht="14.5" customHeight="1">
      <c r="R3419">
        <v>3416</v>
      </c>
      <c r="S3419" s="4">
        <v>43130</v>
      </c>
      <c r="T3419" s="3" t="s">
        <v>1561</v>
      </c>
      <c r="U3419" s="3" t="s">
        <v>2015</v>
      </c>
      <c r="V3419" s="3" t="s">
        <v>518</v>
      </c>
      <c r="W3419" s="3" t="s">
        <v>4200</v>
      </c>
      <c r="X3419" s="3" t="str">
        <f t="shared" si="254"/>
        <v>โพนทองโพธิ์ตากหนองคาย</v>
      </c>
      <c r="Y3419" s="3" t="s">
        <v>2652</v>
      </c>
      <c r="Z3419" s="3" t="str">
        <f t="shared" si="255"/>
        <v/>
      </c>
      <c r="AA3419" s="3" t="e">
        <f t="shared" si="256"/>
        <v>#NUM!</v>
      </c>
      <c r="AB3419" s="3" t="str">
        <f t="shared" si="257"/>
        <v/>
      </c>
    </row>
    <row r="3420" spans="18:28" ht="14.5" customHeight="1">
      <c r="R3420">
        <v>3417</v>
      </c>
      <c r="S3420" s="4">
        <v>43130</v>
      </c>
      <c r="T3420" s="3" t="s">
        <v>4201</v>
      </c>
      <c r="U3420" s="3" t="s">
        <v>2015</v>
      </c>
      <c r="V3420" s="3" t="s">
        <v>518</v>
      </c>
      <c r="W3420" s="3" t="s">
        <v>4200</v>
      </c>
      <c r="X3420" s="3" t="str">
        <f t="shared" si="254"/>
        <v>ด่านศรีสุขโพธิ์ตากหนองคาย</v>
      </c>
      <c r="Y3420" s="3" t="s">
        <v>2652</v>
      </c>
      <c r="Z3420" s="3" t="str">
        <f t="shared" si="255"/>
        <v/>
      </c>
      <c r="AA3420" s="3" t="e">
        <f t="shared" si="256"/>
        <v>#NUM!</v>
      </c>
      <c r="AB3420" s="3" t="str">
        <f t="shared" si="257"/>
        <v/>
      </c>
    </row>
    <row r="3421" spans="18:28" ht="14.5" customHeight="1">
      <c r="R3421">
        <v>3418</v>
      </c>
      <c r="S3421" s="4">
        <v>44000</v>
      </c>
      <c r="T3421" s="3" t="s">
        <v>808</v>
      </c>
      <c r="U3421" s="3" t="s">
        <v>1474</v>
      </c>
      <c r="V3421" s="3" t="s">
        <v>434</v>
      </c>
      <c r="W3421" s="3" t="s">
        <v>4202</v>
      </c>
      <c r="X3421" s="3" t="str">
        <f t="shared" si="254"/>
        <v>ตลาดเมืองมหาสารคามมหาสารคาม</v>
      </c>
      <c r="Y3421" s="3" t="s">
        <v>2652</v>
      </c>
      <c r="Z3421" s="3" t="str">
        <f t="shared" si="255"/>
        <v/>
      </c>
      <c r="AA3421" s="3" t="e">
        <f t="shared" si="256"/>
        <v>#NUM!</v>
      </c>
      <c r="AB3421" s="3" t="str">
        <f t="shared" si="257"/>
        <v/>
      </c>
    </row>
    <row r="3422" spans="18:28" ht="14.5" customHeight="1">
      <c r="R3422">
        <v>3419</v>
      </c>
      <c r="S3422" s="4">
        <v>44000</v>
      </c>
      <c r="T3422" s="3" t="s">
        <v>4203</v>
      </c>
      <c r="U3422" s="3" t="s">
        <v>1474</v>
      </c>
      <c r="V3422" s="3" t="s">
        <v>434</v>
      </c>
      <c r="W3422" s="3" t="s">
        <v>4202</v>
      </c>
      <c r="X3422" s="3" t="str">
        <f t="shared" si="254"/>
        <v>เขวาเมืองมหาสารคามมหาสารคาม</v>
      </c>
      <c r="Y3422" s="3" t="s">
        <v>2652</v>
      </c>
      <c r="Z3422" s="3" t="str">
        <f t="shared" si="255"/>
        <v/>
      </c>
      <c r="AA3422" s="3" t="e">
        <f t="shared" si="256"/>
        <v>#NUM!</v>
      </c>
      <c r="AB3422" s="3" t="str">
        <f t="shared" si="257"/>
        <v/>
      </c>
    </row>
    <row r="3423" spans="18:28" ht="14.5" customHeight="1">
      <c r="R3423">
        <v>3420</v>
      </c>
      <c r="S3423" s="4">
        <v>44000</v>
      </c>
      <c r="T3423" s="3" t="s">
        <v>1986</v>
      </c>
      <c r="U3423" s="3" t="s">
        <v>1474</v>
      </c>
      <c r="V3423" s="3" t="s">
        <v>434</v>
      </c>
      <c r="W3423" s="3" t="s">
        <v>4202</v>
      </c>
      <c r="X3423" s="3" t="str">
        <f t="shared" si="254"/>
        <v>ท่าตูมเมืองมหาสารคามมหาสารคาม</v>
      </c>
      <c r="Y3423" s="3" t="s">
        <v>2652</v>
      </c>
      <c r="Z3423" s="3" t="str">
        <f t="shared" si="255"/>
        <v/>
      </c>
      <c r="AA3423" s="3" t="e">
        <f t="shared" si="256"/>
        <v>#NUM!</v>
      </c>
      <c r="AB3423" s="3" t="str">
        <f t="shared" si="257"/>
        <v/>
      </c>
    </row>
    <row r="3424" spans="18:28" ht="14.5" customHeight="1">
      <c r="R3424">
        <v>3421</v>
      </c>
      <c r="S3424" s="4">
        <v>44000</v>
      </c>
      <c r="T3424" s="3" t="s">
        <v>4204</v>
      </c>
      <c r="U3424" s="3" t="s">
        <v>1474</v>
      </c>
      <c r="V3424" s="3" t="s">
        <v>434</v>
      </c>
      <c r="W3424" s="3" t="s">
        <v>4202</v>
      </c>
      <c r="X3424" s="3" t="str">
        <f t="shared" si="254"/>
        <v>แวงน่างเมืองมหาสารคามมหาสารคาม</v>
      </c>
      <c r="Y3424" s="3" t="s">
        <v>2652</v>
      </c>
      <c r="Z3424" s="3" t="str">
        <f t="shared" si="255"/>
        <v/>
      </c>
      <c r="AA3424" s="3" t="e">
        <f t="shared" si="256"/>
        <v>#NUM!</v>
      </c>
      <c r="AB3424" s="3" t="str">
        <f t="shared" si="257"/>
        <v/>
      </c>
    </row>
    <row r="3425" spans="18:28" ht="14.5" customHeight="1">
      <c r="R3425">
        <v>3422</v>
      </c>
      <c r="S3425" s="4">
        <v>44000</v>
      </c>
      <c r="T3425" s="3" t="s">
        <v>4205</v>
      </c>
      <c r="U3425" s="3" t="s">
        <v>1474</v>
      </c>
      <c r="V3425" s="3" t="s">
        <v>434</v>
      </c>
      <c r="W3425" s="3" t="s">
        <v>4202</v>
      </c>
      <c r="X3425" s="3" t="str">
        <f t="shared" si="254"/>
        <v>โคกก่อเมืองมหาสารคามมหาสารคาม</v>
      </c>
      <c r="Y3425" s="3" t="s">
        <v>2652</v>
      </c>
      <c r="Z3425" s="3" t="str">
        <f t="shared" si="255"/>
        <v/>
      </c>
      <c r="AA3425" s="3" t="e">
        <f t="shared" si="256"/>
        <v>#NUM!</v>
      </c>
      <c r="AB3425" s="3" t="str">
        <f t="shared" si="257"/>
        <v/>
      </c>
    </row>
    <row r="3426" spans="18:28" ht="14.5" customHeight="1">
      <c r="R3426">
        <v>3423</v>
      </c>
      <c r="S3426" s="4">
        <v>44000</v>
      </c>
      <c r="T3426" s="3" t="s">
        <v>4206</v>
      </c>
      <c r="U3426" s="3" t="s">
        <v>1474</v>
      </c>
      <c r="V3426" s="3" t="s">
        <v>434</v>
      </c>
      <c r="W3426" s="3" t="s">
        <v>4202</v>
      </c>
      <c r="X3426" s="3" t="str">
        <f t="shared" si="254"/>
        <v>ดอนหว่านเมืองมหาสารคามมหาสารคาม</v>
      </c>
      <c r="Y3426" s="3" t="s">
        <v>2652</v>
      </c>
      <c r="Z3426" s="3" t="str">
        <f t="shared" si="255"/>
        <v/>
      </c>
      <c r="AA3426" s="3" t="e">
        <f t="shared" si="256"/>
        <v>#NUM!</v>
      </c>
      <c r="AB3426" s="3" t="str">
        <f t="shared" si="257"/>
        <v/>
      </c>
    </row>
    <row r="3427" spans="18:28" ht="14.5" customHeight="1">
      <c r="R3427">
        <v>3424</v>
      </c>
      <c r="S3427" s="4">
        <v>44000</v>
      </c>
      <c r="T3427" s="3" t="s">
        <v>4207</v>
      </c>
      <c r="U3427" s="3" t="s">
        <v>1474</v>
      </c>
      <c r="V3427" s="3" t="s">
        <v>434</v>
      </c>
      <c r="W3427" s="3" t="s">
        <v>4202</v>
      </c>
      <c r="X3427" s="3" t="str">
        <f t="shared" si="254"/>
        <v>เกิ้งเมืองมหาสารคามมหาสารคาม</v>
      </c>
      <c r="Y3427" s="3" t="s">
        <v>2652</v>
      </c>
      <c r="Z3427" s="3" t="str">
        <f t="shared" si="255"/>
        <v/>
      </c>
      <c r="AA3427" s="3" t="e">
        <f t="shared" si="256"/>
        <v>#NUM!</v>
      </c>
      <c r="AB3427" s="3" t="str">
        <f t="shared" si="257"/>
        <v/>
      </c>
    </row>
    <row r="3428" spans="18:28" ht="14.5" customHeight="1">
      <c r="R3428">
        <v>3425</v>
      </c>
      <c r="S3428" s="4">
        <v>44000</v>
      </c>
      <c r="T3428" s="3" t="s">
        <v>4208</v>
      </c>
      <c r="U3428" s="3" t="s">
        <v>1474</v>
      </c>
      <c r="V3428" s="3" t="s">
        <v>434</v>
      </c>
      <c r="W3428" s="3" t="s">
        <v>4202</v>
      </c>
      <c r="X3428" s="3" t="str">
        <f t="shared" si="254"/>
        <v>แก่งเลิงจานเมืองมหาสารคามมหาสารคาม</v>
      </c>
      <c r="Y3428" s="3" t="s">
        <v>2652</v>
      </c>
      <c r="Z3428" s="3" t="str">
        <f t="shared" si="255"/>
        <v/>
      </c>
      <c r="AA3428" s="3" t="e">
        <f t="shared" si="256"/>
        <v>#NUM!</v>
      </c>
      <c r="AB3428" s="3" t="str">
        <f t="shared" si="257"/>
        <v/>
      </c>
    </row>
    <row r="3429" spans="18:28" ht="14.5" customHeight="1">
      <c r="R3429">
        <v>3426</v>
      </c>
      <c r="S3429" s="4">
        <v>44000</v>
      </c>
      <c r="T3429" s="3" t="s">
        <v>4209</v>
      </c>
      <c r="U3429" s="3" t="s">
        <v>1474</v>
      </c>
      <c r="V3429" s="3" t="s">
        <v>434</v>
      </c>
      <c r="W3429" s="3" t="s">
        <v>4202</v>
      </c>
      <c r="X3429" s="3" t="str">
        <f t="shared" si="254"/>
        <v>ท่าสองคอนเมืองมหาสารคามมหาสารคาม</v>
      </c>
      <c r="Y3429" s="3" t="s">
        <v>2652</v>
      </c>
      <c r="Z3429" s="3" t="str">
        <f t="shared" si="255"/>
        <v/>
      </c>
      <c r="AA3429" s="3" t="e">
        <f t="shared" si="256"/>
        <v>#NUM!</v>
      </c>
      <c r="AB3429" s="3" t="str">
        <f t="shared" si="257"/>
        <v/>
      </c>
    </row>
    <row r="3430" spans="18:28" ht="14.5" customHeight="1">
      <c r="R3430">
        <v>3427</v>
      </c>
      <c r="S3430" s="4">
        <v>44000</v>
      </c>
      <c r="T3430" s="3" t="s">
        <v>4210</v>
      </c>
      <c r="U3430" s="3" t="s">
        <v>1474</v>
      </c>
      <c r="V3430" s="3" t="s">
        <v>434</v>
      </c>
      <c r="W3430" s="3" t="s">
        <v>4202</v>
      </c>
      <c r="X3430" s="3" t="str">
        <f t="shared" si="254"/>
        <v>ลาดพัฒนาเมืองมหาสารคามมหาสารคาม</v>
      </c>
      <c r="Y3430" s="3" t="s">
        <v>2652</v>
      </c>
      <c r="Z3430" s="3" t="str">
        <f t="shared" si="255"/>
        <v/>
      </c>
      <c r="AA3430" s="3" t="e">
        <f t="shared" si="256"/>
        <v>#NUM!</v>
      </c>
      <c r="AB3430" s="3" t="str">
        <f t="shared" si="257"/>
        <v/>
      </c>
    </row>
    <row r="3431" spans="18:28" ht="14.5" customHeight="1">
      <c r="R3431">
        <v>3428</v>
      </c>
      <c r="S3431" s="4">
        <v>44000</v>
      </c>
      <c r="T3431" s="3" t="s">
        <v>1160</v>
      </c>
      <c r="U3431" s="3" t="s">
        <v>1474</v>
      </c>
      <c r="V3431" s="3" t="s">
        <v>434</v>
      </c>
      <c r="W3431" s="3" t="s">
        <v>4202</v>
      </c>
      <c r="X3431" s="3" t="str">
        <f t="shared" si="254"/>
        <v>หนองปลิงเมืองมหาสารคามมหาสารคาม</v>
      </c>
      <c r="Y3431" s="3" t="s">
        <v>2652</v>
      </c>
      <c r="Z3431" s="3" t="str">
        <f t="shared" si="255"/>
        <v/>
      </c>
      <c r="AA3431" s="3" t="e">
        <f t="shared" si="256"/>
        <v>#NUM!</v>
      </c>
      <c r="AB3431" s="3" t="str">
        <f t="shared" si="257"/>
        <v/>
      </c>
    </row>
    <row r="3432" spans="18:28" ht="14.5" customHeight="1">
      <c r="R3432">
        <v>3429</v>
      </c>
      <c r="S3432" s="4">
        <v>44000</v>
      </c>
      <c r="T3432" s="3" t="s">
        <v>4211</v>
      </c>
      <c r="U3432" s="3" t="s">
        <v>1474</v>
      </c>
      <c r="V3432" s="3" t="s">
        <v>434</v>
      </c>
      <c r="W3432" s="3" t="s">
        <v>4202</v>
      </c>
      <c r="X3432" s="3" t="str">
        <f t="shared" si="254"/>
        <v>ห้วยแอ่งเมืองมหาสารคามมหาสารคาม</v>
      </c>
      <c r="Y3432" s="3" t="s">
        <v>2652</v>
      </c>
      <c r="Z3432" s="3" t="str">
        <f t="shared" si="255"/>
        <v/>
      </c>
      <c r="AA3432" s="3" t="e">
        <f t="shared" si="256"/>
        <v>#NUM!</v>
      </c>
      <c r="AB3432" s="3" t="str">
        <f t="shared" si="257"/>
        <v/>
      </c>
    </row>
    <row r="3433" spans="18:28" ht="14.5" customHeight="1">
      <c r="R3433">
        <v>3430</v>
      </c>
      <c r="S3433" s="4">
        <v>44000</v>
      </c>
      <c r="T3433" s="3" t="s">
        <v>2033</v>
      </c>
      <c r="U3433" s="3" t="s">
        <v>1474</v>
      </c>
      <c r="V3433" s="3" t="s">
        <v>434</v>
      </c>
      <c r="W3433" s="3" t="s">
        <v>4202</v>
      </c>
      <c r="X3433" s="3" t="str">
        <f t="shared" si="254"/>
        <v>หนองโนเมืองมหาสารคามมหาสารคาม</v>
      </c>
      <c r="Y3433" s="3" t="s">
        <v>2652</v>
      </c>
      <c r="Z3433" s="3" t="str">
        <f t="shared" si="255"/>
        <v/>
      </c>
      <c r="AA3433" s="3" t="e">
        <f t="shared" si="256"/>
        <v>#NUM!</v>
      </c>
      <c r="AB3433" s="3" t="str">
        <f t="shared" si="257"/>
        <v/>
      </c>
    </row>
    <row r="3434" spans="18:28" ht="14.5" customHeight="1">
      <c r="R3434">
        <v>3431</v>
      </c>
      <c r="S3434" s="4">
        <v>44000</v>
      </c>
      <c r="T3434" s="3" t="s">
        <v>4212</v>
      </c>
      <c r="U3434" s="3" t="s">
        <v>1474</v>
      </c>
      <c r="V3434" s="3" t="s">
        <v>434</v>
      </c>
      <c r="W3434" s="3" t="s">
        <v>4202</v>
      </c>
      <c r="X3434" s="3" t="str">
        <f t="shared" si="254"/>
        <v>บัวค้อเมืองมหาสารคามมหาสารคาม</v>
      </c>
      <c r="Y3434" s="3" t="s">
        <v>2652</v>
      </c>
      <c r="Z3434" s="3" t="str">
        <f t="shared" si="255"/>
        <v/>
      </c>
      <c r="AA3434" s="3" t="e">
        <f t="shared" si="256"/>
        <v>#NUM!</v>
      </c>
      <c r="AB3434" s="3" t="str">
        <f t="shared" si="257"/>
        <v/>
      </c>
    </row>
    <row r="3435" spans="18:28" ht="14.5" customHeight="1">
      <c r="R3435">
        <v>3432</v>
      </c>
      <c r="S3435" s="4">
        <v>44190</v>
      </c>
      <c r="T3435" s="3" t="s">
        <v>1457</v>
      </c>
      <c r="U3435" s="3" t="s">
        <v>1457</v>
      </c>
      <c r="V3435" s="3" t="s">
        <v>434</v>
      </c>
      <c r="W3435" s="3" t="s">
        <v>4213</v>
      </c>
      <c r="X3435" s="3" t="str">
        <f t="shared" si="254"/>
        <v>แกดำแกดำมหาสารคาม</v>
      </c>
      <c r="Y3435" s="3" t="s">
        <v>2652</v>
      </c>
      <c r="Z3435" s="3" t="str">
        <f t="shared" si="255"/>
        <v/>
      </c>
      <c r="AA3435" s="3" t="e">
        <f t="shared" si="256"/>
        <v>#NUM!</v>
      </c>
      <c r="AB3435" s="3" t="str">
        <f t="shared" si="257"/>
        <v/>
      </c>
    </row>
    <row r="3436" spans="18:28" ht="14.5" customHeight="1">
      <c r="R3436">
        <v>3433</v>
      </c>
      <c r="S3436" s="4">
        <v>44190</v>
      </c>
      <c r="T3436" s="3" t="s">
        <v>3946</v>
      </c>
      <c r="U3436" s="3" t="s">
        <v>1457</v>
      </c>
      <c r="V3436" s="3" t="s">
        <v>434</v>
      </c>
      <c r="W3436" s="3" t="s">
        <v>4213</v>
      </c>
      <c r="X3436" s="3" t="str">
        <f t="shared" si="254"/>
        <v>วังแสงแกดำมหาสารคาม</v>
      </c>
      <c r="Y3436" s="3" t="s">
        <v>2652</v>
      </c>
      <c r="Z3436" s="3" t="str">
        <f t="shared" si="255"/>
        <v/>
      </c>
      <c r="AA3436" s="3" t="e">
        <f t="shared" si="256"/>
        <v>#NUM!</v>
      </c>
      <c r="AB3436" s="3" t="str">
        <f t="shared" si="257"/>
        <v/>
      </c>
    </row>
    <row r="3437" spans="18:28" ht="14.5" customHeight="1">
      <c r="R3437">
        <v>3434</v>
      </c>
      <c r="S3437" s="4">
        <v>44190</v>
      </c>
      <c r="T3437" s="3" t="s">
        <v>2184</v>
      </c>
      <c r="U3437" s="3" t="s">
        <v>1457</v>
      </c>
      <c r="V3437" s="3" t="s">
        <v>434</v>
      </c>
      <c r="W3437" s="3" t="s">
        <v>4213</v>
      </c>
      <c r="X3437" s="3" t="str">
        <f t="shared" si="254"/>
        <v>มิตรภาพแกดำมหาสารคาม</v>
      </c>
      <c r="Y3437" s="3" t="s">
        <v>2652</v>
      </c>
      <c r="Z3437" s="3" t="str">
        <f t="shared" si="255"/>
        <v/>
      </c>
      <c r="AA3437" s="3" t="e">
        <f t="shared" si="256"/>
        <v>#NUM!</v>
      </c>
      <c r="AB3437" s="3" t="str">
        <f t="shared" si="257"/>
        <v/>
      </c>
    </row>
    <row r="3438" spans="18:28" ht="14.5" customHeight="1">
      <c r="R3438">
        <v>3435</v>
      </c>
      <c r="S3438" s="4">
        <v>44190</v>
      </c>
      <c r="T3438" s="3" t="s">
        <v>3310</v>
      </c>
      <c r="U3438" s="3" t="s">
        <v>1457</v>
      </c>
      <c r="V3438" s="3" t="s">
        <v>434</v>
      </c>
      <c r="W3438" s="3" t="s">
        <v>4213</v>
      </c>
      <c r="X3438" s="3" t="str">
        <f t="shared" si="254"/>
        <v>หนองกุงแกดำมหาสารคาม</v>
      </c>
      <c r="Y3438" s="3" t="s">
        <v>2652</v>
      </c>
      <c r="Z3438" s="3" t="str">
        <f t="shared" si="255"/>
        <v/>
      </c>
      <c r="AA3438" s="3" t="e">
        <f t="shared" si="256"/>
        <v>#NUM!</v>
      </c>
      <c r="AB3438" s="3" t="str">
        <f t="shared" si="257"/>
        <v/>
      </c>
    </row>
    <row r="3439" spans="18:28" ht="14.5" customHeight="1">
      <c r="R3439">
        <v>3436</v>
      </c>
      <c r="S3439" s="4">
        <v>44190</v>
      </c>
      <c r="T3439" s="3" t="s">
        <v>4214</v>
      </c>
      <c r="U3439" s="3" t="s">
        <v>1457</v>
      </c>
      <c r="V3439" s="3" t="s">
        <v>434</v>
      </c>
      <c r="W3439" s="3" t="s">
        <v>4213</v>
      </c>
      <c r="X3439" s="3" t="str">
        <f t="shared" si="254"/>
        <v>โนนภิบาลแกดำมหาสารคาม</v>
      </c>
      <c r="Y3439" s="3" t="s">
        <v>2652</v>
      </c>
      <c r="Z3439" s="3" t="str">
        <f t="shared" si="255"/>
        <v/>
      </c>
      <c r="AA3439" s="3" t="e">
        <f t="shared" si="256"/>
        <v>#NUM!</v>
      </c>
      <c r="AB3439" s="3" t="str">
        <f t="shared" si="257"/>
        <v/>
      </c>
    </row>
    <row r="3440" spans="18:28" ht="14.5" customHeight="1">
      <c r="R3440">
        <v>3437</v>
      </c>
      <c r="S3440" s="4">
        <v>44140</v>
      </c>
      <c r="T3440" s="3" t="s">
        <v>4215</v>
      </c>
      <c r="U3440" s="3" t="s">
        <v>1459</v>
      </c>
      <c r="V3440" s="3" t="s">
        <v>434</v>
      </c>
      <c r="W3440" s="3" t="s">
        <v>4216</v>
      </c>
      <c r="X3440" s="3" t="str">
        <f t="shared" si="254"/>
        <v>หัวขวางโกสุมพิสัยมหาสารคาม</v>
      </c>
      <c r="Y3440" s="3" t="s">
        <v>2652</v>
      </c>
      <c r="Z3440" s="3" t="str">
        <f t="shared" si="255"/>
        <v/>
      </c>
      <c r="AA3440" s="3" t="e">
        <f t="shared" si="256"/>
        <v>#NUM!</v>
      </c>
      <c r="AB3440" s="3" t="str">
        <f t="shared" si="257"/>
        <v/>
      </c>
    </row>
    <row r="3441" spans="18:28" ht="14.5" customHeight="1">
      <c r="R3441">
        <v>3438</v>
      </c>
      <c r="S3441" s="4">
        <v>44140</v>
      </c>
      <c r="T3441" s="3" t="s">
        <v>4217</v>
      </c>
      <c r="U3441" s="3" t="s">
        <v>1459</v>
      </c>
      <c r="V3441" s="3" t="s">
        <v>434</v>
      </c>
      <c r="W3441" s="3" t="s">
        <v>4216</v>
      </c>
      <c r="X3441" s="3" t="str">
        <f t="shared" si="254"/>
        <v>ยางน้อยโกสุมพิสัยมหาสารคาม</v>
      </c>
      <c r="Y3441" s="3" t="s">
        <v>2652</v>
      </c>
      <c r="Z3441" s="3" t="str">
        <f t="shared" si="255"/>
        <v/>
      </c>
      <c r="AA3441" s="3" t="e">
        <f t="shared" si="256"/>
        <v>#NUM!</v>
      </c>
      <c r="AB3441" s="3" t="str">
        <f t="shared" si="257"/>
        <v/>
      </c>
    </row>
    <row r="3442" spans="18:28" ht="14.5" customHeight="1">
      <c r="R3442">
        <v>3439</v>
      </c>
      <c r="S3442" s="4">
        <v>44140</v>
      </c>
      <c r="T3442" s="3" t="s">
        <v>4112</v>
      </c>
      <c r="U3442" s="3" t="s">
        <v>1459</v>
      </c>
      <c r="V3442" s="3" t="s">
        <v>434</v>
      </c>
      <c r="W3442" s="3" t="s">
        <v>4216</v>
      </c>
      <c r="X3442" s="3" t="str">
        <f t="shared" si="254"/>
        <v>วังยาวโกสุมพิสัยมหาสารคาม</v>
      </c>
      <c r="Y3442" s="3" t="s">
        <v>2652</v>
      </c>
      <c r="Z3442" s="3" t="str">
        <f t="shared" si="255"/>
        <v/>
      </c>
      <c r="AA3442" s="3" t="e">
        <f t="shared" si="256"/>
        <v>#NUM!</v>
      </c>
      <c r="AB3442" s="3" t="str">
        <f t="shared" si="257"/>
        <v/>
      </c>
    </row>
    <row r="3443" spans="18:28" ht="14.5" customHeight="1">
      <c r="R3443">
        <v>3440</v>
      </c>
      <c r="S3443" s="4">
        <v>44140</v>
      </c>
      <c r="T3443" s="3" t="s">
        <v>4218</v>
      </c>
      <c r="U3443" s="3" t="s">
        <v>1459</v>
      </c>
      <c r="V3443" s="3" t="s">
        <v>434</v>
      </c>
      <c r="W3443" s="3" t="s">
        <v>4216</v>
      </c>
      <c r="X3443" s="3" t="str">
        <f t="shared" si="254"/>
        <v>เขวาไร่โกสุมพิสัยมหาสารคาม</v>
      </c>
      <c r="Y3443" s="3" t="s">
        <v>2652</v>
      </c>
      <c r="Z3443" s="3" t="str">
        <f t="shared" si="255"/>
        <v/>
      </c>
      <c r="AA3443" s="3" t="e">
        <f t="shared" si="256"/>
        <v>#NUM!</v>
      </c>
      <c r="AB3443" s="3" t="str">
        <f t="shared" si="257"/>
        <v/>
      </c>
    </row>
    <row r="3444" spans="18:28" ht="14.5" customHeight="1">
      <c r="R3444">
        <v>3441</v>
      </c>
      <c r="S3444" s="4">
        <v>44140</v>
      </c>
      <c r="T3444" s="3" t="s">
        <v>4219</v>
      </c>
      <c r="U3444" s="3" t="s">
        <v>1459</v>
      </c>
      <c r="V3444" s="3" t="s">
        <v>434</v>
      </c>
      <c r="W3444" s="3" t="s">
        <v>4216</v>
      </c>
      <c r="X3444" s="3" t="str">
        <f t="shared" si="254"/>
        <v>แพงโกสุมพิสัยมหาสารคาม</v>
      </c>
      <c r="Y3444" s="3" t="s">
        <v>2652</v>
      </c>
      <c r="Z3444" s="3" t="str">
        <f t="shared" si="255"/>
        <v/>
      </c>
      <c r="AA3444" s="3" t="e">
        <f t="shared" si="256"/>
        <v>#NUM!</v>
      </c>
      <c r="AB3444" s="3" t="str">
        <f t="shared" si="257"/>
        <v/>
      </c>
    </row>
    <row r="3445" spans="18:28" ht="14.5" customHeight="1">
      <c r="R3445">
        <v>3442</v>
      </c>
      <c r="S3445" s="4">
        <v>44140</v>
      </c>
      <c r="T3445" s="3" t="s">
        <v>4220</v>
      </c>
      <c r="U3445" s="3" t="s">
        <v>1459</v>
      </c>
      <c r="V3445" s="3" t="s">
        <v>434</v>
      </c>
      <c r="W3445" s="3" t="s">
        <v>4216</v>
      </c>
      <c r="X3445" s="3" t="str">
        <f t="shared" si="254"/>
        <v>แก้งแกโกสุมพิสัยมหาสารคาม</v>
      </c>
      <c r="Y3445" s="3" t="s">
        <v>2652</v>
      </c>
      <c r="Z3445" s="3" t="str">
        <f t="shared" si="255"/>
        <v/>
      </c>
      <c r="AA3445" s="3" t="e">
        <f t="shared" si="256"/>
        <v>#NUM!</v>
      </c>
      <c r="AB3445" s="3" t="str">
        <f t="shared" si="257"/>
        <v/>
      </c>
    </row>
    <row r="3446" spans="18:28" ht="14.5" customHeight="1">
      <c r="R3446">
        <v>3443</v>
      </c>
      <c r="S3446" s="4">
        <v>44140</v>
      </c>
      <c r="T3446" s="3" t="s">
        <v>3131</v>
      </c>
      <c r="U3446" s="3" t="s">
        <v>1459</v>
      </c>
      <c r="V3446" s="3" t="s">
        <v>434</v>
      </c>
      <c r="W3446" s="3" t="s">
        <v>4216</v>
      </c>
      <c r="X3446" s="3" t="str">
        <f t="shared" si="254"/>
        <v>หนองเหล็กโกสุมพิสัยมหาสารคาม</v>
      </c>
      <c r="Y3446" s="3" t="s">
        <v>2652</v>
      </c>
      <c r="Z3446" s="3" t="str">
        <f t="shared" si="255"/>
        <v/>
      </c>
      <c r="AA3446" s="3" t="e">
        <f t="shared" si="256"/>
        <v>#NUM!</v>
      </c>
      <c r="AB3446" s="3" t="str">
        <f t="shared" si="257"/>
        <v/>
      </c>
    </row>
    <row r="3447" spans="18:28" ht="14.5" customHeight="1">
      <c r="R3447">
        <v>3444</v>
      </c>
      <c r="S3447" s="4">
        <v>44140</v>
      </c>
      <c r="T3447" s="3" t="s">
        <v>1107</v>
      </c>
      <c r="U3447" s="3" t="s">
        <v>1459</v>
      </c>
      <c r="V3447" s="3" t="s">
        <v>434</v>
      </c>
      <c r="W3447" s="3" t="s">
        <v>4216</v>
      </c>
      <c r="X3447" s="3" t="str">
        <f t="shared" si="254"/>
        <v>หนองบัวโกสุมพิสัยมหาสารคาม</v>
      </c>
      <c r="Y3447" s="3" t="s">
        <v>2652</v>
      </c>
      <c r="Z3447" s="3" t="str">
        <f t="shared" si="255"/>
        <v/>
      </c>
      <c r="AA3447" s="3" t="e">
        <f t="shared" si="256"/>
        <v>#NUM!</v>
      </c>
      <c r="AB3447" s="3" t="str">
        <f t="shared" si="257"/>
        <v/>
      </c>
    </row>
    <row r="3448" spans="18:28" ht="14.5" customHeight="1">
      <c r="R3448">
        <v>3445</v>
      </c>
      <c r="S3448" s="4">
        <v>44140</v>
      </c>
      <c r="T3448" s="3" t="s">
        <v>4221</v>
      </c>
      <c r="U3448" s="3" t="s">
        <v>1459</v>
      </c>
      <c r="V3448" s="3" t="s">
        <v>434</v>
      </c>
      <c r="W3448" s="3" t="s">
        <v>4216</v>
      </c>
      <c r="X3448" s="3" t="str">
        <f t="shared" si="254"/>
        <v>เหล่าโกสุมพิสัยมหาสารคาม</v>
      </c>
      <c r="Y3448" s="3" t="s">
        <v>2652</v>
      </c>
      <c r="Z3448" s="3" t="str">
        <f t="shared" si="255"/>
        <v/>
      </c>
      <c r="AA3448" s="3" t="e">
        <f t="shared" si="256"/>
        <v>#NUM!</v>
      </c>
      <c r="AB3448" s="3" t="str">
        <f t="shared" si="257"/>
        <v/>
      </c>
    </row>
    <row r="3449" spans="18:28" ht="14.5" customHeight="1">
      <c r="R3449">
        <v>3446</v>
      </c>
      <c r="S3449" s="4">
        <v>44140</v>
      </c>
      <c r="T3449" s="3" t="s">
        <v>4222</v>
      </c>
      <c r="U3449" s="3" t="s">
        <v>1459</v>
      </c>
      <c r="V3449" s="3" t="s">
        <v>434</v>
      </c>
      <c r="W3449" s="3" t="s">
        <v>4216</v>
      </c>
      <c r="X3449" s="3" t="str">
        <f t="shared" si="254"/>
        <v>เขื่อนโกสุมพิสัยมหาสารคาม</v>
      </c>
      <c r="Y3449" s="3" t="s">
        <v>2652</v>
      </c>
      <c r="Z3449" s="3" t="str">
        <f t="shared" si="255"/>
        <v/>
      </c>
      <c r="AA3449" s="3" t="e">
        <f t="shared" si="256"/>
        <v>#NUM!</v>
      </c>
      <c r="AB3449" s="3" t="str">
        <f t="shared" si="257"/>
        <v/>
      </c>
    </row>
    <row r="3450" spans="18:28" ht="14.5" customHeight="1">
      <c r="R3450">
        <v>3447</v>
      </c>
      <c r="S3450" s="4">
        <v>44140</v>
      </c>
      <c r="T3450" s="3" t="s">
        <v>634</v>
      </c>
      <c r="U3450" s="3" t="s">
        <v>1459</v>
      </c>
      <c r="V3450" s="3" t="s">
        <v>434</v>
      </c>
      <c r="W3450" s="3" t="s">
        <v>4216</v>
      </c>
      <c r="X3450" s="3" t="str">
        <f t="shared" si="254"/>
        <v>หนองบอนโกสุมพิสัยมหาสารคาม</v>
      </c>
      <c r="Y3450" s="3" t="s">
        <v>2652</v>
      </c>
      <c r="Z3450" s="3" t="str">
        <f t="shared" si="255"/>
        <v/>
      </c>
      <c r="AA3450" s="3" t="e">
        <f t="shared" si="256"/>
        <v>#NUM!</v>
      </c>
      <c r="AB3450" s="3" t="str">
        <f t="shared" si="257"/>
        <v/>
      </c>
    </row>
    <row r="3451" spans="18:28" ht="14.5" customHeight="1">
      <c r="R3451">
        <v>3448</v>
      </c>
      <c r="S3451" s="4">
        <v>44140</v>
      </c>
      <c r="T3451" s="3" t="s">
        <v>3422</v>
      </c>
      <c r="U3451" s="3" t="s">
        <v>1459</v>
      </c>
      <c r="V3451" s="3" t="s">
        <v>434</v>
      </c>
      <c r="W3451" s="3" t="s">
        <v>4216</v>
      </c>
      <c r="X3451" s="3" t="str">
        <f t="shared" si="254"/>
        <v>โพนงามโกสุมพิสัยมหาสารคาม</v>
      </c>
      <c r="Y3451" s="3" t="s">
        <v>2652</v>
      </c>
      <c r="Z3451" s="3" t="str">
        <f t="shared" si="255"/>
        <v/>
      </c>
      <c r="AA3451" s="3" t="e">
        <f t="shared" si="256"/>
        <v>#NUM!</v>
      </c>
      <c r="AB3451" s="3" t="str">
        <f t="shared" si="257"/>
        <v/>
      </c>
    </row>
    <row r="3452" spans="18:28" ht="14.5" customHeight="1">
      <c r="R3452">
        <v>3449</v>
      </c>
      <c r="S3452" s="4">
        <v>44140</v>
      </c>
      <c r="T3452" s="3" t="s">
        <v>4223</v>
      </c>
      <c r="U3452" s="3" t="s">
        <v>1459</v>
      </c>
      <c r="V3452" s="3" t="s">
        <v>434</v>
      </c>
      <c r="W3452" s="3" t="s">
        <v>4216</v>
      </c>
      <c r="X3452" s="3" t="str">
        <f t="shared" si="254"/>
        <v>ยางท่าแจ้งโกสุมพิสัยมหาสารคาม</v>
      </c>
      <c r="Y3452" s="3" t="s">
        <v>2652</v>
      </c>
      <c r="Z3452" s="3" t="str">
        <f t="shared" si="255"/>
        <v/>
      </c>
      <c r="AA3452" s="3" t="e">
        <f t="shared" si="256"/>
        <v>#NUM!</v>
      </c>
      <c r="AB3452" s="3" t="str">
        <f t="shared" si="257"/>
        <v/>
      </c>
    </row>
    <row r="3453" spans="18:28" ht="14.5" customHeight="1">
      <c r="R3453">
        <v>3450</v>
      </c>
      <c r="S3453" s="4">
        <v>44140</v>
      </c>
      <c r="T3453" s="3" t="s">
        <v>4224</v>
      </c>
      <c r="U3453" s="3" t="s">
        <v>1459</v>
      </c>
      <c r="V3453" s="3" t="s">
        <v>434</v>
      </c>
      <c r="W3453" s="3" t="s">
        <v>4216</v>
      </c>
      <c r="X3453" s="3" t="str">
        <f t="shared" si="254"/>
        <v>แห่ใต้โกสุมพิสัยมหาสารคาม</v>
      </c>
      <c r="Y3453" s="3" t="s">
        <v>2652</v>
      </c>
      <c r="Z3453" s="3" t="str">
        <f t="shared" si="255"/>
        <v/>
      </c>
      <c r="AA3453" s="3" t="e">
        <f t="shared" si="256"/>
        <v>#NUM!</v>
      </c>
      <c r="AB3453" s="3" t="str">
        <f t="shared" si="257"/>
        <v/>
      </c>
    </row>
    <row r="3454" spans="18:28" ht="14.5" customHeight="1">
      <c r="R3454">
        <v>3451</v>
      </c>
      <c r="S3454" s="4">
        <v>44140</v>
      </c>
      <c r="T3454" s="3" t="s">
        <v>4225</v>
      </c>
      <c r="U3454" s="3" t="s">
        <v>1459</v>
      </c>
      <c r="V3454" s="3" t="s">
        <v>434</v>
      </c>
      <c r="W3454" s="3" t="s">
        <v>4216</v>
      </c>
      <c r="X3454" s="3" t="str">
        <f t="shared" si="254"/>
        <v>หนองกุงสวรรค์โกสุมพิสัยมหาสารคาม</v>
      </c>
      <c r="Y3454" s="3" t="s">
        <v>2652</v>
      </c>
      <c r="Z3454" s="3" t="str">
        <f t="shared" si="255"/>
        <v/>
      </c>
      <c r="AA3454" s="3" t="e">
        <f t="shared" si="256"/>
        <v>#NUM!</v>
      </c>
      <c r="AB3454" s="3" t="str">
        <f t="shared" si="257"/>
        <v/>
      </c>
    </row>
    <row r="3455" spans="18:28" ht="14.5" customHeight="1">
      <c r="R3455">
        <v>3452</v>
      </c>
      <c r="S3455" s="4">
        <v>44140</v>
      </c>
      <c r="T3455" s="3" t="s">
        <v>4226</v>
      </c>
      <c r="U3455" s="3" t="s">
        <v>1459</v>
      </c>
      <c r="V3455" s="3" t="s">
        <v>434</v>
      </c>
      <c r="W3455" s="3" t="s">
        <v>4216</v>
      </c>
      <c r="X3455" s="3" t="str">
        <f t="shared" si="254"/>
        <v>เลิงใต้โกสุมพิสัยมหาสารคาม</v>
      </c>
      <c r="Y3455" s="3" t="s">
        <v>2652</v>
      </c>
      <c r="Z3455" s="3" t="str">
        <f t="shared" si="255"/>
        <v/>
      </c>
      <c r="AA3455" s="3" t="e">
        <f t="shared" si="256"/>
        <v>#NUM!</v>
      </c>
      <c r="AB3455" s="3" t="str">
        <f t="shared" si="257"/>
        <v/>
      </c>
    </row>
    <row r="3456" spans="18:28" ht="14.5" customHeight="1">
      <c r="R3456">
        <v>3453</v>
      </c>
      <c r="S3456" s="4">
        <v>44140</v>
      </c>
      <c r="T3456" s="3" t="s">
        <v>4227</v>
      </c>
      <c r="U3456" s="3" t="s">
        <v>1459</v>
      </c>
      <c r="V3456" s="3" t="s">
        <v>434</v>
      </c>
      <c r="W3456" s="3" t="s">
        <v>4216</v>
      </c>
      <c r="X3456" s="3" t="str">
        <f t="shared" si="254"/>
        <v>ดอนกลางโกสุมพิสัยมหาสารคาม</v>
      </c>
      <c r="Y3456" s="3" t="s">
        <v>2652</v>
      </c>
      <c r="Z3456" s="3" t="str">
        <f t="shared" si="255"/>
        <v/>
      </c>
      <c r="AA3456" s="3" t="e">
        <f t="shared" si="256"/>
        <v>#NUM!</v>
      </c>
      <c r="AB3456" s="3" t="str">
        <f t="shared" si="257"/>
        <v/>
      </c>
    </row>
    <row r="3457" spans="18:28" ht="14.5" customHeight="1">
      <c r="R3457">
        <v>3454</v>
      </c>
      <c r="S3457" s="4">
        <v>44150</v>
      </c>
      <c r="T3457" s="3" t="s">
        <v>4228</v>
      </c>
      <c r="U3457" s="3" t="s">
        <v>1454</v>
      </c>
      <c r="V3457" s="3" t="s">
        <v>434</v>
      </c>
      <c r="W3457" s="3" t="s">
        <v>4229</v>
      </c>
      <c r="X3457" s="3" t="str">
        <f t="shared" si="254"/>
        <v>โคกพระกันทรวิชัยมหาสารคาม</v>
      </c>
      <c r="Y3457" s="3" t="s">
        <v>2652</v>
      </c>
      <c r="Z3457" s="3" t="str">
        <f t="shared" si="255"/>
        <v/>
      </c>
      <c r="AA3457" s="3" t="e">
        <f t="shared" si="256"/>
        <v>#NUM!</v>
      </c>
      <c r="AB3457" s="3" t="str">
        <f t="shared" si="257"/>
        <v/>
      </c>
    </row>
    <row r="3458" spans="18:28" ht="14.5" customHeight="1">
      <c r="R3458">
        <v>3455</v>
      </c>
      <c r="S3458" s="4">
        <v>44150</v>
      </c>
      <c r="T3458" s="3" t="s">
        <v>4230</v>
      </c>
      <c r="U3458" s="3" t="s">
        <v>1454</v>
      </c>
      <c r="V3458" s="3" t="s">
        <v>434</v>
      </c>
      <c r="W3458" s="3" t="s">
        <v>4229</v>
      </c>
      <c r="X3458" s="3" t="str">
        <f t="shared" si="254"/>
        <v>คันธารราษฎร์กันทรวิชัยมหาสารคาม</v>
      </c>
      <c r="Y3458" s="3" t="s">
        <v>2652</v>
      </c>
      <c r="Z3458" s="3" t="str">
        <f t="shared" si="255"/>
        <v/>
      </c>
      <c r="AA3458" s="3" t="e">
        <f t="shared" si="256"/>
        <v>#NUM!</v>
      </c>
      <c r="AB3458" s="3" t="str">
        <f t="shared" si="257"/>
        <v/>
      </c>
    </row>
    <row r="3459" spans="18:28" ht="14.5" customHeight="1">
      <c r="R3459">
        <v>3456</v>
      </c>
      <c r="S3459" s="4">
        <v>44150</v>
      </c>
      <c r="T3459" s="3" t="s">
        <v>2737</v>
      </c>
      <c r="U3459" s="3" t="s">
        <v>1454</v>
      </c>
      <c r="V3459" s="3" t="s">
        <v>434</v>
      </c>
      <c r="W3459" s="3" t="s">
        <v>4229</v>
      </c>
      <c r="X3459" s="3" t="str">
        <f t="shared" si="254"/>
        <v>มะค่ากันทรวิชัยมหาสารคาม</v>
      </c>
      <c r="Y3459" s="3" t="s">
        <v>2652</v>
      </c>
      <c r="Z3459" s="3" t="str">
        <f t="shared" si="255"/>
        <v/>
      </c>
      <c r="AA3459" s="3" t="e">
        <f t="shared" si="256"/>
        <v>#NUM!</v>
      </c>
      <c r="AB3459" s="3" t="str">
        <f t="shared" si="257"/>
        <v/>
      </c>
    </row>
    <row r="3460" spans="18:28" ht="14.5" customHeight="1">
      <c r="R3460">
        <v>3457</v>
      </c>
      <c r="S3460" s="4">
        <v>44150</v>
      </c>
      <c r="T3460" s="3" t="s">
        <v>4231</v>
      </c>
      <c r="U3460" s="3" t="s">
        <v>1454</v>
      </c>
      <c r="V3460" s="3" t="s">
        <v>434</v>
      </c>
      <c r="W3460" s="3" t="s">
        <v>4229</v>
      </c>
      <c r="X3460" s="3" t="str">
        <f t="shared" si="254"/>
        <v>ท่าขอนยางกันทรวิชัยมหาสารคาม</v>
      </c>
      <c r="Y3460" s="3" t="s">
        <v>2652</v>
      </c>
      <c r="Z3460" s="3" t="str">
        <f t="shared" si="255"/>
        <v/>
      </c>
      <c r="AA3460" s="3" t="e">
        <f t="shared" si="256"/>
        <v>#NUM!</v>
      </c>
      <c r="AB3460" s="3" t="str">
        <f t="shared" si="257"/>
        <v/>
      </c>
    </row>
    <row r="3461" spans="18:28" ht="14.5" customHeight="1">
      <c r="R3461">
        <v>3458</v>
      </c>
      <c r="S3461" s="4">
        <v>44150</v>
      </c>
      <c r="T3461" s="3" t="s">
        <v>4232</v>
      </c>
      <c r="U3461" s="3" t="s">
        <v>1454</v>
      </c>
      <c r="V3461" s="3" t="s">
        <v>434</v>
      </c>
      <c r="W3461" s="3" t="s">
        <v>4229</v>
      </c>
      <c r="X3461" s="3" t="str">
        <f t="shared" ref="X3461:X3524" si="258">T3461&amp;U3461&amp;V3461</f>
        <v>นาสีนวนกันทรวิชัยมหาสารคาม</v>
      </c>
      <c r="Y3461" s="3" t="s">
        <v>2652</v>
      </c>
      <c r="Z3461" s="3" t="str">
        <f t="shared" ref="Z3461:Z3524" si="259">IF($Z$1=$W3461,$R3461,"")</f>
        <v/>
      </c>
      <c r="AA3461" s="3" t="e">
        <f t="shared" ref="AA3461:AA3524" si="260">SMALL($Z$4:$Z$7439,R3461)</f>
        <v>#NUM!</v>
      </c>
      <c r="AB3461" s="3" t="str">
        <f t="shared" ref="AB3461:AB3524" si="261">IFERROR(INDEX($T$4:$T$7439,$AA3461,1),"")</f>
        <v/>
      </c>
    </row>
    <row r="3462" spans="18:28" ht="14.5" customHeight="1">
      <c r="R3462">
        <v>3459</v>
      </c>
      <c r="S3462" s="4">
        <v>44150</v>
      </c>
      <c r="T3462" s="3" t="s">
        <v>4233</v>
      </c>
      <c r="U3462" s="3" t="s">
        <v>1454</v>
      </c>
      <c r="V3462" s="3" t="s">
        <v>434</v>
      </c>
      <c r="W3462" s="3" t="s">
        <v>4229</v>
      </c>
      <c r="X3462" s="3" t="str">
        <f t="shared" si="258"/>
        <v>ขามเรียงกันทรวิชัยมหาสารคาม</v>
      </c>
      <c r="Y3462" s="3" t="s">
        <v>2652</v>
      </c>
      <c r="Z3462" s="3" t="str">
        <f t="shared" si="259"/>
        <v/>
      </c>
      <c r="AA3462" s="3" t="e">
        <f t="shared" si="260"/>
        <v>#NUM!</v>
      </c>
      <c r="AB3462" s="3" t="str">
        <f t="shared" si="261"/>
        <v/>
      </c>
    </row>
    <row r="3463" spans="18:28" ht="14.5" customHeight="1">
      <c r="R3463">
        <v>3460</v>
      </c>
      <c r="S3463" s="4">
        <v>44150</v>
      </c>
      <c r="T3463" s="3" t="s">
        <v>4234</v>
      </c>
      <c r="U3463" s="3" t="s">
        <v>1454</v>
      </c>
      <c r="V3463" s="3" t="s">
        <v>434</v>
      </c>
      <c r="W3463" s="3" t="s">
        <v>4229</v>
      </c>
      <c r="X3463" s="3" t="str">
        <f t="shared" si="258"/>
        <v>เขวาใหญ่กันทรวิชัยมหาสารคาม</v>
      </c>
      <c r="Y3463" s="3" t="s">
        <v>2652</v>
      </c>
      <c r="Z3463" s="3" t="str">
        <f t="shared" si="259"/>
        <v/>
      </c>
      <c r="AA3463" s="3" t="e">
        <f t="shared" si="260"/>
        <v>#NUM!</v>
      </c>
      <c r="AB3463" s="3" t="str">
        <f t="shared" si="261"/>
        <v/>
      </c>
    </row>
    <row r="3464" spans="18:28" ht="14.5" customHeight="1">
      <c r="R3464">
        <v>3461</v>
      </c>
      <c r="S3464" s="4">
        <v>44150</v>
      </c>
      <c r="T3464" s="3" t="s">
        <v>3158</v>
      </c>
      <c r="U3464" s="3" t="s">
        <v>1454</v>
      </c>
      <c r="V3464" s="3" t="s">
        <v>434</v>
      </c>
      <c r="W3464" s="3" t="s">
        <v>4229</v>
      </c>
      <c r="X3464" s="3" t="str">
        <f t="shared" si="258"/>
        <v>ศรีสุขกันทรวิชัยมหาสารคาม</v>
      </c>
      <c r="Y3464" s="3" t="s">
        <v>2652</v>
      </c>
      <c r="Z3464" s="3" t="str">
        <f t="shared" si="259"/>
        <v/>
      </c>
      <c r="AA3464" s="3" t="e">
        <f t="shared" si="260"/>
        <v>#NUM!</v>
      </c>
      <c r="AB3464" s="3" t="str">
        <f t="shared" si="261"/>
        <v/>
      </c>
    </row>
    <row r="3465" spans="18:28" ht="14.5" customHeight="1">
      <c r="R3465">
        <v>3462</v>
      </c>
      <c r="S3465" s="4">
        <v>44150</v>
      </c>
      <c r="T3465" s="3" t="s">
        <v>4235</v>
      </c>
      <c r="U3465" s="3" t="s">
        <v>1454</v>
      </c>
      <c r="V3465" s="3" t="s">
        <v>434</v>
      </c>
      <c r="W3465" s="3" t="s">
        <v>4229</v>
      </c>
      <c r="X3465" s="3" t="str">
        <f t="shared" si="258"/>
        <v>กุดใส้จ่อกันทรวิชัยมหาสารคาม</v>
      </c>
      <c r="Y3465" s="3" t="s">
        <v>2652</v>
      </c>
      <c r="Z3465" s="3" t="str">
        <f t="shared" si="259"/>
        <v/>
      </c>
      <c r="AA3465" s="3" t="e">
        <f t="shared" si="260"/>
        <v>#NUM!</v>
      </c>
      <c r="AB3465" s="3" t="str">
        <f t="shared" si="261"/>
        <v/>
      </c>
    </row>
    <row r="3466" spans="18:28" ht="14.5" customHeight="1">
      <c r="R3466">
        <v>3463</v>
      </c>
      <c r="S3466" s="4">
        <v>44150</v>
      </c>
      <c r="T3466" s="3" t="s">
        <v>4236</v>
      </c>
      <c r="U3466" s="3" t="s">
        <v>1454</v>
      </c>
      <c r="V3466" s="3" t="s">
        <v>434</v>
      </c>
      <c r="W3466" s="3" t="s">
        <v>4229</v>
      </c>
      <c r="X3466" s="3" t="str">
        <f t="shared" si="258"/>
        <v>ขามเฒ่าพัฒนากันทรวิชัยมหาสารคาม</v>
      </c>
      <c r="Y3466" s="3" t="s">
        <v>2652</v>
      </c>
      <c r="Z3466" s="3" t="str">
        <f t="shared" si="259"/>
        <v/>
      </c>
      <c r="AA3466" s="3" t="e">
        <f t="shared" si="260"/>
        <v>#NUM!</v>
      </c>
      <c r="AB3466" s="3" t="str">
        <f t="shared" si="261"/>
        <v/>
      </c>
    </row>
    <row r="3467" spans="18:28" ht="14.5" customHeight="1">
      <c r="R3467">
        <v>3464</v>
      </c>
      <c r="S3467" s="4">
        <v>44160</v>
      </c>
      <c r="T3467" s="3" t="s">
        <v>1465</v>
      </c>
      <c r="U3467" s="3" t="s">
        <v>1465</v>
      </c>
      <c r="V3467" s="3" t="s">
        <v>434</v>
      </c>
      <c r="W3467" s="3" t="s">
        <v>4237</v>
      </c>
      <c r="X3467" s="3" t="str">
        <f t="shared" si="258"/>
        <v>เชียงยืนเชียงยืนมหาสารคาม</v>
      </c>
      <c r="Y3467" s="3" t="s">
        <v>2652</v>
      </c>
      <c r="Z3467" s="3" t="str">
        <f t="shared" si="259"/>
        <v/>
      </c>
      <c r="AA3467" s="3" t="e">
        <f t="shared" si="260"/>
        <v>#NUM!</v>
      </c>
      <c r="AB3467" s="3" t="str">
        <f t="shared" si="261"/>
        <v/>
      </c>
    </row>
    <row r="3468" spans="18:28" ht="14.5" customHeight="1">
      <c r="R3468">
        <v>3465</v>
      </c>
      <c r="S3468" s="4">
        <v>44160</v>
      </c>
      <c r="T3468" s="3" t="s">
        <v>4238</v>
      </c>
      <c r="U3468" s="3" t="s">
        <v>1465</v>
      </c>
      <c r="V3468" s="3" t="s">
        <v>434</v>
      </c>
      <c r="W3468" s="3" t="s">
        <v>4237</v>
      </c>
      <c r="X3468" s="3" t="str">
        <f t="shared" si="258"/>
        <v>หนองซอนเชียงยืนมหาสารคาม</v>
      </c>
      <c r="Y3468" s="3" t="s">
        <v>2652</v>
      </c>
      <c r="Z3468" s="3" t="str">
        <f t="shared" si="259"/>
        <v/>
      </c>
      <c r="AA3468" s="3" t="e">
        <f t="shared" si="260"/>
        <v>#NUM!</v>
      </c>
      <c r="AB3468" s="3" t="str">
        <f t="shared" si="261"/>
        <v/>
      </c>
    </row>
    <row r="3469" spans="18:28" ht="14.5" customHeight="1">
      <c r="R3469">
        <v>3466</v>
      </c>
      <c r="S3469" s="4">
        <v>44160</v>
      </c>
      <c r="T3469" s="3" t="s">
        <v>4239</v>
      </c>
      <c r="U3469" s="3" t="s">
        <v>1465</v>
      </c>
      <c r="V3469" s="3" t="s">
        <v>434</v>
      </c>
      <c r="W3469" s="3" t="s">
        <v>4237</v>
      </c>
      <c r="X3469" s="3" t="str">
        <f t="shared" si="258"/>
        <v>ดอนเงินเชียงยืนมหาสารคาม</v>
      </c>
      <c r="Y3469" s="3" t="s">
        <v>2652</v>
      </c>
      <c r="Z3469" s="3" t="str">
        <f t="shared" si="259"/>
        <v/>
      </c>
      <c r="AA3469" s="3" t="e">
        <f t="shared" si="260"/>
        <v>#NUM!</v>
      </c>
      <c r="AB3469" s="3" t="str">
        <f t="shared" si="261"/>
        <v/>
      </c>
    </row>
    <row r="3470" spans="18:28" ht="14.5" customHeight="1">
      <c r="R3470">
        <v>3467</v>
      </c>
      <c r="S3470" s="4">
        <v>44160</v>
      </c>
      <c r="T3470" s="3" t="s">
        <v>4240</v>
      </c>
      <c r="U3470" s="3" t="s">
        <v>1465</v>
      </c>
      <c r="V3470" s="3" t="s">
        <v>434</v>
      </c>
      <c r="W3470" s="3" t="s">
        <v>4237</v>
      </c>
      <c r="X3470" s="3" t="str">
        <f t="shared" si="258"/>
        <v>กู่ทองเชียงยืนมหาสารคาม</v>
      </c>
      <c r="Y3470" s="3" t="s">
        <v>2652</v>
      </c>
      <c r="Z3470" s="3" t="str">
        <f t="shared" si="259"/>
        <v/>
      </c>
      <c r="AA3470" s="3" t="e">
        <f t="shared" si="260"/>
        <v>#NUM!</v>
      </c>
      <c r="AB3470" s="3" t="str">
        <f t="shared" si="261"/>
        <v/>
      </c>
    </row>
    <row r="3471" spans="18:28" ht="14.5" customHeight="1">
      <c r="R3471">
        <v>3468</v>
      </c>
      <c r="S3471" s="4">
        <v>44160</v>
      </c>
      <c r="T3471" s="3" t="s">
        <v>4241</v>
      </c>
      <c r="U3471" s="3" t="s">
        <v>1465</v>
      </c>
      <c r="V3471" s="3" t="s">
        <v>434</v>
      </c>
      <c r="W3471" s="3" t="s">
        <v>4237</v>
      </c>
      <c r="X3471" s="3" t="str">
        <f t="shared" si="258"/>
        <v>นาทองเชียงยืนมหาสารคาม</v>
      </c>
      <c r="Y3471" s="3" t="s">
        <v>2652</v>
      </c>
      <c r="Z3471" s="3" t="str">
        <f t="shared" si="259"/>
        <v/>
      </c>
      <c r="AA3471" s="3" t="e">
        <f t="shared" si="260"/>
        <v>#NUM!</v>
      </c>
      <c r="AB3471" s="3" t="str">
        <f t="shared" si="261"/>
        <v/>
      </c>
    </row>
    <row r="3472" spans="18:28" ht="14.5" customHeight="1">
      <c r="R3472">
        <v>3469</v>
      </c>
      <c r="S3472" s="4">
        <v>44160</v>
      </c>
      <c r="T3472" s="3" t="s">
        <v>4242</v>
      </c>
      <c r="U3472" s="3" t="s">
        <v>1465</v>
      </c>
      <c r="V3472" s="3" t="s">
        <v>434</v>
      </c>
      <c r="W3472" s="3" t="s">
        <v>4237</v>
      </c>
      <c r="X3472" s="3" t="str">
        <f t="shared" si="258"/>
        <v>เสือเฒ่าเชียงยืนมหาสารคาม</v>
      </c>
      <c r="Y3472" s="3" t="s">
        <v>2652</v>
      </c>
      <c r="Z3472" s="3" t="str">
        <f t="shared" si="259"/>
        <v/>
      </c>
      <c r="AA3472" s="3" t="e">
        <f t="shared" si="260"/>
        <v>#NUM!</v>
      </c>
      <c r="AB3472" s="3" t="str">
        <f t="shared" si="261"/>
        <v/>
      </c>
    </row>
    <row r="3473" spans="18:28" ht="14.5" customHeight="1">
      <c r="R3473">
        <v>3470</v>
      </c>
      <c r="S3473" s="4">
        <v>44160</v>
      </c>
      <c r="T3473" s="3" t="s">
        <v>1561</v>
      </c>
      <c r="U3473" s="3" t="s">
        <v>1465</v>
      </c>
      <c r="V3473" s="3" t="s">
        <v>434</v>
      </c>
      <c r="W3473" s="3" t="s">
        <v>4237</v>
      </c>
      <c r="X3473" s="3" t="str">
        <f t="shared" si="258"/>
        <v>โพนทองเชียงยืนมหาสารคาม</v>
      </c>
      <c r="Y3473" s="3" t="s">
        <v>2652</v>
      </c>
      <c r="Z3473" s="3" t="str">
        <f t="shared" si="259"/>
        <v/>
      </c>
      <c r="AA3473" s="3" t="e">
        <f t="shared" si="260"/>
        <v>#NUM!</v>
      </c>
      <c r="AB3473" s="3" t="str">
        <f t="shared" si="261"/>
        <v/>
      </c>
    </row>
    <row r="3474" spans="18:28" ht="14.5" customHeight="1">
      <c r="R3474">
        <v>3471</v>
      </c>
      <c r="S3474" s="4">
        <v>44160</v>
      </c>
      <c r="T3474" s="3" t="s">
        <v>4243</v>
      </c>
      <c r="U3474" s="3" t="s">
        <v>1465</v>
      </c>
      <c r="V3474" s="3" t="s">
        <v>434</v>
      </c>
      <c r="W3474" s="3" t="s">
        <v>4237</v>
      </c>
      <c r="X3474" s="3" t="str">
        <f t="shared" si="258"/>
        <v>เหล่าบัวบานเชียงยืนมหาสารคาม</v>
      </c>
      <c r="Y3474" s="3" t="s">
        <v>2652</v>
      </c>
      <c r="Z3474" s="3" t="str">
        <f t="shared" si="259"/>
        <v/>
      </c>
      <c r="AA3474" s="3" t="e">
        <f t="shared" si="260"/>
        <v>#NUM!</v>
      </c>
      <c r="AB3474" s="3" t="str">
        <f t="shared" si="261"/>
        <v/>
      </c>
    </row>
    <row r="3475" spans="18:28" ht="14.5" customHeight="1">
      <c r="R3475">
        <v>3472</v>
      </c>
      <c r="S3475" s="4">
        <v>44130</v>
      </c>
      <c r="T3475" s="3" t="s">
        <v>1470</v>
      </c>
      <c r="U3475" s="3" t="s">
        <v>1470</v>
      </c>
      <c r="V3475" s="3" t="s">
        <v>434</v>
      </c>
      <c r="W3475" s="3" t="s">
        <v>4244</v>
      </c>
      <c r="X3475" s="3" t="str">
        <f t="shared" si="258"/>
        <v>บรบือบรบือมหาสารคาม</v>
      </c>
      <c r="Y3475" s="3" t="s">
        <v>2652</v>
      </c>
      <c r="Z3475" s="3" t="str">
        <f t="shared" si="259"/>
        <v/>
      </c>
      <c r="AA3475" s="3" t="e">
        <f t="shared" si="260"/>
        <v>#NUM!</v>
      </c>
      <c r="AB3475" s="3" t="str">
        <f t="shared" si="261"/>
        <v/>
      </c>
    </row>
    <row r="3476" spans="18:28" ht="14.5" customHeight="1">
      <c r="R3476">
        <v>3473</v>
      </c>
      <c r="S3476" s="4">
        <v>44130</v>
      </c>
      <c r="T3476" s="3" t="s">
        <v>4245</v>
      </c>
      <c r="U3476" s="3" t="s">
        <v>1470</v>
      </c>
      <c r="V3476" s="3" t="s">
        <v>434</v>
      </c>
      <c r="W3476" s="3" t="s">
        <v>4244</v>
      </c>
      <c r="X3476" s="3" t="str">
        <f t="shared" si="258"/>
        <v>บ่อใหญ่บรบือมหาสารคาม</v>
      </c>
      <c r="Y3476" s="3" t="s">
        <v>2652</v>
      </c>
      <c r="Z3476" s="3" t="str">
        <f t="shared" si="259"/>
        <v/>
      </c>
      <c r="AA3476" s="3" t="e">
        <f t="shared" si="260"/>
        <v>#NUM!</v>
      </c>
      <c r="AB3476" s="3" t="str">
        <f t="shared" si="261"/>
        <v/>
      </c>
    </row>
    <row r="3477" spans="18:28" ht="14.5" customHeight="1">
      <c r="R3477">
        <v>3474</v>
      </c>
      <c r="S3477" s="4">
        <v>44130</v>
      </c>
      <c r="T3477" s="3" t="s">
        <v>4246</v>
      </c>
      <c r="U3477" s="3" t="s">
        <v>1470</v>
      </c>
      <c r="V3477" s="3" t="s">
        <v>434</v>
      </c>
      <c r="W3477" s="3" t="s">
        <v>4244</v>
      </c>
      <c r="X3477" s="3" t="str">
        <f t="shared" si="258"/>
        <v>วังไชยบรบือมหาสารคาม</v>
      </c>
      <c r="Y3477" s="3" t="s">
        <v>2652</v>
      </c>
      <c r="Z3477" s="3" t="str">
        <f t="shared" si="259"/>
        <v/>
      </c>
      <c r="AA3477" s="3" t="e">
        <f t="shared" si="260"/>
        <v>#NUM!</v>
      </c>
      <c r="AB3477" s="3" t="str">
        <f t="shared" si="261"/>
        <v/>
      </c>
    </row>
    <row r="3478" spans="18:28" ht="14.5" customHeight="1">
      <c r="R3478">
        <v>3475</v>
      </c>
      <c r="S3478" s="4">
        <v>44130</v>
      </c>
      <c r="T3478" s="3" t="s">
        <v>1647</v>
      </c>
      <c r="U3478" s="3" t="s">
        <v>1470</v>
      </c>
      <c r="V3478" s="3" t="s">
        <v>434</v>
      </c>
      <c r="W3478" s="3" t="s">
        <v>4244</v>
      </c>
      <c r="X3478" s="3" t="str">
        <f t="shared" si="258"/>
        <v>หนองม่วงบรบือมหาสารคาม</v>
      </c>
      <c r="Y3478" s="3" t="s">
        <v>2652</v>
      </c>
      <c r="Z3478" s="3" t="str">
        <f t="shared" si="259"/>
        <v/>
      </c>
      <c r="AA3478" s="3" t="e">
        <f t="shared" si="260"/>
        <v>#NUM!</v>
      </c>
      <c r="AB3478" s="3" t="str">
        <f t="shared" si="261"/>
        <v/>
      </c>
    </row>
    <row r="3479" spans="18:28" ht="14.5" customHeight="1">
      <c r="R3479">
        <v>3476</v>
      </c>
      <c r="S3479" s="4">
        <v>44130</v>
      </c>
      <c r="T3479" s="3" t="s">
        <v>4247</v>
      </c>
      <c r="U3479" s="3" t="s">
        <v>1470</v>
      </c>
      <c r="V3479" s="3" t="s">
        <v>434</v>
      </c>
      <c r="W3479" s="3" t="s">
        <v>4244</v>
      </c>
      <c r="X3479" s="3" t="str">
        <f t="shared" si="258"/>
        <v>กำพี้บรบือมหาสารคาม</v>
      </c>
      <c r="Y3479" s="3" t="s">
        <v>2652</v>
      </c>
      <c r="Z3479" s="3" t="str">
        <f t="shared" si="259"/>
        <v/>
      </c>
      <c r="AA3479" s="3" t="e">
        <f t="shared" si="260"/>
        <v>#NUM!</v>
      </c>
      <c r="AB3479" s="3" t="str">
        <f t="shared" si="261"/>
        <v/>
      </c>
    </row>
    <row r="3480" spans="18:28" ht="14.5" customHeight="1">
      <c r="R3480">
        <v>3477</v>
      </c>
      <c r="S3480" s="4">
        <v>44130</v>
      </c>
      <c r="T3480" s="3" t="s">
        <v>4248</v>
      </c>
      <c r="U3480" s="3" t="s">
        <v>1470</v>
      </c>
      <c r="V3480" s="3" t="s">
        <v>434</v>
      </c>
      <c r="W3480" s="3" t="s">
        <v>4244</v>
      </c>
      <c r="X3480" s="3" t="str">
        <f t="shared" si="258"/>
        <v>โนนราษีบรบือมหาสารคาม</v>
      </c>
      <c r="Y3480" s="3" t="s">
        <v>2652</v>
      </c>
      <c r="Z3480" s="3" t="str">
        <f t="shared" si="259"/>
        <v/>
      </c>
      <c r="AA3480" s="3" t="e">
        <f t="shared" si="260"/>
        <v>#NUM!</v>
      </c>
      <c r="AB3480" s="3" t="str">
        <f t="shared" si="261"/>
        <v/>
      </c>
    </row>
    <row r="3481" spans="18:28" ht="14.5" customHeight="1">
      <c r="R3481">
        <v>3478</v>
      </c>
      <c r="S3481" s="4">
        <v>44130</v>
      </c>
      <c r="T3481" s="3" t="s">
        <v>984</v>
      </c>
      <c r="U3481" s="3" t="s">
        <v>1470</v>
      </c>
      <c r="V3481" s="3" t="s">
        <v>434</v>
      </c>
      <c r="W3481" s="3" t="s">
        <v>4244</v>
      </c>
      <c r="X3481" s="3" t="str">
        <f t="shared" si="258"/>
        <v>โนนแดงบรบือมหาสารคาม</v>
      </c>
      <c r="Y3481" s="3" t="s">
        <v>2652</v>
      </c>
      <c r="Z3481" s="3" t="str">
        <f t="shared" si="259"/>
        <v/>
      </c>
      <c r="AA3481" s="3" t="e">
        <f t="shared" si="260"/>
        <v>#NUM!</v>
      </c>
      <c r="AB3481" s="3" t="str">
        <f t="shared" si="261"/>
        <v/>
      </c>
    </row>
    <row r="3482" spans="18:28" ht="14.5" customHeight="1">
      <c r="R3482">
        <v>3479</v>
      </c>
      <c r="S3482" s="4">
        <v>44130</v>
      </c>
      <c r="T3482" s="3" t="s">
        <v>1283</v>
      </c>
      <c r="U3482" s="3" t="s">
        <v>1470</v>
      </c>
      <c r="V3482" s="3" t="s">
        <v>434</v>
      </c>
      <c r="W3482" s="3" t="s">
        <v>4244</v>
      </c>
      <c r="X3482" s="3" t="str">
        <f t="shared" si="258"/>
        <v>หนองจิกบรบือมหาสารคาม</v>
      </c>
      <c r="Y3482" s="3" t="s">
        <v>2652</v>
      </c>
      <c r="Z3482" s="3" t="str">
        <f t="shared" si="259"/>
        <v/>
      </c>
      <c r="AA3482" s="3" t="e">
        <f t="shared" si="260"/>
        <v>#NUM!</v>
      </c>
      <c r="AB3482" s="3" t="str">
        <f t="shared" si="261"/>
        <v/>
      </c>
    </row>
    <row r="3483" spans="18:28" ht="14.5" customHeight="1">
      <c r="R3483">
        <v>3480</v>
      </c>
      <c r="S3483" s="4">
        <v>44130</v>
      </c>
      <c r="T3483" s="3" t="s">
        <v>4249</v>
      </c>
      <c r="U3483" s="3" t="s">
        <v>1470</v>
      </c>
      <c r="V3483" s="3" t="s">
        <v>434</v>
      </c>
      <c r="W3483" s="3" t="s">
        <v>4244</v>
      </c>
      <c r="X3483" s="3" t="str">
        <f t="shared" si="258"/>
        <v>บัวมาศบรบือมหาสารคาม</v>
      </c>
      <c r="Y3483" s="3" t="s">
        <v>2652</v>
      </c>
      <c r="Z3483" s="3" t="str">
        <f t="shared" si="259"/>
        <v/>
      </c>
      <c r="AA3483" s="3" t="e">
        <f t="shared" si="260"/>
        <v>#NUM!</v>
      </c>
      <c r="AB3483" s="3" t="str">
        <f t="shared" si="261"/>
        <v/>
      </c>
    </row>
    <row r="3484" spans="18:28" ht="14.5" customHeight="1">
      <c r="R3484">
        <v>3481</v>
      </c>
      <c r="S3484" s="4">
        <v>44130</v>
      </c>
      <c r="T3484" s="3" t="s">
        <v>4250</v>
      </c>
      <c r="U3484" s="3" t="s">
        <v>1470</v>
      </c>
      <c r="V3484" s="3" t="s">
        <v>434</v>
      </c>
      <c r="W3484" s="3" t="s">
        <v>4244</v>
      </c>
      <c r="X3484" s="3" t="str">
        <f t="shared" si="258"/>
        <v>หนองคูขาดบรบือมหาสารคาม</v>
      </c>
      <c r="Y3484" s="3" t="s">
        <v>2652</v>
      </c>
      <c r="Z3484" s="3" t="str">
        <f t="shared" si="259"/>
        <v/>
      </c>
      <c r="AA3484" s="3" t="e">
        <f t="shared" si="260"/>
        <v>#NUM!</v>
      </c>
      <c r="AB3484" s="3" t="str">
        <f t="shared" si="261"/>
        <v/>
      </c>
    </row>
    <row r="3485" spans="18:28" ht="14.5" customHeight="1">
      <c r="R3485">
        <v>3482</v>
      </c>
      <c r="S3485" s="4">
        <v>44130</v>
      </c>
      <c r="T3485" s="3" t="s">
        <v>412</v>
      </c>
      <c r="U3485" s="3" t="s">
        <v>1470</v>
      </c>
      <c r="V3485" s="3" t="s">
        <v>434</v>
      </c>
      <c r="W3485" s="3" t="s">
        <v>4244</v>
      </c>
      <c r="X3485" s="3" t="str">
        <f t="shared" si="258"/>
        <v>วังใหม่บรบือมหาสารคาม</v>
      </c>
      <c r="Y3485" s="3" t="s">
        <v>2652</v>
      </c>
      <c r="Z3485" s="3" t="str">
        <f t="shared" si="259"/>
        <v/>
      </c>
      <c r="AA3485" s="3" t="e">
        <f t="shared" si="260"/>
        <v>#NUM!</v>
      </c>
      <c r="AB3485" s="3" t="str">
        <f t="shared" si="261"/>
        <v/>
      </c>
    </row>
    <row r="3486" spans="18:28" ht="14.5" customHeight="1">
      <c r="R3486">
        <v>3483</v>
      </c>
      <c r="S3486" s="4">
        <v>44130</v>
      </c>
      <c r="T3486" s="3" t="s">
        <v>3128</v>
      </c>
      <c r="U3486" s="3" t="s">
        <v>1470</v>
      </c>
      <c r="V3486" s="3" t="s">
        <v>434</v>
      </c>
      <c r="W3486" s="3" t="s">
        <v>4244</v>
      </c>
      <c r="X3486" s="3" t="str">
        <f t="shared" si="258"/>
        <v>ยางบรบือมหาสารคาม</v>
      </c>
      <c r="Y3486" s="3" t="s">
        <v>2652</v>
      </c>
      <c r="Z3486" s="3" t="str">
        <f t="shared" si="259"/>
        <v/>
      </c>
      <c r="AA3486" s="3" t="e">
        <f t="shared" si="260"/>
        <v>#NUM!</v>
      </c>
      <c r="AB3486" s="3" t="str">
        <f t="shared" si="261"/>
        <v/>
      </c>
    </row>
    <row r="3487" spans="18:28" ht="14.5" customHeight="1">
      <c r="R3487">
        <v>3484</v>
      </c>
      <c r="S3487" s="4">
        <v>44130</v>
      </c>
      <c r="T3487" s="3" t="s">
        <v>3407</v>
      </c>
      <c r="U3487" s="3" t="s">
        <v>1470</v>
      </c>
      <c r="V3487" s="3" t="s">
        <v>434</v>
      </c>
      <c r="W3487" s="3" t="s">
        <v>4244</v>
      </c>
      <c r="X3487" s="3" t="str">
        <f t="shared" si="258"/>
        <v>หนองสิมบรบือมหาสารคาม</v>
      </c>
      <c r="Y3487" s="3" t="s">
        <v>2652</v>
      </c>
      <c r="Z3487" s="3" t="str">
        <f t="shared" si="259"/>
        <v/>
      </c>
      <c r="AA3487" s="3" t="e">
        <f t="shared" si="260"/>
        <v>#NUM!</v>
      </c>
      <c r="AB3487" s="3" t="str">
        <f t="shared" si="261"/>
        <v/>
      </c>
    </row>
    <row r="3488" spans="18:28" ht="14.5" customHeight="1">
      <c r="R3488">
        <v>3485</v>
      </c>
      <c r="S3488" s="4">
        <v>44130</v>
      </c>
      <c r="T3488" s="3" t="s">
        <v>3885</v>
      </c>
      <c r="U3488" s="3" t="s">
        <v>1470</v>
      </c>
      <c r="V3488" s="3" t="s">
        <v>434</v>
      </c>
      <c r="W3488" s="3" t="s">
        <v>4244</v>
      </c>
      <c r="X3488" s="3" t="str">
        <f t="shared" si="258"/>
        <v>หนองโกบรบือมหาสารคาม</v>
      </c>
      <c r="Y3488" s="3" t="s">
        <v>2652</v>
      </c>
      <c r="Z3488" s="3" t="str">
        <f t="shared" si="259"/>
        <v/>
      </c>
      <c r="AA3488" s="3" t="e">
        <f t="shared" si="260"/>
        <v>#NUM!</v>
      </c>
      <c r="AB3488" s="3" t="str">
        <f t="shared" si="261"/>
        <v/>
      </c>
    </row>
    <row r="3489" spans="18:28" ht="14.5" customHeight="1">
      <c r="R3489">
        <v>3486</v>
      </c>
      <c r="S3489" s="4">
        <v>44130</v>
      </c>
      <c r="T3489" s="3" t="s">
        <v>4251</v>
      </c>
      <c r="U3489" s="3" t="s">
        <v>1470</v>
      </c>
      <c r="V3489" s="3" t="s">
        <v>434</v>
      </c>
      <c r="W3489" s="3" t="s">
        <v>4244</v>
      </c>
      <c r="X3489" s="3" t="str">
        <f t="shared" si="258"/>
        <v>ดอนงัวบรบือมหาสารคาม</v>
      </c>
      <c r="Y3489" s="3" t="s">
        <v>2652</v>
      </c>
      <c r="Z3489" s="3" t="str">
        <f t="shared" si="259"/>
        <v/>
      </c>
      <c r="AA3489" s="3" t="e">
        <f t="shared" si="260"/>
        <v>#NUM!</v>
      </c>
      <c r="AB3489" s="3" t="str">
        <f t="shared" si="261"/>
        <v/>
      </c>
    </row>
    <row r="3490" spans="18:28" ht="14.5" customHeight="1">
      <c r="R3490">
        <v>3487</v>
      </c>
      <c r="S3490" s="4">
        <v>44170</v>
      </c>
      <c r="T3490" s="3" t="s">
        <v>1466</v>
      </c>
      <c r="U3490" s="3" t="s">
        <v>1466</v>
      </c>
      <c r="V3490" s="3" t="s">
        <v>434</v>
      </c>
      <c r="W3490" s="3" t="s">
        <v>4252</v>
      </c>
      <c r="X3490" s="3" t="str">
        <f t="shared" si="258"/>
        <v>นาเชือกนาเชือกมหาสารคาม</v>
      </c>
      <c r="Y3490" s="3" t="s">
        <v>2652</v>
      </c>
      <c r="Z3490" s="3" t="str">
        <f t="shared" si="259"/>
        <v/>
      </c>
      <c r="AA3490" s="3" t="e">
        <f t="shared" si="260"/>
        <v>#NUM!</v>
      </c>
      <c r="AB3490" s="3" t="str">
        <f t="shared" si="261"/>
        <v/>
      </c>
    </row>
    <row r="3491" spans="18:28" ht="14.5" customHeight="1">
      <c r="R3491">
        <v>3488</v>
      </c>
      <c r="S3491" s="4">
        <v>44170</v>
      </c>
      <c r="T3491" s="3" t="s">
        <v>834</v>
      </c>
      <c r="U3491" s="3" t="s">
        <v>1466</v>
      </c>
      <c r="V3491" s="3" t="s">
        <v>434</v>
      </c>
      <c r="W3491" s="3" t="s">
        <v>4252</v>
      </c>
      <c r="X3491" s="3" t="str">
        <f t="shared" si="258"/>
        <v>สำโรงนาเชือกมหาสารคาม</v>
      </c>
      <c r="Y3491" s="3" t="s">
        <v>2652</v>
      </c>
      <c r="Z3491" s="3" t="str">
        <f t="shared" si="259"/>
        <v/>
      </c>
      <c r="AA3491" s="3" t="e">
        <f t="shared" si="260"/>
        <v>#NUM!</v>
      </c>
      <c r="AB3491" s="3" t="str">
        <f t="shared" si="261"/>
        <v/>
      </c>
    </row>
    <row r="3492" spans="18:28" ht="14.5" customHeight="1">
      <c r="R3492">
        <v>3489</v>
      </c>
      <c r="S3492" s="4">
        <v>44170</v>
      </c>
      <c r="T3492" s="3" t="s">
        <v>3870</v>
      </c>
      <c r="U3492" s="3" t="s">
        <v>1466</v>
      </c>
      <c r="V3492" s="3" t="s">
        <v>434</v>
      </c>
      <c r="W3492" s="3" t="s">
        <v>4252</v>
      </c>
      <c r="X3492" s="3" t="str">
        <f t="shared" si="258"/>
        <v>หนองแดงนาเชือกมหาสารคาม</v>
      </c>
      <c r="Y3492" s="3" t="s">
        <v>2652</v>
      </c>
      <c r="Z3492" s="3" t="str">
        <f t="shared" si="259"/>
        <v/>
      </c>
      <c r="AA3492" s="3" t="e">
        <f t="shared" si="260"/>
        <v>#NUM!</v>
      </c>
      <c r="AB3492" s="3" t="str">
        <f t="shared" si="261"/>
        <v/>
      </c>
    </row>
    <row r="3493" spans="18:28" ht="14.5" customHeight="1">
      <c r="R3493">
        <v>3490</v>
      </c>
      <c r="S3493" s="4">
        <v>44170</v>
      </c>
      <c r="T3493" s="3" t="s">
        <v>4218</v>
      </c>
      <c r="U3493" s="3" t="s">
        <v>1466</v>
      </c>
      <c r="V3493" s="3" t="s">
        <v>434</v>
      </c>
      <c r="W3493" s="3" t="s">
        <v>4252</v>
      </c>
      <c r="X3493" s="3" t="str">
        <f t="shared" si="258"/>
        <v>เขวาไร่นาเชือกมหาสารคาม</v>
      </c>
      <c r="Y3493" s="3" t="s">
        <v>2652</v>
      </c>
      <c r="Z3493" s="3" t="str">
        <f t="shared" si="259"/>
        <v/>
      </c>
      <c r="AA3493" s="3" t="e">
        <f t="shared" si="260"/>
        <v>#NUM!</v>
      </c>
      <c r="AB3493" s="3" t="str">
        <f t="shared" si="261"/>
        <v/>
      </c>
    </row>
    <row r="3494" spans="18:28" ht="14.5" customHeight="1">
      <c r="R3494">
        <v>3491</v>
      </c>
      <c r="S3494" s="4">
        <v>44170</v>
      </c>
      <c r="T3494" s="3" t="s">
        <v>4253</v>
      </c>
      <c r="U3494" s="3" t="s">
        <v>1466</v>
      </c>
      <c r="V3494" s="3" t="s">
        <v>434</v>
      </c>
      <c r="W3494" s="3" t="s">
        <v>4252</v>
      </c>
      <c r="X3494" s="3" t="str">
        <f t="shared" si="258"/>
        <v>หนองโพธิ์นาเชือกมหาสารคาม</v>
      </c>
      <c r="Y3494" s="3" t="s">
        <v>2652</v>
      </c>
      <c r="Z3494" s="3" t="str">
        <f t="shared" si="259"/>
        <v/>
      </c>
      <c r="AA3494" s="3" t="e">
        <f t="shared" si="260"/>
        <v>#NUM!</v>
      </c>
      <c r="AB3494" s="3" t="str">
        <f t="shared" si="261"/>
        <v/>
      </c>
    </row>
    <row r="3495" spans="18:28" ht="14.5" customHeight="1">
      <c r="R3495">
        <v>3492</v>
      </c>
      <c r="S3495" s="4">
        <v>44170</v>
      </c>
      <c r="T3495" s="3" t="s">
        <v>4254</v>
      </c>
      <c r="U3495" s="3" t="s">
        <v>1466</v>
      </c>
      <c r="V3495" s="3" t="s">
        <v>434</v>
      </c>
      <c r="W3495" s="3" t="s">
        <v>4252</v>
      </c>
      <c r="X3495" s="3" t="str">
        <f t="shared" si="258"/>
        <v>ปอพานนาเชือกมหาสารคาม</v>
      </c>
      <c r="Y3495" s="3" t="s">
        <v>2652</v>
      </c>
      <c r="Z3495" s="3" t="str">
        <f t="shared" si="259"/>
        <v/>
      </c>
      <c r="AA3495" s="3" t="e">
        <f t="shared" si="260"/>
        <v>#NUM!</v>
      </c>
      <c r="AB3495" s="3" t="str">
        <f t="shared" si="261"/>
        <v/>
      </c>
    </row>
    <row r="3496" spans="18:28" ht="14.5" customHeight="1">
      <c r="R3496">
        <v>3493</v>
      </c>
      <c r="S3496" s="4">
        <v>44170</v>
      </c>
      <c r="T3496" s="3" t="s">
        <v>3922</v>
      </c>
      <c r="U3496" s="3" t="s">
        <v>1466</v>
      </c>
      <c r="V3496" s="3" t="s">
        <v>434</v>
      </c>
      <c r="W3496" s="3" t="s">
        <v>4252</v>
      </c>
      <c r="X3496" s="3" t="str">
        <f t="shared" si="258"/>
        <v>หนองเม็กนาเชือกมหาสารคาม</v>
      </c>
      <c r="Y3496" s="3" t="s">
        <v>2652</v>
      </c>
      <c r="Z3496" s="3" t="str">
        <f t="shared" si="259"/>
        <v/>
      </c>
      <c r="AA3496" s="3" t="e">
        <f t="shared" si="260"/>
        <v>#NUM!</v>
      </c>
      <c r="AB3496" s="3" t="str">
        <f t="shared" si="261"/>
        <v/>
      </c>
    </row>
    <row r="3497" spans="18:28" ht="14.5" customHeight="1">
      <c r="R3497">
        <v>3494</v>
      </c>
      <c r="S3497" s="4">
        <v>44170</v>
      </c>
      <c r="T3497" s="3" t="s">
        <v>635</v>
      </c>
      <c r="U3497" s="3" t="s">
        <v>1466</v>
      </c>
      <c r="V3497" s="3" t="s">
        <v>434</v>
      </c>
      <c r="W3497" s="3" t="s">
        <v>4252</v>
      </c>
      <c r="X3497" s="3" t="str">
        <f t="shared" si="258"/>
        <v>หนองเรือนาเชือกมหาสารคาม</v>
      </c>
      <c r="Y3497" s="3" t="s">
        <v>2652</v>
      </c>
      <c r="Z3497" s="3" t="str">
        <f t="shared" si="259"/>
        <v/>
      </c>
      <c r="AA3497" s="3" t="e">
        <f t="shared" si="260"/>
        <v>#NUM!</v>
      </c>
      <c r="AB3497" s="3" t="str">
        <f t="shared" si="261"/>
        <v/>
      </c>
    </row>
    <row r="3498" spans="18:28" ht="14.5" customHeight="1">
      <c r="R3498">
        <v>3495</v>
      </c>
      <c r="S3498" s="4">
        <v>44170</v>
      </c>
      <c r="T3498" s="3" t="s">
        <v>3310</v>
      </c>
      <c r="U3498" s="3" t="s">
        <v>1466</v>
      </c>
      <c r="V3498" s="3" t="s">
        <v>434</v>
      </c>
      <c r="W3498" s="3" t="s">
        <v>4252</v>
      </c>
      <c r="X3498" s="3" t="str">
        <f t="shared" si="258"/>
        <v>หนองกุงนาเชือกมหาสารคาม</v>
      </c>
      <c r="Y3498" s="3" t="s">
        <v>2652</v>
      </c>
      <c r="Z3498" s="3" t="str">
        <f t="shared" si="259"/>
        <v/>
      </c>
      <c r="AA3498" s="3" t="e">
        <f t="shared" si="260"/>
        <v>#NUM!</v>
      </c>
      <c r="AB3498" s="3" t="str">
        <f t="shared" si="261"/>
        <v/>
      </c>
    </row>
    <row r="3499" spans="18:28" ht="14.5" customHeight="1">
      <c r="R3499">
        <v>3496</v>
      </c>
      <c r="S3499" s="4">
        <v>44170</v>
      </c>
      <c r="T3499" s="3" t="s">
        <v>854</v>
      </c>
      <c r="U3499" s="3" t="s">
        <v>1466</v>
      </c>
      <c r="V3499" s="3" t="s">
        <v>434</v>
      </c>
      <c r="W3499" s="3" t="s">
        <v>4252</v>
      </c>
      <c r="X3499" s="3" t="str">
        <f t="shared" si="258"/>
        <v>สันป่าตองนาเชือกมหาสารคาม</v>
      </c>
      <c r="Y3499" s="3" t="s">
        <v>2652</v>
      </c>
      <c r="Z3499" s="3" t="str">
        <f t="shared" si="259"/>
        <v/>
      </c>
      <c r="AA3499" s="3" t="e">
        <f t="shared" si="260"/>
        <v>#NUM!</v>
      </c>
      <c r="AB3499" s="3" t="str">
        <f t="shared" si="261"/>
        <v/>
      </c>
    </row>
    <row r="3500" spans="18:28" ht="14.5" customHeight="1">
      <c r="R3500">
        <v>3497</v>
      </c>
      <c r="S3500" s="4">
        <v>44110</v>
      </c>
      <c r="T3500" s="3" t="s">
        <v>4255</v>
      </c>
      <c r="U3500" s="3" t="s">
        <v>1472</v>
      </c>
      <c r="V3500" s="3" t="s">
        <v>434</v>
      </c>
      <c r="W3500" s="3" t="s">
        <v>4256</v>
      </c>
      <c r="X3500" s="3" t="str">
        <f t="shared" si="258"/>
        <v>ปะหลานพยัคฆภูมิพิสัยมหาสารคาม</v>
      </c>
      <c r="Y3500" s="3" t="s">
        <v>2652</v>
      </c>
      <c r="Z3500" s="3" t="str">
        <f t="shared" si="259"/>
        <v/>
      </c>
      <c r="AA3500" s="3" t="e">
        <f t="shared" si="260"/>
        <v>#NUM!</v>
      </c>
      <c r="AB3500" s="3" t="str">
        <f t="shared" si="261"/>
        <v/>
      </c>
    </row>
    <row r="3501" spans="18:28" ht="14.5" customHeight="1">
      <c r="R3501">
        <v>3498</v>
      </c>
      <c r="S3501" s="4">
        <v>44110</v>
      </c>
      <c r="T3501" s="3" t="s">
        <v>4257</v>
      </c>
      <c r="U3501" s="3" t="s">
        <v>1472</v>
      </c>
      <c r="V3501" s="3" t="s">
        <v>434</v>
      </c>
      <c r="W3501" s="3" t="s">
        <v>4256</v>
      </c>
      <c r="X3501" s="3" t="str">
        <f t="shared" si="258"/>
        <v>ก้ามปูพยัคฆภูมิพิสัยมหาสารคาม</v>
      </c>
      <c r="Y3501" s="3" t="s">
        <v>2652</v>
      </c>
      <c r="Z3501" s="3" t="str">
        <f t="shared" si="259"/>
        <v/>
      </c>
      <c r="AA3501" s="3" t="e">
        <f t="shared" si="260"/>
        <v>#NUM!</v>
      </c>
      <c r="AB3501" s="3" t="str">
        <f t="shared" si="261"/>
        <v/>
      </c>
    </row>
    <row r="3502" spans="18:28" ht="14.5" customHeight="1">
      <c r="R3502">
        <v>3499</v>
      </c>
      <c r="S3502" s="4">
        <v>44110</v>
      </c>
      <c r="T3502" s="3" t="s">
        <v>4258</v>
      </c>
      <c r="U3502" s="3" t="s">
        <v>1472</v>
      </c>
      <c r="V3502" s="3" t="s">
        <v>434</v>
      </c>
      <c r="W3502" s="3" t="s">
        <v>4256</v>
      </c>
      <c r="X3502" s="3" t="str">
        <f t="shared" si="258"/>
        <v>เวียงสะอาดพยัคฆภูมิพิสัยมหาสารคาม</v>
      </c>
      <c r="Y3502" s="3" t="s">
        <v>2652</v>
      </c>
      <c r="Z3502" s="3" t="str">
        <f t="shared" si="259"/>
        <v/>
      </c>
      <c r="AA3502" s="3" t="e">
        <f t="shared" si="260"/>
        <v>#NUM!</v>
      </c>
      <c r="AB3502" s="3" t="str">
        <f t="shared" si="261"/>
        <v/>
      </c>
    </row>
    <row r="3503" spans="18:28" ht="14.5" customHeight="1">
      <c r="R3503">
        <v>3500</v>
      </c>
      <c r="S3503" s="4">
        <v>44110</v>
      </c>
      <c r="T3503" s="3" t="s">
        <v>4259</v>
      </c>
      <c r="U3503" s="3" t="s">
        <v>1472</v>
      </c>
      <c r="V3503" s="3" t="s">
        <v>434</v>
      </c>
      <c r="W3503" s="3" t="s">
        <v>4256</v>
      </c>
      <c r="X3503" s="3" t="str">
        <f t="shared" si="258"/>
        <v>เม็กดำพยัคฆภูมิพิสัยมหาสารคาม</v>
      </c>
      <c r="Y3503" s="3" t="s">
        <v>2652</v>
      </c>
      <c r="Z3503" s="3" t="str">
        <f t="shared" si="259"/>
        <v/>
      </c>
      <c r="AA3503" s="3" t="e">
        <f t="shared" si="260"/>
        <v>#NUM!</v>
      </c>
      <c r="AB3503" s="3" t="str">
        <f t="shared" si="261"/>
        <v/>
      </c>
    </row>
    <row r="3504" spans="18:28" ht="14.5" customHeight="1">
      <c r="R3504">
        <v>3501</v>
      </c>
      <c r="S3504" s="4">
        <v>44110</v>
      </c>
      <c r="T3504" s="3" t="s">
        <v>4260</v>
      </c>
      <c r="U3504" s="3" t="s">
        <v>1472</v>
      </c>
      <c r="V3504" s="3" t="s">
        <v>434</v>
      </c>
      <c r="W3504" s="3" t="s">
        <v>4256</v>
      </c>
      <c r="X3504" s="3" t="str">
        <f t="shared" si="258"/>
        <v>นาสีนวลพยัคฆภูมิพิสัยมหาสารคาม</v>
      </c>
      <c r="Y3504" s="3" t="s">
        <v>2652</v>
      </c>
      <c r="Z3504" s="3" t="str">
        <f t="shared" si="259"/>
        <v/>
      </c>
      <c r="AA3504" s="3" t="e">
        <f t="shared" si="260"/>
        <v>#NUM!</v>
      </c>
      <c r="AB3504" s="3" t="str">
        <f t="shared" si="261"/>
        <v/>
      </c>
    </row>
    <row r="3505" spans="18:28" ht="14.5" customHeight="1">
      <c r="R3505">
        <v>3502</v>
      </c>
      <c r="S3505" s="4">
        <v>44110</v>
      </c>
      <c r="T3505" s="3" t="s">
        <v>4261</v>
      </c>
      <c r="U3505" s="3" t="s">
        <v>1472</v>
      </c>
      <c r="V3505" s="3" t="s">
        <v>434</v>
      </c>
      <c r="W3505" s="3" t="s">
        <v>4256</v>
      </c>
      <c r="X3505" s="3" t="str">
        <f t="shared" si="258"/>
        <v>ราษฎร์เจริญพยัคฆภูมิพิสัยมหาสารคาม</v>
      </c>
      <c r="Y3505" s="3" t="s">
        <v>2652</v>
      </c>
      <c r="Z3505" s="3" t="str">
        <f t="shared" si="259"/>
        <v/>
      </c>
      <c r="AA3505" s="3" t="e">
        <f t="shared" si="260"/>
        <v>#NUM!</v>
      </c>
      <c r="AB3505" s="3" t="str">
        <f t="shared" si="261"/>
        <v/>
      </c>
    </row>
    <row r="3506" spans="18:28" ht="14.5" customHeight="1">
      <c r="R3506">
        <v>3503</v>
      </c>
      <c r="S3506" s="4">
        <v>44110</v>
      </c>
      <c r="T3506" s="3" t="s">
        <v>4262</v>
      </c>
      <c r="U3506" s="3" t="s">
        <v>1472</v>
      </c>
      <c r="V3506" s="3" t="s">
        <v>434</v>
      </c>
      <c r="W3506" s="3" t="s">
        <v>4256</v>
      </c>
      <c r="X3506" s="3" t="str">
        <f t="shared" si="258"/>
        <v>หนองบัวแก้วพยัคฆภูมิพิสัยมหาสารคาม</v>
      </c>
      <c r="Y3506" s="3" t="s">
        <v>2652</v>
      </c>
      <c r="Z3506" s="3" t="str">
        <f t="shared" si="259"/>
        <v/>
      </c>
      <c r="AA3506" s="3" t="e">
        <f t="shared" si="260"/>
        <v>#NUM!</v>
      </c>
      <c r="AB3506" s="3" t="str">
        <f t="shared" si="261"/>
        <v/>
      </c>
    </row>
    <row r="3507" spans="18:28" ht="14.5" customHeight="1">
      <c r="R3507">
        <v>3504</v>
      </c>
      <c r="S3507" s="4">
        <v>44110</v>
      </c>
      <c r="T3507" s="3" t="s">
        <v>4263</v>
      </c>
      <c r="U3507" s="3" t="s">
        <v>1472</v>
      </c>
      <c r="V3507" s="3" t="s">
        <v>434</v>
      </c>
      <c r="W3507" s="3" t="s">
        <v>4256</v>
      </c>
      <c r="X3507" s="3" t="str">
        <f t="shared" si="258"/>
        <v>เมืองเตาพยัคฆภูมิพิสัยมหาสารคาม</v>
      </c>
      <c r="Y3507" s="3" t="s">
        <v>2652</v>
      </c>
      <c r="Z3507" s="3" t="str">
        <f t="shared" si="259"/>
        <v/>
      </c>
      <c r="AA3507" s="3" t="e">
        <f t="shared" si="260"/>
        <v>#NUM!</v>
      </c>
      <c r="AB3507" s="3" t="str">
        <f t="shared" si="261"/>
        <v/>
      </c>
    </row>
    <row r="3508" spans="18:28" ht="14.5" customHeight="1">
      <c r="R3508">
        <v>3505</v>
      </c>
      <c r="S3508" s="4">
        <v>44110</v>
      </c>
      <c r="T3508" s="3" t="s">
        <v>4264</v>
      </c>
      <c r="U3508" s="3" t="s">
        <v>1472</v>
      </c>
      <c r="V3508" s="3" t="s">
        <v>434</v>
      </c>
      <c r="W3508" s="3" t="s">
        <v>4256</v>
      </c>
      <c r="X3508" s="3" t="str">
        <f t="shared" si="258"/>
        <v>ลานสะแกพยัคฆภูมิพิสัยมหาสารคาม</v>
      </c>
      <c r="Y3508" s="3" t="s">
        <v>2652</v>
      </c>
      <c r="Z3508" s="3" t="str">
        <f t="shared" si="259"/>
        <v/>
      </c>
      <c r="AA3508" s="3" t="e">
        <f t="shared" si="260"/>
        <v>#NUM!</v>
      </c>
      <c r="AB3508" s="3" t="str">
        <f t="shared" si="261"/>
        <v/>
      </c>
    </row>
    <row r="3509" spans="18:28" ht="14.5" customHeight="1">
      <c r="R3509">
        <v>3506</v>
      </c>
      <c r="S3509" s="4">
        <v>44110</v>
      </c>
      <c r="T3509" s="3" t="s">
        <v>806</v>
      </c>
      <c r="U3509" s="3" t="s">
        <v>1472</v>
      </c>
      <c r="V3509" s="3" t="s">
        <v>434</v>
      </c>
      <c r="W3509" s="3" t="s">
        <v>4256</v>
      </c>
      <c r="X3509" s="3" t="str">
        <f t="shared" si="258"/>
        <v>เวียงชัยพยัคฆภูมิพิสัยมหาสารคาม</v>
      </c>
      <c r="Y3509" s="3" t="s">
        <v>2652</v>
      </c>
      <c r="Z3509" s="3" t="str">
        <f t="shared" si="259"/>
        <v/>
      </c>
      <c r="AA3509" s="3" t="e">
        <f t="shared" si="260"/>
        <v>#NUM!</v>
      </c>
      <c r="AB3509" s="3" t="str">
        <f t="shared" si="261"/>
        <v/>
      </c>
    </row>
    <row r="3510" spans="18:28" ht="14.5" customHeight="1">
      <c r="R3510">
        <v>3507</v>
      </c>
      <c r="S3510" s="4">
        <v>44110</v>
      </c>
      <c r="T3510" s="3" t="s">
        <v>1107</v>
      </c>
      <c r="U3510" s="3" t="s">
        <v>1472</v>
      </c>
      <c r="V3510" s="3" t="s">
        <v>434</v>
      </c>
      <c r="W3510" s="3" t="s">
        <v>4256</v>
      </c>
      <c r="X3510" s="3" t="str">
        <f t="shared" si="258"/>
        <v>หนองบัวพยัคฆภูมิพิสัยมหาสารคาม</v>
      </c>
      <c r="Y3510" s="3" t="s">
        <v>2652</v>
      </c>
      <c r="Z3510" s="3" t="str">
        <f t="shared" si="259"/>
        <v/>
      </c>
      <c r="AA3510" s="3" t="e">
        <f t="shared" si="260"/>
        <v>#NUM!</v>
      </c>
      <c r="AB3510" s="3" t="str">
        <f t="shared" si="261"/>
        <v/>
      </c>
    </row>
    <row r="3511" spans="18:28" ht="14.5" customHeight="1">
      <c r="R3511">
        <v>3508</v>
      </c>
      <c r="S3511" s="4">
        <v>44110</v>
      </c>
      <c r="T3511" s="3" t="s">
        <v>707</v>
      </c>
      <c r="U3511" s="3" t="s">
        <v>1472</v>
      </c>
      <c r="V3511" s="3" t="s">
        <v>434</v>
      </c>
      <c r="W3511" s="3" t="s">
        <v>4256</v>
      </c>
      <c r="X3511" s="3" t="str">
        <f t="shared" si="258"/>
        <v>ราษฎร์พัฒนาพยัคฆภูมิพิสัยมหาสารคาม</v>
      </c>
      <c r="Y3511" s="3" t="s">
        <v>2652</v>
      </c>
      <c r="Z3511" s="3" t="str">
        <f t="shared" si="259"/>
        <v/>
      </c>
      <c r="AA3511" s="3" t="e">
        <f t="shared" si="260"/>
        <v>#NUM!</v>
      </c>
      <c r="AB3511" s="3" t="str">
        <f t="shared" si="261"/>
        <v/>
      </c>
    </row>
    <row r="3512" spans="18:28" ht="14.5" customHeight="1">
      <c r="R3512">
        <v>3509</v>
      </c>
      <c r="S3512" s="4">
        <v>44110</v>
      </c>
      <c r="T3512" s="3" t="s">
        <v>4265</v>
      </c>
      <c r="U3512" s="3" t="s">
        <v>1472</v>
      </c>
      <c r="V3512" s="3" t="s">
        <v>434</v>
      </c>
      <c r="W3512" s="3" t="s">
        <v>4256</v>
      </c>
      <c r="X3512" s="3" t="str">
        <f t="shared" si="258"/>
        <v>เมืองเสือพยัคฆภูมิพิสัยมหาสารคาม</v>
      </c>
      <c r="Y3512" s="3" t="s">
        <v>2652</v>
      </c>
      <c r="Z3512" s="3" t="str">
        <f t="shared" si="259"/>
        <v/>
      </c>
      <c r="AA3512" s="3" t="e">
        <f t="shared" si="260"/>
        <v>#NUM!</v>
      </c>
      <c r="AB3512" s="3" t="str">
        <f t="shared" si="261"/>
        <v/>
      </c>
    </row>
    <row r="3513" spans="18:28" ht="14.5" customHeight="1">
      <c r="R3513">
        <v>3510</v>
      </c>
      <c r="S3513" s="4">
        <v>44110</v>
      </c>
      <c r="T3513" s="3" t="s">
        <v>4266</v>
      </c>
      <c r="U3513" s="3" t="s">
        <v>1472</v>
      </c>
      <c r="V3513" s="3" t="s">
        <v>434</v>
      </c>
      <c r="W3513" s="3" t="s">
        <v>4256</v>
      </c>
      <c r="X3513" s="3" t="str">
        <f t="shared" si="258"/>
        <v>ภารแอ่นพยัคฆภูมิพิสัยมหาสารคาม</v>
      </c>
      <c r="Y3513" s="3" t="s">
        <v>2652</v>
      </c>
      <c r="Z3513" s="3" t="str">
        <f t="shared" si="259"/>
        <v/>
      </c>
      <c r="AA3513" s="3" t="e">
        <f t="shared" si="260"/>
        <v>#NUM!</v>
      </c>
      <c r="AB3513" s="3" t="str">
        <f t="shared" si="261"/>
        <v/>
      </c>
    </row>
    <row r="3514" spans="18:28" ht="14.5" customHeight="1">
      <c r="R3514">
        <v>3511</v>
      </c>
      <c r="S3514" s="4">
        <v>44120</v>
      </c>
      <c r="T3514" s="3" t="s">
        <v>2092</v>
      </c>
      <c r="U3514" s="3" t="s">
        <v>1478</v>
      </c>
      <c r="V3514" s="3" t="s">
        <v>434</v>
      </c>
      <c r="W3514" s="3" t="s">
        <v>4267</v>
      </c>
      <c r="X3514" s="3" t="str">
        <f t="shared" si="258"/>
        <v>หนองแสงวาปีปทุมมหาสารคาม</v>
      </c>
      <c r="Y3514" s="3" t="s">
        <v>2652</v>
      </c>
      <c r="Z3514" s="3" t="str">
        <f t="shared" si="259"/>
        <v/>
      </c>
      <c r="AA3514" s="3" t="e">
        <f t="shared" si="260"/>
        <v>#NUM!</v>
      </c>
      <c r="AB3514" s="3" t="str">
        <f t="shared" si="261"/>
        <v/>
      </c>
    </row>
    <row r="3515" spans="18:28" ht="14.5" customHeight="1">
      <c r="R3515">
        <v>3512</v>
      </c>
      <c r="S3515" s="4">
        <v>44120</v>
      </c>
      <c r="T3515" s="3" t="s">
        <v>3401</v>
      </c>
      <c r="U3515" s="3" t="s">
        <v>1478</v>
      </c>
      <c r="V3515" s="3" t="s">
        <v>434</v>
      </c>
      <c r="W3515" s="3" t="s">
        <v>4267</v>
      </c>
      <c r="X3515" s="3" t="str">
        <f t="shared" si="258"/>
        <v>ขามป้อมวาปีปทุมมหาสารคาม</v>
      </c>
      <c r="Y3515" s="3" t="s">
        <v>2652</v>
      </c>
      <c r="Z3515" s="3" t="str">
        <f t="shared" si="259"/>
        <v/>
      </c>
      <c r="AA3515" s="3" t="e">
        <f t="shared" si="260"/>
        <v>#NUM!</v>
      </c>
      <c r="AB3515" s="3" t="str">
        <f t="shared" si="261"/>
        <v/>
      </c>
    </row>
    <row r="3516" spans="18:28" ht="14.5" customHeight="1">
      <c r="R3516">
        <v>3513</v>
      </c>
      <c r="S3516" s="4">
        <v>44120</v>
      </c>
      <c r="T3516" s="3" t="s">
        <v>4268</v>
      </c>
      <c r="U3516" s="3" t="s">
        <v>1478</v>
      </c>
      <c r="V3516" s="3" t="s">
        <v>434</v>
      </c>
      <c r="W3516" s="3" t="s">
        <v>4267</v>
      </c>
      <c r="X3516" s="3" t="str">
        <f t="shared" si="258"/>
        <v>เสือโก้กวาปีปทุมมหาสารคาม</v>
      </c>
      <c r="Y3516" s="3" t="s">
        <v>2652</v>
      </c>
      <c r="Z3516" s="3" t="str">
        <f t="shared" si="259"/>
        <v/>
      </c>
      <c r="AA3516" s="3" t="e">
        <f t="shared" si="260"/>
        <v>#NUM!</v>
      </c>
      <c r="AB3516" s="3" t="str">
        <f t="shared" si="261"/>
        <v/>
      </c>
    </row>
    <row r="3517" spans="18:28" ht="14.5" customHeight="1">
      <c r="R3517">
        <v>3514</v>
      </c>
      <c r="S3517" s="4">
        <v>44120</v>
      </c>
      <c r="T3517" s="3" t="s">
        <v>2798</v>
      </c>
      <c r="U3517" s="3" t="s">
        <v>1478</v>
      </c>
      <c r="V3517" s="3" t="s">
        <v>434</v>
      </c>
      <c r="W3517" s="3" t="s">
        <v>4267</v>
      </c>
      <c r="X3517" s="3" t="str">
        <f t="shared" si="258"/>
        <v>ดงใหญ่วาปีปทุมมหาสารคาม</v>
      </c>
      <c r="Y3517" s="3" t="s">
        <v>2652</v>
      </c>
      <c r="Z3517" s="3" t="str">
        <f t="shared" si="259"/>
        <v/>
      </c>
      <c r="AA3517" s="3" t="e">
        <f t="shared" si="260"/>
        <v>#NUM!</v>
      </c>
      <c r="AB3517" s="3" t="str">
        <f t="shared" si="261"/>
        <v/>
      </c>
    </row>
    <row r="3518" spans="18:28" ht="14.5" customHeight="1">
      <c r="R3518">
        <v>3515</v>
      </c>
      <c r="S3518" s="4">
        <v>44120</v>
      </c>
      <c r="T3518" s="3" t="s">
        <v>1557</v>
      </c>
      <c r="U3518" s="3" t="s">
        <v>1478</v>
      </c>
      <c r="V3518" s="3" t="s">
        <v>434</v>
      </c>
      <c r="W3518" s="3" t="s">
        <v>4267</v>
      </c>
      <c r="X3518" s="3" t="str">
        <f t="shared" si="258"/>
        <v>โพธิ์ชัยวาปีปทุมมหาสารคาม</v>
      </c>
      <c r="Y3518" s="3" t="s">
        <v>2652</v>
      </c>
      <c r="Z3518" s="3" t="str">
        <f t="shared" si="259"/>
        <v/>
      </c>
      <c r="AA3518" s="3" t="e">
        <f t="shared" si="260"/>
        <v>#NUM!</v>
      </c>
      <c r="AB3518" s="3" t="str">
        <f t="shared" si="261"/>
        <v/>
      </c>
    </row>
    <row r="3519" spans="18:28" ht="14.5" customHeight="1">
      <c r="R3519">
        <v>3516</v>
      </c>
      <c r="S3519" s="4">
        <v>44120</v>
      </c>
      <c r="T3519" s="3" t="s">
        <v>3360</v>
      </c>
      <c r="U3519" s="3" t="s">
        <v>1478</v>
      </c>
      <c r="V3519" s="3" t="s">
        <v>434</v>
      </c>
      <c r="W3519" s="3" t="s">
        <v>4267</v>
      </c>
      <c r="X3519" s="3" t="str">
        <f t="shared" si="258"/>
        <v>หัวเรือวาปีปทุมมหาสารคาม</v>
      </c>
      <c r="Y3519" s="3" t="s">
        <v>2652</v>
      </c>
      <c r="Z3519" s="3" t="str">
        <f t="shared" si="259"/>
        <v/>
      </c>
      <c r="AA3519" s="3" t="e">
        <f t="shared" si="260"/>
        <v>#NUM!</v>
      </c>
      <c r="AB3519" s="3" t="str">
        <f t="shared" si="261"/>
        <v/>
      </c>
    </row>
    <row r="3520" spans="18:28" ht="14.5" customHeight="1">
      <c r="R3520">
        <v>3517</v>
      </c>
      <c r="S3520" s="4">
        <v>44120</v>
      </c>
      <c r="T3520" s="3" t="s">
        <v>3121</v>
      </c>
      <c r="U3520" s="3" t="s">
        <v>1478</v>
      </c>
      <c r="V3520" s="3" t="s">
        <v>434</v>
      </c>
      <c r="W3520" s="3" t="s">
        <v>4267</v>
      </c>
      <c r="X3520" s="3" t="str">
        <f t="shared" si="258"/>
        <v>แคนวาปีปทุมมหาสารคาม</v>
      </c>
      <c r="Y3520" s="3" t="s">
        <v>2652</v>
      </c>
      <c r="Z3520" s="3" t="str">
        <f t="shared" si="259"/>
        <v/>
      </c>
      <c r="AA3520" s="3" t="e">
        <f t="shared" si="260"/>
        <v>#NUM!</v>
      </c>
      <c r="AB3520" s="3" t="str">
        <f t="shared" si="261"/>
        <v/>
      </c>
    </row>
    <row r="3521" spans="18:28" ht="14.5" customHeight="1">
      <c r="R3521">
        <v>3518</v>
      </c>
      <c r="S3521" s="4">
        <v>44120</v>
      </c>
      <c r="T3521" s="3" t="s">
        <v>4269</v>
      </c>
      <c r="U3521" s="3" t="s">
        <v>1478</v>
      </c>
      <c r="V3521" s="3" t="s">
        <v>434</v>
      </c>
      <c r="W3521" s="3" t="s">
        <v>4267</v>
      </c>
      <c r="X3521" s="3" t="str">
        <f t="shared" si="258"/>
        <v>งัวบาวาปีปทุมมหาสารคาม</v>
      </c>
      <c r="Y3521" s="3" t="s">
        <v>2652</v>
      </c>
      <c r="Z3521" s="3" t="str">
        <f t="shared" si="259"/>
        <v/>
      </c>
      <c r="AA3521" s="3" t="e">
        <f t="shared" si="260"/>
        <v>#NUM!</v>
      </c>
      <c r="AB3521" s="3" t="str">
        <f t="shared" si="261"/>
        <v/>
      </c>
    </row>
    <row r="3522" spans="18:28" ht="14.5" customHeight="1">
      <c r="R3522">
        <v>3519</v>
      </c>
      <c r="S3522" s="4">
        <v>44120</v>
      </c>
      <c r="T3522" s="3" t="s">
        <v>3942</v>
      </c>
      <c r="U3522" s="3" t="s">
        <v>1478</v>
      </c>
      <c r="V3522" s="3" t="s">
        <v>434</v>
      </c>
      <c r="W3522" s="3" t="s">
        <v>4267</v>
      </c>
      <c r="X3522" s="3" t="str">
        <f t="shared" si="258"/>
        <v>นาข่าวาปีปทุมมหาสารคาม</v>
      </c>
      <c r="Y3522" s="3" t="s">
        <v>2652</v>
      </c>
      <c r="Z3522" s="3" t="str">
        <f t="shared" si="259"/>
        <v/>
      </c>
      <c r="AA3522" s="3" t="e">
        <f t="shared" si="260"/>
        <v>#NUM!</v>
      </c>
      <c r="AB3522" s="3" t="str">
        <f t="shared" si="261"/>
        <v/>
      </c>
    </row>
    <row r="3523" spans="18:28" ht="14.5" customHeight="1">
      <c r="R3523">
        <v>3520</v>
      </c>
      <c r="S3523" s="4">
        <v>44120</v>
      </c>
      <c r="T3523" s="3" t="s">
        <v>4270</v>
      </c>
      <c r="U3523" s="3" t="s">
        <v>1478</v>
      </c>
      <c r="V3523" s="3" t="s">
        <v>434</v>
      </c>
      <c r="W3523" s="3" t="s">
        <v>4267</v>
      </c>
      <c r="X3523" s="3" t="str">
        <f t="shared" si="258"/>
        <v>บ้านหวายวาปีปทุมมหาสารคาม</v>
      </c>
      <c r="Y3523" s="3" t="s">
        <v>2652</v>
      </c>
      <c r="Z3523" s="3" t="str">
        <f t="shared" si="259"/>
        <v/>
      </c>
      <c r="AA3523" s="3" t="e">
        <f t="shared" si="260"/>
        <v>#NUM!</v>
      </c>
      <c r="AB3523" s="3" t="str">
        <f t="shared" si="261"/>
        <v/>
      </c>
    </row>
    <row r="3524" spans="18:28" ht="14.5" customHeight="1">
      <c r="R3524">
        <v>3521</v>
      </c>
      <c r="S3524" s="4">
        <v>44120</v>
      </c>
      <c r="T3524" s="3" t="s">
        <v>3199</v>
      </c>
      <c r="U3524" s="3" t="s">
        <v>1478</v>
      </c>
      <c r="V3524" s="3" t="s">
        <v>434</v>
      </c>
      <c r="W3524" s="3" t="s">
        <v>4267</v>
      </c>
      <c r="X3524" s="3" t="str">
        <f t="shared" si="258"/>
        <v>หนองไฮวาปีปทุมมหาสารคาม</v>
      </c>
      <c r="Y3524" s="3" t="s">
        <v>2652</v>
      </c>
      <c r="Z3524" s="3" t="str">
        <f t="shared" si="259"/>
        <v/>
      </c>
      <c r="AA3524" s="3" t="e">
        <f t="shared" si="260"/>
        <v>#NUM!</v>
      </c>
      <c r="AB3524" s="3" t="str">
        <f t="shared" si="261"/>
        <v/>
      </c>
    </row>
    <row r="3525" spans="18:28" ht="14.5" customHeight="1">
      <c r="R3525">
        <v>3522</v>
      </c>
      <c r="S3525" s="4">
        <v>44120</v>
      </c>
      <c r="T3525" s="3" t="s">
        <v>4271</v>
      </c>
      <c r="U3525" s="3" t="s">
        <v>1478</v>
      </c>
      <c r="V3525" s="3" t="s">
        <v>434</v>
      </c>
      <c r="W3525" s="3" t="s">
        <v>4267</v>
      </c>
      <c r="X3525" s="3" t="str">
        <f t="shared" ref="X3525:X3588" si="262">T3525&amp;U3525&amp;V3525</f>
        <v>ประชาพัฒนาวาปีปทุมมหาสารคาม</v>
      </c>
      <c r="Y3525" s="3" t="s">
        <v>2652</v>
      </c>
      <c r="Z3525" s="3" t="str">
        <f t="shared" ref="Z3525:Z3588" si="263">IF($Z$1=$W3525,$R3525,"")</f>
        <v/>
      </c>
      <c r="AA3525" s="3" t="e">
        <f t="shared" ref="AA3525:AA3588" si="264">SMALL($Z$4:$Z$7439,R3525)</f>
        <v>#NUM!</v>
      </c>
      <c r="AB3525" s="3" t="str">
        <f t="shared" ref="AB3525:AB3588" si="265">IFERROR(INDEX($T$4:$T$7439,$AA3525,1),"")</f>
        <v/>
      </c>
    </row>
    <row r="3526" spans="18:28" ht="14.5" customHeight="1">
      <c r="R3526">
        <v>3523</v>
      </c>
      <c r="S3526" s="4">
        <v>44120</v>
      </c>
      <c r="T3526" s="3" t="s">
        <v>3775</v>
      </c>
      <c r="U3526" s="3" t="s">
        <v>1478</v>
      </c>
      <c r="V3526" s="3" t="s">
        <v>434</v>
      </c>
      <c r="W3526" s="3" t="s">
        <v>4267</v>
      </c>
      <c r="X3526" s="3" t="str">
        <f t="shared" si="262"/>
        <v>หนองทุ่มวาปีปทุมมหาสารคาม</v>
      </c>
      <c r="Y3526" s="3" t="s">
        <v>2652</v>
      </c>
      <c r="Z3526" s="3" t="str">
        <f t="shared" si="263"/>
        <v/>
      </c>
      <c r="AA3526" s="3" t="e">
        <f t="shared" si="264"/>
        <v>#NUM!</v>
      </c>
      <c r="AB3526" s="3" t="str">
        <f t="shared" si="265"/>
        <v/>
      </c>
    </row>
    <row r="3527" spans="18:28" ht="14.5" customHeight="1">
      <c r="R3527">
        <v>3524</v>
      </c>
      <c r="S3527" s="4">
        <v>44120</v>
      </c>
      <c r="T3527" s="3" t="s">
        <v>4272</v>
      </c>
      <c r="U3527" s="3" t="s">
        <v>1478</v>
      </c>
      <c r="V3527" s="3" t="s">
        <v>434</v>
      </c>
      <c r="W3527" s="3" t="s">
        <v>4267</v>
      </c>
      <c r="X3527" s="3" t="str">
        <f t="shared" si="262"/>
        <v>หนองแสนวาปีปทุมมหาสารคาม</v>
      </c>
      <c r="Y3527" s="3" t="s">
        <v>2652</v>
      </c>
      <c r="Z3527" s="3" t="str">
        <f t="shared" si="263"/>
        <v/>
      </c>
      <c r="AA3527" s="3" t="e">
        <f t="shared" si="264"/>
        <v>#NUM!</v>
      </c>
      <c r="AB3527" s="3" t="str">
        <f t="shared" si="265"/>
        <v/>
      </c>
    </row>
    <row r="3528" spans="18:28" ht="14.5" customHeight="1">
      <c r="R3528">
        <v>3525</v>
      </c>
      <c r="S3528" s="4">
        <v>44120</v>
      </c>
      <c r="T3528" s="3" t="s">
        <v>4273</v>
      </c>
      <c r="U3528" s="3" t="s">
        <v>1478</v>
      </c>
      <c r="V3528" s="3" t="s">
        <v>434</v>
      </c>
      <c r="W3528" s="3" t="s">
        <v>4267</v>
      </c>
      <c r="X3528" s="3" t="str">
        <f t="shared" si="262"/>
        <v>โคกสีทองหลางวาปีปทุมมหาสารคาม</v>
      </c>
      <c r="Y3528" s="3" t="s">
        <v>2652</v>
      </c>
      <c r="Z3528" s="3" t="str">
        <f t="shared" si="263"/>
        <v/>
      </c>
      <c r="AA3528" s="3" t="e">
        <f t="shared" si="264"/>
        <v>#NUM!</v>
      </c>
      <c r="AB3528" s="3" t="str">
        <f t="shared" si="265"/>
        <v/>
      </c>
    </row>
    <row r="3529" spans="18:28" ht="14.5" customHeight="1">
      <c r="R3529">
        <v>3526</v>
      </c>
      <c r="S3529" s="4">
        <v>44180</v>
      </c>
      <c r="T3529" s="3" t="s">
        <v>1468</v>
      </c>
      <c r="U3529" s="3" t="s">
        <v>1468</v>
      </c>
      <c r="V3529" s="3" t="s">
        <v>434</v>
      </c>
      <c r="W3529" s="3" t="s">
        <v>4274</v>
      </c>
      <c r="X3529" s="3" t="str">
        <f t="shared" si="262"/>
        <v>นาดูนนาดูนมหาสารคาม</v>
      </c>
      <c r="Y3529" s="3" t="s">
        <v>2652</v>
      </c>
      <c r="Z3529" s="3" t="str">
        <f t="shared" si="263"/>
        <v/>
      </c>
      <c r="AA3529" s="3" t="e">
        <f t="shared" si="264"/>
        <v>#NUM!</v>
      </c>
      <c r="AB3529" s="3" t="str">
        <f t="shared" si="265"/>
        <v/>
      </c>
    </row>
    <row r="3530" spans="18:28" ht="14.5" customHeight="1">
      <c r="R3530">
        <v>3527</v>
      </c>
      <c r="S3530" s="4">
        <v>44180</v>
      </c>
      <c r="T3530" s="3" t="s">
        <v>1430</v>
      </c>
      <c r="U3530" s="3" t="s">
        <v>1468</v>
      </c>
      <c r="V3530" s="3" t="s">
        <v>434</v>
      </c>
      <c r="W3530" s="3" t="s">
        <v>4274</v>
      </c>
      <c r="X3530" s="3" t="str">
        <f t="shared" si="262"/>
        <v>หนองไผ่นาดูนมหาสารคาม</v>
      </c>
      <c r="Y3530" s="3" t="s">
        <v>2652</v>
      </c>
      <c r="Z3530" s="3" t="str">
        <f t="shared" si="263"/>
        <v/>
      </c>
      <c r="AA3530" s="3" t="e">
        <f t="shared" si="264"/>
        <v>#NUM!</v>
      </c>
      <c r="AB3530" s="3" t="str">
        <f t="shared" si="265"/>
        <v/>
      </c>
    </row>
    <row r="3531" spans="18:28" ht="14.5" customHeight="1">
      <c r="R3531">
        <v>3528</v>
      </c>
      <c r="S3531" s="4">
        <v>44180</v>
      </c>
      <c r="T3531" s="3" t="s">
        <v>2976</v>
      </c>
      <c r="U3531" s="3" t="s">
        <v>1468</v>
      </c>
      <c r="V3531" s="3" t="s">
        <v>434</v>
      </c>
      <c r="W3531" s="3" t="s">
        <v>4274</v>
      </c>
      <c r="X3531" s="3" t="str">
        <f t="shared" si="262"/>
        <v>หนองคูนาดูนมหาสารคาม</v>
      </c>
      <c r="Y3531" s="3" t="s">
        <v>2652</v>
      </c>
      <c r="Z3531" s="3" t="str">
        <f t="shared" si="263"/>
        <v/>
      </c>
      <c r="AA3531" s="3" t="e">
        <f t="shared" si="264"/>
        <v>#NUM!</v>
      </c>
      <c r="AB3531" s="3" t="str">
        <f t="shared" si="265"/>
        <v/>
      </c>
    </row>
    <row r="3532" spans="18:28" ht="14.5" customHeight="1">
      <c r="R3532">
        <v>3529</v>
      </c>
      <c r="S3532" s="4">
        <v>44180</v>
      </c>
      <c r="T3532" s="3" t="s">
        <v>2550</v>
      </c>
      <c r="U3532" s="3" t="s">
        <v>1468</v>
      </c>
      <c r="V3532" s="3" t="s">
        <v>434</v>
      </c>
      <c r="W3532" s="3" t="s">
        <v>4274</v>
      </c>
      <c r="X3532" s="3" t="str">
        <f t="shared" si="262"/>
        <v>ดงบังนาดูนมหาสารคาม</v>
      </c>
      <c r="Y3532" s="3" t="s">
        <v>2652</v>
      </c>
      <c r="Z3532" s="3" t="str">
        <f t="shared" si="263"/>
        <v/>
      </c>
      <c r="AA3532" s="3" t="e">
        <f t="shared" si="264"/>
        <v>#NUM!</v>
      </c>
      <c r="AB3532" s="3" t="str">
        <f t="shared" si="265"/>
        <v/>
      </c>
    </row>
    <row r="3533" spans="18:28" ht="14.5" customHeight="1">
      <c r="R3533">
        <v>3530</v>
      </c>
      <c r="S3533" s="4">
        <v>44180</v>
      </c>
      <c r="T3533" s="3" t="s">
        <v>4275</v>
      </c>
      <c r="U3533" s="3" t="s">
        <v>1468</v>
      </c>
      <c r="V3533" s="3" t="s">
        <v>434</v>
      </c>
      <c r="W3533" s="3" t="s">
        <v>4274</v>
      </c>
      <c r="X3533" s="3" t="str">
        <f t="shared" si="262"/>
        <v>ดงดวนนาดูนมหาสารคาม</v>
      </c>
      <c r="Y3533" s="3" t="s">
        <v>2652</v>
      </c>
      <c r="Z3533" s="3" t="str">
        <f t="shared" si="263"/>
        <v/>
      </c>
      <c r="AA3533" s="3" t="e">
        <f t="shared" si="264"/>
        <v>#NUM!</v>
      </c>
      <c r="AB3533" s="3" t="str">
        <f t="shared" si="265"/>
        <v/>
      </c>
    </row>
    <row r="3534" spans="18:28" ht="14.5" customHeight="1">
      <c r="R3534">
        <v>3531</v>
      </c>
      <c r="S3534" s="4">
        <v>44180</v>
      </c>
      <c r="T3534" s="3" t="s">
        <v>4276</v>
      </c>
      <c r="U3534" s="3" t="s">
        <v>1468</v>
      </c>
      <c r="V3534" s="3" t="s">
        <v>434</v>
      </c>
      <c r="W3534" s="3" t="s">
        <v>4274</v>
      </c>
      <c r="X3534" s="3" t="str">
        <f t="shared" si="262"/>
        <v>หัวดงนาดูนมหาสารคาม</v>
      </c>
      <c r="Y3534" s="3" t="s">
        <v>2652</v>
      </c>
      <c r="Z3534" s="3" t="str">
        <f t="shared" si="263"/>
        <v/>
      </c>
      <c r="AA3534" s="3" t="e">
        <f t="shared" si="264"/>
        <v>#NUM!</v>
      </c>
      <c r="AB3534" s="3" t="str">
        <f t="shared" si="265"/>
        <v/>
      </c>
    </row>
    <row r="3535" spans="18:28" ht="14.5" customHeight="1">
      <c r="R3535">
        <v>3532</v>
      </c>
      <c r="S3535" s="4">
        <v>44180</v>
      </c>
      <c r="T3535" s="3" t="s">
        <v>4277</v>
      </c>
      <c r="U3535" s="3" t="s">
        <v>1468</v>
      </c>
      <c r="V3535" s="3" t="s">
        <v>434</v>
      </c>
      <c r="W3535" s="3" t="s">
        <v>4274</v>
      </c>
      <c r="X3535" s="3" t="str">
        <f t="shared" si="262"/>
        <v>ดงยางนาดูนมหาสารคาม</v>
      </c>
      <c r="Y3535" s="3" t="s">
        <v>2652</v>
      </c>
      <c r="Z3535" s="3" t="str">
        <f t="shared" si="263"/>
        <v/>
      </c>
      <c r="AA3535" s="3" t="e">
        <f t="shared" si="264"/>
        <v>#NUM!</v>
      </c>
      <c r="AB3535" s="3" t="str">
        <f t="shared" si="265"/>
        <v/>
      </c>
    </row>
    <row r="3536" spans="18:28" ht="14.5" customHeight="1">
      <c r="R3536">
        <v>3533</v>
      </c>
      <c r="S3536" s="4">
        <v>44180</v>
      </c>
      <c r="T3536" s="3" t="s">
        <v>4278</v>
      </c>
      <c r="U3536" s="3" t="s">
        <v>1468</v>
      </c>
      <c r="V3536" s="3" t="s">
        <v>434</v>
      </c>
      <c r="W3536" s="3" t="s">
        <v>4274</v>
      </c>
      <c r="X3536" s="3" t="str">
        <f t="shared" si="262"/>
        <v>กู่สันตรัตน์นาดูนมหาสารคาม</v>
      </c>
      <c r="Y3536" s="3" t="s">
        <v>2652</v>
      </c>
      <c r="Z3536" s="3" t="str">
        <f t="shared" si="263"/>
        <v/>
      </c>
      <c r="AA3536" s="3" t="e">
        <f t="shared" si="264"/>
        <v>#NUM!</v>
      </c>
      <c r="AB3536" s="3" t="str">
        <f t="shared" si="265"/>
        <v/>
      </c>
    </row>
    <row r="3537" spans="18:28" ht="14.5" customHeight="1">
      <c r="R3537">
        <v>3534</v>
      </c>
      <c r="S3537" s="4">
        <v>44180</v>
      </c>
      <c r="T3537" s="3" t="s">
        <v>4279</v>
      </c>
      <c r="U3537" s="3" t="s">
        <v>1468</v>
      </c>
      <c r="V3537" s="3" t="s">
        <v>434</v>
      </c>
      <c r="W3537" s="3" t="s">
        <v>4274</v>
      </c>
      <c r="X3537" s="3" t="str">
        <f t="shared" si="262"/>
        <v>พระธาตุนาดูนมหาสารคาม</v>
      </c>
      <c r="Y3537" s="3" t="s">
        <v>2652</v>
      </c>
      <c r="Z3537" s="3" t="str">
        <f t="shared" si="263"/>
        <v/>
      </c>
      <c r="AA3537" s="3" t="e">
        <f t="shared" si="264"/>
        <v>#NUM!</v>
      </c>
      <c r="AB3537" s="3" t="str">
        <f t="shared" si="265"/>
        <v/>
      </c>
    </row>
    <row r="3538" spans="18:28" ht="14.5" customHeight="1">
      <c r="R3538">
        <v>3535</v>
      </c>
      <c r="S3538" s="4">
        <v>44210</v>
      </c>
      <c r="T3538" s="3" t="s">
        <v>1476</v>
      </c>
      <c r="U3538" s="3" t="s">
        <v>1476</v>
      </c>
      <c r="V3538" s="3" t="s">
        <v>434</v>
      </c>
      <c r="W3538" s="3" t="s">
        <v>4280</v>
      </c>
      <c r="X3538" s="3" t="str">
        <f t="shared" si="262"/>
        <v>ยางสีสุราชยางสีสุราชมหาสารคาม</v>
      </c>
      <c r="Y3538" s="3" t="s">
        <v>2652</v>
      </c>
      <c r="Z3538" s="3" t="str">
        <f t="shared" si="263"/>
        <v/>
      </c>
      <c r="AA3538" s="3" t="e">
        <f t="shared" si="264"/>
        <v>#NUM!</v>
      </c>
      <c r="AB3538" s="3" t="str">
        <f t="shared" si="265"/>
        <v/>
      </c>
    </row>
    <row r="3539" spans="18:28" ht="14.5" customHeight="1">
      <c r="R3539">
        <v>3536</v>
      </c>
      <c r="S3539" s="4">
        <v>44210</v>
      </c>
      <c r="T3539" s="3" t="s">
        <v>4281</v>
      </c>
      <c r="U3539" s="3" t="s">
        <v>1476</v>
      </c>
      <c r="V3539" s="3" t="s">
        <v>434</v>
      </c>
      <c r="W3539" s="3" t="s">
        <v>4280</v>
      </c>
      <c r="X3539" s="3" t="str">
        <f t="shared" si="262"/>
        <v>นาภูยางสีสุราชมหาสารคาม</v>
      </c>
      <c r="Y3539" s="3" t="s">
        <v>2652</v>
      </c>
      <c r="Z3539" s="3" t="str">
        <f t="shared" si="263"/>
        <v/>
      </c>
      <c r="AA3539" s="3" t="e">
        <f t="shared" si="264"/>
        <v>#NUM!</v>
      </c>
      <c r="AB3539" s="3" t="str">
        <f t="shared" si="265"/>
        <v/>
      </c>
    </row>
    <row r="3540" spans="18:28" ht="14.5" customHeight="1">
      <c r="R3540">
        <v>3537</v>
      </c>
      <c r="S3540" s="4">
        <v>44210</v>
      </c>
      <c r="T3540" s="3" t="s">
        <v>4282</v>
      </c>
      <c r="U3540" s="3" t="s">
        <v>1476</v>
      </c>
      <c r="V3540" s="3" t="s">
        <v>434</v>
      </c>
      <c r="W3540" s="3" t="s">
        <v>4280</v>
      </c>
      <c r="X3540" s="3" t="str">
        <f t="shared" si="262"/>
        <v>แวงดงยางสีสุราชมหาสารคาม</v>
      </c>
      <c r="Y3540" s="3" t="s">
        <v>2652</v>
      </c>
      <c r="Z3540" s="3" t="str">
        <f t="shared" si="263"/>
        <v/>
      </c>
      <c r="AA3540" s="3" t="e">
        <f t="shared" si="264"/>
        <v>#NUM!</v>
      </c>
      <c r="AB3540" s="3" t="str">
        <f t="shared" si="265"/>
        <v/>
      </c>
    </row>
    <row r="3541" spans="18:28" ht="14.5" customHeight="1">
      <c r="R3541">
        <v>3538</v>
      </c>
      <c r="S3541" s="4">
        <v>44210</v>
      </c>
      <c r="T3541" s="3" t="s">
        <v>4283</v>
      </c>
      <c r="U3541" s="3" t="s">
        <v>1476</v>
      </c>
      <c r="V3541" s="3" t="s">
        <v>434</v>
      </c>
      <c r="W3541" s="3" t="s">
        <v>4280</v>
      </c>
      <c r="X3541" s="3" t="str">
        <f t="shared" si="262"/>
        <v>บ้านกู่ยางสีสุราชมหาสารคาม</v>
      </c>
      <c r="Y3541" s="3" t="s">
        <v>2652</v>
      </c>
      <c r="Z3541" s="3" t="str">
        <f t="shared" si="263"/>
        <v/>
      </c>
      <c r="AA3541" s="3" t="e">
        <f t="shared" si="264"/>
        <v>#NUM!</v>
      </c>
      <c r="AB3541" s="3" t="str">
        <f t="shared" si="265"/>
        <v/>
      </c>
    </row>
    <row r="3542" spans="18:28" ht="14.5" customHeight="1">
      <c r="R3542">
        <v>3539</v>
      </c>
      <c r="S3542" s="4">
        <v>44210</v>
      </c>
      <c r="T3542" s="3" t="s">
        <v>4284</v>
      </c>
      <c r="U3542" s="3" t="s">
        <v>1476</v>
      </c>
      <c r="V3542" s="3" t="s">
        <v>434</v>
      </c>
      <c r="W3542" s="3" t="s">
        <v>4280</v>
      </c>
      <c r="X3542" s="3" t="str">
        <f t="shared" si="262"/>
        <v>ดงเมืองยางสีสุราชมหาสารคาม</v>
      </c>
      <c r="Y3542" s="3" t="s">
        <v>2652</v>
      </c>
      <c r="Z3542" s="3" t="str">
        <f t="shared" si="263"/>
        <v/>
      </c>
      <c r="AA3542" s="3" t="e">
        <f t="shared" si="264"/>
        <v>#NUM!</v>
      </c>
      <c r="AB3542" s="3" t="str">
        <f t="shared" si="265"/>
        <v/>
      </c>
    </row>
    <row r="3543" spans="18:28" ht="14.5" customHeight="1">
      <c r="R3543">
        <v>3540</v>
      </c>
      <c r="S3543" s="4">
        <v>44210</v>
      </c>
      <c r="T3543" s="3" t="s">
        <v>4285</v>
      </c>
      <c r="U3543" s="3" t="s">
        <v>1476</v>
      </c>
      <c r="V3543" s="3" t="s">
        <v>434</v>
      </c>
      <c r="W3543" s="3" t="s">
        <v>4280</v>
      </c>
      <c r="X3543" s="3" t="str">
        <f t="shared" si="262"/>
        <v>สร้างแซ่งยางสีสุราชมหาสารคาม</v>
      </c>
      <c r="Y3543" s="3" t="s">
        <v>2652</v>
      </c>
      <c r="Z3543" s="3" t="str">
        <f t="shared" si="263"/>
        <v/>
      </c>
      <c r="AA3543" s="3" t="e">
        <f t="shared" si="264"/>
        <v>#NUM!</v>
      </c>
      <c r="AB3543" s="3" t="str">
        <f t="shared" si="265"/>
        <v/>
      </c>
    </row>
    <row r="3544" spans="18:28" ht="14.5" customHeight="1">
      <c r="R3544">
        <v>3541</v>
      </c>
      <c r="S3544" s="4">
        <v>44210</v>
      </c>
      <c r="T3544" s="3" t="s">
        <v>4286</v>
      </c>
      <c r="U3544" s="3" t="s">
        <v>1476</v>
      </c>
      <c r="V3544" s="3" t="s">
        <v>434</v>
      </c>
      <c r="W3544" s="3" t="s">
        <v>4280</v>
      </c>
      <c r="X3544" s="3" t="str">
        <f t="shared" si="262"/>
        <v>หนองบัวสันตุยางสีสุราชมหาสารคาม</v>
      </c>
      <c r="Y3544" s="3" t="s">
        <v>2652</v>
      </c>
      <c r="Z3544" s="3" t="str">
        <f t="shared" si="263"/>
        <v/>
      </c>
      <c r="AA3544" s="3" t="e">
        <f t="shared" si="264"/>
        <v>#NUM!</v>
      </c>
      <c r="AB3544" s="3" t="str">
        <f t="shared" si="265"/>
        <v/>
      </c>
    </row>
    <row r="3545" spans="18:28" ht="14.5" customHeight="1">
      <c r="R3545">
        <v>3542</v>
      </c>
      <c r="S3545" s="4">
        <v>44130</v>
      </c>
      <c r="T3545" s="3" t="s">
        <v>1455</v>
      </c>
      <c r="U3545" s="3" t="s">
        <v>1455</v>
      </c>
      <c r="V3545" s="3" t="s">
        <v>434</v>
      </c>
      <c r="W3545" s="3" t="s">
        <v>4287</v>
      </c>
      <c r="X3545" s="3" t="str">
        <f t="shared" si="262"/>
        <v>กุดรังกุดรังมหาสารคาม</v>
      </c>
      <c r="Y3545" s="3" t="s">
        <v>2652</v>
      </c>
      <c r="Z3545" s="3" t="str">
        <f t="shared" si="263"/>
        <v/>
      </c>
      <c r="AA3545" s="3" t="e">
        <f t="shared" si="264"/>
        <v>#NUM!</v>
      </c>
      <c r="AB3545" s="3" t="str">
        <f t="shared" si="265"/>
        <v/>
      </c>
    </row>
    <row r="3546" spans="18:28" ht="14.5" customHeight="1">
      <c r="R3546">
        <v>3543</v>
      </c>
      <c r="S3546" s="4">
        <v>44130</v>
      </c>
      <c r="T3546" s="3" t="s">
        <v>1196</v>
      </c>
      <c r="U3546" s="3" t="s">
        <v>1455</v>
      </c>
      <c r="V3546" s="3" t="s">
        <v>434</v>
      </c>
      <c r="W3546" s="3" t="s">
        <v>4287</v>
      </c>
      <c r="X3546" s="3" t="str">
        <f t="shared" si="262"/>
        <v>นาโพธิ์กุดรังมหาสารคาม</v>
      </c>
      <c r="Y3546" s="3" t="s">
        <v>2652</v>
      </c>
      <c r="Z3546" s="3" t="str">
        <f t="shared" si="263"/>
        <v/>
      </c>
      <c r="AA3546" s="3" t="e">
        <f t="shared" si="264"/>
        <v>#NUM!</v>
      </c>
      <c r="AB3546" s="3" t="str">
        <f t="shared" si="265"/>
        <v/>
      </c>
    </row>
    <row r="3547" spans="18:28" ht="14.5" customHeight="1">
      <c r="R3547">
        <v>3544</v>
      </c>
      <c r="S3547" s="4">
        <v>44130</v>
      </c>
      <c r="T3547" s="3" t="s">
        <v>4288</v>
      </c>
      <c r="U3547" s="3" t="s">
        <v>1455</v>
      </c>
      <c r="V3547" s="3" t="s">
        <v>434</v>
      </c>
      <c r="W3547" s="3" t="s">
        <v>4287</v>
      </c>
      <c r="X3547" s="3" t="str">
        <f t="shared" si="262"/>
        <v>เลิงแฝกกุดรังมหาสารคาม</v>
      </c>
      <c r="Y3547" s="3" t="s">
        <v>2652</v>
      </c>
      <c r="Z3547" s="3" t="str">
        <f t="shared" si="263"/>
        <v/>
      </c>
      <c r="AA3547" s="3" t="e">
        <f t="shared" si="264"/>
        <v>#NUM!</v>
      </c>
      <c r="AB3547" s="3" t="str">
        <f t="shared" si="265"/>
        <v/>
      </c>
    </row>
    <row r="3548" spans="18:28" ht="14.5" customHeight="1">
      <c r="R3548">
        <v>3545</v>
      </c>
      <c r="S3548" s="4">
        <v>44130</v>
      </c>
      <c r="T3548" s="3" t="s">
        <v>2628</v>
      </c>
      <c r="U3548" s="3" t="s">
        <v>1455</v>
      </c>
      <c r="V3548" s="3" t="s">
        <v>434</v>
      </c>
      <c r="W3548" s="3" t="s">
        <v>4287</v>
      </c>
      <c r="X3548" s="3" t="str">
        <f t="shared" si="262"/>
        <v>หนองแวงกุดรังมหาสารคาม</v>
      </c>
      <c r="Y3548" s="3" t="s">
        <v>2652</v>
      </c>
      <c r="Z3548" s="3" t="str">
        <f t="shared" si="263"/>
        <v/>
      </c>
      <c r="AA3548" s="3" t="e">
        <f t="shared" si="264"/>
        <v>#NUM!</v>
      </c>
      <c r="AB3548" s="3" t="str">
        <f t="shared" si="265"/>
        <v/>
      </c>
    </row>
    <row r="3549" spans="18:28" ht="14.5" customHeight="1">
      <c r="R3549">
        <v>3546</v>
      </c>
      <c r="S3549" s="4">
        <v>44130</v>
      </c>
      <c r="T3549" s="3" t="s">
        <v>3961</v>
      </c>
      <c r="U3549" s="3" t="s">
        <v>1455</v>
      </c>
      <c r="V3549" s="3" t="s">
        <v>434</v>
      </c>
      <c r="W3549" s="3" t="s">
        <v>4287</v>
      </c>
      <c r="X3549" s="3" t="str">
        <f t="shared" si="262"/>
        <v>ห้วยเตยกุดรังมหาสารคาม</v>
      </c>
      <c r="Y3549" s="3" t="s">
        <v>2652</v>
      </c>
      <c r="Z3549" s="3" t="str">
        <f t="shared" si="263"/>
        <v/>
      </c>
      <c r="AA3549" s="3" t="e">
        <f t="shared" si="264"/>
        <v>#NUM!</v>
      </c>
      <c r="AB3549" s="3" t="str">
        <f t="shared" si="265"/>
        <v/>
      </c>
    </row>
    <row r="3550" spans="18:28" ht="14.5" customHeight="1">
      <c r="R3550">
        <v>3547</v>
      </c>
      <c r="S3550" s="4">
        <v>44160</v>
      </c>
      <c r="T3550" s="3" t="s">
        <v>1461</v>
      </c>
      <c r="U3550" s="3" t="s">
        <v>1461</v>
      </c>
      <c r="V3550" s="3" t="s">
        <v>434</v>
      </c>
      <c r="W3550" s="3" t="s">
        <v>4289</v>
      </c>
      <c r="X3550" s="3" t="str">
        <f t="shared" si="262"/>
        <v>ชื่นชมชื่นชมมหาสารคาม</v>
      </c>
      <c r="Y3550" s="3" t="s">
        <v>2652</v>
      </c>
      <c r="Z3550" s="3" t="str">
        <f t="shared" si="263"/>
        <v/>
      </c>
      <c r="AA3550" s="3" t="e">
        <f t="shared" si="264"/>
        <v>#NUM!</v>
      </c>
      <c r="AB3550" s="3" t="str">
        <f t="shared" si="265"/>
        <v/>
      </c>
    </row>
    <row r="3551" spans="18:28" ht="14.5" customHeight="1">
      <c r="R3551">
        <v>3548</v>
      </c>
      <c r="S3551" s="4">
        <v>44160</v>
      </c>
      <c r="T3551" s="3" t="s">
        <v>3714</v>
      </c>
      <c r="U3551" s="3" t="s">
        <v>1461</v>
      </c>
      <c r="V3551" s="3" t="s">
        <v>434</v>
      </c>
      <c r="W3551" s="3" t="s">
        <v>4289</v>
      </c>
      <c r="X3551" s="3" t="str">
        <f t="shared" si="262"/>
        <v>กุดปลาดุกชื่นชมมหาสารคาม</v>
      </c>
      <c r="Y3551" s="3" t="s">
        <v>2652</v>
      </c>
      <c r="Z3551" s="3" t="str">
        <f t="shared" si="263"/>
        <v/>
      </c>
      <c r="AA3551" s="3" t="e">
        <f t="shared" si="264"/>
        <v>#NUM!</v>
      </c>
      <c r="AB3551" s="3" t="str">
        <f t="shared" si="265"/>
        <v/>
      </c>
    </row>
    <row r="3552" spans="18:28" ht="14.5" customHeight="1">
      <c r="R3552">
        <v>3549</v>
      </c>
      <c r="S3552" s="4">
        <v>44160</v>
      </c>
      <c r="T3552" s="3" t="s">
        <v>4290</v>
      </c>
      <c r="U3552" s="3" t="s">
        <v>1461</v>
      </c>
      <c r="V3552" s="3" t="s">
        <v>434</v>
      </c>
      <c r="W3552" s="3" t="s">
        <v>4289</v>
      </c>
      <c r="X3552" s="3" t="str">
        <f t="shared" si="262"/>
        <v>เหล่าดอกไม้ชื่นชมมหาสารคาม</v>
      </c>
      <c r="Y3552" s="3" t="s">
        <v>2652</v>
      </c>
      <c r="Z3552" s="3" t="str">
        <f t="shared" si="263"/>
        <v/>
      </c>
      <c r="AA3552" s="3" t="e">
        <f t="shared" si="264"/>
        <v>#NUM!</v>
      </c>
      <c r="AB3552" s="3" t="str">
        <f t="shared" si="265"/>
        <v/>
      </c>
    </row>
    <row r="3553" spans="18:28" ht="14.5" customHeight="1">
      <c r="R3553">
        <v>3550</v>
      </c>
      <c r="S3553" s="4">
        <v>44160</v>
      </c>
      <c r="T3553" s="3" t="s">
        <v>3310</v>
      </c>
      <c r="U3553" s="3" t="s">
        <v>1461</v>
      </c>
      <c r="V3553" s="3" t="s">
        <v>434</v>
      </c>
      <c r="W3553" s="3" t="s">
        <v>4289</v>
      </c>
      <c r="X3553" s="3" t="str">
        <f t="shared" si="262"/>
        <v>หนองกุงชื่นชมมหาสารคาม</v>
      </c>
      <c r="Y3553" s="3" t="s">
        <v>2652</v>
      </c>
      <c r="Z3553" s="3" t="str">
        <f t="shared" si="263"/>
        <v/>
      </c>
      <c r="AA3553" s="3" t="e">
        <f t="shared" si="264"/>
        <v>#NUM!</v>
      </c>
      <c r="AB3553" s="3" t="str">
        <f t="shared" si="265"/>
        <v/>
      </c>
    </row>
    <row r="3554" spans="18:28" ht="14.5" customHeight="1">
      <c r="R3554">
        <v>3551</v>
      </c>
      <c r="S3554" s="4">
        <v>45000</v>
      </c>
      <c r="T3554" s="3" t="s">
        <v>1921</v>
      </c>
      <c r="U3554" s="3" t="s">
        <v>1565</v>
      </c>
      <c r="V3554" s="3" t="s">
        <v>450</v>
      </c>
      <c r="W3554" s="3" t="s">
        <v>4291</v>
      </c>
      <c r="X3554" s="3" t="str">
        <f t="shared" si="262"/>
        <v>ในเมืองเมืองร้อยเอ็ดร้อยเอ็ด</v>
      </c>
      <c r="Y3554" s="3" t="s">
        <v>2652</v>
      </c>
      <c r="Z3554" s="3" t="str">
        <f t="shared" si="263"/>
        <v/>
      </c>
      <c r="AA3554" s="3" t="e">
        <f t="shared" si="264"/>
        <v>#NUM!</v>
      </c>
      <c r="AB3554" s="3" t="str">
        <f t="shared" si="265"/>
        <v/>
      </c>
    </row>
    <row r="3555" spans="18:28" ht="14.5" customHeight="1">
      <c r="R3555">
        <v>3552</v>
      </c>
      <c r="S3555" s="4">
        <v>45000</v>
      </c>
      <c r="T3555" s="3" t="s">
        <v>2517</v>
      </c>
      <c r="U3555" s="3" t="s">
        <v>1565</v>
      </c>
      <c r="V3555" s="3" t="s">
        <v>450</v>
      </c>
      <c r="W3555" s="3" t="s">
        <v>4291</v>
      </c>
      <c r="X3555" s="3" t="str">
        <f t="shared" si="262"/>
        <v>รอบเมืองเมืองร้อยเอ็ดร้อยเอ็ด</v>
      </c>
      <c r="Y3555" s="3" t="s">
        <v>2652</v>
      </c>
      <c r="Z3555" s="3" t="str">
        <f t="shared" si="263"/>
        <v/>
      </c>
      <c r="AA3555" s="3" t="e">
        <f t="shared" si="264"/>
        <v>#NUM!</v>
      </c>
      <c r="AB3555" s="3" t="str">
        <f t="shared" si="265"/>
        <v/>
      </c>
    </row>
    <row r="3556" spans="18:28" ht="14.5" customHeight="1">
      <c r="R3556">
        <v>3553</v>
      </c>
      <c r="S3556" s="4">
        <v>45000</v>
      </c>
      <c r="T3556" s="3" t="s">
        <v>4292</v>
      </c>
      <c r="U3556" s="3" t="s">
        <v>1565</v>
      </c>
      <c r="V3556" s="3" t="s">
        <v>450</v>
      </c>
      <c r="W3556" s="3" t="s">
        <v>4291</v>
      </c>
      <c r="X3556" s="3" t="str">
        <f t="shared" si="262"/>
        <v>เหนือเมืองเมืองร้อยเอ็ดร้อยเอ็ด</v>
      </c>
      <c r="Y3556" s="3" t="s">
        <v>2652</v>
      </c>
      <c r="Z3556" s="3" t="str">
        <f t="shared" si="263"/>
        <v/>
      </c>
      <c r="AA3556" s="3" t="e">
        <f t="shared" si="264"/>
        <v>#NUM!</v>
      </c>
      <c r="AB3556" s="3" t="str">
        <f t="shared" si="265"/>
        <v/>
      </c>
    </row>
    <row r="3557" spans="18:28" ht="14.5" customHeight="1">
      <c r="R3557">
        <v>3554</v>
      </c>
      <c r="S3557" s="4">
        <v>45000</v>
      </c>
      <c r="T3557" s="3" t="s">
        <v>294</v>
      </c>
      <c r="U3557" s="3" t="s">
        <v>1565</v>
      </c>
      <c r="V3557" s="3" t="s">
        <v>450</v>
      </c>
      <c r="W3557" s="3" t="s">
        <v>4291</v>
      </c>
      <c r="X3557" s="3" t="str">
        <f t="shared" si="262"/>
        <v>ขอนแก่นเมืองร้อยเอ็ดร้อยเอ็ด</v>
      </c>
      <c r="Y3557" s="3" t="s">
        <v>2652</v>
      </c>
      <c r="Z3557" s="3" t="str">
        <f t="shared" si="263"/>
        <v/>
      </c>
      <c r="AA3557" s="3" t="e">
        <f t="shared" si="264"/>
        <v>#NUM!</v>
      </c>
      <c r="AB3557" s="3" t="str">
        <f t="shared" si="265"/>
        <v/>
      </c>
    </row>
    <row r="3558" spans="18:28" ht="14.5" customHeight="1">
      <c r="R3558">
        <v>3555</v>
      </c>
      <c r="S3558" s="4">
        <v>45000</v>
      </c>
      <c r="T3558" s="3" t="s">
        <v>1196</v>
      </c>
      <c r="U3558" s="3" t="s">
        <v>1565</v>
      </c>
      <c r="V3558" s="3" t="s">
        <v>450</v>
      </c>
      <c r="W3558" s="3" t="s">
        <v>4291</v>
      </c>
      <c r="X3558" s="3" t="str">
        <f t="shared" si="262"/>
        <v>นาโพธิ์เมืองร้อยเอ็ดร้อยเอ็ด</v>
      </c>
      <c r="Y3558" s="3" t="s">
        <v>2652</v>
      </c>
      <c r="Z3558" s="3" t="str">
        <f t="shared" si="263"/>
        <v/>
      </c>
      <c r="AA3558" s="3" t="e">
        <f t="shared" si="264"/>
        <v>#NUM!</v>
      </c>
      <c r="AB3558" s="3" t="str">
        <f t="shared" si="265"/>
        <v/>
      </c>
    </row>
    <row r="3559" spans="18:28" ht="14.5" customHeight="1">
      <c r="R3559">
        <v>3556</v>
      </c>
      <c r="S3559" s="4">
        <v>45000</v>
      </c>
      <c r="T3559" s="3" t="s">
        <v>4293</v>
      </c>
      <c r="U3559" s="3" t="s">
        <v>1565</v>
      </c>
      <c r="V3559" s="3" t="s">
        <v>450</v>
      </c>
      <c r="W3559" s="3" t="s">
        <v>4291</v>
      </c>
      <c r="X3559" s="3" t="str">
        <f t="shared" si="262"/>
        <v>สะอาดสมบูรณ์เมืองร้อยเอ็ดร้อยเอ็ด</v>
      </c>
      <c r="Y3559" s="3" t="s">
        <v>2652</v>
      </c>
      <c r="Z3559" s="3" t="str">
        <f t="shared" si="263"/>
        <v/>
      </c>
      <c r="AA3559" s="3" t="e">
        <f t="shared" si="264"/>
        <v>#NUM!</v>
      </c>
      <c r="AB3559" s="3" t="str">
        <f t="shared" si="265"/>
        <v/>
      </c>
    </row>
    <row r="3560" spans="18:28" ht="14.5" customHeight="1">
      <c r="R3560">
        <v>3557</v>
      </c>
      <c r="S3560" s="4">
        <v>45000</v>
      </c>
      <c r="T3560" s="3" t="s">
        <v>4294</v>
      </c>
      <c r="U3560" s="3" t="s">
        <v>1565</v>
      </c>
      <c r="V3560" s="3" t="s">
        <v>450</v>
      </c>
      <c r="W3560" s="3" t="s">
        <v>4291</v>
      </c>
      <c r="X3560" s="3" t="str">
        <f t="shared" si="262"/>
        <v>สีแก้วเมืองร้อยเอ็ดร้อยเอ็ด</v>
      </c>
      <c r="Y3560" s="3" t="s">
        <v>2652</v>
      </c>
      <c r="Z3560" s="3" t="str">
        <f t="shared" si="263"/>
        <v/>
      </c>
      <c r="AA3560" s="3" t="e">
        <f t="shared" si="264"/>
        <v>#NUM!</v>
      </c>
      <c r="AB3560" s="3" t="str">
        <f t="shared" si="265"/>
        <v/>
      </c>
    </row>
    <row r="3561" spans="18:28" ht="14.5" customHeight="1">
      <c r="R3561">
        <v>3558</v>
      </c>
      <c r="S3561" s="4">
        <v>45000</v>
      </c>
      <c r="T3561" s="3" t="s">
        <v>4295</v>
      </c>
      <c r="U3561" s="3" t="s">
        <v>1565</v>
      </c>
      <c r="V3561" s="3" t="s">
        <v>450</v>
      </c>
      <c r="W3561" s="3" t="s">
        <v>4291</v>
      </c>
      <c r="X3561" s="3" t="str">
        <f t="shared" si="262"/>
        <v>ปอภารเมืองร้อยเอ็ดร้อยเอ็ด</v>
      </c>
      <c r="Y3561" s="3" t="s">
        <v>2652</v>
      </c>
      <c r="Z3561" s="3" t="str">
        <f t="shared" si="263"/>
        <v/>
      </c>
      <c r="AA3561" s="3" t="e">
        <f t="shared" si="264"/>
        <v>#NUM!</v>
      </c>
      <c r="AB3561" s="3" t="str">
        <f t="shared" si="265"/>
        <v/>
      </c>
    </row>
    <row r="3562" spans="18:28" ht="14.5" customHeight="1">
      <c r="R3562">
        <v>3559</v>
      </c>
      <c r="S3562" s="4">
        <v>45000</v>
      </c>
      <c r="T3562" s="3" t="s">
        <v>2812</v>
      </c>
      <c r="U3562" s="3" t="s">
        <v>1565</v>
      </c>
      <c r="V3562" s="3" t="s">
        <v>450</v>
      </c>
      <c r="W3562" s="3" t="s">
        <v>4291</v>
      </c>
      <c r="X3562" s="3" t="str">
        <f t="shared" si="262"/>
        <v>โนนรังเมืองร้อยเอ็ดร้อยเอ็ด</v>
      </c>
      <c r="Y3562" s="3" t="s">
        <v>2652</v>
      </c>
      <c r="Z3562" s="3" t="str">
        <f t="shared" si="263"/>
        <v/>
      </c>
      <c r="AA3562" s="3" t="e">
        <f t="shared" si="264"/>
        <v>#NUM!</v>
      </c>
      <c r="AB3562" s="3" t="str">
        <f t="shared" si="265"/>
        <v/>
      </c>
    </row>
    <row r="3563" spans="18:28" ht="14.5" customHeight="1">
      <c r="R3563">
        <v>3560</v>
      </c>
      <c r="S3563" s="4">
        <v>45000</v>
      </c>
      <c r="T3563" s="3" t="s">
        <v>2553</v>
      </c>
      <c r="U3563" s="3" t="s">
        <v>1565</v>
      </c>
      <c r="V3563" s="3" t="s">
        <v>450</v>
      </c>
      <c r="W3563" s="3" t="s">
        <v>4291</v>
      </c>
      <c r="X3563" s="3" t="str">
        <f t="shared" si="262"/>
        <v>หนองแก้วเมืองร้อยเอ็ดร้อยเอ็ด</v>
      </c>
      <c r="Y3563" s="3" t="s">
        <v>2652</v>
      </c>
      <c r="Z3563" s="3" t="str">
        <f t="shared" si="263"/>
        <v/>
      </c>
      <c r="AA3563" s="3" t="e">
        <f t="shared" si="264"/>
        <v>#NUM!</v>
      </c>
      <c r="AB3563" s="3" t="str">
        <f t="shared" si="265"/>
        <v/>
      </c>
    </row>
    <row r="3564" spans="18:28" ht="14.5" customHeight="1">
      <c r="R3564">
        <v>3561</v>
      </c>
      <c r="S3564" s="4">
        <v>45000</v>
      </c>
      <c r="T3564" s="3" t="s">
        <v>2628</v>
      </c>
      <c r="U3564" s="3" t="s">
        <v>1565</v>
      </c>
      <c r="V3564" s="3" t="s">
        <v>450</v>
      </c>
      <c r="W3564" s="3" t="s">
        <v>4291</v>
      </c>
      <c r="X3564" s="3" t="str">
        <f t="shared" si="262"/>
        <v>หนองแวงเมืองร้อยเอ็ดร้อยเอ็ด</v>
      </c>
      <c r="Y3564" s="3" t="s">
        <v>2652</v>
      </c>
      <c r="Z3564" s="3" t="str">
        <f t="shared" si="263"/>
        <v/>
      </c>
      <c r="AA3564" s="3" t="e">
        <f t="shared" si="264"/>
        <v>#NUM!</v>
      </c>
      <c r="AB3564" s="3" t="str">
        <f t="shared" si="265"/>
        <v/>
      </c>
    </row>
    <row r="3565" spans="18:28" ht="14.5" customHeight="1">
      <c r="R3565">
        <v>3562</v>
      </c>
      <c r="S3565" s="4">
        <v>45000</v>
      </c>
      <c r="T3565" s="3" t="s">
        <v>3871</v>
      </c>
      <c r="U3565" s="3" t="s">
        <v>1565</v>
      </c>
      <c r="V3565" s="3" t="s">
        <v>450</v>
      </c>
      <c r="W3565" s="3" t="s">
        <v>4291</v>
      </c>
      <c r="X3565" s="3" t="str">
        <f t="shared" si="262"/>
        <v>ดงลานเมืองร้อยเอ็ดร้อยเอ็ด</v>
      </c>
      <c r="Y3565" s="3" t="s">
        <v>2652</v>
      </c>
      <c r="Z3565" s="3" t="str">
        <f t="shared" si="263"/>
        <v/>
      </c>
      <c r="AA3565" s="3" t="e">
        <f t="shared" si="264"/>
        <v>#NUM!</v>
      </c>
      <c r="AB3565" s="3" t="str">
        <f t="shared" si="265"/>
        <v/>
      </c>
    </row>
    <row r="3566" spans="18:28" ht="14.5" customHeight="1">
      <c r="R3566">
        <v>3563</v>
      </c>
      <c r="S3566" s="4">
        <v>45000</v>
      </c>
      <c r="T3566" s="3" t="s">
        <v>4296</v>
      </c>
      <c r="U3566" s="3" t="s">
        <v>1565</v>
      </c>
      <c r="V3566" s="3" t="s">
        <v>450</v>
      </c>
      <c r="W3566" s="3" t="s">
        <v>4291</v>
      </c>
      <c r="X3566" s="3" t="str">
        <f t="shared" si="262"/>
        <v>แคนใหญ่เมืองร้อยเอ็ดร้อยเอ็ด</v>
      </c>
      <c r="Y3566" s="3" t="s">
        <v>2652</v>
      </c>
      <c r="Z3566" s="3" t="str">
        <f t="shared" si="263"/>
        <v/>
      </c>
      <c r="AA3566" s="3" t="e">
        <f t="shared" si="264"/>
        <v>#NUM!</v>
      </c>
      <c r="AB3566" s="3" t="str">
        <f t="shared" si="265"/>
        <v/>
      </c>
    </row>
    <row r="3567" spans="18:28" ht="14.5" customHeight="1">
      <c r="R3567">
        <v>3564</v>
      </c>
      <c r="S3567" s="4">
        <v>45000</v>
      </c>
      <c r="T3567" s="3" t="s">
        <v>4297</v>
      </c>
      <c r="U3567" s="3" t="s">
        <v>1565</v>
      </c>
      <c r="V3567" s="3" t="s">
        <v>450</v>
      </c>
      <c r="W3567" s="3" t="s">
        <v>4291</v>
      </c>
      <c r="X3567" s="3" t="str">
        <f t="shared" si="262"/>
        <v>โนนตาลเมืองร้อยเอ็ดร้อยเอ็ด</v>
      </c>
      <c r="Y3567" s="3" t="s">
        <v>2652</v>
      </c>
      <c r="Z3567" s="3" t="str">
        <f t="shared" si="263"/>
        <v/>
      </c>
      <c r="AA3567" s="3" t="e">
        <f t="shared" si="264"/>
        <v>#NUM!</v>
      </c>
      <c r="AB3567" s="3" t="str">
        <f t="shared" si="265"/>
        <v/>
      </c>
    </row>
    <row r="3568" spans="18:28" ht="14.5" customHeight="1">
      <c r="R3568">
        <v>3565</v>
      </c>
      <c r="S3568" s="4">
        <v>45000</v>
      </c>
      <c r="T3568" s="3" t="s">
        <v>4298</v>
      </c>
      <c r="U3568" s="3" t="s">
        <v>1565</v>
      </c>
      <c r="V3568" s="3" t="s">
        <v>450</v>
      </c>
      <c r="W3568" s="3" t="s">
        <v>4291</v>
      </c>
      <c r="X3568" s="3" t="str">
        <f t="shared" si="262"/>
        <v>เมืองทองเมืองร้อยเอ็ดร้อยเอ็ด</v>
      </c>
      <c r="Y3568" s="3" t="s">
        <v>2652</v>
      </c>
      <c r="Z3568" s="3" t="str">
        <f t="shared" si="263"/>
        <v/>
      </c>
      <c r="AA3568" s="3" t="e">
        <f t="shared" si="264"/>
        <v>#NUM!</v>
      </c>
      <c r="AB3568" s="3" t="str">
        <f t="shared" si="265"/>
        <v/>
      </c>
    </row>
    <row r="3569" spans="18:28" ht="14.5" customHeight="1">
      <c r="R3569">
        <v>3566</v>
      </c>
      <c r="S3569" s="4">
        <v>45150</v>
      </c>
      <c r="T3569" s="3" t="s">
        <v>1541</v>
      </c>
      <c r="U3569" s="3" t="s">
        <v>1541</v>
      </c>
      <c r="V3569" s="3" t="s">
        <v>450</v>
      </c>
      <c r="W3569" s="3" t="s">
        <v>4299</v>
      </c>
      <c r="X3569" s="3" t="str">
        <f t="shared" si="262"/>
        <v>เกษตรวิสัยเกษตรวิสัยร้อยเอ็ด</v>
      </c>
      <c r="Y3569" s="3" t="s">
        <v>2652</v>
      </c>
      <c r="Z3569" s="3" t="str">
        <f t="shared" si="263"/>
        <v/>
      </c>
      <c r="AA3569" s="3" t="e">
        <f t="shared" si="264"/>
        <v>#NUM!</v>
      </c>
      <c r="AB3569" s="3" t="str">
        <f t="shared" si="265"/>
        <v/>
      </c>
    </row>
    <row r="3570" spans="18:28" ht="14.5" customHeight="1">
      <c r="R3570">
        <v>3567</v>
      </c>
      <c r="S3570" s="4">
        <v>45150</v>
      </c>
      <c r="T3570" s="3" t="s">
        <v>3068</v>
      </c>
      <c r="U3570" s="3" t="s">
        <v>1541</v>
      </c>
      <c r="V3570" s="3" t="s">
        <v>450</v>
      </c>
      <c r="W3570" s="3" t="s">
        <v>4299</v>
      </c>
      <c r="X3570" s="3" t="str">
        <f t="shared" si="262"/>
        <v>เมืองบัวเกษตรวิสัยร้อยเอ็ด</v>
      </c>
      <c r="Y3570" s="3" t="s">
        <v>2652</v>
      </c>
      <c r="Z3570" s="3" t="str">
        <f t="shared" si="263"/>
        <v/>
      </c>
      <c r="AA3570" s="3" t="e">
        <f t="shared" si="264"/>
        <v>#NUM!</v>
      </c>
      <c r="AB3570" s="3" t="str">
        <f t="shared" si="265"/>
        <v/>
      </c>
    </row>
    <row r="3571" spans="18:28" ht="14.5" customHeight="1">
      <c r="R3571">
        <v>3568</v>
      </c>
      <c r="S3571" s="4">
        <v>45150</v>
      </c>
      <c r="T3571" s="3" t="s">
        <v>4300</v>
      </c>
      <c r="U3571" s="3" t="s">
        <v>1541</v>
      </c>
      <c r="V3571" s="3" t="s">
        <v>450</v>
      </c>
      <c r="W3571" s="3" t="s">
        <v>4299</v>
      </c>
      <c r="X3571" s="3" t="str">
        <f t="shared" si="262"/>
        <v>เหล่าหลวงเกษตรวิสัยร้อยเอ็ด</v>
      </c>
      <c r="Y3571" s="3" t="s">
        <v>2652</v>
      </c>
      <c r="Z3571" s="3" t="str">
        <f t="shared" si="263"/>
        <v/>
      </c>
      <c r="AA3571" s="3" t="e">
        <f t="shared" si="264"/>
        <v>#NUM!</v>
      </c>
      <c r="AB3571" s="3" t="str">
        <f t="shared" si="265"/>
        <v/>
      </c>
    </row>
    <row r="3572" spans="18:28" ht="14.5" customHeight="1">
      <c r="R3572">
        <v>3569</v>
      </c>
      <c r="S3572" s="4">
        <v>45150</v>
      </c>
      <c r="T3572" s="3" t="s">
        <v>4301</v>
      </c>
      <c r="U3572" s="3" t="s">
        <v>1541</v>
      </c>
      <c r="V3572" s="3" t="s">
        <v>450</v>
      </c>
      <c r="W3572" s="3" t="s">
        <v>4299</v>
      </c>
      <c r="X3572" s="3" t="str">
        <f t="shared" si="262"/>
        <v>สิงห์โคกเกษตรวิสัยร้อยเอ็ด</v>
      </c>
      <c r="Y3572" s="3" t="s">
        <v>2652</v>
      </c>
      <c r="Z3572" s="3" t="str">
        <f t="shared" si="263"/>
        <v/>
      </c>
      <c r="AA3572" s="3" t="e">
        <f t="shared" si="264"/>
        <v>#NUM!</v>
      </c>
      <c r="AB3572" s="3" t="str">
        <f t="shared" si="265"/>
        <v/>
      </c>
    </row>
    <row r="3573" spans="18:28" ht="14.5" customHeight="1">
      <c r="R3573">
        <v>3570</v>
      </c>
      <c r="S3573" s="4">
        <v>45150</v>
      </c>
      <c r="T3573" s="3" t="s">
        <v>4302</v>
      </c>
      <c r="U3573" s="3" t="s">
        <v>1541</v>
      </c>
      <c r="V3573" s="3" t="s">
        <v>450</v>
      </c>
      <c r="W3573" s="3" t="s">
        <v>4299</v>
      </c>
      <c r="X3573" s="3" t="str">
        <f t="shared" si="262"/>
        <v>ดงครั่งใหญ่เกษตรวิสัยร้อยเอ็ด</v>
      </c>
      <c r="Y3573" s="3" t="s">
        <v>2652</v>
      </c>
      <c r="Z3573" s="3" t="str">
        <f t="shared" si="263"/>
        <v/>
      </c>
      <c r="AA3573" s="3" t="e">
        <f t="shared" si="264"/>
        <v>#NUM!</v>
      </c>
      <c r="AB3573" s="3" t="str">
        <f t="shared" si="265"/>
        <v/>
      </c>
    </row>
    <row r="3574" spans="18:28" ht="14.5" customHeight="1">
      <c r="R3574">
        <v>3571</v>
      </c>
      <c r="S3574" s="4">
        <v>45150</v>
      </c>
      <c r="T3574" s="3" t="s">
        <v>608</v>
      </c>
      <c r="U3574" s="3" t="s">
        <v>1541</v>
      </c>
      <c r="V3574" s="3" t="s">
        <v>450</v>
      </c>
      <c r="W3574" s="3" t="s">
        <v>4299</v>
      </c>
      <c r="X3574" s="3" t="str">
        <f t="shared" si="262"/>
        <v>บ้านฝางเกษตรวิสัยร้อยเอ็ด</v>
      </c>
      <c r="Y3574" s="3" t="s">
        <v>2652</v>
      </c>
      <c r="Z3574" s="3" t="str">
        <f t="shared" si="263"/>
        <v/>
      </c>
      <c r="AA3574" s="3" t="e">
        <f t="shared" si="264"/>
        <v>#NUM!</v>
      </c>
      <c r="AB3574" s="3" t="str">
        <f t="shared" si="265"/>
        <v/>
      </c>
    </row>
    <row r="3575" spans="18:28" ht="14.5" customHeight="1">
      <c r="R3575">
        <v>3572</v>
      </c>
      <c r="S3575" s="4">
        <v>45150</v>
      </c>
      <c r="T3575" s="3" t="s">
        <v>2628</v>
      </c>
      <c r="U3575" s="3" t="s">
        <v>1541</v>
      </c>
      <c r="V3575" s="3" t="s">
        <v>450</v>
      </c>
      <c r="W3575" s="3" t="s">
        <v>4299</v>
      </c>
      <c r="X3575" s="3" t="str">
        <f t="shared" si="262"/>
        <v>หนองแวงเกษตรวิสัยร้อยเอ็ด</v>
      </c>
      <c r="Y3575" s="3" t="s">
        <v>2652</v>
      </c>
      <c r="Z3575" s="3" t="str">
        <f t="shared" si="263"/>
        <v/>
      </c>
      <c r="AA3575" s="3" t="e">
        <f t="shared" si="264"/>
        <v>#NUM!</v>
      </c>
      <c r="AB3575" s="3" t="str">
        <f t="shared" si="265"/>
        <v/>
      </c>
    </row>
    <row r="3576" spans="18:28" ht="14.5" customHeight="1">
      <c r="R3576">
        <v>3573</v>
      </c>
      <c r="S3576" s="4">
        <v>45150</v>
      </c>
      <c r="T3576" s="3" t="s">
        <v>3285</v>
      </c>
      <c r="U3576" s="3" t="s">
        <v>1541</v>
      </c>
      <c r="V3576" s="3" t="s">
        <v>450</v>
      </c>
      <c r="W3576" s="3" t="s">
        <v>4299</v>
      </c>
      <c r="X3576" s="3" t="str">
        <f t="shared" si="262"/>
        <v>กำแพงเกษตรวิสัยร้อยเอ็ด</v>
      </c>
      <c r="Y3576" s="3" t="s">
        <v>2652</v>
      </c>
      <c r="Z3576" s="3" t="str">
        <f t="shared" si="263"/>
        <v/>
      </c>
      <c r="AA3576" s="3" t="e">
        <f t="shared" si="264"/>
        <v>#NUM!</v>
      </c>
      <c r="AB3576" s="3" t="str">
        <f t="shared" si="265"/>
        <v/>
      </c>
    </row>
    <row r="3577" spans="18:28" ht="14.5" customHeight="1">
      <c r="R3577">
        <v>3574</v>
      </c>
      <c r="S3577" s="4">
        <v>45150</v>
      </c>
      <c r="T3577" s="3" t="s">
        <v>4303</v>
      </c>
      <c r="U3577" s="3" t="s">
        <v>1541</v>
      </c>
      <c r="V3577" s="3" t="s">
        <v>450</v>
      </c>
      <c r="W3577" s="3" t="s">
        <v>4299</v>
      </c>
      <c r="X3577" s="3" t="str">
        <f t="shared" si="262"/>
        <v>กู่กาสิงห์เกษตรวิสัยร้อยเอ็ด</v>
      </c>
      <c r="Y3577" s="3" t="s">
        <v>2652</v>
      </c>
      <c r="Z3577" s="3" t="str">
        <f t="shared" si="263"/>
        <v/>
      </c>
      <c r="AA3577" s="3" t="e">
        <f t="shared" si="264"/>
        <v>#NUM!</v>
      </c>
      <c r="AB3577" s="3" t="str">
        <f t="shared" si="265"/>
        <v/>
      </c>
    </row>
    <row r="3578" spans="18:28" ht="14.5" customHeight="1">
      <c r="R3578">
        <v>3575</v>
      </c>
      <c r="S3578" s="4">
        <v>45150</v>
      </c>
      <c r="T3578" s="3" t="s">
        <v>3224</v>
      </c>
      <c r="U3578" s="3" t="s">
        <v>1541</v>
      </c>
      <c r="V3578" s="3" t="s">
        <v>450</v>
      </c>
      <c r="W3578" s="3" t="s">
        <v>4299</v>
      </c>
      <c r="X3578" s="3" t="str">
        <f t="shared" si="262"/>
        <v>น้ำอ้อมเกษตรวิสัยร้อยเอ็ด</v>
      </c>
      <c r="Y3578" s="3" t="s">
        <v>2652</v>
      </c>
      <c r="Z3578" s="3" t="str">
        <f t="shared" si="263"/>
        <v/>
      </c>
      <c r="AA3578" s="3" t="e">
        <f t="shared" si="264"/>
        <v>#NUM!</v>
      </c>
      <c r="AB3578" s="3" t="str">
        <f t="shared" si="265"/>
        <v/>
      </c>
    </row>
    <row r="3579" spans="18:28" ht="14.5" customHeight="1">
      <c r="R3579">
        <v>3576</v>
      </c>
      <c r="S3579" s="4">
        <v>45150</v>
      </c>
      <c r="T3579" s="3" t="s">
        <v>3749</v>
      </c>
      <c r="U3579" s="3" t="s">
        <v>1541</v>
      </c>
      <c r="V3579" s="3" t="s">
        <v>450</v>
      </c>
      <c r="W3579" s="3" t="s">
        <v>4299</v>
      </c>
      <c r="X3579" s="3" t="str">
        <f t="shared" si="262"/>
        <v>โนนสว่างเกษตรวิสัยร้อยเอ็ด</v>
      </c>
      <c r="Y3579" s="3" t="s">
        <v>2652</v>
      </c>
      <c r="Z3579" s="3" t="str">
        <f t="shared" si="263"/>
        <v/>
      </c>
      <c r="AA3579" s="3" t="e">
        <f t="shared" si="264"/>
        <v>#NUM!</v>
      </c>
      <c r="AB3579" s="3" t="str">
        <f t="shared" si="265"/>
        <v/>
      </c>
    </row>
    <row r="3580" spans="18:28" ht="14.5" customHeight="1">
      <c r="R3580">
        <v>3577</v>
      </c>
      <c r="S3580" s="4">
        <v>45150</v>
      </c>
      <c r="T3580" s="3" t="s">
        <v>4304</v>
      </c>
      <c r="U3580" s="3" t="s">
        <v>1541</v>
      </c>
      <c r="V3580" s="3" t="s">
        <v>450</v>
      </c>
      <c r="W3580" s="3" t="s">
        <v>4299</v>
      </c>
      <c r="X3580" s="3" t="str">
        <f t="shared" si="262"/>
        <v>ทุ่งทองเกษตรวิสัยร้อยเอ็ด</v>
      </c>
      <c r="Y3580" s="3" t="s">
        <v>2652</v>
      </c>
      <c r="Z3580" s="3" t="str">
        <f t="shared" si="263"/>
        <v/>
      </c>
      <c r="AA3580" s="3" t="e">
        <f t="shared" si="264"/>
        <v>#NUM!</v>
      </c>
      <c r="AB3580" s="3" t="str">
        <f t="shared" si="265"/>
        <v/>
      </c>
    </row>
    <row r="3581" spans="18:28" ht="14.5" customHeight="1">
      <c r="R3581">
        <v>3578</v>
      </c>
      <c r="S3581" s="4">
        <v>45150</v>
      </c>
      <c r="T3581" s="3" t="s">
        <v>4305</v>
      </c>
      <c r="U3581" s="3" t="s">
        <v>1541</v>
      </c>
      <c r="V3581" s="3" t="s">
        <v>450</v>
      </c>
      <c r="W3581" s="3" t="s">
        <v>4299</v>
      </c>
      <c r="X3581" s="3" t="str">
        <f t="shared" si="262"/>
        <v>ดงครั่งน้อยเกษตรวิสัยร้อยเอ็ด</v>
      </c>
      <c r="Y3581" s="3" t="s">
        <v>2652</v>
      </c>
      <c r="Z3581" s="3" t="str">
        <f t="shared" si="263"/>
        <v/>
      </c>
      <c r="AA3581" s="3" t="e">
        <f t="shared" si="264"/>
        <v>#NUM!</v>
      </c>
      <c r="AB3581" s="3" t="str">
        <f t="shared" si="265"/>
        <v/>
      </c>
    </row>
    <row r="3582" spans="18:28" ht="14.5" customHeight="1">
      <c r="R3582">
        <v>3579</v>
      </c>
      <c r="S3582" s="4">
        <v>45190</v>
      </c>
      <c r="T3582" s="3" t="s">
        <v>4306</v>
      </c>
      <c r="U3582" s="3" t="s">
        <v>1552</v>
      </c>
      <c r="V3582" s="3" t="s">
        <v>450</v>
      </c>
      <c r="W3582" s="3" t="s">
        <v>4307</v>
      </c>
      <c r="X3582" s="3" t="str">
        <f t="shared" si="262"/>
        <v>บัวแดงปทุมรัตต์ร้อยเอ็ด</v>
      </c>
      <c r="Y3582" s="3" t="s">
        <v>2652</v>
      </c>
      <c r="Z3582" s="3" t="str">
        <f t="shared" si="263"/>
        <v/>
      </c>
      <c r="AA3582" s="3" t="e">
        <f t="shared" si="264"/>
        <v>#NUM!</v>
      </c>
      <c r="AB3582" s="3" t="str">
        <f t="shared" si="265"/>
        <v/>
      </c>
    </row>
    <row r="3583" spans="18:28" ht="14.5" customHeight="1">
      <c r="R3583">
        <v>3580</v>
      </c>
      <c r="S3583" s="4">
        <v>45190</v>
      </c>
      <c r="T3583" s="3" t="s">
        <v>4308</v>
      </c>
      <c r="U3583" s="3" t="s">
        <v>1552</v>
      </c>
      <c r="V3583" s="3" t="s">
        <v>450</v>
      </c>
      <c r="W3583" s="3" t="s">
        <v>4307</v>
      </c>
      <c r="X3583" s="3" t="str">
        <f t="shared" si="262"/>
        <v>ดอกล้ำปทุมรัตต์ร้อยเอ็ด</v>
      </c>
      <c r="Y3583" s="3" t="s">
        <v>2652</v>
      </c>
      <c r="Z3583" s="3" t="str">
        <f t="shared" si="263"/>
        <v/>
      </c>
      <c r="AA3583" s="3" t="e">
        <f t="shared" si="264"/>
        <v>#NUM!</v>
      </c>
      <c r="AB3583" s="3" t="str">
        <f t="shared" si="265"/>
        <v/>
      </c>
    </row>
    <row r="3584" spans="18:28" ht="14.5" customHeight="1">
      <c r="R3584">
        <v>3581</v>
      </c>
      <c r="S3584" s="4">
        <v>45190</v>
      </c>
      <c r="T3584" s="3" t="s">
        <v>4309</v>
      </c>
      <c r="U3584" s="3" t="s">
        <v>1552</v>
      </c>
      <c r="V3584" s="3" t="s">
        <v>450</v>
      </c>
      <c r="W3584" s="3" t="s">
        <v>4307</v>
      </c>
      <c r="X3584" s="3" t="str">
        <f t="shared" si="262"/>
        <v>หนองแคนปทุมรัตต์ร้อยเอ็ด</v>
      </c>
      <c r="Y3584" s="3" t="s">
        <v>2652</v>
      </c>
      <c r="Z3584" s="3" t="str">
        <f t="shared" si="263"/>
        <v/>
      </c>
      <c r="AA3584" s="3" t="e">
        <f t="shared" si="264"/>
        <v>#NUM!</v>
      </c>
      <c r="AB3584" s="3" t="str">
        <f t="shared" si="265"/>
        <v/>
      </c>
    </row>
    <row r="3585" spans="18:28" ht="14.5" customHeight="1">
      <c r="R3585">
        <v>3582</v>
      </c>
      <c r="S3585" s="4">
        <v>45190</v>
      </c>
      <c r="T3585" s="3" t="s">
        <v>4024</v>
      </c>
      <c r="U3585" s="3" t="s">
        <v>1552</v>
      </c>
      <c r="V3585" s="3" t="s">
        <v>450</v>
      </c>
      <c r="W3585" s="3" t="s">
        <v>4307</v>
      </c>
      <c r="X3585" s="3" t="str">
        <f t="shared" si="262"/>
        <v>โพนสูงปทุมรัตต์ร้อยเอ็ด</v>
      </c>
      <c r="Y3585" s="3" t="s">
        <v>2652</v>
      </c>
      <c r="Z3585" s="3" t="str">
        <f t="shared" si="263"/>
        <v/>
      </c>
      <c r="AA3585" s="3" t="e">
        <f t="shared" si="264"/>
        <v>#NUM!</v>
      </c>
      <c r="AB3585" s="3" t="str">
        <f t="shared" si="265"/>
        <v/>
      </c>
    </row>
    <row r="3586" spans="18:28" ht="14.5" customHeight="1">
      <c r="R3586">
        <v>3583</v>
      </c>
      <c r="S3586" s="4">
        <v>45190</v>
      </c>
      <c r="T3586" s="3" t="s">
        <v>3428</v>
      </c>
      <c r="U3586" s="3" t="s">
        <v>1552</v>
      </c>
      <c r="V3586" s="3" t="s">
        <v>450</v>
      </c>
      <c r="W3586" s="3" t="s">
        <v>4307</v>
      </c>
      <c r="X3586" s="3" t="str">
        <f t="shared" si="262"/>
        <v>โนนสวรรค์ปทุมรัตต์ร้อยเอ็ด</v>
      </c>
      <c r="Y3586" s="3" t="s">
        <v>2652</v>
      </c>
      <c r="Z3586" s="3" t="str">
        <f t="shared" si="263"/>
        <v/>
      </c>
      <c r="AA3586" s="3" t="e">
        <f t="shared" si="264"/>
        <v>#NUM!</v>
      </c>
      <c r="AB3586" s="3" t="str">
        <f t="shared" si="265"/>
        <v/>
      </c>
    </row>
    <row r="3587" spans="18:28" ht="14.5" customHeight="1">
      <c r="R3587">
        <v>3584</v>
      </c>
      <c r="S3587" s="4">
        <v>45190</v>
      </c>
      <c r="T3587" s="3" t="s">
        <v>3037</v>
      </c>
      <c r="U3587" s="3" t="s">
        <v>1552</v>
      </c>
      <c r="V3587" s="3" t="s">
        <v>450</v>
      </c>
      <c r="W3587" s="3" t="s">
        <v>4307</v>
      </c>
      <c r="X3587" s="3" t="str">
        <f t="shared" si="262"/>
        <v>สระบัวปทุมรัตต์ร้อยเอ็ด</v>
      </c>
      <c r="Y3587" s="3" t="s">
        <v>2652</v>
      </c>
      <c r="Z3587" s="3" t="str">
        <f t="shared" si="263"/>
        <v/>
      </c>
      <c r="AA3587" s="3" t="e">
        <f t="shared" si="264"/>
        <v>#NUM!</v>
      </c>
      <c r="AB3587" s="3" t="str">
        <f t="shared" si="265"/>
        <v/>
      </c>
    </row>
    <row r="3588" spans="18:28" ht="14.5" customHeight="1">
      <c r="R3588">
        <v>3585</v>
      </c>
      <c r="S3588" s="4">
        <v>45190</v>
      </c>
      <c r="T3588" s="3" t="s">
        <v>4310</v>
      </c>
      <c r="U3588" s="3" t="s">
        <v>1552</v>
      </c>
      <c r="V3588" s="3" t="s">
        <v>450</v>
      </c>
      <c r="W3588" s="3" t="s">
        <v>4307</v>
      </c>
      <c r="X3588" s="3" t="str">
        <f t="shared" si="262"/>
        <v>โนนสง่าปทุมรัตต์ร้อยเอ็ด</v>
      </c>
      <c r="Y3588" s="3" t="s">
        <v>2652</v>
      </c>
      <c r="Z3588" s="3" t="str">
        <f t="shared" si="263"/>
        <v/>
      </c>
      <c r="AA3588" s="3" t="e">
        <f t="shared" si="264"/>
        <v>#NUM!</v>
      </c>
      <c r="AB3588" s="3" t="str">
        <f t="shared" si="265"/>
        <v/>
      </c>
    </row>
    <row r="3589" spans="18:28" ht="14.5" customHeight="1">
      <c r="R3589">
        <v>3586</v>
      </c>
      <c r="S3589" s="4">
        <v>45190</v>
      </c>
      <c r="T3589" s="3" t="s">
        <v>3369</v>
      </c>
      <c r="U3589" s="3" t="s">
        <v>1552</v>
      </c>
      <c r="V3589" s="3" t="s">
        <v>450</v>
      </c>
      <c r="W3589" s="3" t="s">
        <v>4307</v>
      </c>
      <c r="X3589" s="3" t="str">
        <f t="shared" ref="X3589:X3652" si="266">T3589&amp;U3589&amp;V3589</f>
        <v>ขี้เหล็กปทุมรัตต์ร้อยเอ็ด</v>
      </c>
      <c r="Y3589" s="3" t="s">
        <v>2652</v>
      </c>
      <c r="Z3589" s="3" t="str">
        <f t="shared" ref="Z3589:Z3652" si="267">IF($Z$1=$W3589,$R3589,"")</f>
        <v/>
      </c>
      <c r="AA3589" s="3" t="e">
        <f t="shared" ref="AA3589:AA3652" si="268">SMALL($Z$4:$Z$7439,R3589)</f>
        <v>#NUM!</v>
      </c>
      <c r="AB3589" s="3" t="str">
        <f t="shared" ref="AB3589:AB3652" si="269">IFERROR(INDEX($T$4:$T$7439,$AA3589,1),"")</f>
        <v/>
      </c>
    </row>
    <row r="3590" spans="18:28" ht="14.5" customHeight="1">
      <c r="R3590">
        <v>3587</v>
      </c>
      <c r="S3590" s="4">
        <v>45180</v>
      </c>
      <c r="T3590" s="3" t="s">
        <v>3292</v>
      </c>
      <c r="U3590" s="3" t="s">
        <v>1543</v>
      </c>
      <c r="V3590" s="3" t="s">
        <v>450</v>
      </c>
      <c r="W3590" s="3" t="s">
        <v>4311</v>
      </c>
      <c r="X3590" s="3" t="str">
        <f t="shared" si="266"/>
        <v>หัวช้างจตุรพักตรพิมานร้อยเอ็ด</v>
      </c>
      <c r="Y3590" s="3" t="s">
        <v>2652</v>
      </c>
      <c r="Z3590" s="3" t="str">
        <f t="shared" si="267"/>
        <v/>
      </c>
      <c r="AA3590" s="3" t="e">
        <f t="shared" si="268"/>
        <v>#NUM!</v>
      </c>
      <c r="AB3590" s="3" t="str">
        <f t="shared" si="269"/>
        <v/>
      </c>
    </row>
    <row r="3591" spans="18:28" ht="14.5" customHeight="1">
      <c r="R3591">
        <v>3588</v>
      </c>
      <c r="S3591" s="4">
        <v>45180</v>
      </c>
      <c r="T3591" s="3" t="s">
        <v>3403</v>
      </c>
      <c r="U3591" s="3" t="s">
        <v>1543</v>
      </c>
      <c r="V3591" s="3" t="s">
        <v>450</v>
      </c>
      <c r="W3591" s="3" t="s">
        <v>4311</v>
      </c>
      <c r="X3591" s="3" t="str">
        <f t="shared" si="266"/>
        <v>หนองผือจตุรพักตรพิมานร้อยเอ็ด</v>
      </c>
      <c r="Y3591" s="3" t="s">
        <v>2652</v>
      </c>
      <c r="Z3591" s="3" t="str">
        <f t="shared" si="267"/>
        <v/>
      </c>
      <c r="AA3591" s="3" t="e">
        <f t="shared" si="268"/>
        <v>#NUM!</v>
      </c>
      <c r="AB3591" s="3" t="str">
        <f t="shared" si="269"/>
        <v/>
      </c>
    </row>
    <row r="3592" spans="18:28" ht="14.5" customHeight="1">
      <c r="R3592">
        <v>3589</v>
      </c>
      <c r="S3592" s="4">
        <v>45180</v>
      </c>
      <c r="T3592" s="3" t="s">
        <v>4312</v>
      </c>
      <c r="U3592" s="3" t="s">
        <v>1543</v>
      </c>
      <c r="V3592" s="3" t="s">
        <v>450</v>
      </c>
      <c r="W3592" s="3" t="s">
        <v>4311</v>
      </c>
      <c r="X3592" s="3" t="str">
        <f t="shared" si="266"/>
        <v>เมืองหงส์จตุรพักตรพิมานร้อยเอ็ด</v>
      </c>
      <c r="Y3592" s="3" t="s">
        <v>2652</v>
      </c>
      <c r="Z3592" s="3" t="str">
        <f t="shared" si="267"/>
        <v/>
      </c>
      <c r="AA3592" s="3" t="e">
        <f t="shared" si="268"/>
        <v>#NUM!</v>
      </c>
      <c r="AB3592" s="3" t="str">
        <f t="shared" si="269"/>
        <v/>
      </c>
    </row>
    <row r="3593" spans="18:28" ht="14.5" customHeight="1">
      <c r="R3593">
        <v>3590</v>
      </c>
      <c r="S3593" s="4">
        <v>45180</v>
      </c>
      <c r="T3593" s="3" t="s">
        <v>2982</v>
      </c>
      <c r="U3593" s="3" t="s">
        <v>1543</v>
      </c>
      <c r="V3593" s="3" t="s">
        <v>450</v>
      </c>
      <c r="W3593" s="3" t="s">
        <v>4311</v>
      </c>
      <c r="X3593" s="3" t="str">
        <f t="shared" si="266"/>
        <v>โคกล่ามจตุรพักตรพิมานร้อยเอ็ด</v>
      </c>
      <c r="Y3593" s="3" t="s">
        <v>2652</v>
      </c>
      <c r="Z3593" s="3" t="str">
        <f t="shared" si="267"/>
        <v/>
      </c>
      <c r="AA3593" s="3" t="e">
        <f t="shared" si="268"/>
        <v>#NUM!</v>
      </c>
      <c r="AB3593" s="3" t="str">
        <f t="shared" si="269"/>
        <v/>
      </c>
    </row>
    <row r="3594" spans="18:28" ht="14.5" customHeight="1">
      <c r="R3594">
        <v>3591</v>
      </c>
      <c r="S3594" s="4">
        <v>45180</v>
      </c>
      <c r="T3594" s="3" t="s">
        <v>4313</v>
      </c>
      <c r="U3594" s="3" t="s">
        <v>1543</v>
      </c>
      <c r="V3594" s="3" t="s">
        <v>450</v>
      </c>
      <c r="W3594" s="3" t="s">
        <v>4311</v>
      </c>
      <c r="X3594" s="3" t="str">
        <f t="shared" si="266"/>
        <v>น้ำใสจตุรพักตรพิมานร้อยเอ็ด</v>
      </c>
      <c r="Y3594" s="3" t="s">
        <v>2652</v>
      </c>
      <c r="Z3594" s="3" t="str">
        <f t="shared" si="267"/>
        <v/>
      </c>
      <c r="AA3594" s="3" t="e">
        <f t="shared" si="268"/>
        <v>#NUM!</v>
      </c>
      <c r="AB3594" s="3" t="str">
        <f t="shared" si="269"/>
        <v/>
      </c>
    </row>
    <row r="3595" spans="18:28" ht="14.5" customHeight="1">
      <c r="R3595">
        <v>3592</v>
      </c>
      <c r="S3595" s="4">
        <v>45180</v>
      </c>
      <c r="T3595" s="3" t="s">
        <v>4314</v>
      </c>
      <c r="U3595" s="3" t="s">
        <v>1543</v>
      </c>
      <c r="V3595" s="3" t="s">
        <v>450</v>
      </c>
      <c r="W3595" s="3" t="s">
        <v>4311</v>
      </c>
      <c r="X3595" s="3" t="str">
        <f t="shared" si="266"/>
        <v>ดงแดงจตุรพักตรพิมานร้อยเอ็ด</v>
      </c>
      <c r="Y3595" s="3" t="s">
        <v>2652</v>
      </c>
      <c r="Z3595" s="3" t="str">
        <f t="shared" si="267"/>
        <v/>
      </c>
      <c r="AA3595" s="3" t="e">
        <f t="shared" si="268"/>
        <v>#NUM!</v>
      </c>
      <c r="AB3595" s="3" t="str">
        <f t="shared" si="269"/>
        <v/>
      </c>
    </row>
    <row r="3596" spans="18:28" ht="14.5" customHeight="1">
      <c r="R3596">
        <v>3593</v>
      </c>
      <c r="S3596" s="4">
        <v>45180</v>
      </c>
      <c r="T3596" s="3" t="s">
        <v>3688</v>
      </c>
      <c r="U3596" s="3" t="s">
        <v>1543</v>
      </c>
      <c r="V3596" s="3" t="s">
        <v>450</v>
      </c>
      <c r="W3596" s="3" t="s">
        <v>4311</v>
      </c>
      <c r="X3596" s="3" t="str">
        <f t="shared" si="266"/>
        <v>ดงกลางจตุรพักตรพิมานร้อยเอ็ด</v>
      </c>
      <c r="Y3596" s="3" t="s">
        <v>2652</v>
      </c>
      <c r="Z3596" s="3" t="str">
        <f t="shared" si="267"/>
        <v/>
      </c>
      <c r="AA3596" s="3" t="e">
        <f t="shared" si="268"/>
        <v>#NUM!</v>
      </c>
      <c r="AB3596" s="3" t="str">
        <f t="shared" si="269"/>
        <v/>
      </c>
    </row>
    <row r="3597" spans="18:28" ht="14.5" customHeight="1">
      <c r="R3597">
        <v>3594</v>
      </c>
      <c r="S3597" s="4">
        <v>45180</v>
      </c>
      <c r="T3597" s="3" t="s">
        <v>4315</v>
      </c>
      <c r="U3597" s="3" t="s">
        <v>1543</v>
      </c>
      <c r="V3597" s="3" t="s">
        <v>450</v>
      </c>
      <c r="W3597" s="3" t="s">
        <v>4311</v>
      </c>
      <c r="X3597" s="3" t="str">
        <f t="shared" si="266"/>
        <v>ป่าสังข์จตุรพักตรพิมานร้อยเอ็ด</v>
      </c>
      <c r="Y3597" s="3" t="s">
        <v>2652</v>
      </c>
      <c r="Z3597" s="3" t="str">
        <f t="shared" si="267"/>
        <v/>
      </c>
      <c r="AA3597" s="3" t="e">
        <f t="shared" si="268"/>
        <v>#NUM!</v>
      </c>
      <c r="AB3597" s="3" t="str">
        <f t="shared" si="269"/>
        <v/>
      </c>
    </row>
    <row r="3598" spans="18:28" ht="14.5" customHeight="1">
      <c r="R3598">
        <v>3595</v>
      </c>
      <c r="S3598" s="4">
        <v>45180</v>
      </c>
      <c r="T3598" s="3" t="s">
        <v>4316</v>
      </c>
      <c r="U3598" s="3" t="s">
        <v>1543</v>
      </c>
      <c r="V3598" s="3" t="s">
        <v>450</v>
      </c>
      <c r="W3598" s="3" t="s">
        <v>4311</v>
      </c>
      <c r="X3598" s="3" t="str">
        <f t="shared" si="266"/>
        <v>อีง่องจตุรพักตรพิมานร้อยเอ็ด</v>
      </c>
      <c r="Y3598" s="3" t="s">
        <v>2652</v>
      </c>
      <c r="Z3598" s="3" t="str">
        <f t="shared" si="267"/>
        <v/>
      </c>
      <c r="AA3598" s="3" t="e">
        <f t="shared" si="268"/>
        <v>#NUM!</v>
      </c>
      <c r="AB3598" s="3" t="str">
        <f t="shared" si="269"/>
        <v/>
      </c>
    </row>
    <row r="3599" spans="18:28" ht="14.5" customHeight="1">
      <c r="R3599">
        <v>3596</v>
      </c>
      <c r="S3599" s="4">
        <v>45180</v>
      </c>
      <c r="T3599" s="3" t="s">
        <v>3204</v>
      </c>
      <c r="U3599" s="3" t="s">
        <v>1543</v>
      </c>
      <c r="V3599" s="3" t="s">
        <v>450</v>
      </c>
      <c r="W3599" s="3" t="s">
        <v>4311</v>
      </c>
      <c r="X3599" s="3" t="str">
        <f t="shared" si="266"/>
        <v>ลิ้นฟ้าจตุรพักตรพิมานร้อยเอ็ด</v>
      </c>
      <c r="Y3599" s="3" t="s">
        <v>2652</v>
      </c>
      <c r="Z3599" s="3" t="str">
        <f t="shared" si="267"/>
        <v/>
      </c>
      <c r="AA3599" s="3" t="e">
        <f t="shared" si="268"/>
        <v>#NUM!</v>
      </c>
      <c r="AB3599" s="3" t="str">
        <f t="shared" si="269"/>
        <v/>
      </c>
    </row>
    <row r="3600" spans="18:28" ht="14.5" customHeight="1">
      <c r="R3600">
        <v>3597</v>
      </c>
      <c r="S3600" s="4">
        <v>45180</v>
      </c>
      <c r="T3600" s="3" t="s">
        <v>4317</v>
      </c>
      <c r="U3600" s="3" t="s">
        <v>1543</v>
      </c>
      <c r="V3600" s="3" t="s">
        <v>450</v>
      </c>
      <c r="W3600" s="3" t="s">
        <v>4311</v>
      </c>
      <c r="X3600" s="3" t="str">
        <f t="shared" si="266"/>
        <v>ดู่น้อยจตุรพักตรพิมานร้อยเอ็ด</v>
      </c>
      <c r="Y3600" s="3" t="s">
        <v>2652</v>
      </c>
      <c r="Z3600" s="3" t="str">
        <f t="shared" si="267"/>
        <v/>
      </c>
      <c r="AA3600" s="3" t="e">
        <f t="shared" si="268"/>
        <v>#NUM!</v>
      </c>
      <c r="AB3600" s="3" t="str">
        <f t="shared" si="269"/>
        <v/>
      </c>
    </row>
    <row r="3601" spans="18:28" ht="14.5" customHeight="1">
      <c r="R3601">
        <v>3598</v>
      </c>
      <c r="S3601" s="4">
        <v>45180</v>
      </c>
      <c r="T3601" s="3" t="s">
        <v>4318</v>
      </c>
      <c r="U3601" s="3" t="s">
        <v>1543</v>
      </c>
      <c r="V3601" s="3" t="s">
        <v>450</v>
      </c>
      <c r="W3601" s="3" t="s">
        <v>4311</v>
      </c>
      <c r="X3601" s="3" t="str">
        <f t="shared" si="266"/>
        <v>ศรีโคตรจตุรพักตรพิมานร้อยเอ็ด</v>
      </c>
      <c r="Y3601" s="3" t="s">
        <v>2652</v>
      </c>
      <c r="Z3601" s="3" t="str">
        <f t="shared" si="267"/>
        <v/>
      </c>
      <c r="AA3601" s="3" t="e">
        <f t="shared" si="268"/>
        <v>#NUM!</v>
      </c>
      <c r="AB3601" s="3" t="str">
        <f t="shared" si="269"/>
        <v/>
      </c>
    </row>
    <row r="3602" spans="18:28" ht="14.5" customHeight="1">
      <c r="R3602">
        <v>3599</v>
      </c>
      <c r="S3602" s="4">
        <v>45170</v>
      </c>
      <c r="T3602" s="3" t="s">
        <v>4319</v>
      </c>
      <c r="U3602" s="3" t="s">
        <v>1550</v>
      </c>
      <c r="V3602" s="3" t="s">
        <v>450</v>
      </c>
      <c r="W3602" s="3" t="s">
        <v>4320</v>
      </c>
      <c r="X3602" s="3" t="str">
        <f t="shared" si="266"/>
        <v>นิเวศน์ธวัชบุรีร้อยเอ็ด</v>
      </c>
      <c r="Y3602" s="3" t="s">
        <v>2652</v>
      </c>
      <c r="Z3602" s="3" t="str">
        <f t="shared" si="267"/>
        <v/>
      </c>
      <c r="AA3602" s="3" t="e">
        <f t="shared" si="268"/>
        <v>#NUM!</v>
      </c>
      <c r="AB3602" s="3" t="str">
        <f t="shared" si="269"/>
        <v/>
      </c>
    </row>
    <row r="3603" spans="18:28" ht="14.5" customHeight="1">
      <c r="R3603">
        <v>3600</v>
      </c>
      <c r="S3603" s="4">
        <v>45170</v>
      </c>
      <c r="T3603" s="3" t="s">
        <v>4321</v>
      </c>
      <c r="U3603" s="3" t="s">
        <v>1550</v>
      </c>
      <c r="V3603" s="3" t="s">
        <v>450</v>
      </c>
      <c r="W3603" s="3" t="s">
        <v>4320</v>
      </c>
      <c r="X3603" s="3" t="str">
        <f t="shared" si="266"/>
        <v>ธงธานีธวัชบุรีร้อยเอ็ด</v>
      </c>
      <c r="Y3603" s="3" t="s">
        <v>2652</v>
      </c>
      <c r="Z3603" s="3" t="str">
        <f t="shared" si="267"/>
        <v/>
      </c>
      <c r="AA3603" s="3" t="e">
        <f t="shared" si="268"/>
        <v>#NUM!</v>
      </c>
      <c r="AB3603" s="3" t="str">
        <f t="shared" si="269"/>
        <v/>
      </c>
    </row>
    <row r="3604" spans="18:28" ht="14.5" customHeight="1">
      <c r="R3604">
        <v>3601</v>
      </c>
      <c r="S3604" s="4">
        <v>45170</v>
      </c>
      <c r="T3604" s="3" t="s">
        <v>1430</v>
      </c>
      <c r="U3604" s="3" t="s">
        <v>1550</v>
      </c>
      <c r="V3604" s="3" t="s">
        <v>450</v>
      </c>
      <c r="W3604" s="3" t="s">
        <v>4320</v>
      </c>
      <c r="X3604" s="3" t="str">
        <f t="shared" si="266"/>
        <v>หนองไผ่ธวัชบุรีร้อยเอ็ด</v>
      </c>
      <c r="Y3604" s="3" t="s">
        <v>2652</v>
      </c>
      <c r="Z3604" s="3" t="str">
        <f t="shared" si="267"/>
        <v/>
      </c>
      <c r="AA3604" s="3" t="e">
        <f t="shared" si="268"/>
        <v>#NUM!</v>
      </c>
      <c r="AB3604" s="3" t="str">
        <f t="shared" si="269"/>
        <v/>
      </c>
    </row>
    <row r="3605" spans="18:28" ht="14.5" customHeight="1">
      <c r="R3605">
        <v>3602</v>
      </c>
      <c r="S3605" s="4">
        <v>45170</v>
      </c>
      <c r="T3605" s="3" t="s">
        <v>1550</v>
      </c>
      <c r="U3605" s="3" t="s">
        <v>1550</v>
      </c>
      <c r="V3605" s="3" t="s">
        <v>450</v>
      </c>
      <c r="W3605" s="3" t="s">
        <v>4320</v>
      </c>
      <c r="X3605" s="3" t="str">
        <f t="shared" si="266"/>
        <v>ธวัชบุรีธวัชบุรีร้อยเอ็ด</v>
      </c>
      <c r="Y3605" s="3" t="s">
        <v>2652</v>
      </c>
      <c r="Z3605" s="3" t="str">
        <f t="shared" si="267"/>
        <v/>
      </c>
      <c r="AA3605" s="3" t="e">
        <f t="shared" si="268"/>
        <v>#NUM!</v>
      </c>
      <c r="AB3605" s="3" t="str">
        <f t="shared" si="269"/>
        <v/>
      </c>
    </row>
    <row r="3606" spans="18:28" ht="14.5" customHeight="1">
      <c r="R3606">
        <v>3603</v>
      </c>
      <c r="S3606" s="4">
        <v>45170</v>
      </c>
      <c r="T3606" s="3" t="s">
        <v>4322</v>
      </c>
      <c r="U3606" s="3" t="s">
        <v>1550</v>
      </c>
      <c r="V3606" s="3" t="s">
        <v>450</v>
      </c>
      <c r="W3606" s="3" t="s">
        <v>4320</v>
      </c>
      <c r="X3606" s="3" t="str">
        <f t="shared" si="266"/>
        <v>อุ่มเม้าธวัชบุรีร้อยเอ็ด</v>
      </c>
      <c r="Y3606" s="3" t="s">
        <v>2652</v>
      </c>
      <c r="Z3606" s="3" t="str">
        <f t="shared" si="267"/>
        <v/>
      </c>
      <c r="AA3606" s="3" t="e">
        <f t="shared" si="268"/>
        <v>#NUM!</v>
      </c>
      <c r="AB3606" s="3" t="str">
        <f t="shared" si="269"/>
        <v/>
      </c>
    </row>
    <row r="3607" spans="18:28" ht="14.5" customHeight="1">
      <c r="R3607">
        <v>3604</v>
      </c>
      <c r="S3607" s="4">
        <v>45170</v>
      </c>
      <c r="T3607" s="3" t="s">
        <v>4323</v>
      </c>
      <c r="U3607" s="3" t="s">
        <v>1550</v>
      </c>
      <c r="V3607" s="3" t="s">
        <v>450</v>
      </c>
      <c r="W3607" s="3" t="s">
        <v>4320</v>
      </c>
      <c r="X3607" s="3" t="str">
        <f t="shared" si="266"/>
        <v>มะอึธวัชบุรีร้อยเอ็ด</v>
      </c>
      <c r="Y3607" s="3" t="s">
        <v>2652</v>
      </c>
      <c r="Z3607" s="3" t="str">
        <f t="shared" si="267"/>
        <v/>
      </c>
      <c r="AA3607" s="3" t="e">
        <f t="shared" si="268"/>
        <v>#NUM!</v>
      </c>
      <c r="AB3607" s="3" t="str">
        <f t="shared" si="269"/>
        <v/>
      </c>
    </row>
    <row r="3608" spans="18:28" ht="14.5" customHeight="1">
      <c r="R3608">
        <v>3605</v>
      </c>
      <c r="S3608" s="4">
        <v>45170</v>
      </c>
      <c r="T3608" s="3" t="s">
        <v>4324</v>
      </c>
      <c r="U3608" s="3" t="s">
        <v>1550</v>
      </c>
      <c r="V3608" s="3" t="s">
        <v>450</v>
      </c>
      <c r="W3608" s="3" t="s">
        <v>4320</v>
      </c>
      <c r="X3608" s="3" t="str">
        <f t="shared" si="266"/>
        <v>เขวาทุ่งธวัชบุรีร้อยเอ็ด</v>
      </c>
      <c r="Y3608" s="3" t="s">
        <v>2652</v>
      </c>
      <c r="Z3608" s="3" t="str">
        <f t="shared" si="267"/>
        <v/>
      </c>
      <c r="AA3608" s="3" t="e">
        <f t="shared" si="268"/>
        <v>#NUM!</v>
      </c>
      <c r="AB3608" s="3" t="str">
        <f t="shared" si="269"/>
        <v/>
      </c>
    </row>
    <row r="3609" spans="18:28" ht="14.5" customHeight="1">
      <c r="R3609">
        <v>3606</v>
      </c>
      <c r="S3609" s="4">
        <v>45170</v>
      </c>
      <c r="T3609" s="3" t="s">
        <v>2955</v>
      </c>
      <c r="U3609" s="3" t="s">
        <v>1550</v>
      </c>
      <c r="V3609" s="3" t="s">
        <v>450</v>
      </c>
      <c r="W3609" s="3" t="s">
        <v>4320</v>
      </c>
      <c r="X3609" s="3" t="str">
        <f t="shared" si="266"/>
        <v>ไพศาลธวัชบุรีร้อยเอ็ด</v>
      </c>
      <c r="Y3609" s="3" t="s">
        <v>2652</v>
      </c>
      <c r="Z3609" s="3" t="str">
        <f t="shared" si="267"/>
        <v/>
      </c>
      <c r="AA3609" s="3" t="e">
        <f t="shared" si="268"/>
        <v>#NUM!</v>
      </c>
      <c r="AB3609" s="3" t="str">
        <f t="shared" si="269"/>
        <v/>
      </c>
    </row>
    <row r="3610" spans="18:28" ht="14.5" customHeight="1">
      <c r="R3610">
        <v>3607</v>
      </c>
      <c r="S3610" s="4">
        <v>45170</v>
      </c>
      <c r="T3610" s="3" t="s">
        <v>3213</v>
      </c>
      <c r="U3610" s="3" t="s">
        <v>1550</v>
      </c>
      <c r="V3610" s="3" t="s">
        <v>450</v>
      </c>
      <c r="W3610" s="3" t="s">
        <v>4320</v>
      </c>
      <c r="X3610" s="3" t="str">
        <f t="shared" si="266"/>
        <v>เมืองน้อยธวัชบุรีร้อยเอ็ด</v>
      </c>
      <c r="Y3610" s="3" t="s">
        <v>2652</v>
      </c>
      <c r="Z3610" s="3" t="str">
        <f t="shared" si="267"/>
        <v/>
      </c>
      <c r="AA3610" s="3" t="e">
        <f t="shared" si="268"/>
        <v>#NUM!</v>
      </c>
      <c r="AB3610" s="3" t="str">
        <f t="shared" si="269"/>
        <v/>
      </c>
    </row>
    <row r="3611" spans="18:28" ht="14.5" customHeight="1">
      <c r="R3611">
        <v>3608</v>
      </c>
      <c r="S3611" s="4">
        <v>45170</v>
      </c>
      <c r="T3611" s="3" t="s">
        <v>4325</v>
      </c>
      <c r="U3611" s="3" t="s">
        <v>1550</v>
      </c>
      <c r="V3611" s="3" t="s">
        <v>450</v>
      </c>
      <c r="W3611" s="3" t="s">
        <v>4320</v>
      </c>
      <c r="X3611" s="3" t="str">
        <f t="shared" si="266"/>
        <v>บึงนครธวัชบุรีร้อยเอ็ด</v>
      </c>
      <c r="Y3611" s="3" t="s">
        <v>2652</v>
      </c>
      <c r="Z3611" s="3" t="str">
        <f t="shared" si="267"/>
        <v/>
      </c>
      <c r="AA3611" s="3" t="e">
        <f t="shared" si="268"/>
        <v>#NUM!</v>
      </c>
      <c r="AB3611" s="3" t="str">
        <f t="shared" si="269"/>
        <v/>
      </c>
    </row>
    <row r="3612" spans="18:28" ht="14.5" customHeight="1">
      <c r="R3612">
        <v>3609</v>
      </c>
      <c r="S3612" s="4">
        <v>45170</v>
      </c>
      <c r="T3612" s="3" t="s">
        <v>4326</v>
      </c>
      <c r="U3612" s="3" t="s">
        <v>1550</v>
      </c>
      <c r="V3612" s="3" t="s">
        <v>450</v>
      </c>
      <c r="W3612" s="3" t="s">
        <v>4320</v>
      </c>
      <c r="X3612" s="3" t="str">
        <f t="shared" si="266"/>
        <v>ราชธานีธวัชบุรีร้อยเอ็ด</v>
      </c>
      <c r="Y3612" s="3" t="s">
        <v>2652</v>
      </c>
      <c r="Z3612" s="3" t="str">
        <f t="shared" si="267"/>
        <v/>
      </c>
      <c r="AA3612" s="3" t="e">
        <f t="shared" si="268"/>
        <v>#NUM!</v>
      </c>
      <c r="AB3612" s="3" t="str">
        <f t="shared" si="269"/>
        <v/>
      </c>
    </row>
    <row r="3613" spans="18:28" ht="14.5" customHeight="1">
      <c r="R3613">
        <v>3610</v>
      </c>
      <c r="S3613" s="4">
        <v>45170</v>
      </c>
      <c r="T3613" s="3" t="s">
        <v>1577</v>
      </c>
      <c r="U3613" s="3" t="s">
        <v>1550</v>
      </c>
      <c r="V3613" s="3" t="s">
        <v>450</v>
      </c>
      <c r="W3613" s="3" t="s">
        <v>4320</v>
      </c>
      <c r="X3613" s="3" t="str">
        <f t="shared" si="266"/>
        <v>หนองพอกธวัชบุรีร้อยเอ็ด</v>
      </c>
      <c r="Y3613" s="3" t="s">
        <v>2652</v>
      </c>
      <c r="Z3613" s="3" t="str">
        <f t="shared" si="267"/>
        <v/>
      </c>
      <c r="AA3613" s="3" t="e">
        <f t="shared" si="268"/>
        <v>#NUM!</v>
      </c>
      <c r="AB3613" s="3" t="str">
        <f t="shared" si="269"/>
        <v/>
      </c>
    </row>
    <row r="3614" spans="18:28" ht="14.5" customHeight="1">
      <c r="R3614">
        <v>3611</v>
      </c>
      <c r="S3614" s="4">
        <v>45140</v>
      </c>
      <c r="T3614" s="3" t="s">
        <v>1555</v>
      </c>
      <c r="U3614" s="3" t="s">
        <v>1555</v>
      </c>
      <c r="V3614" s="3" t="s">
        <v>450</v>
      </c>
      <c r="W3614" s="3" t="s">
        <v>4327</v>
      </c>
      <c r="X3614" s="3" t="str">
        <f t="shared" si="266"/>
        <v>พนมไพรพนมไพรร้อยเอ็ด</v>
      </c>
      <c r="Y3614" s="3" t="s">
        <v>2652</v>
      </c>
      <c r="Z3614" s="3" t="str">
        <f t="shared" si="267"/>
        <v/>
      </c>
      <c r="AA3614" s="3" t="e">
        <f t="shared" si="268"/>
        <v>#NUM!</v>
      </c>
      <c r="AB3614" s="3" t="str">
        <f t="shared" si="269"/>
        <v/>
      </c>
    </row>
    <row r="3615" spans="18:28" ht="14.5" customHeight="1">
      <c r="R3615">
        <v>3612</v>
      </c>
      <c r="S3615" s="4">
        <v>45140</v>
      </c>
      <c r="T3615" s="3" t="s">
        <v>2204</v>
      </c>
      <c r="U3615" s="3" t="s">
        <v>1555</v>
      </c>
      <c r="V3615" s="3" t="s">
        <v>450</v>
      </c>
      <c r="W3615" s="3" t="s">
        <v>4327</v>
      </c>
      <c r="X3615" s="3" t="str">
        <f t="shared" si="266"/>
        <v>แสนสุขพนมไพรร้อยเอ็ด</v>
      </c>
      <c r="Y3615" s="3" t="s">
        <v>2652</v>
      </c>
      <c r="Z3615" s="3" t="str">
        <f t="shared" si="267"/>
        <v/>
      </c>
      <c r="AA3615" s="3" t="e">
        <f t="shared" si="268"/>
        <v>#NUM!</v>
      </c>
      <c r="AB3615" s="3" t="str">
        <f t="shared" si="269"/>
        <v/>
      </c>
    </row>
    <row r="3616" spans="18:28" ht="14.5" customHeight="1">
      <c r="R3616">
        <v>3613</v>
      </c>
      <c r="S3616" s="4">
        <v>45140</v>
      </c>
      <c r="T3616" s="3" t="s">
        <v>3595</v>
      </c>
      <c r="U3616" s="3" t="s">
        <v>1555</v>
      </c>
      <c r="V3616" s="3" t="s">
        <v>450</v>
      </c>
      <c r="W3616" s="3" t="s">
        <v>4327</v>
      </c>
      <c r="X3616" s="3" t="str">
        <f t="shared" si="266"/>
        <v>กุดน้ำใสพนมไพรร้อยเอ็ด</v>
      </c>
      <c r="Y3616" s="3" t="s">
        <v>2652</v>
      </c>
      <c r="Z3616" s="3" t="str">
        <f t="shared" si="267"/>
        <v/>
      </c>
      <c r="AA3616" s="3" t="e">
        <f t="shared" si="268"/>
        <v>#NUM!</v>
      </c>
      <c r="AB3616" s="3" t="str">
        <f t="shared" si="269"/>
        <v/>
      </c>
    </row>
    <row r="3617" spans="18:28" ht="14.5" customHeight="1">
      <c r="R3617">
        <v>3614</v>
      </c>
      <c r="S3617" s="4">
        <v>45140</v>
      </c>
      <c r="T3617" s="3" t="s">
        <v>4328</v>
      </c>
      <c r="U3617" s="3" t="s">
        <v>1555</v>
      </c>
      <c r="V3617" s="3" t="s">
        <v>450</v>
      </c>
      <c r="W3617" s="3" t="s">
        <v>4327</v>
      </c>
      <c r="X3617" s="3" t="str">
        <f t="shared" si="266"/>
        <v>หนองทัพไทยพนมไพรร้อยเอ็ด</v>
      </c>
      <c r="Y3617" s="3" t="s">
        <v>2652</v>
      </c>
      <c r="Z3617" s="3" t="str">
        <f t="shared" si="267"/>
        <v/>
      </c>
      <c r="AA3617" s="3" t="e">
        <f t="shared" si="268"/>
        <v>#NUM!</v>
      </c>
      <c r="AB3617" s="3" t="str">
        <f t="shared" si="269"/>
        <v/>
      </c>
    </row>
    <row r="3618" spans="18:28" ht="14.5" customHeight="1">
      <c r="R3618">
        <v>3615</v>
      </c>
      <c r="S3618" s="4">
        <v>45140</v>
      </c>
      <c r="T3618" s="3" t="s">
        <v>3484</v>
      </c>
      <c r="U3618" s="3" t="s">
        <v>1555</v>
      </c>
      <c r="V3618" s="3" t="s">
        <v>450</v>
      </c>
      <c r="W3618" s="3" t="s">
        <v>4327</v>
      </c>
      <c r="X3618" s="3" t="str">
        <f t="shared" si="266"/>
        <v>โพธิ์ใหญ่พนมไพรร้อยเอ็ด</v>
      </c>
      <c r="Y3618" s="3" t="s">
        <v>2652</v>
      </c>
      <c r="Z3618" s="3" t="str">
        <f t="shared" si="267"/>
        <v/>
      </c>
      <c r="AA3618" s="3" t="e">
        <f t="shared" si="268"/>
        <v>#NUM!</v>
      </c>
      <c r="AB3618" s="3" t="str">
        <f t="shared" si="269"/>
        <v/>
      </c>
    </row>
    <row r="3619" spans="18:28" ht="14.5" customHeight="1">
      <c r="R3619">
        <v>3616</v>
      </c>
      <c r="S3619" s="4">
        <v>45140</v>
      </c>
      <c r="T3619" s="3" t="s">
        <v>4329</v>
      </c>
      <c r="U3619" s="3" t="s">
        <v>1555</v>
      </c>
      <c r="V3619" s="3" t="s">
        <v>450</v>
      </c>
      <c r="W3619" s="3" t="s">
        <v>4327</v>
      </c>
      <c r="X3619" s="3" t="str">
        <f t="shared" si="266"/>
        <v>วารีสวัสดิ์พนมไพรร้อยเอ็ด</v>
      </c>
      <c r="Y3619" s="3" t="s">
        <v>2652</v>
      </c>
      <c r="Z3619" s="3" t="str">
        <f t="shared" si="267"/>
        <v/>
      </c>
      <c r="AA3619" s="3" t="e">
        <f t="shared" si="268"/>
        <v>#NUM!</v>
      </c>
      <c r="AB3619" s="3" t="str">
        <f t="shared" si="269"/>
        <v/>
      </c>
    </row>
    <row r="3620" spans="18:28" ht="14.5" customHeight="1">
      <c r="R3620">
        <v>3617</v>
      </c>
      <c r="S3620" s="4">
        <v>45140</v>
      </c>
      <c r="T3620" s="3" t="s">
        <v>2031</v>
      </c>
      <c r="U3620" s="3" t="s">
        <v>1555</v>
      </c>
      <c r="V3620" s="3" t="s">
        <v>450</v>
      </c>
      <c r="W3620" s="3" t="s">
        <v>4327</v>
      </c>
      <c r="X3620" s="3" t="str">
        <f t="shared" si="266"/>
        <v>โคกสว่างพนมไพรร้อยเอ็ด</v>
      </c>
      <c r="Y3620" s="3" t="s">
        <v>2652</v>
      </c>
      <c r="Z3620" s="3" t="str">
        <f t="shared" si="267"/>
        <v/>
      </c>
      <c r="AA3620" s="3" t="e">
        <f t="shared" si="268"/>
        <v>#NUM!</v>
      </c>
      <c r="AB3620" s="3" t="str">
        <f t="shared" si="269"/>
        <v/>
      </c>
    </row>
    <row r="3621" spans="18:28" ht="14.5" customHeight="1">
      <c r="R3621">
        <v>3618</v>
      </c>
      <c r="S3621" s="4">
        <v>45140</v>
      </c>
      <c r="T3621" s="3" t="s">
        <v>1557</v>
      </c>
      <c r="U3621" s="3" t="s">
        <v>1555</v>
      </c>
      <c r="V3621" s="3" t="s">
        <v>450</v>
      </c>
      <c r="W3621" s="3" t="s">
        <v>4327</v>
      </c>
      <c r="X3621" s="3" t="str">
        <f t="shared" si="266"/>
        <v>โพธิ์ชัยพนมไพรร้อยเอ็ด</v>
      </c>
      <c r="Y3621" s="3" t="s">
        <v>2652</v>
      </c>
      <c r="Z3621" s="3" t="str">
        <f t="shared" si="267"/>
        <v/>
      </c>
      <c r="AA3621" s="3" t="e">
        <f t="shared" si="268"/>
        <v>#NUM!</v>
      </c>
      <c r="AB3621" s="3" t="str">
        <f t="shared" si="269"/>
        <v/>
      </c>
    </row>
    <row r="3622" spans="18:28" ht="14.5" customHeight="1">
      <c r="R3622">
        <v>3619</v>
      </c>
      <c r="S3622" s="4">
        <v>45140</v>
      </c>
      <c r="T3622" s="3" t="s">
        <v>4330</v>
      </c>
      <c r="U3622" s="3" t="s">
        <v>1555</v>
      </c>
      <c r="V3622" s="3" t="s">
        <v>450</v>
      </c>
      <c r="W3622" s="3" t="s">
        <v>4327</v>
      </c>
      <c r="X3622" s="3" t="str">
        <f t="shared" si="266"/>
        <v>นานวลพนมไพรร้อยเอ็ด</v>
      </c>
      <c r="Y3622" s="3" t="s">
        <v>2652</v>
      </c>
      <c r="Z3622" s="3" t="str">
        <f t="shared" si="267"/>
        <v/>
      </c>
      <c r="AA3622" s="3" t="e">
        <f t="shared" si="268"/>
        <v>#NUM!</v>
      </c>
      <c r="AB3622" s="3" t="str">
        <f t="shared" si="269"/>
        <v/>
      </c>
    </row>
    <row r="3623" spans="18:28" ht="14.5" customHeight="1">
      <c r="R3623">
        <v>3620</v>
      </c>
      <c r="S3623" s="4">
        <v>45140</v>
      </c>
      <c r="T3623" s="3" t="s">
        <v>4331</v>
      </c>
      <c r="U3623" s="3" t="s">
        <v>1555</v>
      </c>
      <c r="V3623" s="3" t="s">
        <v>450</v>
      </c>
      <c r="W3623" s="3" t="s">
        <v>4327</v>
      </c>
      <c r="X3623" s="3" t="str">
        <f t="shared" si="266"/>
        <v>คำไฮพนมไพรร้อยเอ็ด</v>
      </c>
      <c r="Y3623" s="3" t="s">
        <v>2652</v>
      </c>
      <c r="Z3623" s="3" t="str">
        <f t="shared" si="267"/>
        <v/>
      </c>
      <c r="AA3623" s="3" t="e">
        <f t="shared" si="268"/>
        <v>#NUM!</v>
      </c>
      <c r="AB3623" s="3" t="str">
        <f t="shared" si="269"/>
        <v/>
      </c>
    </row>
    <row r="3624" spans="18:28" ht="14.5" customHeight="1">
      <c r="R3624">
        <v>3621</v>
      </c>
      <c r="S3624" s="4">
        <v>45140</v>
      </c>
      <c r="T3624" s="3" t="s">
        <v>496</v>
      </c>
      <c r="U3624" s="3" t="s">
        <v>1555</v>
      </c>
      <c r="V3624" s="3" t="s">
        <v>450</v>
      </c>
      <c r="W3624" s="3" t="s">
        <v>4327</v>
      </c>
      <c r="X3624" s="3" t="str">
        <f t="shared" si="266"/>
        <v>สระแก้วพนมไพรร้อยเอ็ด</v>
      </c>
      <c r="Y3624" s="3" t="s">
        <v>2652</v>
      </c>
      <c r="Z3624" s="3" t="str">
        <f t="shared" si="267"/>
        <v/>
      </c>
      <c r="AA3624" s="3" t="e">
        <f t="shared" si="268"/>
        <v>#NUM!</v>
      </c>
      <c r="AB3624" s="3" t="str">
        <f t="shared" si="269"/>
        <v/>
      </c>
    </row>
    <row r="3625" spans="18:28" ht="14.5" customHeight="1">
      <c r="R3625">
        <v>3622</v>
      </c>
      <c r="S3625" s="4">
        <v>45140</v>
      </c>
      <c r="T3625" s="3" t="s">
        <v>4076</v>
      </c>
      <c r="U3625" s="3" t="s">
        <v>1555</v>
      </c>
      <c r="V3625" s="3" t="s">
        <v>450</v>
      </c>
      <c r="W3625" s="3" t="s">
        <v>4327</v>
      </c>
      <c r="X3625" s="3" t="str">
        <f t="shared" si="266"/>
        <v>ค้อใหญ่พนมไพรร้อยเอ็ด</v>
      </c>
      <c r="Y3625" s="3" t="s">
        <v>2652</v>
      </c>
      <c r="Z3625" s="3" t="str">
        <f t="shared" si="267"/>
        <v/>
      </c>
      <c r="AA3625" s="3" t="e">
        <f t="shared" si="268"/>
        <v>#NUM!</v>
      </c>
      <c r="AB3625" s="3" t="str">
        <f t="shared" si="269"/>
        <v/>
      </c>
    </row>
    <row r="3626" spans="18:28" ht="14.5" customHeight="1">
      <c r="R3626">
        <v>3623</v>
      </c>
      <c r="S3626" s="4">
        <v>45140</v>
      </c>
      <c r="T3626" s="3" t="s">
        <v>4332</v>
      </c>
      <c r="U3626" s="3" t="s">
        <v>1555</v>
      </c>
      <c r="V3626" s="3" t="s">
        <v>450</v>
      </c>
      <c r="W3626" s="3" t="s">
        <v>4327</v>
      </c>
      <c r="X3626" s="3" t="str">
        <f t="shared" si="266"/>
        <v>ชานุวรรณพนมไพรร้อยเอ็ด</v>
      </c>
      <c r="Y3626" s="3" t="s">
        <v>2652</v>
      </c>
      <c r="Z3626" s="3" t="str">
        <f t="shared" si="267"/>
        <v/>
      </c>
      <c r="AA3626" s="3" t="e">
        <f t="shared" si="268"/>
        <v>#NUM!</v>
      </c>
      <c r="AB3626" s="3" t="str">
        <f t="shared" si="269"/>
        <v/>
      </c>
    </row>
    <row r="3627" spans="18:28" ht="14.5" customHeight="1">
      <c r="R3627">
        <v>3624</v>
      </c>
      <c r="S3627" s="4">
        <v>45110</v>
      </c>
      <c r="T3627" s="3" t="s">
        <v>4333</v>
      </c>
      <c r="U3627" s="3" t="s">
        <v>1561</v>
      </c>
      <c r="V3627" s="3" t="s">
        <v>450</v>
      </c>
      <c r="W3627" s="3" t="s">
        <v>4334</v>
      </c>
      <c r="X3627" s="3" t="str">
        <f t="shared" si="266"/>
        <v>แวงโพนทองร้อยเอ็ด</v>
      </c>
      <c r="Y3627" s="3" t="s">
        <v>2652</v>
      </c>
      <c r="Z3627" s="3" t="str">
        <f t="shared" si="267"/>
        <v/>
      </c>
      <c r="AA3627" s="3" t="e">
        <f t="shared" si="268"/>
        <v>#NUM!</v>
      </c>
      <c r="AB3627" s="3" t="str">
        <f t="shared" si="269"/>
        <v/>
      </c>
    </row>
    <row r="3628" spans="18:28" ht="14.5" customHeight="1">
      <c r="R3628">
        <v>3625</v>
      </c>
      <c r="S3628" s="4">
        <v>45110</v>
      </c>
      <c r="T3628" s="3" t="s">
        <v>4335</v>
      </c>
      <c r="U3628" s="3" t="s">
        <v>1561</v>
      </c>
      <c r="V3628" s="3" t="s">
        <v>450</v>
      </c>
      <c r="W3628" s="3" t="s">
        <v>4334</v>
      </c>
      <c r="X3628" s="3" t="str">
        <f t="shared" si="266"/>
        <v>โคกกกม่วงโพนทองร้อยเอ็ด</v>
      </c>
      <c r="Y3628" s="3" t="s">
        <v>2652</v>
      </c>
      <c r="Z3628" s="3" t="str">
        <f t="shared" si="267"/>
        <v/>
      </c>
      <c r="AA3628" s="3" t="e">
        <f t="shared" si="268"/>
        <v>#NUM!</v>
      </c>
      <c r="AB3628" s="3" t="str">
        <f t="shared" si="269"/>
        <v/>
      </c>
    </row>
    <row r="3629" spans="18:28" ht="14.5" customHeight="1">
      <c r="R3629">
        <v>3626</v>
      </c>
      <c r="S3629" s="4">
        <v>45110</v>
      </c>
      <c r="T3629" s="3" t="s">
        <v>4336</v>
      </c>
      <c r="U3629" s="3" t="s">
        <v>1561</v>
      </c>
      <c r="V3629" s="3" t="s">
        <v>450</v>
      </c>
      <c r="W3629" s="3" t="s">
        <v>4334</v>
      </c>
      <c r="X3629" s="3" t="str">
        <f t="shared" si="266"/>
        <v>นาอุดมโพนทองร้อยเอ็ด</v>
      </c>
      <c r="Y3629" s="3" t="s">
        <v>2652</v>
      </c>
      <c r="Z3629" s="3" t="str">
        <f t="shared" si="267"/>
        <v/>
      </c>
      <c r="AA3629" s="3" t="e">
        <f t="shared" si="268"/>
        <v>#NUM!</v>
      </c>
      <c r="AB3629" s="3" t="str">
        <f t="shared" si="269"/>
        <v/>
      </c>
    </row>
    <row r="3630" spans="18:28" ht="14.5" customHeight="1">
      <c r="R3630">
        <v>3627</v>
      </c>
      <c r="S3630" s="4">
        <v>45110</v>
      </c>
      <c r="T3630" s="3" t="s">
        <v>3541</v>
      </c>
      <c r="U3630" s="3" t="s">
        <v>1561</v>
      </c>
      <c r="V3630" s="3" t="s">
        <v>450</v>
      </c>
      <c r="W3630" s="3" t="s">
        <v>4334</v>
      </c>
      <c r="X3630" s="3" t="str">
        <f t="shared" si="266"/>
        <v>สว่างโพนทองร้อยเอ็ด</v>
      </c>
      <c r="Y3630" s="3" t="s">
        <v>2652</v>
      </c>
      <c r="Z3630" s="3" t="str">
        <f t="shared" si="267"/>
        <v/>
      </c>
      <c r="AA3630" s="3" t="e">
        <f t="shared" si="268"/>
        <v>#NUM!</v>
      </c>
      <c r="AB3630" s="3" t="str">
        <f t="shared" si="269"/>
        <v/>
      </c>
    </row>
    <row r="3631" spans="18:28" ht="14.5" customHeight="1">
      <c r="R3631">
        <v>3628</v>
      </c>
      <c r="S3631" s="4">
        <v>45110</v>
      </c>
      <c r="T3631" s="3" t="s">
        <v>704</v>
      </c>
      <c r="U3631" s="3" t="s">
        <v>1561</v>
      </c>
      <c r="V3631" s="3" t="s">
        <v>450</v>
      </c>
      <c r="W3631" s="3" t="s">
        <v>4334</v>
      </c>
      <c r="X3631" s="3" t="str">
        <f t="shared" si="266"/>
        <v>หนองใหญ่โพนทองร้อยเอ็ด</v>
      </c>
      <c r="Y3631" s="3" t="s">
        <v>2652</v>
      </c>
      <c r="Z3631" s="3" t="str">
        <f t="shared" si="267"/>
        <v/>
      </c>
      <c r="AA3631" s="3" t="e">
        <f t="shared" si="268"/>
        <v>#NUM!</v>
      </c>
      <c r="AB3631" s="3" t="str">
        <f t="shared" si="269"/>
        <v/>
      </c>
    </row>
    <row r="3632" spans="18:28" ht="14.5" customHeight="1">
      <c r="R3632">
        <v>3629</v>
      </c>
      <c r="S3632" s="4">
        <v>45110</v>
      </c>
      <c r="T3632" s="3" t="s">
        <v>1526</v>
      </c>
      <c r="U3632" s="3" t="s">
        <v>1561</v>
      </c>
      <c r="V3632" s="3" t="s">
        <v>450</v>
      </c>
      <c r="W3632" s="3" t="s">
        <v>4334</v>
      </c>
      <c r="X3632" s="3" t="str">
        <f t="shared" si="266"/>
        <v>โพธิ์ทองโพนทองร้อยเอ็ด</v>
      </c>
      <c r="Y3632" s="3" t="s">
        <v>2652</v>
      </c>
      <c r="Z3632" s="3" t="str">
        <f t="shared" si="267"/>
        <v/>
      </c>
      <c r="AA3632" s="3" t="e">
        <f t="shared" si="268"/>
        <v>#NUM!</v>
      </c>
      <c r="AB3632" s="3" t="str">
        <f t="shared" si="269"/>
        <v/>
      </c>
    </row>
    <row r="3633" spans="18:28" ht="14.5" customHeight="1">
      <c r="R3633">
        <v>3630</v>
      </c>
      <c r="S3633" s="4">
        <v>45110</v>
      </c>
      <c r="T3633" s="3" t="s">
        <v>4337</v>
      </c>
      <c r="U3633" s="3" t="s">
        <v>1561</v>
      </c>
      <c r="V3633" s="3" t="s">
        <v>450</v>
      </c>
      <c r="W3633" s="3" t="s">
        <v>4334</v>
      </c>
      <c r="X3633" s="3" t="str">
        <f t="shared" si="266"/>
        <v>โนนชัยศรีโพนทองร้อยเอ็ด</v>
      </c>
      <c r="Y3633" s="3" t="s">
        <v>2652</v>
      </c>
      <c r="Z3633" s="3" t="str">
        <f t="shared" si="267"/>
        <v/>
      </c>
      <c r="AA3633" s="3" t="e">
        <f t="shared" si="268"/>
        <v>#NUM!</v>
      </c>
      <c r="AB3633" s="3" t="str">
        <f t="shared" si="269"/>
        <v/>
      </c>
    </row>
    <row r="3634" spans="18:28" ht="14.5" customHeight="1">
      <c r="R3634">
        <v>3631</v>
      </c>
      <c r="S3634" s="4">
        <v>45110</v>
      </c>
      <c r="T3634" s="3" t="s">
        <v>4338</v>
      </c>
      <c r="U3634" s="3" t="s">
        <v>1561</v>
      </c>
      <c r="V3634" s="3" t="s">
        <v>450</v>
      </c>
      <c r="W3634" s="3" t="s">
        <v>4334</v>
      </c>
      <c r="X3634" s="3" t="str">
        <f t="shared" si="266"/>
        <v>โพธิ์ศรีสว่างโพนทองร้อยเอ็ด</v>
      </c>
      <c r="Y3634" s="3" t="s">
        <v>2652</v>
      </c>
      <c r="Z3634" s="3" t="str">
        <f t="shared" si="267"/>
        <v/>
      </c>
      <c r="AA3634" s="3" t="e">
        <f t="shared" si="268"/>
        <v>#NUM!</v>
      </c>
      <c r="AB3634" s="3" t="str">
        <f t="shared" si="269"/>
        <v/>
      </c>
    </row>
    <row r="3635" spans="18:28" ht="14.5" customHeight="1">
      <c r="R3635">
        <v>3632</v>
      </c>
      <c r="S3635" s="4">
        <v>45110</v>
      </c>
      <c r="T3635" s="3" t="s">
        <v>4339</v>
      </c>
      <c r="U3635" s="3" t="s">
        <v>1561</v>
      </c>
      <c r="V3635" s="3" t="s">
        <v>450</v>
      </c>
      <c r="W3635" s="3" t="s">
        <v>4334</v>
      </c>
      <c r="X3635" s="3" t="str">
        <f t="shared" si="266"/>
        <v>อุ่มเม่าโพนทองร้อยเอ็ด</v>
      </c>
      <c r="Y3635" s="3" t="s">
        <v>2652</v>
      </c>
      <c r="Z3635" s="3" t="str">
        <f t="shared" si="267"/>
        <v/>
      </c>
      <c r="AA3635" s="3" t="e">
        <f t="shared" si="268"/>
        <v>#NUM!</v>
      </c>
      <c r="AB3635" s="3" t="str">
        <f t="shared" si="269"/>
        <v/>
      </c>
    </row>
    <row r="3636" spans="18:28" ht="14.5" customHeight="1">
      <c r="R3636">
        <v>3633</v>
      </c>
      <c r="S3636" s="4">
        <v>45110</v>
      </c>
      <c r="T3636" s="3" t="s">
        <v>3756</v>
      </c>
      <c r="U3636" s="3" t="s">
        <v>1561</v>
      </c>
      <c r="V3636" s="3" t="s">
        <v>450</v>
      </c>
      <c r="W3636" s="3" t="s">
        <v>4334</v>
      </c>
      <c r="X3636" s="3" t="str">
        <f t="shared" si="266"/>
        <v>คำนาดีโพนทองร้อยเอ็ด</v>
      </c>
      <c r="Y3636" s="3" t="s">
        <v>2652</v>
      </c>
      <c r="Z3636" s="3" t="str">
        <f t="shared" si="267"/>
        <v/>
      </c>
      <c r="AA3636" s="3" t="e">
        <f t="shared" si="268"/>
        <v>#NUM!</v>
      </c>
      <c r="AB3636" s="3" t="str">
        <f t="shared" si="269"/>
        <v/>
      </c>
    </row>
    <row r="3637" spans="18:28" ht="14.5" customHeight="1">
      <c r="R3637">
        <v>3634</v>
      </c>
      <c r="S3637" s="4">
        <v>45110</v>
      </c>
      <c r="T3637" s="3" t="s">
        <v>4340</v>
      </c>
      <c r="U3637" s="3" t="s">
        <v>1561</v>
      </c>
      <c r="V3637" s="3" t="s">
        <v>450</v>
      </c>
      <c r="W3637" s="3" t="s">
        <v>4334</v>
      </c>
      <c r="X3637" s="3" t="str">
        <f t="shared" si="266"/>
        <v>พรมสวรรค์โพนทองร้อยเอ็ด</v>
      </c>
      <c r="Y3637" s="3" t="s">
        <v>2652</v>
      </c>
      <c r="Z3637" s="3" t="str">
        <f t="shared" si="267"/>
        <v/>
      </c>
      <c r="AA3637" s="3" t="e">
        <f t="shared" si="268"/>
        <v>#NUM!</v>
      </c>
      <c r="AB3637" s="3" t="str">
        <f t="shared" si="269"/>
        <v/>
      </c>
    </row>
    <row r="3638" spans="18:28" ht="14.5" customHeight="1">
      <c r="R3638">
        <v>3635</v>
      </c>
      <c r="S3638" s="4">
        <v>45110</v>
      </c>
      <c r="T3638" s="3" t="s">
        <v>4341</v>
      </c>
      <c r="U3638" s="3" t="s">
        <v>1561</v>
      </c>
      <c r="V3638" s="3" t="s">
        <v>450</v>
      </c>
      <c r="W3638" s="3" t="s">
        <v>4334</v>
      </c>
      <c r="X3638" s="3" t="str">
        <f t="shared" si="266"/>
        <v>สระนกแก้วโพนทองร้อยเอ็ด</v>
      </c>
      <c r="Y3638" s="3" t="s">
        <v>2652</v>
      </c>
      <c r="Z3638" s="3" t="str">
        <f t="shared" si="267"/>
        <v/>
      </c>
      <c r="AA3638" s="3" t="e">
        <f t="shared" si="268"/>
        <v>#NUM!</v>
      </c>
      <c r="AB3638" s="3" t="str">
        <f t="shared" si="269"/>
        <v/>
      </c>
    </row>
    <row r="3639" spans="18:28" ht="14.5" customHeight="1">
      <c r="R3639">
        <v>3636</v>
      </c>
      <c r="S3639" s="4">
        <v>45110</v>
      </c>
      <c r="T3639" s="3" t="s">
        <v>4342</v>
      </c>
      <c r="U3639" s="3" t="s">
        <v>1561</v>
      </c>
      <c r="V3639" s="3" t="s">
        <v>450</v>
      </c>
      <c r="W3639" s="3" t="s">
        <v>4334</v>
      </c>
      <c r="X3639" s="3" t="str">
        <f t="shared" si="266"/>
        <v>วังสามัคคีโพนทองร้อยเอ็ด</v>
      </c>
      <c r="Y3639" s="3" t="s">
        <v>2652</v>
      </c>
      <c r="Z3639" s="3" t="str">
        <f t="shared" si="267"/>
        <v/>
      </c>
      <c r="AA3639" s="3" t="e">
        <f t="shared" si="268"/>
        <v>#NUM!</v>
      </c>
      <c r="AB3639" s="3" t="str">
        <f t="shared" si="269"/>
        <v/>
      </c>
    </row>
    <row r="3640" spans="18:28" ht="14.5" customHeight="1">
      <c r="R3640">
        <v>3637</v>
      </c>
      <c r="S3640" s="4">
        <v>45110</v>
      </c>
      <c r="T3640" s="3" t="s">
        <v>1863</v>
      </c>
      <c r="U3640" s="3" t="s">
        <v>1561</v>
      </c>
      <c r="V3640" s="3" t="s">
        <v>450</v>
      </c>
      <c r="W3640" s="3" t="s">
        <v>4334</v>
      </c>
      <c r="X3640" s="3" t="str">
        <f t="shared" si="266"/>
        <v>โคกสูงโพนทองร้อยเอ็ด</v>
      </c>
      <c r="Y3640" s="3" t="s">
        <v>2652</v>
      </c>
      <c r="Z3640" s="3" t="str">
        <f t="shared" si="267"/>
        <v/>
      </c>
      <c r="AA3640" s="3" t="e">
        <f t="shared" si="268"/>
        <v>#NUM!</v>
      </c>
      <c r="AB3640" s="3" t="str">
        <f t="shared" si="269"/>
        <v/>
      </c>
    </row>
    <row r="3641" spans="18:28" ht="14.5" customHeight="1">
      <c r="R3641">
        <v>3638</v>
      </c>
      <c r="S3641" s="4">
        <v>45230</v>
      </c>
      <c r="T3641" s="3" t="s">
        <v>3446</v>
      </c>
      <c r="U3641" s="3" t="s">
        <v>1557</v>
      </c>
      <c r="V3641" s="3" t="s">
        <v>450</v>
      </c>
      <c r="W3641" s="3" t="s">
        <v>4343</v>
      </c>
      <c r="X3641" s="3" t="str">
        <f t="shared" si="266"/>
        <v>ขามเปี้ยโพธิ์ชัยร้อยเอ็ด</v>
      </c>
      <c r="Y3641" s="3" t="s">
        <v>2652</v>
      </c>
      <c r="Z3641" s="3" t="str">
        <f t="shared" si="267"/>
        <v/>
      </c>
      <c r="AA3641" s="3" t="e">
        <f t="shared" si="268"/>
        <v>#NUM!</v>
      </c>
      <c r="AB3641" s="3" t="str">
        <f t="shared" si="269"/>
        <v/>
      </c>
    </row>
    <row r="3642" spans="18:28" ht="14.5" customHeight="1">
      <c r="R3642">
        <v>3639</v>
      </c>
      <c r="S3642" s="4">
        <v>45230</v>
      </c>
      <c r="T3642" s="3" t="s">
        <v>337</v>
      </c>
      <c r="U3642" s="3" t="s">
        <v>1557</v>
      </c>
      <c r="V3642" s="3" t="s">
        <v>450</v>
      </c>
      <c r="W3642" s="3" t="s">
        <v>4343</v>
      </c>
      <c r="X3642" s="3" t="str">
        <f t="shared" si="266"/>
        <v>เชียงใหม่โพธิ์ชัยร้อยเอ็ด</v>
      </c>
      <c r="Y3642" s="3" t="s">
        <v>2652</v>
      </c>
      <c r="Z3642" s="3" t="str">
        <f t="shared" si="267"/>
        <v/>
      </c>
      <c r="AA3642" s="3" t="e">
        <f t="shared" si="268"/>
        <v>#NUM!</v>
      </c>
      <c r="AB3642" s="3" t="str">
        <f t="shared" si="269"/>
        <v/>
      </c>
    </row>
    <row r="3643" spans="18:28" ht="14.5" customHeight="1">
      <c r="R3643">
        <v>3640</v>
      </c>
      <c r="S3643" s="4">
        <v>45230</v>
      </c>
      <c r="T3643" s="3" t="s">
        <v>4344</v>
      </c>
      <c r="U3643" s="3" t="s">
        <v>1557</v>
      </c>
      <c r="V3643" s="3" t="s">
        <v>450</v>
      </c>
      <c r="W3643" s="3" t="s">
        <v>4343</v>
      </c>
      <c r="X3643" s="3" t="str">
        <f t="shared" si="266"/>
        <v>บัวคำโพธิ์ชัยร้อยเอ็ด</v>
      </c>
      <c r="Y3643" s="3" t="s">
        <v>2652</v>
      </c>
      <c r="Z3643" s="3" t="str">
        <f t="shared" si="267"/>
        <v/>
      </c>
      <c r="AA3643" s="3" t="e">
        <f t="shared" si="268"/>
        <v>#NUM!</v>
      </c>
      <c r="AB3643" s="3" t="str">
        <f t="shared" si="269"/>
        <v/>
      </c>
    </row>
    <row r="3644" spans="18:28" ht="14.5" customHeight="1">
      <c r="R3644">
        <v>3641</v>
      </c>
      <c r="S3644" s="4">
        <v>45230</v>
      </c>
      <c r="T3644" s="3" t="s">
        <v>4345</v>
      </c>
      <c r="U3644" s="3" t="s">
        <v>1557</v>
      </c>
      <c r="V3644" s="3" t="s">
        <v>450</v>
      </c>
      <c r="W3644" s="3" t="s">
        <v>4343</v>
      </c>
      <c r="X3644" s="3" t="str">
        <f t="shared" si="266"/>
        <v>อัคคะคำโพธิ์ชัยร้อยเอ็ด</v>
      </c>
      <c r="Y3644" s="3" t="s">
        <v>2652</v>
      </c>
      <c r="Z3644" s="3" t="str">
        <f t="shared" si="267"/>
        <v/>
      </c>
      <c r="AA3644" s="3" t="e">
        <f t="shared" si="268"/>
        <v>#NUM!</v>
      </c>
      <c r="AB3644" s="3" t="str">
        <f t="shared" si="269"/>
        <v/>
      </c>
    </row>
    <row r="3645" spans="18:28" ht="14.5" customHeight="1">
      <c r="R3645">
        <v>3642</v>
      </c>
      <c r="S3645" s="4">
        <v>45230</v>
      </c>
      <c r="T3645" s="3" t="s">
        <v>3876</v>
      </c>
      <c r="U3645" s="3" t="s">
        <v>1557</v>
      </c>
      <c r="V3645" s="3" t="s">
        <v>450</v>
      </c>
      <c r="W3645" s="3" t="s">
        <v>4343</v>
      </c>
      <c r="X3645" s="3" t="str">
        <f t="shared" si="266"/>
        <v>สะอาดโพธิ์ชัยร้อยเอ็ด</v>
      </c>
      <c r="Y3645" s="3" t="s">
        <v>2652</v>
      </c>
      <c r="Z3645" s="3" t="str">
        <f t="shared" si="267"/>
        <v/>
      </c>
      <c r="AA3645" s="3" t="e">
        <f t="shared" si="268"/>
        <v>#NUM!</v>
      </c>
      <c r="AB3645" s="3" t="str">
        <f t="shared" si="269"/>
        <v/>
      </c>
    </row>
    <row r="3646" spans="18:28" ht="14.5" customHeight="1">
      <c r="R3646">
        <v>3643</v>
      </c>
      <c r="S3646" s="4">
        <v>45230</v>
      </c>
      <c r="T3646" s="3" t="s">
        <v>4346</v>
      </c>
      <c r="U3646" s="3" t="s">
        <v>1557</v>
      </c>
      <c r="V3646" s="3" t="s">
        <v>450</v>
      </c>
      <c r="W3646" s="3" t="s">
        <v>4343</v>
      </c>
      <c r="X3646" s="3" t="str">
        <f t="shared" si="266"/>
        <v>คำพอุงโพธิ์ชัยร้อยเอ็ด</v>
      </c>
      <c r="Y3646" s="3" t="s">
        <v>2652</v>
      </c>
      <c r="Z3646" s="3" t="str">
        <f t="shared" si="267"/>
        <v/>
      </c>
      <c r="AA3646" s="3" t="e">
        <f t="shared" si="268"/>
        <v>#NUM!</v>
      </c>
      <c r="AB3646" s="3" t="str">
        <f t="shared" si="269"/>
        <v/>
      </c>
    </row>
    <row r="3647" spans="18:28" ht="14.5" customHeight="1">
      <c r="R3647">
        <v>3644</v>
      </c>
      <c r="S3647" s="4">
        <v>45230</v>
      </c>
      <c r="T3647" s="3" t="s">
        <v>4347</v>
      </c>
      <c r="U3647" s="3" t="s">
        <v>1557</v>
      </c>
      <c r="V3647" s="3" t="s">
        <v>450</v>
      </c>
      <c r="W3647" s="3" t="s">
        <v>4343</v>
      </c>
      <c r="X3647" s="3" t="str">
        <f t="shared" si="266"/>
        <v>หนองตาไก้โพธิ์ชัยร้อยเอ็ด</v>
      </c>
      <c r="Y3647" s="3" t="s">
        <v>2652</v>
      </c>
      <c r="Z3647" s="3" t="str">
        <f t="shared" si="267"/>
        <v/>
      </c>
      <c r="AA3647" s="3" t="e">
        <f t="shared" si="268"/>
        <v>#NUM!</v>
      </c>
      <c r="AB3647" s="3" t="str">
        <f t="shared" si="269"/>
        <v/>
      </c>
    </row>
    <row r="3648" spans="18:28" ht="14.5" customHeight="1">
      <c r="R3648">
        <v>3645</v>
      </c>
      <c r="S3648" s="4">
        <v>45230</v>
      </c>
      <c r="T3648" s="3" t="s">
        <v>4348</v>
      </c>
      <c r="U3648" s="3" t="s">
        <v>1557</v>
      </c>
      <c r="V3648" s="3" t="s">
        <v>450</v>
      </c>
      <c r="W3648" s="3" t="s">
        <v>4343</v>
      </c>
      <c r="X3648" s="3" t="str">
        <f t="shared" si="266"/>
        <v>ดอนโองโพธิ์ชัยร้อยเอ็ด</v>
      </c>
      <c r="Y3648" s="3" t="s">
        <v>2652</v>
      </c>
      <c r="Z3648" s="3" t="str">
        <f t="shared" si="267"/>
        <v/>
      </c>
      <c r="AA3648" s="3" t="e">
        <f t="shared" si="268"/>
        <v>#NUM!</v>
      </c>
      <c r="AB3648" s="3" t="str">
        <f t="shared" si="269"/>
        <v/>
      </c>
    </row>
    <row r="3649" spans="18:28" ht="14.5" customHeight="1">
      <c r="R3649">
        <v>3646</v>
      </c>
      <c r="S3649" s="4">
        <v>45230</v>
      </c>
      <c r="T3649" s="3" t="s">
        <v>3263</v>
      </c>
      <c r="U3649" s="3" t="s">
        <v>1557</v>
      </c>
      <c r="V3649" s="3" t="s">
        <v>450</v>
      </c>
      <c r="W3649" s="3" t="s">
        <v>4343</v>
      </c>
      <c r="X3649" s="3" t="str">
        <f t="shared" si="266"/>
        <v>โพธิ์ศรีโพธิ์ชัยร้อยเอ็ด</v>
      </c>
      <c r="Y3649" s="3" t="s">
        <v>2652</v>
      </c>
      <c r="Z3649" s="3" t="str">
        <f t="shared" si="267"/>
        <v/>
      </c>
      <c r="AA3649" s="3" t="e">
        <f t="shared" si="268"/>
        <v>#NUM!</v>
      </c>
      <c r="AB3649" s="3" t="str">
        <f t="shared" si="269"/>
        <v/>
      </c>
    </row>
    <row r="3650" spans="18:28" ht="14.5" customHeight="1">
      <c r="R3650">
        <v>3647</v>
      </c>
      <c r="S3650" s="4">
        <v>45210</v>
      </c>
      <c r="T3650" s="3" t="s">
        <v>1577</v>
      </c>
      <c r="U3650" s="3" t="s">
        <v>1577</v>
      </c>
      <c r="V3650" s="3" t="s">
        <v>450</v>
      </c>
      <c r="W3650" s="3" t="s">
        <v>4349</v>
      </c>
      <c r="X3650" s="3" t="str">
        <f t="shared" si="266"/>
        <v>หนองพอกหนองพอกร้อยเอ็ด</v>
      </c>
      <c r="Y3650" s="3" t="s">
        <v>2652</v>
      </c>
      <c r="Z3650" s="3" t="str">
        <f t="shared" si="267"/>
        <v/>
      </c>
      <c r="AA3650" s="3" t="e">
        <f t="shared" si="268"/>
        <v>#NUM!</v>
      </c>
      <c r="AB3650" s="3" t="str">
        <f t="shared" si="269"/>
        <v/>
      </c>
    </row>
    <row r="3651" spans="18:28" ht="14.5" customHeight="1">
      <c r="R3651">
        <v>3648</v>
      </c>
      <c r="S3651" s="4">
        <v>45210</v>
      </c>
      <c r="T3651" s="3" t="s">
        <v>4350</v>
      </c>
      <c r="U3651" s="3" t="s">
        <v>1577</v>
      </c>
      <c r="V3651" s="3" t="s">
        <v>450</v>
      </c>
      <c r="W3651" s="3" t="s">
        <v>4349</v>
      </c>
      <c r="X3651" s="3" t="str">
        <f t="shared" si="266"/>
        <v>บึงงามหนองพอกร้อยเอ็ด</v>
      </c>
      <c r="Y3651" s="3" t="s">
        <v>2652</v>
      </c>
      <c r="Z3651" s="3" t="str">
        <f t="shared" si="267"/>
        <v/>
      </c>
      <c r="AA3651" s="3" t="e">
        <f t="shared" si="268"/>
        <v>#NUM!</v>
      </c>
      <c r="AB3651" s="3" t="str">
        <f t="shared" si="269"/>
        <v/>
      </c>
    </row>
    <row r="3652" spans="18:28" ht="14.5" customHeight="1">
      <c r="R3652">
        <v>3649</v>
      </c>
      <c r="S3652" s="4">
        <v>45210</v>
      </c>
      <c r="T3652" s="3" t="s">
        <v>1103</v>
      </c>
      <c r="U3652" s="3" t="s">
        <v>1577</v>
      </c>
      <c r="V3652" s="3" t="s">
        <v>450</v>
      </c>
      <c r="W3652" s="3" t="s">
        <v>4349</v>
      </c>
      <c r="X3652" s="3" t="str">
        <f t="shared" si="266"/>
        <v>ภูเขาทองหนองพอกร้อยเอ็ด</v>
      </c>
      <c r="Y3652" s="3" t="s">
        <v>2652</v>
      </c>
      <c r="Z3652" s="3" t="str">
        <f t="shared" si="267"/>
        <v/>
      </c>
      <c r="AA3652" s="3" t="e">
        <f t="shared" si="268"/>
        <v>#NUM!</v>
      </c>
      <c r="AB3652" s="3" t="str">
        <f t="shared" si="269"/>
        <v/>
      </c>
    </row>
    <row r="3653" spans="18:28" ht="14.5" customHeight="1">
      <c r="R3653">
        <v>3650</v>
      </c>
      <c r="S3653" s="4">
        <v>45210</v>
      </c>
      <c r="T3653" s="3" t="s">
        <v>4351</v>
      </c>
      <c r="U3653" s="3" t="s">
        <v>1577</v>
      </c>
      <c r="V3653" s="3" t="s">
        <v>450</v>
      </c>
      <c r="W3653" s="3" t="s">
        <v>4349</v>
      </c>
      <c r="X3653" s="3" t="str">
        <f t="shared" ref="X3653:X3716" si="270">T3653&amp;U3653&amp;V3653</f>
        <v>กกโพธิ์หนองพอกร้อยเอ็ด</v>
      </c>
      <c r="Y3653" s="3" t="s">
        <v>2652</v>
      </c>
      <c r="Z3653" s="3" t="str">
        <f t="shared" ref="Z3653:Z3716" si="271">IF($Z$1=$W3653,$R3653,"")</f>
        <v/>
      </c>
      <c r="AA3653" s="3" t="e">
        <f t="shared" ref="AA3653:AA3716" si="272">SMALL($Z$4:$Z$7439,R3653)</f>
        <v>#NUM!</v>
      </c>
      <c r="AB3653" s="3" t="str">
        <f t="shared" ref="AB3653:AB3716" si="273">IFERROR(INDEX($T$4:$T$7439,$AA3653,1),"")</f>
        <v/>
      </c>
    </row>
    <row r="3654" spans="18:28" ht="14.5" customHeight="1">
      <c r="R3654">
        <v>3651</v>
      </c>
      <c r="S3654" s="4">
        <v>45210</v>
      </c>
      <c r="T3654" s="3" t="s">
        <v>2031</v>
      </c>
      <c r="U3654" s="3" t="s">
        <v>1577</v>
      </c>
      <c r="V3654" s="3" t="s">
        <v>450</v>
      </c>
      <c r="W3654" s="3" t="s">
        <v>4349</v>
      </c>
      <c r="X3654" s="3" t="str">
        <f t="shared" si="270"/>
        <v>โคกสว่างหนองพอกร้อยเอ็ด</v>
      </c>
      <c r="Y3654" s="3" t="s">
        <v>2652</v>
      </c>
      <c r="Z3654" s="3" t="str">
        <f t="shared" si="271"/>
        <v/>
      </c>
      <c r="AA3654" s="3" t="e">
        <f t="shared" si="272"/>
        <v>#NUM!</v>
      </c>
      <c r="AB3654" s="3" t="str">
        <f t="shared" si="273"/>
        <v/>
      </c>
    </row>
    <row r="3655" spans="18:28" ht="14.5" customHeight="1">
      <c r="R3655">
        <v>3652</v>
      </c>
      <c r="S3655" s="4">
        <v>45210</v>
      </c>
      <c r="T3655" s="3" t="s">
        <v>4352</v>
      </c>
      <c r="U3655" s="3" t="s">
        <v>1577</v>
      </c>
      <c r="V3655" s="3" t="s">
        <v>450</v>
      </c>
      <c r="W3655" s="3" t="s">
        <v>4349</v>
      </c>
      <c r="X3655" s="3" t="str">
        <f t="shared" si="270"/>
        <v>หนองขุ่นใหญ่หนองพอกร้อยเอ็ด</v>
      </c>
      <c r="Y3655" s="3" t="s">
        <v>2652</v>
      </c>
      <c r="Z3655" s="3" t="str">
        <f t="shared" si="271"/>
        <v/>
      </c>
      <c r="AA3655" s="3" t="e">
        <f t="shared" si="272"/>
        <v>#NUM!</v>
      </c>
      <c r="AB3655" s="3" t="str">
        <f t="shared" si="273"/>
        <v/>
      </c>
    </row>
    <row r="3656" spans="18:28" ht="14.5" customHeight="1">
      <c r="R3656">
        <v>3653</v>
      </c>
      <c r="S3656" s="4">
        <v>45210</v>
      </c>
      <c r="T3656" s="3" t="s">
        <v>2517</v>
      </c>
      <c r="U3656" s="3" t="s">
        <v>1577</v>
      </c>
      <c r="V3656" s="3" t="s">
        <v>450</v>
      </c>
      <c r="W3656" s="3" t="s">
        <v>4349</v>
      </c>
      <c r="X3656" s="3" t="str">
        <f t="shared" si="270"/>
        <v>รอบเมืองหนองพอกร้อยเอ็ด</v>
      </c>
      <c r="Y3656" s="3" t="s">
        <v>2652</v>
      </c>
      <c r="Z3656" s="3" t="str">
        <f t="shared" si="271"/>
        <v/>
      </c>
      <c r="AA3656" s="3" t="e">
        <f t="shared" si="272"/>
        <v>#NUM!</v>
      </c>
      <c r="AB3656" s="3" t="str">
        <f t="shared" si="273"/>
        <v/>
      </c>
    </row>
    <row r="3657" spans="18:28" ht="14.5" customHeight="1">
      <c r="R3657">
        <v>3654</v>
      </c>
      <c r="S3657" s="4">
        <v>45210</v>
      </c>
      <c r="T3657" s="3" t="s">
        <v>4353</v>
      </c>
      <c r="U3657" s="3" t="s">
        <v>1577</v>
      </c>
      <c r="V3657" s="3" t="s">
        <v>450</v>
      </c>
      <c r="W3657" s="3" t="s">
        <v>4349</v>
      </c>
      <c r="X3657" s="3" t="str">
        <f t="shared" si="270"/>
        <v>ผาน้ำย้อยหนองพอกร้อยเอ็ด</v>
      </c>
      <c r="Y3657" s="3" t="s">
        <v>2652</v>
      </c>
      <c r="Z3657" s="3" t="str">
        <f t="shared" si="271"/>
        <v/>
      </c>
      <c r="AA3657" s="3" t="e">
        <f t="shared" si="272"/>
        <v>#NUM!</v>
      </c>
      <c r="AB3657" s="3" t="str">
        <f t="shared" si="273"/>
        <v/>
      </c>
    </row>
    <row r="3658" spans="18:28" ht="14.5" customHeight="1">
      <c r="R3658">
        <v>3655</v>
      </c>
      <c r="S3658" s="4">
        <v>45210</v>
      </c>
      <c r="T3658" s="3" t="s">
        <v>4354</v>
      </c>
      <c r="U3658" s="3" t="s">
        <v>1577</v>
      </c>
      <c r="V3658" s="3" t="s">
        <v>450</v>
      </c>
      <c r="W3658" s="3" t="s">
        <v>4349</v>
      </c>
      <c r="X3658" s="3" t="str">
        <f t="shared" si="270"/>
        <v>ท่าสีดาหนองพอกร้อยเอ็ด</v>
      </c>
      <c r="Y3658" s="3" t="s">
        <v>2652</v>
      </c>
      <c r="Z3658" s="3" t="str">
        <f t="shared" si="271"/>
        <v/>
      </c>
      <c r="AA3658" s="3" t="e">
        <f t="shared" si="272"/>
        <v>#NUM!</v>
      </c>
      <c r="AB3658" s="3" t="str">
        <f t="shared" si="273"/>
        <v/>
      </c>
    </row>
    <row r="3659" spans="18:28" ht="14.5" customHeight="1">
      <c r="R3659">
        <v>3656</v>
      </c>
      <c r="S3659" s="4">
        <v>45120</v>
      </c>
      <c r="T3659" s="3" t="s">
        <v>251</v>
      </c>
      <c r="U3659" s="3" t="s">
        <v>1575</v>
      </c>
      <c r="V3659" s="3" t="s">
        <v>450</v>
      </c>
      <c r="W3659" s="3" t="s">
        <v>4355</v>
      </c>
      <c r="X3659" s="3" t="str">
        <f t="shared" si="270"/>
        <v>กลางเสลภูมิร้อยเอ็ด</v>
      </c>
      <c r="Y3659" s="3" t="s">
        <v>2652</v>
      </c>
      <c r="Z3659" s="3" t="str">
        <f t="shared" si="271"/>
        <v/>
      </c>
      <c r="AA3659" s="3" t="e">
        <f t="shared" si="272"/>
        <v>#NUM!</v>
      </c>
      <c r="AB3659" s="3" t="str">
        <f t="shared" si="273"/>
        <v/>
      </c>
    </row>
    <row r="3660" spans="18:28" ht="14.5" customHeight="1">
      <c r="R3660">
        <v>3657</v>
      </c>
      <c r="S3660" s="4">
        <v>45120</v>
      </c>
      <c r="T3660" s="3" t="s">
        <v>3943</v>
      </c>
      <c r="U3660" s="3" t="s">
        <v>1575</v>
      </c>
      <c r="V3660" s="3" t="s">
        <v>450</v>
      </c>
      <c r="W3660" s="3" t="s">
        <v>4355</v>
      </c>
      <c r="X3660" s="3" t="str">
        <f t="shared" si="270"/>
        <v>นางามเสลภูมิร้อยเอ็ด</v>
      </c>
      <c r="Y3660" s="3" t="s">
        <v>2652</v>
      </c>
      <c r="Z3660" s="3" t="str">
        <f t="shared" si="271"/>
        <v/>
      </c>
      <c r="AA3660" s="3" t="e">
        <f t="shared" si="272"/>
        <v>#NUM!</v>
      </c>
      <c r="AB3660" s="3" t="str">
        <f t="shared" si="273"/>
        <v/>
      </c>
    </row>
    <row r="3661" spans="18:28" ht="14.5" customHeight="1">
      <c r="R3661">
        <v>3658</v>
      </c>
      <c r="S3661" s="4">
        <v>45120</v>
      </c>
      <c r="T3661" s="3" t="s">
        <v>4356</v>
      </c>
      <c r="U3661" s="3" t="s">
        <v>1575</v>
      </c>
      <c r="V3661" s="3" t="s">
        <v>450</v>
      </c>
      <c r="W3661" s="3" t="s">
        <v>4355</v>
      </c>
      <c r="X3661" s="3" t="str">
        <f t="shared" si="270"/>
        <v>เมืองไพรเสลภูมิร้อยเอ็ด</v>
      </c>
      <c r="Y3661" s="3" t="s">
        <v>2652</v>
      </c>
      <c r="Z3661" s="3" t="str">
        <f t="shared" si="271"/>
        <v/>
      </c>
      <c r="AA3661" s="3" t="e">
        <f t="shared" si="272"/>
        <v>#NUM!</v>
      </c>
      <c r="AB3661" s="3" t="str">
        <f t="shared" si="273"/>
        <v/>
      </c>
    </row>
    <row r="3662" spans="18:28" ht="14.5" customHeight="1">
      <c r="R3662">
        <v>3659</v>
      </c>
      <c r="S3662" s="4">
        <v>45120</v>
      </c>
      <c r="T3662" s="3" t="s">
        <v>4357</v>
      </c>
      <c r="U3662" s="3" t="s">
        <v>1575</v>
      </c>
      <c r="V3662" s="3" t="s">
        <v>450</v>
      </c>
      <c r="W3662" s="3" t="s">
        <v>4355</v>
      </c>
      <c r="X3662" s="3" t="str">
        <f t="shared" si="270"/>
        <v>นาแซงเสลภูมิร้อยเอ็ด</v>
      </c>
      <c r="Y3662" s="3" t="s">
        <v>2652</v>
      </c>
      <c r="Z3662" s="3" t="str">
        <f t="shared" si="271"/>
        <v/>
      </c>
      <c r="AA3662" s="3" t="e">
        <f t="shared" si="272"/>
        <v>#NUM!</v>
      </c>
      <c r="AB3662" s="3" t="str">
        <f t="shared" si="273"/>
        <v/>
      </c>
    </row>
    <row r="3663" spans="18:28" ht="14.5" customHeight="1">
      <c r="R3663">
        <v>3660</v>
      </c>
      <c r="S3663" s="4">
        <v>45120</v>
      </c>
      <c r="T3663" s="3" t="s">
        <v>4358</v>
      </c>
      <c r="U3663" s="3" t="s">
        <v>1575</v>
      </c>
      <c r="V3663" s="3" t="s">
        <v>450</v>
      </c>
      <c r="W3663" s="3" t="s">
        <v>4355</v>
      </c>
      <c r="X3663" s="3" t="str">
        <f t="shared" si="270"/>
        <v>นาเมืองเสลภูมิร้อยเอ็ด</v>
      </c>
      <c r="Y3663" s="3" t="s">
        <v>2652</v>
      </c>
      <c r="Z3663" s="3" t="str">
        <f t="shared" si="271"/>
        <v/>
      </c>
      <c r="AA3663" s="3" t="e">
        <f t="shared" si="272"/>
        <v>#NUM!</v>
      </c>
      <c r="AB3663" s="3" t="str">
        <f t="shared" si="273"/>
        <v/>
      </c>
    </row>
    <row r="3664" spans="18:28" ht="14.5" customHeight="1">
      <c r="R3664">
        <v>3661</v>
      </c>
      <c r="S3664" s="4">
        <v>45120</v>
      </c>
      <c r="T3664" s="3" t="s">
        <v>4194</v>
      </c>
      <c r="U3664" s="3" t="s">
        <v>1575</v>
      </c>
      <c r="V3664" s="3" t="s">
        <v>450</v>
      </c>
      <c r="W3664" s="3" t="s">
        <v>4355</v>
      </c>
      <c r="X3664" s="3" t="str">
        <f t="shared" si="270"/>
        <v>วังหลวงเสลภูมิร้อยเอ็ด</v>
      </c>
      <c r="Y3664" s="3" t="s">
        <v>2652</v>
      </c>
      <c r="Z3664" s="3" t="str">
        <f t="shared" si="271"/>
        <v/>
      </c>
      <c r="AA3664" s="3" t="e">
        <f t="shared" si="272"/>
        <v>#NUM!</v>
      </c>
      <c r="AB3664" s="3" t="str">
        <f t="shared" si="273"/>
        <v/>
      </c>
    </row>
    <row r="3665" spans="18:28" ht="14.5" customHeight="1">
      <c r="R3665">
        <v>3662</v>
      </c>
      <c r="S3665" s="4">
        <v>45120</v>
      </c>
      <c r="T3665" s="3" t="s">
        <v>489</v>
      </c>
      <c r="U3665" s="3" t="s">
        <v>1575</v>
      </c>
      <c r="V3665" s="3" t="s">
        <v>450</v>
      </c>
      <c r="W3665" s="3" t="s">
        <v>4355</v>
      </c>
      <c r="X3665" s="3" t="str">
        <f t="shared" si="270"/>
        <v>ท่าม่วงเสลภูมิร้อยเอ็ด</v>
      </c>
      <c r="Y3665" s="3" t="s">
        <v>2652</v>
      </c>
      <c r="Z3665" s="3" t="str">
        <f t="shared" si="271"/>
        <v/>
      </c>
      <c r="AA3665" s="3" t="e">
        <f t="shared" si="272"/>
        <v>#NUM!</v>
      </c>
      <c r="AB3665" s="3" t="str">
        <f t="shared" si="273"/>
        <v/>
      </c>
    </row>
    <row r="3666" spans="18:28" ht="14.5" customHeight="1">
      <c r="R3666">
        <v>3663</v>
      </c>
      <c r="S3666" s="4">
        <v>45120</v>
      </c>
      <c r="T3666" s="3" t="s">
        <v>4359</v>
      </c>
      <c r="U3666" s="3" t="s">
        <v>1575</v>
      </c>
      <c r="V3666" s="3" t="s">
        <v>450</v>
      </c>
      <c r="W3666" s="3" t="s">
        <v>4355</v>
      </c>
      <c r="X3666" s="3" t="str">
        <f t="shared" si="270"/>
        <v>ขวาวเสลภูมิร้อยเอ็ด</v>
      </c>
      <c r="Y3666" s="3" t="s">
        <v>2652</v>
      </c>
      <c r="Z3666" s="3" t="str">
        <f t="shared" si="271"/>
        <v/>
      </c>
      <c r="AA3666" s="3" t="e">
        <f t="shared" si="272"/>
        <v>#NUM!</v>
      </c>
      <c r="AB3666" s="3" t="str">
        <f t="shared" si="273"/>
        <v/>
      </c>
    </row>
    <row r="3667" spans="18:28" ht="14.5" customHeight="1">
      <c r="R3667">
        <v>3664</v>
      </c>
      <c r="S3667" s="4">
        <v>45120</v>
      </c>
      <c r="T3667" s="3" t="s">
        <v>1526</v>
      </c>
      <c r="U3667" s="3" t="s">
        <v>1575</v>
      </c>
      <c r="V3667" s="3" t="s">
        <v>450</v>
      </c>
      <c r="W3667" s="3" t="s">
        <v>4355</v>
      </c>
      <c r="X3667" s="3" t="str">
        <f t="shared" si="270"/>
        <v>โพธิ์ทองเสลภูมิร้อยเอ็ด</v>
      </c>
      <c r="Y3667" s="3" t="s">
        <v>2652</v>
      </c>
      <c r="Z3667" s="3" t="str">
        <f t="shared" si="271"/>
        <v/>
      </c>
      <c r="AA3667" s="3" t="e">
        <f t="shared" si="272"/>
        <v>#NUM!</v>
      </c>
      <c r="AB3667" s="3" t="str">
        <f t="shared" si="273"/>
        <v/>
      </c>
    </row>
    <row r="3668" spans="18:28" ht="14.5" customHeight="1">
      <c r="R3668">
        <v>3665</v>
      </c>
      <c r="S3668" s="4">
        <v>45120</v>
      </c>
      <c r="T3668" s="3" t="s">
        <v>3229</v>
      </c>
      <c r="U3668" s="3" t="s">
        <v>1575</v>
      </c>
      <c r="V3668" s="3" t="s">
        <v>450</v>
      </c>
      <c r="W3668" s="3" t="s">
        <v>4355</v>
      </c>
      <c r="X3668" s="3" t="str">
        <f t="shared" si="270"/>
        <v>ภูเงินเสลภูมิร้อยเอ็ด</v>
      </c>
      <c r="Y3668" s="3" t="s">
        <v>2652</v>
      </c>
      <c r="Z3668" s="3" t="str">
        <f t="shared" si="271"/>
        <v/>
      </c>
      <c r="AA3668" s="3" t="e">
        <f t="shared" si="272"/>
        <v>#NUM!</v>
      </c>
      <c r="AB3668" s="3" t="str">
        <f t="shared" si="273"/>
        <v/>
      </c>
    </row>
    <row r="3669" spans="18:28" ht="14.5" customHeight="1">
      <c r="R3669">
        <v>3666</v>
      </c>
      <c r="S3669" s="4">
        <v>45120</v>
      </c>
      <c r="T3669" s="3" t="s">
        <v>1675</v>
      </c>
      <c r="U3669" s="3" t="s">
        <v>1575</v>
      </c>
      <c r="V3669" s="3" t="s">
        <v>450</v>
      </c>
      <c r="W3669" s="3" t="s">
        <v>4355</v>
      </c>
      <c r="X3669" s="3" t="str">
        <f t="shared" si="270"/>
        <v>เกาะแก้วเสลภูมิร้อยเอ็ด</v>
      </c>
      <c r="Y3669" s="3" t="s">
        <v>2652</v>
      </c>
      <c r="Z3669" s="3" t="str">
        <f t="shared" si="271"/>
        <v/>
      </c>
      <c r="AA3669" s="3" t="e">
        <f t="shared" si="272"/>
        <v>#NUM!</v>
      </c>
      <c r="AB3669" s="3" t="str">
        <f t="shared" si="273"/>
        <v/>
      </c>
    </row>
    <row r="3670" spans="18:28" ht="14.5" customHeight="1">
      <c r="R3670">
        <v>3667</v>
      </c>
      <c r="S3670" s="4">
        <v>45120</v>
      </c>
      <c r="T3670" s="3" t="s">
        <v>3476</v>
      </c>
      <c r="U3670" s="3" t="s">
        <v>1575</v>
      </c>
      <c r="V3670" s="3" t="s">
        <v>450</v>
      </c>
      <c r="W3670" s="3" t="s">
        <v>4355</v>
      </c>
      <c r="X3670" s="3" t="str">
        <f t="shared" si="270"/>
        <v>นาเลิงเสลภูมิร้อยเอ็ด</v>
      </c>
      <c r="Y3670" s="3" t="s">
        <v>2652</v>
      </c>
      <c r="Z3670" s="3" t="str">
        <f t="shared" si="271"/>
        <v/>
      </c>
      <c r="AA3670" s="3" t="e">
        <f t="shared" si="272"/>
        <v>#NUM!</v>
      </c>
      <c r="AB3670" s="3" t="str">
        <f t="shared" si="273"/>
        <v/>
      </c>
    </row>
    <row r="3671" spans="18:28" ht="14.5" customHeight="1">
      <c r="R3671">
        <v>3668</v>
      </c>
      <c r="S3671" s="4">
        <v>45120</v>
      </c>
      <c r="T3671" s="3" t="s">
        <v>4360</v>
      </c>
      <c r="U3671" s="3" t="s">
        <v>1575</v>
      </c>
      <c r="V3671" s="3" t="s">
        <v>450</v>
      </c>
      <c r="W3671" s="3" t="s">
        <v>4355</v>
      </c>
      <c r="X3671" s="3" t="str">
        <f t="shared" si="270"/>
        <v>เหล่าน้อยเสลภูมิร้อยเอ็ด</v>
      </c>
      <c r="Y3671" s="3" t="s">
        <v>2652</v>
      </c>
      <c r="Z3671" s="3" t="str">
        <f t="shared" si="271"/>
        <v/>
      </c>
      <c r="AA3671" s="3" t="e">
        <f t="shared" si="272"/>
        <v>#NUM!</v>
      </c>
      <c r="AB3671" s="3" t="str">
        <f t="shared" si="273"/>
        <v/>
      </c>
    </row>
    <row r="3672" spans="18:28" ht="14.5" customHeight="1">
      <c r="R3672">
        <v>3669</v>
      </c>
      <c r="S3672" s="4">
        <v>45120</v>
      </c>
      <c r="T3672" s="3" t="s">
        <v>4361</v>
      </c>
      <c r="U3672" s="3" t="s">
        <v>1575</v>
      </c>
      <c r="V3672" s="3" t="s">
        <v>450</v>
      </c>
      <c r="W3672" s="3" t="s">
        <v>4355</v>
      </c>
      <c r="X3672" s="3" t="str">
        <f t="shared" si="270"/>
        <v>ศรีวิลัยเสลภูมิร้อยเอ็ด</v>
      </c>
      <c r="Y3672" s="3" t="s">
        <v>2652</v>
      </c>
      <c r="Z3672" s="3" t="str">
        <f t="shared" si="271"/>
        <v/>
      </c>
      <c r="AA3672" s="3" t="e">
        <f t="shared" si="272"/>
        <v>#NUM!</v>
      </c>
      <c r="AB3672" s="3" t="str">
        <f t="shared" si="273"/>
        <v/>
      </c>
    </row>
    <row r="3673" spans="18:28" ht="14.5" customHeight="1">
      <c r="R3673">
        <v>3670</v>
      </c>
      <c r="S3673" s="4">
        <v>45120</v>
      </c>
      <c r="T3673" s="3" t="s">
        <v>3180</v>
      </c>
      <c r="U3673" s="3" t="s">
        <v>1575</v>
      </c>
      <c r="V3673" s="3" t="s">
        <v>450</v>
      </c>
      <c r="W3673" s="3" t="s">
        <v>4355</v>
      </c>
      <c r="X3673" s="3" t="str">
        <f t="shared" si="270"/>
        <v>หนองหลวงเสลภูมิร้อยเอ็ด</v>
      </c>
      <c r="Y3673" s="3" t="s">
        <v>2652</v>
      </c>
      <c r="Z3673" s="3" t="str">
        <f t="shared" si="271"/>
        <v/>
      </c>
      <c r="AA3673" s="3" t="e">
        <f t="shared" si="272"/>
        <v>#NUM!</v>
      </c>
      <c r="AB3673" s="3" t="str">
        <f t="shared" si="273"/>
        <v/>
      </c>
    </row>
    <row r="3674" spans="18:28" ht="14.5" customHeight="1">
      <c r="R3674">
        <v>3671</v>
      </c>
      <c r="S3674" s="4">
        <v>45120</v>
      </c>
      <c r="T3674" s="3" t="s">
        <v>3425</v>
      </c>
      <c r="U3674" s="3" t="s">
        <v>1575</v>
      </c>
      <c r="V3674" s="3" t="s">
        <v>450</v>
      </c>
      <c r="W3674" s="3" t="s">
        <v>4355</v>
      </c>
      <c r="X3674" s="3" t="str">
        <f t="shared" si="270"/>
        <v>พรสวรรค์เสลภูมิร้อยเอ็ด</v>
      </c>
      <c r="Y3674" s="3" t="s">
        <v>2652</v>
      </c>
      <c r="Z3674" s="3" t="str">
        <f t="shared" si="271"/>
        <v/>
      </c>
      <c r="AA3674" s="3" t="e">
        <f t="shared" si="272"/>
        <v>#NUM!</v>
      </c>
      <c r="AB3674" s="3" t="str">
        <f t="shared" si="273"/>
        <v/>
      </c>
    </row>
    <row r="3675" spans="18:28" ht="14.5" customHeight="1">
      <c r="R3675">
        <v>3672</v>
      </c>
      <c r="S3675" s="4">
        <v>45120</v>
      </c>
      <c r="T3675" s="3" t="s">
        <v>1285</v>
      </c>
      <c r="U3675" s="3" t="s">
        <v>1575</v>
      </c>
      <c r="V3675" s="3" t="s">
        <v>450</v>
      </c>
      <c r="W3675" s="3" t="s">
        <v>4355</v>
      </c>
      <c r="X3675" s="3" t="str">
        <f t="shared" si="270"/>
        <v>ขวัญเมืองเสลภูมิร้อยเอ็ด</v>
      </c>
      <c r="Y3675" s="3" t="s">
        <v>2652</v>
      </c>
      <c r="Z3675" s="3" t="str">
        <f t="shared" si="271"/>
        <v/>
      </c>
      <c r="AA3675" s="3" t="e">
        <f t="shared" si="272"/>
        <v>#NUM!</v>
      </c>
      <c r="AB3675" s="3" t="str">
        <f t="shared" si="273"/>
        <v/>
      </c>
    </row>
    <row r="3676" spans="18:28" ht="14.5" customHeight="1">
      <c r="R3676">
        <v>3673</v>
      </c>
      <c r="S3676" s="4">
        <v>45120</v>
      </c>
      <c r="T3676" s="3" t="s">
        <v>4362</v>
      </c>
      <c r="U3676" s="3" t="s">
        <v>1575</v>
      </c>
      <c r="V3676" s="3" t="s">
        <v>450</v>
      </c>
      <c r="W3676" s="3" t="s">
        <v>4355</v>
      </c>
      <c r="X3676" s="3" t="str">
        <f t="shared" si="270"/>
        <v>บึงเกลือเสลภูมิร้อยเอ็ด</v>
      </c>
      <c r="Y3676" s="3" t="s">
        <v>2652</v>
      </c>
      <c r="Z3676" s="3" t="str">
        <f t="shared" si="271"/>
        <v/>
      </c>
      <c r="AA3676" s="3" t="e">
        <f t="shared" si="272"/>
        <v>#NUM!</v>
      </c>
      <c r="AB3676" s="3" t="str">
        <f t="shared" si="273"/>
        <v/>
      </c>
    </row>
    <row r="3677" spans="18:28" ht="14.5" customHeight="1">
      <c r="R3677">
        <v>3674</v>
      </c>
      <c r="S3677" s="4">
        <v>45130</v>
      </c>
      <c r="T3677" s="3" t="s">
        <v>4363</v>
      </c>
      <c r="U3677" s="3" t="s">
        <v>1573</v>
      </c>
      <c r="V3677" s="3" t="s">
        <v>450</v>
      </c>
      <c r="W3677" s="3" t="s">
        <v>4364</v>
      </c>
      <c r="X3677" s="3" t="str">
        <f t="shared" si="270"/>
        <v>สระคูสุวรรณภูมิร้อยเอ็ด</v>
      </c>
      <c r="Y3677" s="3" t="s">
        <v>2652</v>
      </c>
      <c r="Z3677" s="3" t="str">
        <f t="shared" si="271"/>
        <v/>
      </c>
      <c r="AA3677" s="3" t="e">
        <f t="shared" si="272"/>
        <v>#NUM!</v>
      </c>
      <c r="AB3677" s="3" t="str">
        <f t="shared" si="273"/>
        <v/>
      </c>
    </row>
    <row r="3678" spans="18:28" ht="14.5" customHeight="1">
      <c r="R3678">
        <v>3675</v>
      </c>
      <c r="S3678" s="4">
        <v>45130</v>
      </c>
      <c r="T3678" s="3" t="s">
        <v>636</v>
      </c>
      <c r="U3678" s="3" t="s">
        <v>1573</v>
      </c>
      <c r="V3678" s="3" t="s">
        <v>450</v>
      </c>
      <c r="W3678" s="3" t="s">
        <v>4364</v>
      </c>
      <c r="X3678" s="3" t="str">
        <f t="shared" si="270"/>
        <v>ดอกไม้สุวรรณภูมิร้อยเอ็ด</v>
      </c>
      <c r="Y3678" s="3" t="s">
        <v>2652</v>
      </c>
      <c r="Z3678" s="3" t="str">
        <f t="shared" si="271"/>
        <v/>
      </c>
      <c r="AA3678" s="3" t="e">
        <f t="shared" si="272"/>
        <v>#NUM!</v>
      </c>
      <c r="AB3678" s="3" t="str">
        <f t="shared" si="273"/>
        <v/>
      </c>
    </row>
    <row r="3679" spans="18:28" ht="14.5" customHeight="1">
      <c r="R3679">
        <v>3676</v>
      </c>
      <c r="S3679" s="4">
        <v>45130</v>
      </c>
      <c r="T3679" s="3" t="s">
        <v>4365</v>
      </c>
      <c r="U3679" s="3" t="s">
        <v>1573</v>
      </c>
      <c r="V3679" s="3" t="s">
        <v>450</v>
      </c>
      <c r="W3679" s="3" t="s">
        <v>4364</v>
      </c>
      <c r="X3679" s="3" t="str">
        <f t="shared" si="270"/>
        <v>นาใหญ่สุวรรณภูมิร้อยเอ็ด</v>
      </c>
      <c r="Y3679" s="3" t="s">
        <v>2652</v>
      </c>
      <c r="Z3679" s="3" t="str">
        <f t="shared" si="271"/>
        <v/>
      </c>
      <c r="AA3679" s="3" t="e">
        <f t="shared" si="272"/>
        <v>#NUM!</v>
      </c>
      <c r="AB3679" s="3" t="str">
        <f t="shared" si="273"/>
        <v/>
      </c>
    </row>
    <row r="3680" spans="18:28" ht="14.5" customHeight="1">
      <c r="R3680">
        <v>3677</v>
      </c>
      <c r="S3680" s="4">
        <v>45130</v>
      </c>
      <c r="T3680" s="3" t="s">
        <v>4366</v>
      </c>
      <c r="U3680" s="3" t="s">
        <v>1573</v>
      </c>
      <c r="V3680" s="3" t="s">
        <v>450</v>
      </c>
      <c r="W3680" s="3" t="s">
        <v>4364</v>
      </c>
      <c r="X3680" s="3" t="str">
        <f t="shared" si="270"/>
        <v>หินกองสุวรรณภูมิร้อยเอ็ด</v>
      </c>
      <c r="Y3680" s="3" t="s">
        <v>2652</v>
      </c>
      <c r="Z3680" s="3" t="str">
        <f t="shared" si="271"/>
        <v/>
      </c>
      <c r="AA3680" s="3" t="e">
        <f t="shared" si="272"/>
        <v>#NUM!</v>
      </c>
      <c r="AB3680" s="3" t="str">
        <f t="shared" si="273"/>
        <v/>
      </c>
    </row>
    <row r="3681" spans="18:28" ht="14.5" customHeight="1">
      <c r="R3681">
        <v>3678</v>
      </c>
      <c r="S3681" s="4">
        <v>45130</v>
      </c>
      <c r="T3681" s="3" t="s">
        <v>4367</v>
      </c>
      <c r="U3681" s="3" t="s">
        <v>1573</v>
      </c>
      <c r="V3681" s="3" t="s">
        <v>450</v>
      </c>
      <c r="W3681" s="3" t="s">
        <v>4364</v>
      </c>
      <c r="X3681" s="3" t="str">
        <f t="shared" si="270"/>
        <v>เมืองทุ่งสุวรรณภูมิร้อยเอ็ด</v>
      </c>
      <c r="Y3681" s="3" t="s">
        <v>2652</v>
      </c>
      <c r="Z3681" s="3" t="str">
        <f t="shared" si="271"/>
        <v/>
      </c>
      <c r="AA3681" s="3" t="e">
        <f t="shared" si="272"/>
        <v>#NUM!</v>
      </c>
      <c r="AB3681" s="3" t="str">
        <f t="shared" si="273"/>
        <v/>
      </c>
    </row>
    <row r="3682" spans="18:28" ht="14.5" customHeight="1">
      <c r="R3682">
        <v>3679</v>
      </c>
      <c r="S3682" s="4">
        <v>45130</v>
      </c>
      <c r="T3682" s="3" t="s">
        <v>4368</v>
      </c>
      <c r="U3682" s="3" t="s">
        <v>1573</v>
      </c>
      <c r="V3682" s="3" t="s">
        <v>450</v>
      </c>
      <c r="W3682" s="3" t="s">
        <v>4364</v>
      </c>
      <c r="X3682" s="3" t="str">
        <f t="shared" si="270"/>
        <v>หัวโทนสุวรรณภูมิร้อยเอ็ด</v>
      </c>
      <c r="Y3682" s="3" t="s">
        <v>2652</v>
      </c>
      <c r="Z3682" s="3" t="str">
        <f t="shared" si="271"/>
        <v/>
      </c>
      <c r="AA3682" s="3" t="e">
        <f t="shared" si="272"/>
        <v>#NUM!</v>
      </c>
      <c r="AB3682" s="3" t="str">
        <f t="shared" si="273"/>
        <v/>
      </c>
    </row>
    <row r="3683" spans="18:28" ht="14.5" customHeight="1">
      <c r="R3683">
        <v>3680</v>
      </c>
      <c r="S3683" s="4">
        <v>45130</v>
      </c>
      <c r="T3683" s="3" t="s">
        <v>4369</v>
      </c>
      <c r="U3683" s="3" t="s">
        <v>1573</v>
      </c>
      <c r="V3683" s="3" t="s">
        <v>450</v>
      </c>
      <c r="W3683" s="3" t="s">
        <v>4364</v>
      </c>
      <c r="X3683" s="3" t="str">
        <f t="shared" si="270"/>
        <v>บ่อพันขันสุวรรณภูมิร้อยเอ็ด</v>
      </c>
      <c r="Y3683" s="3" t="s">
        <v>2652</v>
      </c>
      <c r="Z3683" s="3" t="str">
        <f t="shared" si="271"/>
        <v/>
      </c>
      <c r="AA3683" s="3" t="e">
        <f t="shared" si="272"/>
        <v>#NUM!</v>
      </c>
      <c r="AB3683" s="3" t="str">
        <f t="shared" si="273"/>
        <v/>
      </c>
    </row>
    <row r="3684" spans="18:28" ht="14.5" customHeight="1">
      <c r="R3684">
        <v>3681</v>
      </c>
      <c r="S3684" s="4">
        <v>45130</v>
      </c>
      <c r="T3684" s="3" t="s">
        <v>4180</v>
      </c>
      <c r="U3684" s="3" t="s">
        <v>1573</v>
      </c>
      <c r="V3684" s="3" t="s">
        <v>450</v>
      </c>
      <c r="W3684" s="3" t="s">
        <v>4364</v>
      </c>
      <c r="X3684" s="3" t="str">
        <f t="shared" si="270"/>
        <v>ทุ่งหลวงสุวรรณภูมิร้อยเอ็ด</v>
      </c>
      <c r="Y3684" s="3" t="s">
        <v>2652</v>
      </c>
      <c r="Z3684" s="3" t="str">
        <f t="shared" si="271"/>
        <v/>
      </c>
      <c r="AA3684" s="3" t="e">
        <f t="shared" si="272"/>
        <v>#NUM!</v>
      </c>
      <c r="AB3684" s="3" t="str">
        <f t="shared" si="273"/>
        <v/>
      </c>
    </row>
    <row r="3685" spans="18:28" ht="14.5" customHeight="1">
      <c r="R3685">
        <v>3682</v>
      </c>
      <c r="S3685" s="4">
        <v>45130</v>
      </c>
      <c r="T3685" s="3" t="s">
        <v>3292</v>
      </c>
      <c r="U3685" s="3" t="s">
        <v>1573</v>
      </c>
      <c r="V3685" s="3" t="s">
        <v>450</v>
      </c>
      <c r="W3685" s="3" t="s">
        <v>4364</v>
      </c>
      <c r="X3685" s="3" t="str">
        <f t="shared" si="270"/>
        <v>หัวช้างสุวรรณภูมิร้อยเอ็ด</v>
      </c>
      <c r="Y3685" s="3" t="s">
        <v>2652</v>
      </c>
      <c r="Z3685" s="3" t="str">
        <f t="shared" si="271"/>
        <v/>
      </c>
      <c r="AA3685" s="3" t="e">
        <f t="shared" si="272"/>
        <v>#NUM!</v>
      </c>
      <c r="AB3685" s="3" t="str">
        <f t="shared" si="273"/>
        <v/>
      </c>
    </row>
    <row r="3686" spans="18:28" ht="14.5" customHeight="1">
      <c r="R3686">
        <v>3683</v>
      </c>
      <c r="S3686" s="4">
        <v>45130</v>
      </c>
      <c r="T3686" s="3" t="s">
        <v>3200</v>
      </c>
      <c r="U3686" s="3" t="s">
        <v>1573</v>
      </c>
      <c r="V3686" s="3" t="s">
        <v>450</v>
      </c>
      <c r="W3686" s="3" t="s">
        <v>4364</v>
      </c>
      <c r="X3686" s="3" t="str">
        <f t="shared" si="270"/>
        <v>น้ำคำสุวรรณภูมิร้อยเอ็ด</v>
      </c>
      <c r="Y3686" s="3" t="s">
        <v>2652</v>
      </c>
      <c r="Z3686" s="3" t="str">
        <f t="shared" si="271"/>
        <v/>
      </c>
      <c r="AA3686" s="3" t="e">
        <f t="shared" si="272"/>
        <v>#NUM!</v>
      </c>
      <c r="AB3686" s="3" t="str">
        <f t="shared" si="273"/>
        <v/>
      </c>
    </row>
    <row r="3687" spans="18:28" ht="14.5" customHeight="1">
      <c r="R3687">
        <v>3684</v>
      </c>
      <c r="S3687" s="4">
        <v>45130</v>
      </c>
      <c r="T3687" s="3" t="s">
        <v>4370</v>
      </c>
      <c r="U3687" s="3" t="s">
        <v>1573</v>
      </c>
      <c r="V3687" s="3" t="s">
        <v>450</v>
      </c>
      <c r="W3687" s="3" t="s">
        <v>4364</v>
      </c>
      <c r="X3687" s="3" t="str">
        <f t="shared" si="270"/>
        <v>ห้วยหินลาดสุวรรณภูมิร้อยเอ็ด</v>
      </c>
      <c r="Y3687" s="3" t="s">
        <v>2652</v>
      </c>
      <c r="Z3687" s="3" t="str">
        <f t="shared" si="271"/>
        <v/>
      </c>
      <c r="AA3687" s="3" t="e">
        <f t="shared" si="272"/>
        <v>#NUM!</v>
      </c>
      <c r="AB3687" s="3" t="str">
        <f t="shared" si="273"/>
        <v/>
      </c>
    </row>
    <row r="3688" spans="18:28" ht="14.5" customHeight="1">
      <c r="R3688">
        <v>3685</v>
      </c>
      <c r="S3688" s="4">
        <v>45130</v>
      </c>
      <c r="T3688" s="3" t="s">
        <v>4371</v>
      </c>
      <c r="U3688" s="3" t="s">
        <v>1573</v>
      </c>
      <c r="V3688" s="3" t="s">
        <v>450</v>
      </c>
      <c r="W3688" s="3" t="s">
        <v>4364</v>
      </c>
      <c r="X3688" s="3" t="str">
        <f t="shared" si="270"/>
        <v>ช้างเผือกสุวรรณภูมิร้อยเอ็ด</v>
      </c>
      <c r="Y3688" s="3" t="s">
        <v>2652</v>
      </c>
      <c r="Z3688" s="3" t="str">
        <f t="shared" si="271"/>
        <v/>
      </c>
      <c r="AA3688" s="3" t="e">
        <f t="shared" si="272"/>
        <v>#NUM!</v>
      </c>
      <c r="AB3688" s="3" t="str">
        <f t="shared" si="273"/>
        <v/>
      </c>
    </row>
    <row r="3689" spans="18:28" ht="14.5" customHeight="1">
      <c r="R3689">
        <v>3686</v>
      </c>
      <c r="S3689" s="4">
        <v>45130</v>
      </c>
      <c r="T3689" s="3" t="s">
        <v>3078</v>
      </c>
      <c r="U3689" s="3" t="s">
        <v>1573</v>
      </c>
      <c r="V3689" s="3" t="s">
        <v>450</v>
      </c>
      <c r="W3689" s="3" t="s">
        <v>4364</v>
      </c>
      <c r="X3689" s="3" t="str">
        <f t="shared" si="270"/>
        <v>ทุ่งกุลาสุวรรณภูมิร้อยเอ็ด</v>
      </c>
      <c r="Y3689" s="3" t="s">
        <v>2652</v>
      </c>
      <c r="Z3689" s="3" t="str">
        <f t="shared" si="271"/>
        <v/>
      </c>
      <c r="AA3689" s="3" t="e">
        <f t="shared" si="272"/>
        <v>#NUM!</v>
      </c>
      <c r="AB3689" s="3" t="str">
        <f t="shared" si="273"/>
        <v/>
      </c>
    </row>
    <row r="3690" spans="18:28" ht="14.5" customHeight="1">
      <c r="R3690">
        <v>3687</v>
      </c>
      <c r="S3690" s="4">
        <v>45130</v>
      </c>
      <c r="T3690" s="3" t="s">
        <v>4372</v>
      </c>
      <c r="U3690" s="3" t="s">
        <v>1573</v>
      </c>
      <c r="V3690" s="3" t="s">
        <v>450</v>
      </c>
      <c r="W3690" s="3" t="s">
        <v>4364</v>
      </c>
      <c r="X3690" s="3" t="str">
        <f t="shared" si="270"/>
        <v>ทุ่งศรีเมืองสุวรรณภูมิร้อยเอ็ด</v>
      </c>
      <c r="Y3690" s="3" t="s">
        <v>2652</v>
      </c>
      <c r="Z3690" s="3" t="str">
        <f t="shared" si="271"/>
        <v/>
      </c>
      <c r="AA3690" s="3" t="e">
        <f t="shared" si="272"/>
        <v>#NUM!</v>
      </c>
      <c r="AB3690" s="3" t="str">
        <f t="shared" si="273"/>
        <v/>
      </c>
    </row>
    <row r="3691" spans="18:28" ht="14.5" customHeight="1">
      <c r="R3691">
        <v>3688</v>
      </c>
      <c r="S3691" s="4">
        <v>45130</v>
      </c>
      <c r="T3691" s="3" t="s">
        <v>4373</v>
      </c>
      <c r="U3691" s="3" t="s">
        <v>1573</v>
      </c>
      <c r="V3691" s="3" t="s">
        <v>450</v>
      </c>
      <c r="W3691" s="3" t="s">
        <v>4364</v>
      </c>
      <c r="X3691" s="3" t="str">
        <f t="shared" si="270"/>
        <v>จำปาขันสุวรรณภูมิร้อยเอ็ด</v>
      </c>
      <c r="Y3691" s="3" t="s">
        <v>2652</v>
      </c>
      <c r="Z3691" s="3" t="str">
        <f t="shared" si="271"/>
        <v/>
      </c>
      <c r="AA3691" s="3" t="e">
        <f t="shared" si="272"/>
        <v>#NUM!</v>
      </c>
      <c r="AB3691" s="3" t="str">
        <f t="shared" si="273"/>
        <v/>
      </c>
    </row>
    <row r="3692" spans="18:28" ht="14.5" customHeight="1">
      <c r="R3692">
        <v>3689</v>
      </c>
      <c r="S3692" s="4">
        <v>45220</v>
      </c>
      <c r="T3692" s="3" t="s">
        <v>3403</v>
      </c>
      <c r="U3692" s="3" t="s">
        <v>1567</v>
      </c>
      <c r="V3692" s="3" t="s">
        <v>450</v>
      </c>
      <c r="W3692" s="3" t="s">
        <v>4374</v>
      </c>
      <c r="X3692" s="3" t="str">
        <f t="shared" si="270"/>
        <v>หนองผือเมืองสรวงร้อยเอ็ด</v>
      </c>
      <c r="Y3692" s="3" t="s">
        <v>2652</v>
      </c>
      <c r="Z3692" s="3" t="str">
        <f t="shared" si="271"/>
        <v/>
      </c>
      <c r="AA3692" s="3" t="e">
        <f t="shared" si="272"/>
        <v>#NUM!</v>
      </c>
      <c r="AB3692" s="3" t="str">
        <f t="shared" si="273"/>
        <v/>
      </c>
    </row>
    <row r="3693" spans="18:28" ht="14.5" customHeight="1">
      <c r="R3693">
        <v>3690</v>
      </c>
      <c r="S3693" s="4">
        <v>45220</v>
      </c>
      <c r="T3693" s="3" t="s">
        <v>1714</v>
      </c>
      <c r="U3693" s="3" t="s">
        <v>1567</v>
      </c>
      <c r="V3693" s="3" t="s">
        <v>450</v>
      </c>
      <c r="W3693" s="3" t="s">
        <v>4374</v>
      </c>
      <c r="X3693" s="3" t="str">
        <f t="shared" si="270"/>
        <v>หนองหินเมืองสรวงร้อยเอ็ด</v>
      </c>
      <c r="Y3693" s="3" t="s">
        <v>2652</v>
      </c>
      <c r="Z3693" s="3" t="str">
        <f t="shared" si="271"/>
        <v/>
      </c>
      <c r="AA3693" s="3" t="e">
        <f t="shared" si="272"/>
        <v>#NUM!</v>
      </c>
      <c r="AB3693" s="3" t="str">
        <f t="shared" si="273"/>
        <v/>
      </c>
    </row>
    <row r="3694" spans="18:28" ht="14.5" customHeight="1">
      <c r="R3694">
        <v>3691</v>
      </c>
      <c r="S3694" s="4">
        <v>45220</v>
      </c>
      <c r="T3694" s="3" t="s">
        <v>1187</v>
      </c>
      <c r="U3694" s="3" t="s">
        <v>1567</v>
      </c>
      <c r="V3694" s="3" t="s">
        <v>450</v>
      </c>
      <c r="W3694" s="3" t="s">
        <v>4374</v>
      </c>
      <c r="X3694" s="3" t="str">
        <f t="shared" si="270"/>
        <v>คูเมืองเมืองสรวงร้อยเอ็ด</v>
      </c>
      <c r="Y3694" s="3" t="s">
        <v>2652</v>
      </c>
      <c r="Z3694" s="3" t="str">
        <f t="shared" si="271"/>
        <v/>
      </c>
      <c r="AA3694" s="3" t="e">
        <f t="shared" si="272"/>
        <v>#NUM!</v>
      </c>
      <c r="AB3694" s="3" t="str">
        <f t="shared" si="273"/>
        <v/>
      </c>
    </row>
    <row r="3695" spans="18:28" ht="14.5" customHeight="1">
      <c r="R3695">
        <v>3692</v>
      </c>
      <c r="S3695" s="4">
        <v>45220</v>
      </c>
      <c r="T3695" s="3" t="s">
        <v>4375</v>
      </c>
      <c r="U3695" s="3" t="s">
        <v>1567</v>
      </c>
      <c r="V3695" s="3" t="s">
        <v>450</v>
      </c>
      <c r="W3695" s="3" t="s">
        <v>4374</v>
      </c>
      <c r="X3695" s="3" t="str">
        <f t="shared" si="270"/>
        <v>กกกุงเมืองสรวงร้อยเอ็ด</v>
      </c>
      <c r="Y3695" s="3" t="s">
        <v>2652</v>
      </c>
      <c r="Z3695" s="3" t="str">
        <f t="shared" si="271"/>
        <v/>
      </c>
      <c r="AA3695" s="3" t="e">
        <f t="shared" si="272"/>
        <v>#NUM!</v>
      </c>
      <c r="AB3695" s="3" t="str">
        <f t="shared" si="273"/>
        <v/>
      </c>
    </row>
    <row r="3696" spans="18:28" ht="14.5" customHeight="1">
      <c r="R3696">
        <v>3693</v>
      </c>
      <c r="S3696" s="4">
        <v>45220</v>
      </c>
      <c r="T3696" s="3" t="s">
        <v>1567</v>
      </c>
      <c r="U3696" s="3" t="s">
        <v>1567</v>
      </c>
      <c r="V3696" s="3" t="s">
        <v>450</v>
      </c>
      <c r="W3696" s="3" t="s">
        <v>4374</v>
      </c>
      <c r="X3696" s="3" t="str">
        <f t="shared" si="270"/>
        <v>เมืองสรวงเมืองสรวงร้อยเอ็ด</v>
      </c>
      <c r="Y3696" s="3" t="s">
        <v>2652</v>
      </c>
      <c r="Z3696" s="3" t="str">
        <f t="shared" si="271"/>
        <v/>
      </c>
      <c r="AA3696" s="3" t="e">
        <f t="shared" si="272"/>
        <v>#NUM!</v>
      </c>
      <c r="AB3696" s="3" t="str">
        <f t="shared" si="273"/>
        <v/>
      </c>
    </row>
    <row r="3697" spans="18:28" ht="14.5" customHeight="1">
      <c r="R3697">
        <v>3694</v>
      </c>
      <c r="S3697" s="4">
        <v>45240</v>
      </c>
      <c r="T3697" s="3" t="s">
        <v>1559</v>
      </c>
      <c r="U3697" s="3" t="s">
        <v>1559</v>
      </c>
      <c r="V3697" s="3" t="s">
        <v>450</v>
      </c>
      <c r="W3697" s="3" t="s">
        <v>4376</v>
      </c>
      <c r="X3697" s="3" t="str">
        <f t="shared" si="270"/>
        <v>โพนทรายโพนทรายร้อยเอ็ด</v>
      </c>
      <c r="Y3697" s="3" t="s">
        <v>2652</v>
      </c>
      <c r="Z3697" s="3" t="str">
        <f t="shared" si="271"/>
        <v/>
      </c>
      <c r="AA3697" s="3" t="e">
        <f t="shared" si="272"/>
        <v>#NUM!</v>
      </c>
      <c r="AB3697" s="3" t="str">
        <f t="shared" si="273"/>
        <v/>
      </c>
    </row>
    <row r="3698" spans="18:28" ht="14.5" customHeight="1">
      <c r="R3698">
        <v>3695</v>
      </c>
      <c r="S3698" s="4">
        <v>45240</v>
      </c>
      <c r="T3698" s="3" t="s">
        <v>4377</v>
      </c>
      <c r="U3698" s="3" t="s">
        <v>1559</v>
      </c>
      <c r="V3698" s="3" t="s">
        <v>450</v>
      </c>
      <c r="W3698" s="3" t="s">
        <v>4376</v>
      </c>
      <c r="X3698" s="3" t="str">
        <f t="shared" si="270"/>
        <v>สามขาโพนทรายร้อยเอ็ด</v>
      </c>
      <c r="Y3698" s="3" t="s">
        <v>2652</v>
      </c>
      <c r="Z3698" s="3" t="str">
        <f t="shared" si="271"/>
        <v/>
      </c>
      <c r="AA3698" s="3" t="e">
        <f t="shared" si="272"/>
        <v>#NUM!</v>
      </c>
      <c r="AB3698" s="3" t="str">
        <f t="shared" si="273"/>
        <v/>
      </c>
    </row>
    <row r="3699" spans="18:28" ht="14.5" customHeight="1">
      <c r="R3699">
        <v>3696</v>
      </c>
      <c r="S3699" s="4">
        <v>45240</v>
      </c>
      <c r="T3699" s="3" t="s">
        <v>2999</v>
      </c>
      <c r="U3699" s="3" t="s">
        <v>1559</v>
      </c>
      <c r="V3699" s="3" t="s">
        <v>450</v>
      </c>
      <c r="W3699" s="3" t="s">
        <v>4376</v>
      </c>
      <c r="X3699" s="3" t="str">
        <f t="shared" si="270"/>
        <v>ศรีสว่างโพนทรายร้อยเอ็ด</v>
      </c>
      <c r="Y3699" s="3" t="s">
        <v>2652</v>
      </c>
      <c r="Z3699" s="3" t="str">
        <f t="shared" si="271"/>
        <v/>
      </c>
      <c r="AA3699" s="3" t="e">
        <f t="shared" si="272"/>
        <v>#NUM!</v>
      </c>
      <c r="AB3699" s="3" t="str">
        <f t="shared" si="273"/>
        <v/>
      </c>
    </row>
    <row r="3700" spans="18:28" ht="14.5" customHeight="1">
      <c r="R3700">
        <v>3697</v>
      </c>
      <c r="S3700" s="4">
        <v>45240</v>
      </c>
      <c r="T3700" s="3" t="s">
        <v>3855</v>
      </c>
      <c r="U3700" s="3" t="s">
        <v>1559</v>
      </c>
      <c r="V3700" s="3" t="s">
        <v>450</v>
      </c>
      <c r="W3700" s="3" t="s">
        <v>4376</v>
      </c>
      <c r="X3700" s="3" t="str">
        <f t="shared" si="270"/>
        <v>ยางคำโพนทรายร้อยเอ็ด</v>
      </c>
      <c r="Y3700" s="3" t="s">
        <v>2652</v>
      </c>
      <c r="Z3700" s="3" t="str">
        <f t="shared" si="271"/>
        <v/>
      </c>
      <c r="AA3700" s="3" t="e">
        <f t="shared" si="272"/>
        <v>#NUM!</v>
      </c>
      <c r="AB3700" s="3" t="str">
        <f t="shared" si="273"/>
        <v/>
      </c>
    </row>
    <row r="3701" spans="18:28" ht="14.5" customHeight="1">
      <c r="R3701">
        <v>3698</v>
      </c>
      <c r="S3701" s="4">
        <v>45240</v>
      </c>
      <c r="T3701" s="3" t="s">
        <v>4378</v>
      </c>
      <c r="U3701" s="3" t="s">
        <v>1559</v>
      </c>
      <c r="V3701" s="3" t="s">
        <v>450</v>
      </c>
      <c r="W3701" s="3" t="s">
        <v>4376</v>
      </c>
      <c r="X3701" s="3" t="str">
        <f t="shared" si="270"/>
        <v>ท่าหาดยาวโพนทรายร้อยเอ็ด</v>
      </c>
      <c r="Y3701" s="3" t="s">
        <v>2652</v>
      </c>
      <c r="Z3701" s="3" t="str">
        <f t="shared" si="271"/>
        <v/>
      </c>
      <c r="AA3701" s="3" t="e">
        <f t="shared" si="272"/>
        <v>#NUM!</v>
      </c>
      <c r="AB3701" s="3" t="str">
        <f t="shared" si="273"/>
        <v/>
      </c>
    </row>
    <row r="3702" spans="18:28" ht="14.5" customHeight="1">
      <c r="R3702">
        <v>3699</v>
      </c>
      <c r="S3702" s="4">
        <v>45160</v>
      </c>
      <c r="T3702" s="3" t="s">
        <v>1580</v>
      </c>
      <c r="U3702" s="3" t="s">
        <v>1580</v>
      </c>
      <c r="V3702" s="3" t="s">
        <v>450</v>
      </c>
      <c r="W3702" s="3" t="s">
        <v>4379</v>
      </c>
      <c r="X3702" s="3" t="str">
        <f t="shared" si="270"/>
        <v>อาจสามารถอาจสามารถร้อยเอ็ด</v>
      </c>
      <c r="Y3702" s="3" t="s">
        <v>2652</v>
      </c>
      <c r="Z3702" s="3" t="str">
        <f t="shared" si="271"/>
        <v/>
      </c>
      <c r="AA3702" s="3" t="e">
        <f t="shared" si="272"/>
        <v>#NUM!</v>
      </c>
      <c r="AB3702" s="3" t="str">
        <f t="shared" si="273"/>
        <v/>
      </c>
    </row>
    <row r="3703" spans="18:28" ht="14.5" customHeight="1">
      <c r="R3703">
        <v>3700</v>
      </c>
      <c r="S3703" s="4">
        <v>45160</v>
      </c>
      <c r="T3703" s="3" t="s">
        <v>3535</v>
      </c>
      <c r="U3703" s="3" t="s">
        <v>1580</v>
      </c>
      <c r="V3703" s="3" t="s">
        <v>450</v>
      </c>
      <c r="W3703" s="3" t="s">
        <v>4379</v>
      </c>
      <c r="X3703" s="3" t="str">
        <f t="shared" si="270"/>
        <v>โพนเมืองอาจสามารถร้อยเอ็ด</v>
      </c>
      <c r="Y3703" s="3" t="s">
        <v>2652</v>
      </c>
      <c r="Z3703" s="3" t="str">
        <f t="shared" si="271"/>
        <v/>
      </c>
      <c r="AA3703" s="3" t="e">
        <f t="shared" si="272"/>
        <v>#NUM!</v>
      </c>
      <c r="AB3703" s="3" t="str">
        <f t="shared" si="273"/>
        <v/>
      </c>
    </row>
    <row r="3704" spans="18:28" ht="14.5" customHeight="1">
      <c r="R3704">
        <v>3701</v>
      </c>
      <c r="S3704" s="4">
        <v>45160</v>
      </c>
      <c r="T3704" s="3" t="s">
        <v>4380</v>
      </c>
      <c r="U3704" s="3" t="s">
        <v>1580</v>
      </c>
      <c r="V3704" s="3" t="s">
        <v>450</v>
      </c>
      <c r="W3704" s="3" t="s">
        <v>4379</v>
      </c>
      <c r="X3704" s="3" t="str">
        <f t="shared" si="270"/>
        <v>บ้านแจ้งอาจสามารถร้อยเอ็ด</v>
      </c>
      <c r="Y3704" s="3" t="s">
        <v>2652</v>
      </c>
      <c r="Z3704" s="3" t="str">
        <f t="shared" si="271"/>
        <v/>
      </c>
      <c r="AA3704" s="3" t="e">
        <f t="shared" si="272"/>
        <v>#NUM!</v>
      </c>
      <c r="AB3704" s="3" t="str">
        <f t="shared" si="273"/>
        <v/>
      </c>
    </row>
    <row r="3705" spans="18:28" ht="14.5" customHeight="1">
      <c r="R3705">
        <v>3702</v>
      </c>
      <c r="S3705" s="4">
        <v>45160</v>
      </c>
      <c r="T3705" s="3" t="s">
        <v>4381</v>
      </c>
      <c r="U3705" s="3" t="s">
        <v>1580</v>
      </c>
      <c r="V3705" s="3" t="s">
        <v>450</v>
      </c>
      <c r="W3705" s="3" t="s">
        <v>4379</v>
      </c>
      <c r="X3705" s="3" t="str">
        <f t="shared" si="270"/>
        <v>หน่อมอาจสามารถร้อยเอ็ด</v>
      </c>
      <c r="Y3705" s="3" t="s">
        <v>2652</v>
      </c>
      <c r="Z3705" s="3" t="str">
        <f t="shared" si="271"/>
        <v/>
      </c>
      <c r="AA3705" s="3" t="e">
        <f t="shared" si="272"/>
        <v>#NUM!</v>
      </c>
      <c r="AB3705" s="3" t="str">
        <f t="shared" si="273"/>
        <v/>
      </c>
    </row>
    <row r="3706" spans="18:28" ht="14.5" customHeight="1">
      <c r="R3706">
        <v>3703</v>
      </c>
      <c r="S3706" s="4">
        <v>45160</v>
      </c>
      <c r="T3706" s="3" t="s">
        <v>4382</v>
      </c>
      <c r="U3706" s="3" t="s">
        <v>1580</v>
      </c>
      <c r="V3706" s="3" t="s">
        <v>450</v>
      </c>
      <c r="W3706" s="3" t="s">
        <v>4379</v>
      </c>
      <c r="X3706" s="3" t="str">
        <f t="shared" si="270"/>
        <v>หนองหมื่นถ่านอาจสามารถร้อยเอ็ด</v>
      </c>
      <c r="Y3706" s="3" t="s">
        <v>2652</v>
      </c>
      <c r="Z3706" s="3" t="str">
        <f t="shared" si="271"/>
        <v/>
      </c>
      <c r="AA3706" s="3" t="e">
        <f t="shared" si="272"/>
        <v>#NUM!</v>
      </c>
      <c r="AB3706" s="3" t="str">
        <f t="shared" si="273"/>
        <v/>
      </c>
    </row>
    <row r="3707" spans="18:28" ht="14.5" customHeight="1">
      <c r="R3707">
        <v>3704</v>
      </c>
      <c r="S3707" s="4">
        <v>45160</v>
      </c>
      <c r="T3707" s="3" t="s">
        <v>2265</v>
      </c>
      <c r="U3707" s="3" t="s">
        <v>1580</v>
      </c>
      <c r="V3707" s="3" t="s">
        <v>450</v>
      </c>
      <c r="W3707" s="3" t="s">
        <v>4379</v>
      </c>
      <c r="X3707" s="3" t="str">
        <f t="shared" si="270"/>
        <v>หนองขามอาจสามารถร้อยเอ็ด</v>
      </c>
      <c r="Y3707" s="3" t="s">
        <v>2652</v>
      </c>
      <c r="Z3707" s="3" t="str">
        <f t="shared" si="271"/>
        <v/>
      </c>
      <c r="AA3707" s="3" t="e">
        <f t="shared" si="272"/>
        <v>#NUM!</v>
      </c>
      <c r="AB3707" s="3" t="str">
        <f t="shared" si="273"/>
        <v/>
      </c>
    </row>
    <row r="3708" spans="18:28" ht="14.5" customHeight="1">
      <c r="R3708">
        <v>3705</v>
      </c>
      <c r="S3708" s="4">
        <v>45160</v>
      </c>
      <c r="T3708" s="3" t="s">
        <v>4383</v>
      </c>
      <c r="U3708" s="3" t="s">
        <v>1580</v>
      </c>
      <c r="V3708" s="3" t="s">
        <v>450</v>
      </c>
      <c r="W3708" s="3" t="s">
        <v>4379</v>
      </c>
      <c r="X3708" s="3" t="str">
        <f t="shared" si="270"/>
        <v>โหราอาจสามารถร้อยเอ็ด</v>
      </c>
      <c r="Y3708" s="3" t="s">
        <v>2652</v>
      </c>
      <c r="Z3708" s="3" t="str">
        <f t="shared" si="271"/>
        <v/>
      </c>
      <c r="AA3708" s="3" t="e">
        <f t="shared" si="272"/>
        <v>#NUM!</v>
      </c>
      <c r="AB3708" s="3" t="str">
        <f t="shared" si="273"/>
        <v/>
      </c>
    </row>
    <row r="3709" spans="18:28" ht="14.5" customHeight="1">
      <c r="R3709">
        <v>3706</v>
      </c>
      <c r="S3709" s="4">
        <v>45160</v>
      </c>
      <c r="T3709" s="3" t="s">
        <v>1107</v>
      </c>
      <c r="U3709" s="3" t="s">
        <v>1580</v>
      </c>
      <c r="V3709" s="3" t="s">
        <v>450</v>
      </c>
      <c r="W3709" s="3" t="s">
        <v>4379</v>
      </c>
      <c r="X3709" s="3" t="str">
        <f t="shared" si="270"/>
        <v>หนองบัวอาจสามารถร้อยเอ็ด</v>
      </c>
      <c r="Y3709" s="3" t="s">
        <v>2652</v>
      </c>
      <c r="Z3709" s="3" t="str">
        <f t="shared" si="271"/>
        <v/>
      </c>
      <c r="AA3709" s="3" t="e">
        <f t="shared" si="272"/>
        <v>#NUM!</v>
      </c>
      <c r="AB3709" s="3" t="str">
        <f t="shared" si="273"/>
        <v/>
      </c>
    </row>
    <row r="3710" spans="18:28" ht="14.5" customHeight="1">
      <c r="R3710">
        <v>3707</v>
      </c>
      <c r="S3710" s="4">
        <v>45160</v>
      </c>
      <c r="T3710" s="3" t="s">
        <v>3369</v>
      </c>
      <c r="U3710" s="3" t="s">
        <v>1580</v>
      </c>
      <c r="V3710" s="3" t="s">
        <v>450</v>
      </c>
      <c r="W3710" s="3" t="s">
        <v>4379</v>
      </c>
      <c r="X3710" s="3" t="str">
        <f t="shared" si="270"/>
        <v>ขี้เหล็กอาจสามารถร้อยเอ็ด</v>
      </c>
      <c r="Y3710" s="3" t="s">
        <v>2652</v>
      </c>
      <c r="Z3710" s="3" t="str">
        <f t="shared" si="271"/>
        <v/>
      </c>
      <c r="AA3710" s="3" t="e">
        <f t="shared" si="272"/>
        <v>#NUM!</v>
      </c>
      <c r="AB3710" s="3" t="str">
        <f t="shared" si="273"/>
        <v/>
      </c>
    </row>
    <row r="3711" spans="18:28" ht="14.5" customHeight="1">
      <c r="R3711">
        <v>3708</v>
      </c>
      <c r="S3711" s="4">
        <v>45160</v>
      </c>
      <c r="T3711" s="3" t="s">
        <v>2997</v>
      </c>
      <c r="U3711" s="3" t="s">
        <v>1580</v>
      </c>
      <c r="V3711" s="3" t="s">
        <v>450</v>
      </c>
      <c r="W3711" s="3" t="s">
        <v>4379</v>
      </c>
      <c r="X3711" s="3" t="str">
        <f t="shared" si="270"/>
        <v>บ้านดู่อาจสามารถร้อยเอ็ด</v>
      </c>
      <c r="Y3711" s="3" t="s">
        <v>2652</v>
      </c>
      <c r="Z3711" s="3" t="str">
        <f t="shared" si="271"/>
        <v/>
      </c>
      <c r="AA3711" s="3" t="e">
        <f t="shared" si="272"/>
        <v>#NUM!</v>
      </c>
      <c r="AB3711" s="3" t="str">
        <f t="shared" si="273"/>
        <v/>
      </c>
    </row>
    <row r="3712" spans="18:28" ht="14.5" customHeight="1">
      <c r="R3712">
        <v>3709</v>
      </c>
      <c r="S3712" s="4">
        <v>45250</v>
      </c>
      <c r="T3712" s="3" t="s">
        <v>1563</v>
      </c>
      <c r="U3712" s="3" t="s">
        <v>1563</v>
      </c>
      <c r="V3712" s="3" t="s">
        <v>450</v>
      </c>
      <c r="W3712" s="3" t="s">
        <v>4384</v>
      </c>
      <c r="X3712" s="3" t="str">
        <f t="shared" si="270"/>
        <v>เมยวดีเมยวดีร้อยเอ็ด</v>
      </c>
      <c r="Y3712" s="3" t="s">
        <v>2652</v>
      </c>
      <c r="Z3712" s="3" t="str">
        <f t="shared" si="271"/>
        <v/>
      </c>
      <c r="AA3712" s="3" t="e">
        <f t="shared" si="272"/>
        <v>#NUM!</v>
      </c>
      <c r="AB3712" s="3" t="str">
        <f t="shared" si="273"/>
        <v/>
      </c>
    </row>
    <row r="3713" spans="18:28" ht="14.5" customHeight="1">
      <c r="R3713">
        <v>3710</v>
      </c>
      <c r="S3713" s="4">
        <v>45250</v>
      </c>
      <c r="T3713" s="3" t="s">
        <v>328</v>
      </c>
      <c r="U3713" s="3" t="s">
        <v>1563</v>
      </c>
      <c r="V3713" s="3" t="s">
        <v>450</v>
      </c>
      <c r="W3713" s="3" t="s">
        <v>4384</v>
      </c>
      <c r="X3713" s="3" t="str">
        <f t="shared" si="270"/>
        <v>ชุมพรเมยวดีร้อยเอ็ด</v>
      </c>
      <c r="Y3713" s="3" t="s">
        <v>2652</v>
      </c>
      <c r="Z3713" s="3" t="str">
        <f t="shared" si="271"/>
        <v/>
      </c>
      <c r="AA3713" s="3" t="e">
        <f t="shared" si="272"/>
        <v>#NUM!</v>
      </c>
      <c r="AB3713" s="3" t="str">
        <f t="shared" si="273"/>
        <v/>
      </c>
    </row>
    <row r="3714" spans="18:28" ht="14.5" customHeight="1">
      <c r="R3714">
        <v>3711</v>
      </c>
      <c r="S3714" s="4">
        <v>45250</v>
      </c>
      <c r="T3714" s="3" t="s">
        <v>4385</v>
      </c>
      <c r="U3714" s="3" t="s">
        <v>1563</v>
      </c>
      <c r="V3714" s="3" t="s">
        <v>450</v>
      </c>
      <c r="W3714" s="3" t="s">
        <v>4384</v>
      </c>
      <c r="X3714" s="3" t="str">
        <f t="shared" si="270"/>
        <v>บุ่งเลิศเมยวดีร้อยเอ็ด</v>
      </c>
      <c r="Y3714" s="3" t="s">
        <v>2652</v>
      </c>
      <c r="Z3714" s="3" t="str">
        <f t="shared" si="271"/>
        <v/>
      </c>
      <c r="AA3714" s="3" t="e">
        <f t="shared" si="272"/>
        <v>#NUM!</v>
      </c>
      <c r="AB3714" s="3" t="str">
        <f t="shared" si="273"/>
        <v/>
      </c>
    </row>
    <row r="3715" spans="18:28" ht="14.5" customHeight="1">
      <c r="R3715">
        <v>3712</v>
      </c>
      <c r="S3715" s="4">
        <v>45250</v>
      </c>
      <c r="T3715" s="3" t="s">
        <v>4386</v>
      </c>
      <c r="U3715" s="3" t="s">
        <v>1563</v>
      </c>
      <c r="V3715" s="3" t="s">
        <v>450</v>
      </c>
      <c r="W3715" s="3" t="s">
        <v>4384</v>
      </c>
      <c r="X3715" s="3" t="str">
        <f t="shared" si="270"/>
        <v>ชมสะอาดเมยวดีร้อยเอ็ด</v>
      </c>
      <c r="Y3715" s="3" t="s">
        <v>2652</v>
      </c>
      <c r="Z3715" s="3" t="str">
        <f t="shared" si="271"/>
        <v/>
      </c>
      <c r="AA3715" s="3" t="e">
        <f t="shared" si="272"/>
        <v>#NUM!</v>
      </c>
      <c r="AB3715" s="3" t="str">
        <f t="shared" si="273"/>
        <v/>
      </c>
    </row>
    <row r="3716" spans="18:28" ht="14.5" customHeight="1">
      <c r="R3716">
        <v>3713</v>
      </c>
      <c r="S3716" s="4">
        <v>45000</v>
      </c>
      <c r="T3716" s="3" t="s">
        <v>1526</v>
      </c>
      <c r="U3716" s="3" t="s">
        <v>1571</v>
      </c>
      <c r="V3716" s="3" t="s">
        <v>450</v>
      </c>
      <c r="W3716" s="3" t="s">
        <v>4387</v>
      </c>
      <c r="X3716" s="3" t="str">
        <f t="shared" si="270"/>
        <v>โพธิ์ทองศรีสมเด็จร้อยเอ็ด</v>
      </c>
      <c r="Y3716" s="3" t="s">
        <v>2652</v>
      </c>
      <c r="Z3716" s="3" t="str">
        <f t="shared" si="271"/>
        <v/>
      </c>
      <c r="AA3716" s="3" t="e">
        <f t="shared" si="272"/>
        <v>#NUM!</v>
      </c>
      <c r="AB3716" s="3" t="str">
        <f t="shared" si="273"/>
        <v/>
      </c>
    </row>
    <row r="3717" spans="18:28" ht="14.5" customHeight="1">
      <c r="R3717">
        <v>3714</v>
      </c>
      <c r="S3717" s="4">
        <v>45000</v>
      </c>
      <c r="T3717" s="3" t="s">
        <v>1571</v>
      </c>
      <c r="U3717" s="3" t="s">
        <v>1571</v>
      </c>
      <c r="V3717" s="3" t="s">
        <v>450</v>
      </c>
      <c r="W3717" s="3" t="s">
        <v>4387</v>
      </c>
      <c r="X3717" s="3" t="str">
        <f t="shared" ref="X3717:X3780" si="274">T3717&amp;U3717&amp;V3717</f>
        <v>ศรีสมเด็จศรีสมเด็จร้อยเอ็ด</v>
      </c>
      <c r="Y3717" s="3" t="s">
        <v>2652</v>
      </c>
      <c r="Z3717" s="3" t="str">
        <f t="shared" ref="Z3717:Z3780" si="275">IF($Z$1=$W3717,$R3717,"")</f>
        <v/>
      </c>
      <c r="AA3717" s="3" t="e">
        <f t="shared" ref="AA3717:AA3780" si="276">SMALL($Z$4:$Z$7439,R3717)</f>
        <v>#NUM!</v>
      </c>
      <c r="AB3717" s="3" t="str">
        <f t="shared" ref="AB3717:AB3780" si="277">IFERROR(INDEX($T$4:$T$7439,$AA3717,1),"")</f>
        <v/>
      </c>
    </row>
    <row r="3718" spans="18:28" ht="14.5" customHeight="1">
      <c r="R3718">
        <v>3715</v>
      </c>
      <c r="S3718" s="4">
        <v>45000</v>
      </c>
      <c r="T3718" s="3" t="s">
        <v>4388</v>
      </c>
      <c r="U3718" s="3" t="s">
        <v>1571</v>
      </c>
      <c r="V3718" s="3" t="s">
        <v>450</v>
      </c>
      <c r="W3718" s="3" t="s">
        <v>4387</v>
      </c>
      <c r="X3718" s="3" t="str">
        <f t="shared" si="274"/>
        <v>เมืองเปลือยศรีสมเด็จร้อยเอ็ด</v>
      </c>
      <c r="Y3718" s="3" t="s">
        <v>2652</v>
      </c>
      <c r="Z3718" s="3" t="str">
        <f t="shared" si="275"/>
        <v/>
      </c>
      <c r="AA3718" s="3" t="e">
        <f t="shared" si="276"/>
        <v>#NUM!</v>
      </c>
      <c r="AB3718" s="3" t="str">
        <f t="shared" si="277"/>
        <v/>
      </c>
    </row>
    <row r="3719" spans="18:28" ht="14.5" customHeight="1">
      <c r="R3719">
        <v>3716</v>
      </c>
      <c r="S3719" s="4">
        <v>45000</v>
      </c>
      <c r="T3719" s="3" t="s">
        <v>704</v>
      </c>
      <c r="U3719" s="3" t="s">
        <v>1571</v>
      </c>
      <c r="V3719" s="3" t="s">
        <v>450</v>
      </c>
      <c r="W3719" s="3" t="s">
        <v>4387</v>
      </c>
      <c r="X3719" s="3" t="str">
        <f t="shared" si="274"/>
        <v>หนองใหญ่ศรีสมเด็จร้อยเอ็ด</v>
      </c>
      <c r="Y3719" s="3" t="s">
        <v>2652</v>
      </c>
      <c r="Z3719" s="3" t="str">
        <f t="shared" si="275"/>
        <v/>
      </c>
      <c r="AA3719" s="3" t="e">
        <f t="shared" si="276"/>
        <v>#NUM!</v>
      </c>
      <c r="AB3719" s="3" t="str">
        <f t="shared" si="277"/>
        <v/>
      </c>
    </row>
    <row r="3720" spans="18:28" ht="14.5" customHeight="1">
      <c r="R3720">
        <v>3717</v>
      </c>
      <c r="S3720" s="4">
        <v>45280</v>
      </c>
      <c r="T3720" s="3" t="s">
        <v>4389</v>
      </c>
      <c r="U3720" s="3" t="s">
        <v>1571</v>
      </c>
      <c r="V3720" s="3" t="s">
        <v>450</v>
      </c>
      <c r="W3720" s="3" t="s">
        <v>4387</v>
      </c>
      <c r="X3720" s="3" t="str">
        <f t="shared" si="274"/>
        <v>สวนจิกศรีสมเด็จร้อยเอ็ด</v>
      </c>
      <c r="Y3720" s="3" t="s">
        <v>2652</v>
      </c>
      <c r="Z3720" s="3" t="str">
        <f t="shared" si="275"/>
        <v/>
      </c>
      <c r="AA3720" s="3" t="e">
        <f t="shared" si="276"/>
        <v>#NUM!</v>
      </c>
      <c r="AB3720" s="3" t="str">
        <f t="shared" si="277"/>
        <v/>
      </c>
    </row>
    <row r="3721" spans="18:28" ht="14.5" customHeight="1">
      <c r="R3721">
        <v>3718</v>
      </c>
      <c r="S3721" s="4">
        <v>45280</v>
      </c>
      <c r="T3721" s="3" t="s">
        <v>4390</v>
      </c>
      <c r="U3721" s="3" t="s">
        <v>1571</v>
      </c>
      <c r="V3721" s="3" t="s">
        <v>450</v>
      </c>
      <c r="W3721" s="3" t="s">
        <v>4387</v>
      </c>
      <c r="X3721" s="3" t="str">
        <f t="shared" si="274"/>
        <v>โพธิ์สัยศรีสมเด็จร้อยเอ็ด</v>
      </c>
      <c r="Y3721" s="3" t="s">
        <v>2652</v>
      </c>
      <c r="Z3721" s="3" t="str">
        <f t="shared" si="275"/>
        <v/>
      </c>
      <c r="AA3721" s="3" t="e">
        <f t="shared" si="276"/>
        <v>#NUM!</v>
      </c>
      <c r="AB3721" s="3" t="str">
        <f t="shared" si="277"/>
        <v/>
      </c>
    </row>
    <row r="3722" spans="18:28" ht="14.5" customHeight="1">
      <c r="R3722">
        <v>3719</v>
      </c>
      <c r="S3722" s="4">
        <v>45000</v>
      </c>
      <c r="T3722" s="3" t="s">
        <v>4391</v>
      </c>
      <c r="U3722" s="3" t="s">
        <v>1571</v>
      </c>
      <c r="V3722" s="3" t="s">
        <v>450</v>
      </c>
      <c r="W3722" s="3" t="s">
        <v>4387</v>
      </c>
      <c r="X3722" s="3" t="str">
        <f t="shared" si="274"/>
        <v>หนองแวงควงศรีสมเด็จร้อยเอ็ด</v>
      </c>
      <c r="Y3722" s="3" t="s">
        <v>2652</v>
      </c>
      <c r="Z3722" s="3" t="str">
        <f t="shared" si="275"/>
        <v/>
      </c>
      <c r="AA3722" s="3" t="e">
        <f t="shared" si="276"/>
        <v>#NUM!</v>
      </c>
      <c r="AB3722" s="3" t="str">
        <f t="shared" si="277"/>
        <v/>
      </c>
    </row>
    <row r="3723" spans="18:28" ht="14.5" customHeight="1">
      <c r="R3723">
        <v>3720</v>
      </c>
      <c r="S3723" s="4">
        <v>45000</v>
      </c>
      <c r="T3723" s="3" t="s">
        <v>4392</v>
      </c>
      <c r="U3723" s="3" t="s">
        <v>1571</v>
      </c>
      <c r="V3723" s="3" t="s">
        <v>450</v>
      </c>
      <c r="W3723" s="3" t="s">
        <v>4387</v>
      </c>
      <c r="X3723" s="3" t="str">
        <f t="shared" si="274"/>
        <v>บ้านบากศรีสมเด็จร้อยเอ็ด</v>
      </c>
      <c r="Y3723" s="3" t="s">
        <v>2652</v>
      </c>
      <c r="Z3723" s="3" t="str">
        <f t="shared" si="275"/>
        <v/>
      </c>
      <c r="AA3723" s="3" t="e">
        <f t="shared" si="276"/>
        <v>#NUM!</v>
      </c>
      <c r="AB3723" s="3" t="str">
        <f t="shared" si="277"/>
        <v/>
      </c>
    </row>
    <row r="3724" spans="18:28" ht="14.5" customHeight="1">
      <c r="R3724">
        <v>3721</v>
      </c>
      <c r="S3724" s="4">
        <v>45000</v>
      </c>
      <c r="T3724" s="3" t="s">
        <v>3935</v>
      </c>
      <c r="U3724" s="3" t="s">
        <v>1545</v>
      </c>
      <c r="V3724" s="3" t="s">
        <v>450</v>
      </c>
      <c r="W3724" s="3" t="s">
        <v>4393</v>
      </c>
      <c r="X3724" s="3" t="str">
        <f t="shared" si="274"/>
        <v>ดินดำจังหารร้อยเอ็ด</v>
      </c>
      <c r="Y3724" s="3" t="s">
        <v>2652</v>
      </c>
      <c r="Z3724" s="3" t="str">
        <f t="shared" si="275"/>
        <v/>
      </c>
      <c r="AA3724" s="3" t="e">
        <f t="shared" si="276"/>
        <v>#NUM!</v>
      </c>
      <c r="AB3724" s="3" t="str">
        <f t="shared" si="277"/>
        <v/>
      </c>
    </row>
    <row r="3725" spans="18:28" ht="14.5" customHeight="1">
      <c r="R3725">
        <v>3722</v>
      </c>
      <c r="S3725" s="4">
        <v>45000</v>
      </c>
      <c r="T3725" s="3" t="s">
        <v>4394</v>
      </c>
      <c r="U3725" s="3" t="s">
        <v>1545</v>
      </c>
      <c r="V3725" s="3" t="s">
        <v>450</v>
      </c>
      <c r="W3725" s="3" t="s">
        <v>4393</v>
      </c>
      <c r="X3725" s="3" t="str">
        <f t="shared" si="274"/>
        <v>ปาฝาจังหารร้อยเอ็ด</v>
      </c>
      <c r="Y3725" s="3" t="s">
        <v>2652</v>
      </c>
      <c r="Z3725" s="3" t="str">
        <f t="shared" si="275"/>
        <v/>
      </c>
      <c r="AA3725" s="3" t="e">
        <f t="shared" si="276"/>
        <v>#NUM!</v>
      </c>
      <c r="AB3725" s="3" t="str">
        <f t="shared" si="277"/>
        <v/>
      </c>
    </row>
    <row r="3726" spans="18:28" ht="14.5" customHeight="1">
      <c r="R3726">
        <v>3723</v>
      </c>
      <c r="S3726" s="4">
        <v>45000</v>
      </c>
      <c r="T3726" s="3" t="s">
        <v>4395</v>
      </c>
      <c r="U3726" s="3" t="s">
        <v>1545</v>
      </c>
      <c r="V3726" s="3" t="s">
        <v>450</v>
      </c>
      <c r="W3726" s="3" t="s">
        <v>4393</v>
      </c>
      <c r="X3726" s="3" t="str">
        <f t="shared" si="274"/>
        <v>ม่วงลาดจังหารร้อยเอ็ด</v>
      </c>
      <c r="Y3726" s="3" t="s">
        <v>2652</v>
      </c>
      <c r="Z3726" s="3" t="str">
        <f t="shared" si="275"/>
        <v/>
      </c>
      <c r="AA3726" s="3" t="e">
        <f t="shared" si="276"/>
        <v>#NUM!</v>
      </c>
      <c r="AB3726" s="3" t="str">
        <f t="shared" si="277"/>
        <v/>
      </c>
    </row>
    <row r="3727" spans="18:28" ht="14.5" customHeight="1">
      <c r="R3727">
        <v>3724</v>
      </c>
      <c r="S3727" s="4">
        <v>45000</v>
      </c>
      <c r="T3727" s="3" t="s">
        <v>1545</v>
      </c>
      <c r="U3727" s="3" t="s">
        <v>1545</v>
      </c>
      <c r="V3727" s="3" t="s">
        <v>450</v>
      </c>
      <c r="W3727" s="3" t="s">
        <v>4393</v>
      </c>
      <c r="X3727" s="3" t="str">
        <f t="shared" si="274"/>
        <v>จังหารจังหารร้อยเอ็ด</v>
      </c>
      <c r="Y3727" s="3" t="s">
        <v>2652</v>
      </c>
      <c r="Z3727" s="3" t="str">
        <f t="shared" si="275"/>
        <v/>
      </c>
      <c r="AA3727" s="3" t="e">
        <f t="shared" si="276"/>
        <v>#NUM!</v>
      </c>
      <c r="AB3727" s="3" t="str">
        <f t="shared" si="277"/>
        <v/>
      </c>
    </row>
    <row r="3728" spans="18:28" ht="14.5" customHeight="1">
      <c r="R3728">
        <v>3725</v>
      </c>
      <c r="S3728" s="4">
        <v>45000</v>
      </c>
      <c r="T3728" s="3" t="s">
        <v>4396</v>
      </c>
      <c r="U3728" s="3" t="s">
        <v>1545</v>
      </c>
      <c r="V3728" s="3" t="s">
        <v>450</v>
      </c>
      <c r="W3728" s="3" t="s">
        <v>4393</v>
      </c>
      <c r="X3728" s="3" t="str">
        <f t="shared" si="274"/>
        <v>ดงสิงห์จังหารร้อยเอ็ด</v>
      </c>
      <c r="Y3728" s="3" t="s">
        <v>2652</v>
      </c>
      <c r="Z3728" s="3" t="str">
        <f t="shared" si="275"/>
        <v/>
      </c>
      <c r="AA3728" s="3" t="e">
        <f t="shared" si="276"/>
        <v>#NUM!</v>
      </c>
      <c r="AB3728" s="3" t="str">
        <f t="shared" si="277"/>
        <v/>
      </c>
    </row>
    <row r="3729" spans="18:28" ht="14.5" customHeight="1">
      <c r="R3729">
        <v>3726</v>
      </c>
      <c r="S3729" s="4">
        <v>45000</v>
      </c>
      <c r="T3729" s="3" t="s">
        <v>3434</v>
      </c>
      <c r="U3729" s="3" t="s">
        <v>1545</v>
      </c>
      <c r="V3729" s="3" t="s">
        <v>450</v>
      </c>
      <c r="W3729" s="3" t="s">
        <v>4393</v>
      </c>
      <c r="X3729" s="3" t="str">
        <f t="shared" si="274"/>
        <v>ยางใหญ่จังหารร้อยเอ็ด</v>
      </c>
      <c r="Y3729" s="3" t="s">
        <v>2652</v>
      </c>
      <c r="Z3729" s="3" t="str">
        <f t="shared" si="275"/>
        <v/>
      </c>
      <c r="AA3729" s="3" t="e">
        <f t="shared" si="276"/>
        <v>#NUM!</v>
      </c>
      <c r="AB3729" s="3" t="str">
        <f t="shared" si="277"/>
        <v/>
      </c>
    </row>
    <row r="3730" spans="18:28" ht="14.5" customHeight="1">
      <c r="R3730">
        <v>3727</v>
      </c>
      <c r="S3730" s="4">
        <v>45000</v>
      </c>
      <c r="T3730" s="3" t="s">
        <v>4397</v>
      </c>
      <c r="U3730" s="3" t="s">
        <v>1545</v>
      </c>
      <c r="V3730" s="3" t="s">
        <v>450</v>
      </c>
      <c r="W3730" s="3" t="s">
        <v>4393</v>
      </c>
      <c r="X3730" s="3" t="str">
        <f t="shared" si="274"/>
        <v>ผักแว่นจังหารร้อยเอ็ด</v>
      </c>
      <c r="Y3730" s="3" t="s">
        <v>2652</v>
      </c>
      <c r="Z3730" s="3" t="str">
        <f t="shared" si="275"/>
        <v/>
      </c>
      <c r="AA3730" s="3" t="e">
        <f t="shared" si="276"/>
        <v>#NUM!</v>
      </c>
      <c r="AB3730" s="3" t="str">
        <f t="shared" si="277"/>
        <v/>
      </c>
    </row>
    <row r="3731" spans="18:28" ht="14.5" customHeight="1">
      <c r="R3731">
        <v>3728</v>
      </c>
      <c r="S3731" s="4">
        <v>45000</v>
      </c>
      <c r="T3731" s="3" t="s">
        <v>4398</v>
      </c>
      <c r="U3731" s="3" t="s">
        <v>1545</v>
      </c>
      <c r="V3731" s="3" t="s">
        <v>450</v>
      </c>
      <c r="W3731" s="3" t="s">
        <v>4393</v>
      </c>
      <c r="X3731" s="3" t="str">
        <f t="shared" si="274"/>
        <v>แสนชาติจังหารร้อยเอ็ด</v>
      </c>
      <c r="Y3731" s="3" t="s">
        <v>2652</v>
      </c>
      <c r="Z3731" s="3" t="str">
        <f t="shared" si="275"/>
        <v/>
      </c>
      <c r="AA3731" s="3" t="e">
        <f t="shared" si="276"/>
        <v>#NUM!</v>
      </c>
      <c r="AB3731" s="3" t="str">
        <f t="shared" si="277"/>
        <v/>
      </c>
    </row>
    <row r="3732" spans="18:28" ht="14.5" customHeight="1">
      <c r="R3732">
        <v>3729</v>
      </c>
      <c r="S3732" s="4">
        <v>45000</v>
      </c>
      <c r="T3732" s="3" t="s">
        <v>1547</v>
      </c>
      <c r="U3732" s="3" t="s">
        <v>1547</v>
      </c>
      <c r="V3732" s="3" t="s">
        <v>450</v>
      </c>
      <c r="W3732" s="3" t="s">
        <v>4399</v>
      </c>
      <c r="X3732" s="3" t="str">
        <f t="shared" si="274"/>
        <v>เชียงขวัญเชียงขวัญร้อยเอ็ด</v>
      </c>
      <c r="Y3732" s="3" t="s">
        <v>2652</v>
      </c>
      <c r="Z3732" s="3" t="str">
        <f t="shared" si="275"/>
        <v/>
      </c>
      <c r="AA3732" s="3" t="e">
        <f t="shared" si="276"/>
        <v>#NUM!</v>
      </c>
      <c r="AB3732" s="3" t="str">
        <f t="shared" si="277"/>
        <v/>
      </c>
    </row>
    <row r="3733" spans="18:28" ht="14.5" customHeight="1">
      <c r="R3733">
        <v>3730</v>
      </c>
      <c r="S3733" s="4">
        <v>45170</v>
      </c>
      <c r="T3733" s="3" t="s">
        <v>717</v>
      </c>
      <c r="U3733" s="3" t="s">
        <v>1547</v>
      </c>
      <c r="V3733" s="3" t="s">
        <v>450</v>
      </c>
      <c r="W3733" s="3" t="s">
        <v>4399</v>
      </c>
      <c r="X3733" s="3" t="str">
        <f t="shared" si="274"/>
        <v>พลับพลาเชียงขวัญร้อยเอ็ด</v>
      </c>
      <c r="Y3733" s="3" t="s">
        <v>2652</v>
      </c>
      <c r="Z3733" s="3" t="str">
        <f t="shared" si="275"/>
        <v/>
      </c>
      <c r="AA3733" s="3" t="e">
        <f t="shared" si="276"/>
        <v>#NUM!</v>
      </c>
      <c r="AB3733" s="3" t="str">
        <f t="shared" si="277"/>
        <v/>
      </c>
    </row>
    <row r="3734" spans="18:28" ht="14.5" customHeight="1">
      <c r="R3734">
        <v>3731</v>
      </c>
      <c r="S3734" s="4">
        <v>45000</v>
      </c>
      <c r="T3734" s="3" t="s">
        <v>4279</v>
      </c>
      <c r="U3734" s="3" t="s">
        <v>1547</v>
      </c>
      <c r="V3734" s="3" t="s">
        <v>450</v>
      </c>
      <c r="W3734" s="3" t="s">
        <v>4399</v>
      </c>
      <c r="X3734" s="3" t="str">
        <f t="shared" si="274"/>
        <v>พระธาตุเชียงขวัญร้อยเอ็ด</v>
      </c>
      <c r="Y3734" s="3" t="s">
        <v>2652</v>
      </c>
      <c r="Z3734" s="3" t="str">
        <f t="shared" si="275"/>
        <v/>
      </c>
      <c r="AA3734" s="3" t="e">
        <f t="shared" si="276"/>
        <v>#NUM!</v>
      </c>
      <c r="AB3734" s="3" t="str">
        <f t="shared" si="277"/>
        <v/>
      </c>
    </row>
    <row r="3735" spans="18:28" ht="14.5" customHeight="1">
      <c r="R3735">
        <v>3732</v>
      </c>
      <c r="S3735" s="4">
        <v>45000</v>
      </c>
      <c r="T3735" s="3" t="s">
        <v>4400</v>
      </c>
      <c r="U3735" s="3" t="s">
        <v>1547</v>
      </c>
      <c r="V3735" s="3" t="s">
        <v>450</v>
      </c>
      <c r="W3735" s="3" t="s">
        <v>4399</v>
      </c>
      <c r="X3735" s="3" t="str">
        <f t="shared" si="274"/>
        <v>พระเจ้าเชียงขวัญร้อยเอ็ด</v>
      </c>
      <c r="Y3735" s="3" t="s">
        <v>2652</v>
      </c>
      <c r="Z3735" s="3" t="str">
        <f t="shared" si="275"/>
        <v/>
      </c>
      <c r="AA3735" s="3" t="e">
        <f t="shared" si="276"/>
        <v>#NUM!</v>
      </c>
      <c r="AB3735" s="3" t="str">
        <f t="shared" si="277"/>
        <v/>
      </c>
    </row>
    <row r="3736" spans="18:28" ht="14.5" customHeight="1">
      <c r="R3736">
        <v>3733</v>
      </c>
      <c r="S3736" s="4">
        <v>45170</v>
      </c>
      <c r="T3736" s="3" t="s">
        <v>4401</v>
      </c>
      <c r="U3736" s="3" t="s">
        <v>1547</v>
      </c>
      <c r="V3736" s="3" t="s">
        <v>450</v>
      </c>
      <c r="W3736" s="3" t="s">
        <v>4399</v>
      </c>
      <c r="X3736" s="3" t="str">
        <f t="shared" si="274"/>
        <v>หมูม้นเชียงขวัญร้อยเอ็ด</v>
      </c>
      <c r="Y3736" s="3" t="s">
        <v>2652</v>
      </c>
      <c r="Z3736" s="3" t="str">
        <f t="shared" si="275"/>
        <v/>
      </c>
      <c r="AA3736" s="3" t="e">
        <f t="shared" si="276"/>
        <v>#NUM!</v>
      </c>
      <c r="AB3736" s="3" t="str">
        <f t="shared" si="277"/>
        <v/>
      </c>
    </row>
    <row r="3737" spans="18:28" ht="14.5" customHeight="1">
      <c r="R3737">
        <v>3734</v>
      </c>
      <c r="S3737" s="4">
        <v>45000</v>
      </c>
      <c r="T3737" s="3" t="s">
        <v>4402</v>
      </c>
      <c r="U3737" s="3" t="s">
        <v>1547</v>
      </c>
      <c r="V3737" s="3" t="s">
        <v>450</v>
      </c>
      <c r="W3737" s="3" t="s">
        <v>4399</v>
      </c>
      <c r="X3737" s="3" t="str">
        <f t="shared" si="274"/>
        <v>บ้านเขืองเชียงขวัญร้อยเอ็ด</v>
      </c>
      <c r="Y3737" s="3" t="s">
        <v>2652</v>
      </c>
      <c r="Z3737" s="3" t="str">
        <f t="shared" si="275"/>
        <v/>
      </c>
      <c r="AA3737" s="3" t="e">
        <f t="shared" si="276"/>
        <v>#NUM!</v>
      </c>
      <c r="AB3737" s="3" t="str">
        <f t="shared" si="277"/>
        <v/>
      </c>
    </row>
    <row r="3738" spans="18:28" ht="14.5" customHeight="1">
      <c r="R3738">
        <v>3735</v>
      </c>
      <c r="S3738" s="4">
        <v>45140</v>
      </c>
      <c r="T3738" s="3" t="s">
        <v>1578</v>
      </c>
      <c r="U3738" s="3" t="s">
        <v>1578</v>
      </c>
      <c r="V3738" s="3" t="s">
        <v>450</v>
      </c>
      <c r="W3738" s="3" t="s">
        <v>4403</v>
      </c>
      <c r="X3738" s="3" t="str">
        <f t="shared" si="274"/>
        <v>หนองฮีหนองฮีร้อยเอ็ด</v>
      </c>
      <c r="Y3738" s="3" t="s">
        <v>2652</v>
      </c>
      <c r="Z3738" s="3" t="str">
        <f t="shared" si="275"/>
        <v/>
      </c>
      <c r="AA3738" s="3" t="e">
        <f t="shared" si="276"/>
        <v>#NUM!</v>
      </c>
      <c r="AB3738" s="3" t="str">
        <f t="shared" si="277"/>
        <v/>
      </c>
    </row>
    <row r="3739" spans="18:28" ht="14.5" customHeight="1">
      <c r="R3739">
        <v>3736</v>
      </c>
      <c r="S3739" s="4">
        <v>45140</v>
      </c>
      <c r="T3739" s="3" t="s">
        <v>4404</v>
      </c>
      <c r="U3739" s="3" t="s">
        <v>1578</v>
      </c>
      <c r="V3739" s="3" t="s">
        <v>450</v>
      </c>
      <c r="W3739" s="3" t="s">
        <v>4403</v>
      </c>
      <c r="X3739" s="3" t="str">
        <f t="shared" si="274"/>
        <v>สาวแหหนองฮีร้อยเอ็ด</v>
      </c>
      <c r="Y3739" s="3" t="s">
        <v>2652</v>
      </c>
      <c r="Z3739" s="3" t="str">
        <f t="shared" si="275"/>
        <v/>
      </c>
      <c r="AA3739" s="3" t="e">
        <f t="shared" si="276"/>
        <v>#NUM!</v>
      </c>
      <c r="AB3739" s="3" t="str">
        <f t="shared" si="277"/>
        <v/>
      </c>
    </row>
    <row r="3740" spans="18:28" ht="14.5" customHeight="1">
      <c r="R3740">
        <v>3737</v>
      </c>
      <c r="S3740" s="4">
        <v>45140</v>
      </c>
      <c r="T3740" s="3" t="s">
        <v>4405</v>
      </c>
      <c r="U3740" s="3" t="s">
        <v>1578</v>
      </c>
      <c r="V3740" s="3" t="s">
        <v>450</v>
      </c>
      <c r="W3740" s="3" t="s">
        <v>4403</v>
      </c>
      <c r="X3740" s="3" t="str">
        <f t="shared" si="274"/>
        <v>ดูกอึ่งหนองฮีร้อยเอ็ด</v>
      </c>
      <c r="Y3740" s="3" t="s">
        <v>2652</v>
      </c>
      <c r="Z3740" s="3" t="str">
        <f t="shared" si="275"/>
        <v/>
      </c>
      <c r="AA3740" s="3" t="e">
        <f t="shared" si="276"/>
        <v>#NUM!</v>
      </c>
      <c r="AB3740" s="3" t="str">
        <f t="shared" si="277"/>
        <v/>
      </c>
    </row>
    <row r="3741" spans="18:28" ht="14.5" customHeight="1">
      <c r="R3741">
        <v>3738</v>
      </c>
      <c r="S3741" s="4">
        <v>45140</v>
      </c>
      <c r="T3741" s="3" t="s">
        <v>4406</v>
      </c>
      <c r="U3741" s="3" t="s">
        <v>1578</v>
      </c>
      <c r="V3741" s="3" t="s">
        <v>450</v>
      </c>
      <c r="W3741" s="3" t="s">
        <v>4403</v>
      </c>
      <c r="X3741" s="3" t="str">
        <f t="shared" si="274"/>
        <v>เด่นราษฎร์หนองฮีร้อยเอ็ด</v>
      </c>
      <c r="Y3741" s="3" t="s">
        <v>2652</v>
      </c>
      <c r="Z3741" s="3" t="str">
        <f t="shared" si="275"/>
        <v/>
      </c>
      <c r="AA3741" s="3" t="e">
        <f t="shared" si="276"/>
        <v>#NUM!</v>
      </c>
      <c r="AB3741" s="3" t="str">
        <f t="shared" si="277"/>
        <v/>
      </c>
    </row>
    <row r="3742" spans="18:28" ht="14.5" customHeight="1">
      <c r="R3742">
        <v>3739</v>
      </c>
      <c r="S3742" s="4">
        <v>45170</v>
      </c>
      <c r="T3742" s="3" t="s">
        <v>1548</v>
      </c>
      <c r="U3742" s="3" t="s">
        <v>1548</v>
      </c>
      <c r="V3742" s="3" t="s">
        <v>450</v>
      </c>
      <c r="W3742" s="3" t="s">
        <v>4407</v>
      </c>
      <c r="X3742" s="3" t="str">
        <f t="shared" si="274"/>
        <v>ทุ่งเขาหลวงทุ่งเขาหลวงร้อยเอ็ด</v>
      </c>
      <c r="Y3742" s="3" t="s">
        <v>2652</v>
      </c>
      <c r="Z3742" s="3" t="str">
        <f t="shared" si="275"/>
        <v/>
      </c>
      <c r="AA3742" s="3" t="e">
        <f t="shared" si="276"/>
        <v>#NUM!</v>
      </c>
      <c r="AB3742" s="3" t="str">
        <f t="shared" si="277"/>
        <v/>
      </c>
    </row>
    <row r="3743" spans="18:28" ht="14.5" customHeight="1">
      <c r="R3743">
        <v>3740</v>
      </c>
      <c r="S3743" s="4">
        <v>45170</v>
      </c>
      <c r="T3743" s="3" t="s">
        <v>4408</v>
      </c>
      <c r="U3743" s="3" t="s">
        <v>1548</v>
      </c>
      <c r="V3743" s="3" t="s">
        <v>450</v>
      </c>
      <c r="W3743" s="3" t="s">
        <v>4407</v>
      </c>
      <c r="X3743" s="3" t="str">
        <f t="shared" si="274"/>
        <v>เทอดไทยทุ่งเขาหลวงร้อยเอ็ด</v>
      </c>
      <c r="Y3743" s="3" t="s">
        <v>2652</v>
      </c>
      <c r="Z3743" s="3" t="str">
        <f t="shared" si="275"/>
        <v/>
      </c>
      <c r="AA3743" s="3" t="e">
        <f t="shared" si="276"/>
        <v>#NUM!</v>
      </c>
      <c r="AB3743" s="3" t="str">
        <f t="shared" si="277"/>
        <v/>
      </c>
    </row>
    <row r="3744" spans="18:28" ht="14.5" customHeight="1">
      <c r="R3744">
        <v>3741</v>
      </c>
      <c r="S3744" s="4">
        <v>45170</v>
      </c>
      <c r="T3744" s="3" t="s">
        <v>4350</v>
      </c>
      <c r="U3744" s="3" t="s">
        <v>1548</v>
      </c>
      <c r="V3744" s="3" t="s">
        <v>450</v>
      </c>
      <c r="W3744" s="3" t="s">
        <v>4407</v>
      </c>
      <c r="X3744" s="3" t="str">
        <f t="shared" si="274"/>
        <v>บึงงามทุ่งเขาหลวงร้อยเอ็ด</v>
      </c>
      <c r="Y3744" s="3" t="s">
        <v>2652</v>
      </c>
      <c r="Z3744" s="3" t="str">
        <f t="shared" si="275"/>
        <v/>
      </c>
      <c r="AA3744" s="3" t="e">
        <f t="shared" si="276"/>
        <v>#NUM!</v>
      </c>
      <c r="AB3744" s="3" t="str">
        <f t="shared" si="277"/>
        <v/>
      </c>
    </row>
    <row r="3745" spans="18:28" ht="14.5" customHeight="1">
      <c r="R3745">
        <v>3742</v>
      </c>
      <c r="S3745" s="4">
        <v>45170</v>
      </c>
      <c r="T3745" s="3" t="s">
        <v>4409</v>
      </c>
      <c r="U3745" s="3" t="s">
        <v>1548</v>
      </c>
      <c r="V3745" s="3" t="s">
        <v>450</v>
      </c>
      <c r="W3745" s="3" t="s">
        <v>4407</v>
      </c>
      <c r="X3745" s="3" t="str">
        <f t="shared" si="274"/>
        <v>มะบ้าทุ่งเขาหลวงร้อยเอ็ด</v>
      </c>
      <c r="Y3745" s="3" t="s">
        <v>2652</v>
      </c>
      <c r="Z3745" s="3" t="str">
        <f t="shared" si="275"/>
        <v/>
      </c>
      <c r="AA3745" s="3" t="e">
        <f t="shared" si="276"/>
        <v>#NUM!</v>
      </c>
      <c r="AB3745" s="3" t="str">
        <f t="shared" si="277"/>
        <v/>
      </c>
    </row>
    <row r="3746" spans="18:28" ht="14.5" customHeight="1">
      <c r="R3746">
        <v>3743</v>
      </c>
      <c r="S3746" s="4">
        <v>45170</v>
      </c>
      <c r="T3746" s="3" t="s">
        <v>4221</v>
      </c>
      <c r="U3746" s="3" t="s">
        <v>1548</v>
      </c>
      <c r="V3746" s="3" t="s">
        <v>450</v>
      </c>
      <c r="W3746" s="3" t="s">
        <v>4407</v>
      </c>
      <c r="X3746" s="3" t="str">
        <f t="shared" si="274"/>
        <v>เหล่าทุ่งเขาหลวงร้อยเอ็ด</v>
      </c>
      <c r="Y3746" s="3" t="s">
        <v>2652</v>
      </c>
      <c r="Z3746" s="3" t="str">
        <f t="shared" si="275"/>
        <v/>
      </c>
      <c r="AA3746" s="3" t="e">
        <f t="shared" si="276"/>
        <v>#NUM!</v>
      </c>
      <c r="AB3746" s="3" t="str">
        <f t="shared" si="277"/>
        <v/>
      </c>
    </row>
    <row r="3747" spans="18:28" ht="14.5" customHeight="1">
      <c r="R3747">
        <v>3744</v>
      </c>
      <c r="S3747" s="4">
        <v>46000</v>
      </c>
      <c r="T3747" s="3" t="s">
        <v>278</v>
      </c>
      <c r="U3747" s="3" t="s">
        <v>546</v>
      </c>
      <c r="V3747" s="3" t="s">
        <v>278</v>
      </c>
      <c r="W3747" s="3" t="s">
        <v>4410</v>
      </c>
      <c r="X3747" s="3" t="str">
        <f t="shared" si="274"/>
        <v>กาฬสินธุ์เมืองกาฬสินธุ์กาฬสินธุ์</v>
      </c>
      <c r="Y3747" s="3" t="s">
        <v>2652</v>
      </c>
      <c r="Z3747" s="3" t="str">
        <f t="shared" si="275"/>
        <v/>
      </c>
      <c r="AA3747" s="3" t="e">
        <f t="shared" si="276"/>
        <v>#NUM!</v>
      </c>
      <c r="AB3747" s="3" t="str">
        <f t="shared" si="277"/>
        <v/>
      </c>
    </row>
    <row r="3748" spans="18:28" ht="14.5" customHeight="1">
      <c r="R3748">
        <v>3745</v>
      </c>
      <c r="S3748" s="4">
        <v>46000</v>
      </c>
      <c r="T3748" s="3" t="s">
        <v>4411</v>
      </c>
      <c r="U3748" s="3" t="s">
        <v>546</v>
      </c>
      <c r="V3748" s="3" t="s">
        <v>278</v>
      </c>
      <c r="W3748" s="3" t="s">
        <v>4410</v>
      </c>
      <c r="X3748" s="3" t="str">
        <f t="shared" si="274"/>
        <v>เหนือเมืองกาฬสินธุ์กาฬสินธุ์</v>
      </c>
      <c r="Y3748" s="3" t="s">
        <v>2652</v>
      </c>
      <c r="Z3748" s="3" t="str">
        <f t="shared" si="275"/>
        <v/>
      </c>
      <c r="AA3748" s="3" t="e">
        <f t="shared" si="276"/>
        <v>#NUM!</v>
      </c>
      <c r="AB3748" s="3" t="str">
        <f t="shared" si="277"/>
        <v/>
      </c>
    </row>
    <row r="3749" spans="18:28" ht="14.5" customHeight="1">
      <c r="R3749">
        <v>3746</v>
      </c>
      <c r="S3749" s="4">
        <v>46000</v>
      </c>
      <c r="T3749" s="3" t="s">
        <v>4412</v>
      </c>
      <c r="U3749" s="3" t="s">
        <v>546</v>
      </c>
      <c r="V3749" s="3" t="s">
        <v>278</v>
      </c>
      <c r="W3749" s="3" t="s">
        <v>4410</v>
      </c>
      <c r="X3749" s="3" t="str">
        <f t="shared" si="274"/>
        <v>หลุบเมืองกาฬสินธุ์กาฬสินธุ์</v>
      </c>
      <c r="Y3749" s="3" t="s">
        <v>2652</v>
      </c>
      <c r="Z3749" s="3" t="str">
        <f t="shared" si="275"/>
        <v/>
      </c>
      <c r="AA3749" s="3" t="e">
        <f t="shared" si="276"/>
        <v>#NUM!</v>
      </c>
      <c r="AB3749" s="3" t="str">
        <f t="shared" si="277"/>
        <v/>
      </c>
    </row>
    <row r="3750" spans="18:28" ht="14.5" customHeight="1">
      <c r="R3750">
        <v>3747</v>
      </c>
      <c r="S3750" s="4">
        <v>46000</v>
      </c>
      <c r="T3750" s="3" t="s">
        <v>3111</v>
      </c>
      <c r="U3750" s="3" t="s">
        <v>546</v>
      </c>
      <c r="V3750" s="3" t="s">
        <v>278</v>
      </c>
      <c r="W3750" s="3" t="s">
        <v>4410</v>
      </c>
      <c r="X3750" s="3" t="str">
        <f t="shared" si="274"/>
        <v>ไผ่เมืองกาฬสินธุ์กาฬสินธุ์</v>
      </c>
      <c r="Y3750" s="3" t="s">
        <v>2652</v>
      </c>
      <c r="Z3750" s="3" t="str">
        <f t="shared" si="275"/>
        <v/>
      </c>
      <c r="AA3750" s="3" t="e">
        <f t="shared" si="276"/>
        <v>#NUM!</v>
      </c>
      <c r="AB3750" s="3" t="str">
        <f t="shared" si="277"/>
        <v/>
      </c>
    </row>
    <row r="3751" spans="18:28" ht="14.5" customHeight="1">
      <c r="R3751">
        <v>3748</v>
      </c>
      <c r="S3751" s="4">
        <v>46000</v>
      </c>
      <c r="T3751" s="3" t="s">
        <v>4413</v>
      </c>
      <c r="U3751" s="3" t="s">
        <v>546</v>
      </c>
      <c r="V3751" s="3" t="s">
        <v>278</v>
      </c>
      <c r="W3751" s="3" t="s">
        <v>4410</v>
      </c>
      <c r="X3751" s="3" t="str">
        <f t="shared" si="274"/>
        <v>ลำปาวเมืองกาฬสินธุ์กาฬสินธุ์</v>
      </c>
      <c r="Y3751" s="3" t="s">
        <v>2652</v>
      </c>
      <c r="Z3751" s="3" t="str">
        <f t="shared" si="275"/>
        <v/>
      </c>
      <c r="AA3751" s="3" t="e">
        <f t="shared" si="276"/>
        <v>#NUM!</v>
      </c>
      <c r="AB3751" s="3" t="str">
        <f t="shared" si="277"/>
        <v/>
      </c>
    </row>
    <row r="3752" spans="18:28" ht="14.5" customHeight="1">
      <c r="R3752">
        <v>3749</v>
      </c>
      <c r="S3752" s="4">
        <v>46000</v>
      </c>
      <c r="T3752" s="3" t="s">
        <v>4414</v>
      </c>
      <c r="U3752" s="3" t="s">
        <v>546</v>
      </c>
      <c r="V3752" s="3" t="s">
        <v>278</v>
      </c>
      <c r="W3752" s="3" t="s">
        <v>4410</v>
      </c>
      <c r="X3752" s="3" t="str">
        <f t="shared" si="274"/>
        <v>ลำพานเมืองกาฬสินธุ์กาฬสินธุ์</v>
      </c>
      <c r="Y3752" s="3" t="s">
        <v>2652</v>
      </c>
      <c r="Z3752" s="3" t="str">
        <f t="shared" si="275"/>
        <v/>
      </c>
      <c r="AA3752" s="3" t="e">
        <f t="shared" si="276"/>
        <v>#NUM!</v>
      </c>
      <c r="AB3752" s="3" t="str">
        <f t="shared" si="277"/>
        <v/>
      </c>
    </row>
    <row r="3753" spans="18:28" ht="14.5" customHeight="1">
      <c r="R3753">
        <v>3750</v>
      </c>
      <c r="S3753" s="4">
        <v>46000</v>
      </c>
      <c r="T3753" s="3" t="s">
        <v>4415</v>
      </c>
      <c r="U3753" s="3" t="s">
        <v>546</v>
      </c>
      <c r="V3753" s="3" t="s">
        <v>278</v>
      </c>
      <c r="W3753" s="3" t="s">
        <v>4410</v>
      </c>
      <c r="X3753" s="3" t="str">
        <f t="shared" si="274"/>
        <v>เชียงเครือเมืองกาฬสินธุ์กาฬสินธุ์</v>
      </c>
      <c r="Y3753" s="3" t="s">
        <v>2652</v>
      </c>
      <c r="Z3753" s="3" t="str">
        <f t="shared" si="275"/>
        <v/>
      </c>
      <c r="AA3753" s="3" t="e">
        <f t="shared" si="276"/>
        <v>#NUM!</v>
      </c>
      <c r="AB3753" s="3" t="str">
        <f t="shared" si="277"/>
        <v/>
      </c>
    </row>
    <row r="3754" spans="18:28" ht="14.5" customHeight="1">
      <c r="R3754">
        <v>3751</v>
      </c>
      <c r="S3754" s="4">
        <v>46000</v>
      </c>
      <c r="T3754" s="3" t="s">
        <v>4416</v>
      </c>
      <c r="U3754" s="3" t="s">
        <v>546</v>
      </c>
      <c r="V3754" s="3" t="s">
        <v>278</v>
      </c>
      <c r="W3754" s="3" t="s">
        <v>4410</v>
      </c>
      <c r="X3754" s="3" t="str">
        <f t="shared" si="274"/>
        <v>บึงวิชัยเมืองกาฬสินธุ์กาฬสินธุ์</v>
      </c>
      <c r="Y3754" s="3" t="s">
        <v>2652</v>
      </c>
      <c r="Z3754" s="3" t="str">
        <f t="shared" si="275"/>
        <v/>
      </c>
      <c r="AA3754" s="3" t="e">
        <f t="shared" si="276"/>
        <v>#NUM!</v>
      </c>
      <c r="AB3754" s="3" t="str">
        <f t="shared" si="277"/>
        <v/>
      </c>
    </row>
    <row r="3755" spans="18:28" ht="14.5" customHeight="1">
      <c r="R3755">
        <v>3752</v>
      </c>
      <c r="S3755" s="4">
        <v>46000</v>
      </c>
      <c r="T3755" s="3" t="s">
        <v>4417</v>
      </c>
      <c r="U3755" s="3" t="s">
        <v>546</v>
      </c>
      <c r="V3755" s="3" t="s">
        <v>278</v>
      </c>
      <c r="W3755" s="3" t="s">
        <v>4410</v>
      </c>
      <c r="X3755" s="3" t="str">
        <f t="shared" si="274"/>
        <v>ห้วยโพธิ์เมืองกาฬสินธุ์กาฬสินธุ์</v>
      </c>
      <c r="Y3755" s="3" t="s">
        <v>2652</v>
      </c>
      <c r="Z3755" s="3" t="str">
        <f t="shared" si="275"/>
        <v/>
      </c>
      <c r="AA3755" s="3" t="e">
        <f t="shared" si="276"/>
        <v>#NUM!</v>
      </c>
      <c r="AB3755" s="3" t="str">
        <f t="shared" si="277"/>
        <v/>
      </c>
    </row>
    <row r="3756" spans="18:28" ht="14.5" customHeight="1">
      <c r="R3756">
        <v>3753</v>
      </c>
      <c r="S3756" s="4">
        <v>46000</v>
      </c>
      <c r="T3756" s="3" t="s">
        <v>4418</v>
      </c>
      <c r="U3756" s="3" t="s">
        <v>546</v>
      </c>
      <c r="V3756" s="3" t="s">
        <v>278</v>
      </c>
      <c r="W3756" s="3" t="s">
        <v>4410</v>
      </c>
      <c r="X3756" s="3" t="str">
        <f t="shared" si="274"/>
        <v>ภูปอเมืองกาฬสินธุ์กาฬสินธุ์</v>
      </c>
      <c r="Y3756" s="3" t="s">
        <v>2652</v>
      </c>
      <c r="Z3756" s="3" t="str">
        <f t="shared" si="275"/>
        <v/>
      </c>
      <c r="AA3756" s="3" t="e">
        <f t="shared" si="276"/>
        <v>#NUM!</v>
      </c>
      <c r="AB3756" s="3" t="str">
        <f t="shared" si="277"/>
        <v/>
      </c>
    </row>
    <row r="3757" spans="18:28" ht="14.5" customHeight="1">
      <c r="R3757">
        <v>3754</v>
      </c>
      <c r="S3757" s="4">
        <v>46000</v>
      </c>
      <c r="T3757" s="3" t="s">
        <v>4419</v>
      </c>
      <c r="U3757" s="3" t="s">
        <v>546</v>
      </c>
      <c r="V3757" s="3" t="s">
        <v>278</v>
      </c>
      <c r="W3757" s="3" t="s">
        <v>4410</v>
      </c>
      <c r="X3757" s="3" t="str">
        <f t="shared" si="274"/>
        <v>ภูดินเมืองกาฬสินธุ์กาฬสินธุ์</v>
      </c>
      <c r="Y3757" s="3" t="s">
        <v>2652</v>
      </c>
      <c r="Z3757" s="3" t="str">
        <f t="shared" si="275"/>
        <v/>
      </c>
      <c r="AA3757" s="3" t="e">
        <f t="shared" si="276"/>
        <v>#NUM!</v>
      </c>
      <c r="AB3757" s="3" t="str">
        <f t="shared" si="277"/>
        <v/>
      </c>
    </row>
    <row r="3758" spans="18:28" ht="14.5" customHeight="1">
      <c r="R3758">
        <v>3755</v>
      </c>
      <c r="S3758" s="4">
        <v>46000</v>
      </c>
      <c r="T3758" s="3" t="s">
        <v>3310</v>
      </c>
      <c r="U3758" s="3" t="s">
        <v>546</v>
      </c>
      <c r="V3758" s="3" t="s">
        <v>278</v>
      </c>
      <c r="W3758" s="3" t="s">
        <v>4410</v>
      </c>
      <c r="X3758" s="3" t="str">
        <f t="shared" si="274"/>
        <v>หนองกุงเมืองกาฬสินธุ์กาฬสินธุ์</v>
      </c>
      <c r="Y3758" s="3" t="s">
        <v>2652</v>
      </c>
      <c r="Z3758" s="3" t="str">
        <f t="shared" si="275"/>
        <v/>
      </c>
      <c r="AA3758" s="3" t="e">
        <f t="shared" si="276"/>
        <v>#NUM!</v>
      </c>
      <c r="AB3758" s="3" t="str">
        <f t="shared" si="277"/>
        <v/>
      </c>
    </row>
    <row r="3759" spans="18:28" ht="14.5" customHeight="1">
      <c r="R3759">
        <v>3756</v>
      </c>
      <c r="S3759" s="4">
        <v>46000</v>
      </c>
      <c r="T3759" s="3" t="s">
        <v>4420</v>
      </c>
      <c r="U3759" s="3" t="s">
        <v>546</v>
      </c>
      <c r="V3759" s="3" t="s">
        <v>278</v>
      </c>
      <c r="W3759" s="3" t="s">
        <v>4410</v>
      </c>
      <c r="X3759" s="3" t="str">
        <f t="shared" si="274"/>
        <v>กลางหมื่นเมืองกาฬสินธุ์กาฬสินธุ์</v>
      </c>
      <c r="Y3759" s="3" t="s">
        <v>2652</v>
      </c>
      <c r="Z3759" s="3" t="str">
        <f t="shared" si="275"/>
        <v/>
      </c>
      <c r="AA3759" s="3" t="e">
        <f t="shared" si="276"/>
        <v>#NUM!</v>
      </c>
      <c r="AB3759" s="3" t="str">
        <f t="shared" si="277"/>
        <v/>
      </c>
    </row>
    <row r="3760" spans="18:28" ht="14.5" customHeight="1">
      <c r="R3760">
        <v>3757</v>
      </c>
      <c r="S3760" s="4">
        <v>46000</v>
      </c>
      <c r="T3760" s="3" t="s">
        <v>4421</v>
      </c>
      <c r="U3760" s="3" t="s">
        <v>546</v>
      </c>
      <c r="V3760" s="3" t="s">
        <v>278</v>
      </c>
      <c r="W3760" s="3" t="s">
        <v>4410</v>
      </c>
      <c r="X3760" s="3" t="str">
        <f t="shared" si="274"/>
        <v>ขมิ้นเมืองกาฬสินธุ์กาฬสินธุ์</v>
      </c>
      <c r="Y3760" s="3" t="s">
        <v>2652</v>
      </c>
      <c r="Z3760" s="3" t="str">
        <f t="shared" si="275"/>
        <v/>
      </c>
      <c r="AA3760" s="3" t="e">
        <f t="shared" si="276"/>
        <v>#NUM!</v>
      </c>
      <c r="AB3760" s="3" t="str">
        <f t="shared" si="277"/>
        <v/>
      </c>
    </row>
    <row r="3761" spans="18:28" ht="14.5" customHeight="1">
      <c r="R3761">
        <v>3758</v>
      </c>
      <c r="S3761" s="4">
        <v>46000</v>
      </c>
      <c r="T3761" s="3" t="s">
        <v>1561</v>
      </c>
      <c r="U3761" s="3" t="s">
        <v>546</v>
      </c>
      <c r="V3761" s="3" t="s">
        <v>278</v>
      </c>
      <c r="W3761" s="3" t="s">
        <v>4410</v>
      </c>
      <c r="X3761" s="3" t="str">
        <f t="shared" si="274"/>
        <v>โพนทองเมืองกาฬสินธุ์กาฬสินธุ์</v>
      </c>
      <c r="Y3761" s="3" t="s">
        <v>2652</v>
      </c>
      <c r="Z3761" s="3" t="str">
        <f t="shared" si="275"/>
        <v/>
      </c>
      <c r="AA3761" s="3" t="e">
        <f t="shared" si="276"/>
        <v>#NUM!</v>
      </c>
      <c r="AB3761" s="3" t="str">
        <f t="shared" si="277"/>
        <v/>
      </c>
    </row>
    <row r="3762" spans="18:28" ht="14.5" customHeight="1">
      <c r="R3762">
        <v>3759</v>
      </c>
      <c r="S3762" s="4">
        <v>46000</v>
      </c>
      <c r="T3762" s="3" t="s">
        <v>4422</v>
      </c>
      <c r="U3762" s="3" t="s">
        <v>546</v>
      </c>
      <c r="V3762" s="3" t="s">
        <v>278</v>
      </c>
      <c r="W3762" s="3" t="s">
        <v>4410</v>
      </c>
      <c r="X3762" s="3" t="str">
        <f t="shared" si="274"/>
        <v>นาจารย์เมืองกาฬสินธุ์กาฬสินธุ์</v>
      </c>
      <c r="Y3762" s="3" t="s">
        <v>2652</v>
      </c>
      <c r="Z3762" s="3" t="str">
        <f t="shared" si="275"/>
        <v/>
      </c>
      <c r="AA3762" s="3" t="e">
        <f t="shared" si="276"/>
        <v>#NUM!</v>
      </c>
      <c r="AB3762" s="3" t="str">
        <f t="shared" si="277"/>
        <v/>
      </c>
    </row>
    <row r="3763" spans="18:28" ht="14.5" customHeight="1">
      <c r="R3763">
        <v>3760</v>
      </c>
      <c r="S3763" s="4">
        <v>46000</v>
      </c>
      <c r="T3763" s="3" t="s">
        <v>4423</v>
      </c>
      <c r="U3763" s="3" t="s">
        <v>546</v>
      </c>
      <c r="V3763" s="3" t="s">
        <v>278</v>
      </c>
      <c r="W3763" s="3" t="s">
        <v>4410</v>
      </c>
      <c r="X3763" s="3" t="str">
        <f t="shared" si="274"/>
        <v>ลำคลองเมืองกาฬสินธุ์กาฬสินธุ์</v>
      </c>
      <c r="Y3763" s="3" t="s">
        <v>2652</v>
      </c>
      <c r="Z3763" s="3" t="str">
        <f t="shared" si="275"/>
        <v/>
      </c>
      <c r="AA3763" s="3" t="e">
        <f t="shared" si="276"/>
        <v>#NUM!</v>
      </c>
      <c r="AB3763" s="3" t="str">
        <f t="shared" si="277"/>
        <v/>
      </c>
    </row>
    <row r="3764" spans="18:28" ht="14.5" customHeight="1">
      <c r="R3764">
        <v>3761</v>
      </c>
      <c r="S3764" s="4">
        <v>46230</v>
      </c>
      <c r="T3764" s="3" t="s">
        <v>544</v>
      </c>
      <c r="U3764" s="3" t="s">
        <v>544</v>
      </c>
      <c r="V3764" s="3" t="s">
        <v>278</v>
      </c>
      <c r="W3764" s="3" t="s">
        <v>4424</v>
      </c>
      <c r="X3764" s="3" t="str">
        <f t="shared" si="274"/>
        <v>นามนนามนกาฬสินธุ์</v>
      </c>
      <c r="Y3764" s="3" t="s">
        <v>2652</v>
      </c>
      <c r="Z3764" s="3" t="str">
        <f t="shared" si="275"/>
        <v/>
      </c>
      <c r="AA3764" s="3" t="e">
        <f t="shared" si="276"/>
        <v>#NUM!</v>
      </c>
      <c r="AB3764" s="3" t="str">
        <f t="shared" si="277"/>
        <v/>
      </c>
    </row>
    <row r="3765" spans="18:28" ht="14.5" customHeight="1">
      <c r="R3765">
        <v>3762</v>
      </c>
      <c r="S3765" s="4">
        <v>46230</v>
      </c>
      <c r="T3765" s="3" t="s">
        <v>4425</v>
      </c>
      <c r="U3765" s="3" t="s">
        <v>544</v>
      </c>
      <c r="V3765" s="3" t="s">
        <v>278</v>
      </c>
      <c r="W3765" s="3" t="s">
        <v>4424</v>
      </c>
      <c r="X3765" s="3" t="str">
        <f t="shared" si="274"/>
        <v>ยอดแกงนามนกาฬสินธุ์</v>
      </c>
      <c r="Y3765" s="3" t="s">
        <v>2652</v>
      </c>
      <c r="Z3765" s="3" t="str">
        <f t="shared" si="275"/>
        <v/>
      </c>
      <c r="AA3765" s="3" t="e">
        <f t="shared" si="276"/>
        <v>#NUM!</v>
      </c>
      <c r="AB3765" s="3" t="str">
        <f t="shared" si="277"/>
        <v/>
      </c>
    </row>
    <row r="3766" spans="18:28" ht="14.5" customHeight="1">
      <c r="R3766">
        <v>3763</v>
      </c>
      <c r="S3766" s="4">
        <v>46230</v>
      </c>
      <c r="T3766" s="3" t="s">
        <v>4426</v>
      </c>
      <c r="U3766" s="3" t="s">
        <v>544</v>
      </c>
      <c r="V3766" s="3" t="s">
        <v>278</v>
      </c>
      <c r="W3766" s="3" t="s">
        <v>4424</v>
      </c>
      <c r="X3766" s="3" t="str">
        <f t="shared" si="274"/>
        <v>สงเปลือยนามนกาฬสินธุ์</v>
      </c>
      <c r="Y3766" s="3" t="s">
        <v>2652</v>
      </c>
      <c r="Z3766" s="3" t="str">
        <f t="shared" si="275"/>
        <v/>
      </c>
      <c r="AA3766" s="3" t="e">
        <f t="shared" si="276"/>
        <v>#NUM!</v>
      </c>
      <c r="AB3766" s="3" t="str">
        <f t="shared" si="277"/>
        <v/>
      </c>
    </row>
    <row r="3767" spans="18:28" ht="14.5" customHeight="1">
      <c r="R3767">
        <v>3764</v>
      </c>
      <c r="S3767" s="4">
        <v>46230</v>
      </c>
      <c r="T3767" s="3" t="s">
        <v>4427</v>
      </c>
      <c r="U3767" s="3" t="s">
        <v>544</v>
      </c>
      <c r="V3767" s="3" t="s">
        <v>278</v>
      </c>
      <c r="W3767" s="3" t="s">
        <v>4424</v>
      </c>
      <c r="X3767" s="3" t="str">
        <f t="shared" si="274"/>
        <v>หลักเหลี่ยมนามนกาฬสินธุ์</v>
      </c>
      <c r="Y3767" s="3" t="s">
        <v>2652</v>
      </c>
      <c r="Z3767" s="3" t="str">
        <f t="shared" si="275"/>
        <v/>
      </c>
      <c r="AA3767" s="3" t="e">
        <f t="shared" si="276"/>
        <v>#NUM!</v>
      </c>
      <c r="AB3767" s="3" t="str">
        <f t="shared" si="277"/>
        <v/>
      </c>
    </row>
    <row r="3768" spans="18:28" ht="14.5" customHeight="1">
      <c r="R3768">
        <v>3765</v>
      </c>
      <c r="S3768" s="4">
        <v>46230</v>
      </c>
      <c r="T3768" s="3" t="s">
        <v>1107</v>
      </c>
      <c r="U3768" s="3" t="s">
        <v>544</v>
      </c>
      <c r="V3768" s="3" t="s">
        <v>278</v>
      </c>
      <c r="W3768" s="3" t="s">
        <v>4424</v>
      </c>
      <c r="X3768" s="3" t="str">
        <f t="shared" si="274"/>
        <v>หนองบัวนามนกาฬสินธุ์</v>
      </c>
      <c r="Y3768" s="3" t="s">
        <v>2652</v>
      </c>
      <c r="Z3768" s="3" t="str">
        <f t="shared" si="275"/>
        <v/>
      </c>
      <c r="AA3768" s="3" t="e">
        <f t="shared" si="276"/>
        <v>#NUM!</v>
      </c>
      <c r="AB3768" s="3" t="str">
        <f t="shared" si="277"/>
        <v/>
      </c>
    </row>
    <row r="3769" spans="18:28" ht="14.5" customHeight="1">
      <c r="R3769">
        <v>3766</v>
      </c>
      <c r="S3769" s="4">
        <v>46130</v>
      </c>
      <c r="T3769" s="3" t="s">
        <v>522</v>
      </c>
      <c r="U3769" s="3" t="s">
        <v>522</v>
      </c>
      <c r="V3769" s="3" t="s">
        <v>278</v>
      </c>
      <c r="W3769" s="3" t="s">
        <v>4428</v>
      </c>
      <c r="X3769" s="3" t="str">
        <f t="shared" si="274"/>
        <v>กมลาไสยกมลาไสยกาฬสินธุ์</v>
      </c>
      <c r="Y3769" s="3" t="s">
        <v>2652</v>
      </c>
      <c r="Z3769" s="3" t="str">
        <f t="shared" si="275"/>
        <v/>
      </c>
      <c r="AA3769" s="3" t="e">
        <f t="shared" si="276"/>
        <v>#NUM!</v>
      </c>
      <c r="AB3769" s="3" t="str">
        <f t="shared" si="277"/>
        <v/>
      </c>
    </row>
    <row r="3770" spans="18:28" ht="14.5" customHeight="1">
      <c r="R3770">
        <v>3767</v>
      </c>
      <c r="S3770" s="4">
        <v>46130</v>
      </c>
      <c r="T3770" s="3" t="s">
        <v>4429</v>
      </c>
      <c r="U3770" s="3" t="s">
        <v>522</v>
      </c>
      <c r="V3770" s="3" t="s">
        <v>278</v>
      </c>
      <c r="W3770" s="3" t="s">
        <v>4428</v>
      </c>
      <c r="X3770" s="3" t="str">
        <f t="shared" si="274"/>
        <v>หลักเมืองกมลาไสยกาฬสินธุ์</v>
      </c>
      <c r="Y3770" s="3" t="s">
        <v>2652</v>
      </c>
      <c r="Z3770" s="3" t="str">
        <f t="shared" si="275"/>
        <v/>
      </c>
      <c r="AA3770" s="3" t="e">
        <f t="shared" si="276"/>
        <v>#NUM!</v>
      </c>
      <c r="AB3770" s="3" t="str">
        <f t="shared" si="277"/>
        <v/>
      </c>
    </row>
    <row r="3771" spans="18:28" ht="14.5" customHeight="1">
      <c r="R3771">
        <v>3768</v>
      </c>
      <c r="S3771" s="4">
        <v>46130</v>
      </c>
      <c r="T3771" s="3" t="s">
        <v>3422</v>
      </c>
      <c r="U3771" s="3" t="s">
        <v>522</v>
      </c>
      <c r="V3771" s="3" t="s">
        <v>278</v>
      </c>
      <c r="W3771" s="3" t="s">
        <v>4428</v>
      </c>
      <c r="X3771" s="3" t="str">
        <f t="shared" si="274"/>
        <v>โพนงามกมลาไสยกาฬสินธุ์</v>
      </c>
      <c r="Y3771" s="3" t="s">
        <v>2652</v>
      </c>
      <c r="Z3771" s="3" t="str">
        <f t="shared" si="275"/>
        <v/>
      </c>
      <c r="AA3771" s="3" t="e">
        <f t="shared" si="276"/>
        <v>#NUM!</v>
      </c>
      <c r="AB3771" s="3" t="str">
        <f t="shared" si="277"/>
        <v/>
      </c>
    </row>
    <row r="3772" spans="18:28" ht="14.5" customHeight="1">
      <c r="R3772">
        <v>3769</v>
      </c>
      <c r="S3772" s="4">
        <v>46130</v>
      </c>
      <c r="T3772" s="3" t="s">
        <v>4430</v>
      </c>
      <c r="U3772" s="3" t="s">
        <v>522</v>
      </c>
      <c r="V3772" s="3" t="s">
        <v>278</v>
      </c>
      <c r="W3772" s="3" t="s">
        <v>4428</v>
      </c>
      <c r="X3772" s="3" t="str">
        <f t="shared" si="274"/>
        <v>ดงลิงกมลาไสยกาฬสินธุ์</v>
      </c>
      <c r="Y3772" s="3" t="s">
        <v>2652</v>
      </c>
      <c r="Z3772" s="3" t="str">
        <f t="shared" si="275"/>
        <v/>
      </c>
      <c r="AA3772" s="3" t="e">
        <f t="shared" si="276"/>
        <v>#NUM!</v>
      </c>
      <c r="AB3772" s="3" t="str">
        <f t="shared" si="277"/>
        <v/>
      </c>
    </row>
    <row r="3773" spans="18:28" ht="14.5" customHeight="1">
      <c r="R3773">
        <v>3770</v>
      </c>
      <c r="S3773" s="4">
        <v>46130</v>
      </c>
      <c r="T3773" s="3" t="s">
        <v>4431</v>
      </c>
      <c r="U3773" s="3" t="s">
        <v>522</v>
      </c>
      <c r="V3773" s="3" t="s">
        <v>278</v>
      </c>
      <c r="W3773" s="3" t="s">
        <v>4428</v>
      </c>
      <c r="X3773" s="3" t="str">
        <f t="shared" si="274"/>
        <v>ธัญญากมลาไสยกาฬสินธุ์</v>
      </c>
      <c r="Y3773" s="3" t="s">
        <v>2652</v>
      </c>
      <c r="Z3773" s="3" t="str">
        <f t="shared" si="275"/>
        <v/>
      </c>
      <c r="AA3773" s="3" t="e">
        <f t="shared" si="276"/>
        <v>#NUM!</v>
      </c>
      <c r="AB3773" s="3" t="str">
        <f t="shared" si="277"/>
        <v/>
      </c>
    </row>
    <row r="3774" spans="18:28" ht="14.5" customHeight="1">
      <c r="R3774">
        <v>3771</v>
      </c>
      <c r="S3774" s="4">
        <v>46130</v>
      </c>
      <c r="T3774" s="3" t="s">
        <v>3939</v>
      </c>
      <c r="U3774" s="3" t="s">
        <v>522</v>
      </c>
      <c r="V3774" s="3" t="s">
        <v>278</v>
      </c>
      <c r="W3774" s="3" t="s">
        <v>4428</v>
      </c>
      <c r="X3774" s="3" t="str">
        <f t="shared" si="274"/>
        <v>หนองแปนกมลาไสยกาฬสินธุ์</v>
      </c>
      <c r="Y3774" s="3" t="s">
        <v>2652</v>
      </c>
      <c r="Z3774" s="3" t="str">
        <f t="shared" si="275"/>
        <v/>
      </c>
      <c r="AA3774" s="3" t="e">
        <f t="shared" si="276"/>
        <v>#NUM!</v>
      </c>
      <c r="AB3774" s="3" t="str">
        <f t="shared" si="277"/>
        <v/>
      </c>
    </row>
    <row r="3775" spans="18:28" ht="14.5" customHeight="1">
      <c r="R3775">
        <v>3772</v>
      </c>
      <c r="S3775" s="4">
        <v>46130</v>
      </c>
      <c r="T3775" s="3" t="s">
        <v>4432</v>
      </c>
      <c r="U3775" s="3" t="s">
        <v>522</v>
      </c>
      <c r="V3775" s="3" t="s">
        <v>278</v>
      </c>
      <c r="W3775" s="3" t="s">
        <v>4428</v>
      </c>
      <c r="X3775" s="3" t="str">
        <f t="shared" si="274"/>
        <v>เจ้าท่ากมลาไสยกาฬสินธุ์</v>
      </c>
      <c r="Y3775" s="3" t="s">
        <v>2652</v>
      </c>
      <c r="Z3775" s="3" t="str">
        <f t="shared" si="275"/>
        <v/>
      </c>
      <c r="AA3775" s="3" t="e">
        <f t="shared" si="276"/>
        <v>#NUM!</v>
      </c>
      <c r="AB3775" s="3" t="str">
        <f t="shared" si="277"/>
        <v/>
      </c>
    </row>
    <row r="3776" spans="18:28" ht="14.5" customHeight="1">
      <c r="R3776">
        <v>3773</v>
      </c>
      <c r="S3776" s="4">
        <v>46130</v>
      </c>
      <c r="T3776" s="3" t="s">
        <v>4433</v>
      </c>
      <c r="U3776" s="3" t="s">
        <v>522</v>
      </c>
      <c r="V3776" s="3" t="s">
        <v>278</v>
      </c>
      <c r="W3776" s="3" t="s">
        <v>4428</v>
      </c>
      <c r="X3776" s="3" t="str">
        <f t="shared" si="274"/>
        <v>โคกสมบูรณ์กมลาไสยกาฬสินธุ์</v>
      </c>
      <c r="Y3776" s="3" t="s">
        <v>2652</v>
      </c>
      <c r="Z3776" s="3" t="str">
        <f t="shared" si="275"/>
        <v/>
      </c>
      <c r="AA3776" s="3" t="e">
        <f t="shared" si="276"/>
        <v>#NUM!</v>
      </c>
      <c r="AB3776" s="3" t="str">
        <f t="shared" si="277"/>
        <v/>
      </c>
    </row>
    <row r="3777" spans="18:28" ht="14.5" customHeight="1">
      <c r="R3777">
        <v>3774</v>
      </c>
      <c r="S3777" s="4">
        <v>46210</v>
      </c>
      <c r="T3777" s="3" t="s">
        <v>551</v>
      </c>
      <c r="U3777" s="3" t="s">
        <v>551</v>
      </c>
      <c r="V3777" s="3" t="s">
        <v>278</v>
      </c>
      <c r="W3777" s="3" t="s">
        <v>4434</v>
      </c>
      <c r="X3777" s="3" t="str">
        <f t="shared" si="274"/>
        <v>ร่องคำร่องคำกาฬสินธุ์</v>
      </c>
      <c r="Y3777" s="3" t="s">
        <v>2652</v>
      </c>
      <c r="Z3777" s="3" t="str">
        <f t="shared" si="275"/>
        <v/>
      </c>
      <c r="AA3777" s="3" t="e">
        <f t="shared" si="276"/>
        <v>#NUM!</v>
      </c>
      <c r="AB3777" s="3" t="str">
        <f t="shared" si="277"/>
        <v/>
      </c>
    </row>
    <row r="3778" spans="18:28" ht="14.5" customHeight="1">
      <c r="R3778">
        <v>3775</v>
      </c>
      <c r="S3778" s="4">
        <v>46210</v>
      </c>
      <c r="T3778" s="3" t="s">
        <v>3600</v>
      </c>
      <c r="U3778" s="3" t="s">
        <v>551</v>
      </c>
      <c r="V3778" s="3" t="s">
        <v>278</v>
      </c>
      <c r="W3778" s="3" t="s">
        <v>4434</v>
      </c>
      <c r="X3778" s="3" t="str">
        <f t="shared" si="274"/>
        <v>สามัคคีร่องคำกาฬสินธุ์</v>
      </c>
      <c r="Y3778" s="3" t="s">
        <v>2652</v>
      </c>
      <c r="Z3778" s="3" t="str">
        <f t="shared" si="275"/>
        <v/>
      </c>
      <c r="AA3778" s="3" t="e">
        <f t="shared" si="276"/>
        <v>#NUM!</v>
      </c>
      <c r="AB3778" s="3" t="str">
        <f t="shared" si="277"/>
        <v/>
      </c>
    </row>
    <row r="3779" spans="18:28" ht="14.5" customHeight="1">
      <c r="R3779">
        <v>3776</v>
      </c>
      <c r="S3779" s="4">
        <v>46210</v>
      </c>
      <c r="T3779" s="3" t="s">
        <v>4435</v>
      </c>
      <c r="U3779" s="3" t="s">
        <v>551</v>
      </c>
      <c r="V3779" s="3" t="s">
        <v>278</v>
      </c>
      <c r="W3779" s="3" t="s">
        <v>4434</v>
      </c>
      <c r="X3779" s="3" t="str">
        <f t="shared" si="274"/>
        <v>เหล่าอ้อยร่องคำกาฬสินธุ์</v>
      </c>
      <c r="Y3779" s="3" t="s">
        <v>2652</v>
      </c>
      <c r="Z3779" s="3" t="str">
        <f t="shared" si="275"/>
        <v/>
      </c>
      <c r="AA3779" s="3" t="e">
        <f t="shared" si="276"/>
        <v>#NUM!</v>
      </c>
      <c r="AB3779" s="3" t="str">
        <f t="shared" si="277"/>
        <v/>
      </c>
    </row>
    <row r="3780" spans="18:28" ht="14.5" customHeight="1">
      <c r="R3780">
        <v>3777</v>
      </c>
      <c r="S3780" s="4">
        <v>46110</v>
      </c>
      <c r="T3780" s="3" t="s">
        <v>4436</v>
      </c>
      <c r="U3780" s="3" t="s">
        <v>526</v>
      </c>
      <c r="V3780" s="3" t="s">
        <v>278</v>
      </c>
      <c r="W3780" s="3" t="s">
        <v>4437</v>
      </c>
      <c r="X3780" s="3" t="str">
        <f t="shared" si="274"/>
        <v>บัวขาวกุฉินารายณ์กาฬสินธุ์</v>
      </c>
      <c r="Y3780" s="3" t="s">
        <v>2652</v>
      </c>
      <c r="Z3780" s="3" t="str">
        <f t="shared" si="275"/>
        <v/>
      </c>
      <c r="AA3780" s="3" t="e">
        <f t="shared" si="276"/>
        <v>#NUM!</v>
      </c>
      <c r="AB3780" s="3" t="str">
        <f t="shared" si="277"/>
        <v/>
      </c>
    </row>
    <row r="3781" spans="18:28" ht="14.5" customHeight="1">
      <c r="R3781">
        <v>3778</v>
      </c>
      <c r="S3781" s="4">
        <v>46110</v>
      </c>
      <c r="T3781" s="3" t="s">
        <v>4438</v>
      </c>
      <c r="U3781" s="3" t="s">
        <v>526</v>
      </c>
      <c r="V3781" s="3" t="s">
        <v>278</v>
      </c>
      <c r="W3781" s="3" t="s">
        <v>4437</v>
      </c>
      <c r="X3781" s="3" t="str">
        <f t="shared" ref="X3781:X3844" si="278">T3781&amp;U3781&amp;V3781</f>
        <v>แจนแลนกุฉินารายณ์กาฬสินธุ์</v>
      </c>
      <c r="Y3781" s="3" t="s">
        <v>2652</v>
      </c>
      <c r="Z3781" s="3" t="str">
        <f t="shared" ref="Z3781:Z3844" si="279">IF($Z$1=$W3781,$R3781,"")</f>
        <v/>
      </c>
      <c r="AA3781" s="3" t="e">
        <f t="shared" ref="AA3781:AA3844" si="280">SMALL($Z$4:$Z$7439,R3781)</f>
        <v>#NUM!</v>
      </c>
      <c r="AB3781" s="3" t="str">
        <f t="shared" ref="AB3781:AB3844" si="281">IFERROR(INDEX($T$4:$T$7439,$AA3781,1),"")</f>
        <v/>
      </c>
    </row>
    <row r="3782" spans="18:28" ht="14.5" customHeight="1">
      <c r="R3782">
        <v>3779</v>
      </c>
      <c r="S3782" s="4">
        <v>46110</v>
      </c>
      <c r="T3782" s="3" t="s">
        <v>4439</v>
      </c>
      <c r="U3782" s="3" t="s">
        <v>526</v>
      </c>
      <c r="V3782" s="3" t="s">
        <v>278</v>
      </c>
      <c r="W3782" s="3" t="s">
        <v>4437</v>
      </c>
      <c r="X3782" s="3" t="str">
        <f t="shared" si="278"/>
        <v>เหล่าใหญ่กุฉินารายณ์กาฬสินธุ์</v>
      </c>
      <c r="Y3782" s="3" t="s">
        <v>2652</v>
      </c>
      <c r="Z3782" s="3" t="str">
        <f t="shared" si="279"/>
        <v/>
      </c>
      <c r="AA3782" s="3" t="e">
        <f t="shared" si="280"/>
        <v>#NUM!</v>
      </c>
      <c r="AB3782" s="3" t="str">
        <f t="shared" si="281"/>
        <v/>
      </c>
    </row>
    <row r="3783" spans="18:28" ht="14.5" customHeight="1">
      <c r="R3783">
        <v>3780</v>
      </c>
      <c r="S3783" s="4">
        <v>46110</v>
      </c>
      <c r="T3783" s="3" t="s">
        <v>4440</v>
      </c>
      <c r="U3783" s="3" t="s">
        <v>526</v>
      </c>
      <c r="V3783" s="3" t="s">
        <v>278</v>
      </c>
      <c r="W3783" s="3" t="s">
        <v>4437</v>
      </c>
      <c r="X3783" s="3" t="str">
        <f t="shared" si="278"/>
        <v>จุมจังกุฉินารายณ์กาฬสินธุ์</v>
      </c>
      <c r="Y3783" s="3" t="s">
        <v>2652</v>
      </c>
      <c r="Z3783" s="3" t="str">
        <f t="shared" si="279"/>
        <v/>
      </c>
      <c r="AA3783" s="3" t="e">
        <f t="shared" si="280"/>
        <v>#NUM!</v>
      </c>
      <c r="AB3783" s="3" t="str">
        <f t="shared" si="281"/>
        <v/>
      </c>
    </row>
    <row r="3784" spans="18:28" ht="14.5" customHeight="1">
      <c r="R3784">
        <v>3781</v>
      </c>
      <c r="S3784" s="4">
        <v>46110</v>
      </c>
      <c r="T3784" s="3" t="s">
        <v>4441</v>
      </c>
      <c r="U3784" s="3" t="s">
        <v>526</v>
      </c>
      <c r="V3784" s="3" t="s">
        <v>278</v>
      </c>
      <c r="W3784" s="3" t="s">
        <v>4437</v>
      </c>
      <c r="X3784" s="3" t="str">
        <f t="shared" si="278"/>
        <v>เหล่าไฮงามกุฉินารายณ์กาฬสินธุ์</v>
      </c>
      <c r="Y3784" s="3" t="s">
        <v>2652</v>
      </c>
      <c r="Z3784" s="3" t="str">
        <f t="shared" si="279"/>
        <v/>
      </c>
      <c r="AA3784" s="3" t="e">
        <f t="shared" si="280"/>
        <v>#NUM!</v>
      </c>
      <c r="AB3784" s="3" t="str">
        <f t="shared" si="281"/>
        <v/>
      </c>
    </row>
    <row r="3785" spans="18:28" ht="14.5" customHeight="1">
      <c r="R3785">
        <v>3782</v>
      </c>
      <c r="S3785" s="4">
        <v>46110</v>
      </c>
      <c r="T3785" s="3" t="s">
        <v>4442</v>
      </c>
      <c r="U3785" s="3" t="s">
        <v>526</v>
      </c>
      <c r="V3785" s="3" t="s">
        <v>278</v>
      </c>
      <c r="W3785" s="3" t="s">
        <v>4437</v>
      </c>
      <c r="X3785" s="3" t="str">
        <f t="shared" si="278"/>
        <v>กุดหว้ากุฉินารายณ์กาฬสินธุ์</v>
      </c>
      <c r="Y3785" s="3" t="s">
        <v>2652</v>
      </c>
      <c r="Z3785" s="3" t="str">
        <f t="shared" si="279"/>
        <v/>
      </c>
      <c r="AA3785" s="3" t="e">
        <f t="shared" si="280"/>
        <v>#NUM!</v>
      </c>
      <c r="AB3785" s="3" t="str">
        <f t="shared" si="281"/>
        <v/>
      </c>
    </row>
    <row r="3786" spans="18:28" ht="14.5" customHeight="1">
      <c r="R3786">
        <v>3783</v>
      </c>
      <c r="S3786" s="4">
        <v>46110</v>
      </c>
      <c r="T3786" s="3" t="s">
        <v>4377</v>
      </c>
      <c r="U3786" s="3" t="s">
        <v>526</v>
      </c>
      <c r="V3786" s="3" t="s">
        <v>278</v>
      </c>
      <c r="W3786" s="3" t="s">
        <v>4437</v>
      </c>
      <c r="X3786" s="3" t="str">
        <f t="shared" si="278"/>
        <v>สามขากุฉินารายณ์กาฬสินธุ์</v>
      </c>
      <c r="Y3786" s="3" t="s">
        <v>2652</v>
      </c>
      <c r="Z3786" s="3" t="str">
        <f t="shared" si="279"/>
        <v/>
      </c>
      <c r="AA3786" s="3" t="e">
        <f t="shared" si="280"/>
        <v>#NUM!</v>
      </c>
      <c r="AB3786" s="3" t="str">
        <f t="shared" si="281"/>
        <v/>
      </c>
    </row>
    <row r="3787" spans="18:28" ht="14.5" customHeight="1">
      <c r="R3787">
        <v>3784</v>
      </c>
      <c r="S3787" s="4">
        <v>46110</v>
      </c>
      <c r="T3787" s="3" t="s">
        <v>4443</v>
      </c>
      <c r="U3787" s="3" t="s">
        <v>526</v>
      </c>
      <c r="V3787" s="3" t="s">
        <v>278</v>
      </c>
      <c r="W3787" s="3" t="s">
        <v>4437</v>
      </c>
      <c r="X3787" s="3" t="str">
        <f t="shared" si="278"/>
        <v>นาขามกุฉินารายณ์กาฬสินธุ์</v>
      </c>
      <c r="Y3787" s="3" t="s">
        <v>2652</v>
      </c>
      <c r="Z3787" s="3" t="str">
        <f t="shared" si="279"/>
        <v/>
      </c>
      <c r="AA3787" s="3" t="e">
        <f t="shared" si="280"/>
        <v>#NUM!</v>
      </c>
      <c r="AB3787" s="3" t="str">
        <f t="shared" si="281"/>
        <v/>
      </c>
    </row>
    <row r="3788" spans="18:28" ht="14.5" customHeight="1">
      <c r="R3788">
        <v>3785</v>
      </c>
      <c r="S3788" s="4">
        <v>46110</v>
      </c>
      <c r="T3788" s="3" t="s">
        <v>3297</v>
      </c>
      <c r="U3788" s="3" t="s">
        <v>526</v>
      </c>
      <c r="V3788" s="3" t="s">
        <v>278</v>
      </c>
      <c r="W3788" s="3" t="s">
        <v>4437</v>
      </c>
      <c r="X3788" s="3" t="str">
        <f t="shared" si="278"/>
        <v>หนองห้างกุฉินารายณ์กาฬสินธุ์</v>
      </c>
      <c r="Y3788" s="3" t="s">
        <v>2652</v>
      </c>
      <c r="Z3788" s="3" t="str">
        <f t="shared" si="279"/>
        <v/>
      </c>
      <c r="AA3788" s="3" t="e">
        <f t="shared" si="280"/>
        <v>#NUM!</v>
      </c>
      <c r="AB3788" s="3" t="str">
        <f t="shared" si="281"/>
        <v/>
      </c>
    </row>
    <row r="3789" spans="18:28" ht="14.5" customHeight="1">
      <c r="R3789">
        <v>3786</v>
      </c>
      <c r="S3789" s="4">
        <v>46110</v>
      </c>
      <c r="T3789" s="3" t="s">
        <v>4444</v>
      </c>
      <c r="U3789" s="3" t="s">
        <v>526</v>
      </c>
      <c r="V3789" s="3" t="s">
        <v>278</v>
      </c>
      <c r="W3789" s="3" t="s">
        <v>4437</v>
      </c>
      <c r="X3789" s="3" t="str">
        <f t="shared" si="278"/>
        <v>นาโกกุฉินารายณ์กาฬสินธุ์</v>
      </c>
      <c r="Y3789" s="3" t="s">
        <v>2652</v>
      </c>
      <c r="Z3789" s="3" t="str">
        <f t="shared" si="279"/>
        <v/>
      </c>
      <c r="AA3789" s="3" t="e">
        <f t="shared" si="280"/>
        <v>#NUM!</v>
      </c>
      <c r="AB3789" s="3" t="str">
        <f t="shared" si="281"/>
        <v/>
      </c>
    </row>
    <row r="3790" spans="18:28" ht="14.5" customHeight="1">
      <c r="R3790">
        <v>3787</v>
      </c>
      <c r="S3790" s="4">
        <v>46110</v>
      </c>
      <c r="T3790" s="3" t="s">
        <v>3414</v>
      </c>
      <c r="U3790" s="3" t="s">
        <v>526</v>
      </c>
      <c r="V3790" s="3" t="s">
        <v>278</v>
      </c>
      <c r="W3790" s="3" t="s">
        <v>4437</v>
      </c>
      <c r="X3790" s="3" t="str">
        <f t="shared" si="278"/>
        <v>สมสะอาดกุฉินารายณ์กาฬสินธุ์</v>
      </c>
      <c r="Y3790" s="3" t="s">
        <v>2652</v>
      </c>
      <c r="Z3790" s="3" t="str">
        <f t="shared" si="279"/>
        <v/>
      </c>
      <c r="AA3790" s="3" t="e">
        <f t="shared" si="280"/>
        <v>#NUM!</v>
      </c>
      <c r="AB3790" s="3" t="str">
        <f t="shared" si="281"/>
        <v/>
      </c>
    </row>
    <row r="3791" spans="18:28" ht="14.5" customHeight="1">
      <c r="R3791">
        <v>3788</v>
      </c>
      <c r="S3791" s="4">
        <v>46110</v>
      </c>
      <c r="T3791" s="3" t="s">
        <v>4445</v>
      </c>
      <c r="U3791" s="3" t="s">
        <v>526</v>
      </c>
      <c r="V3791" s="3" t="s">
        <v>278</v>
      </c>
      <c r="W3791" s="3" t="s">
        <v>4437</v>
      </c>
      <c r="X3791" s="3" t="str">
        <f t="shared" si="278"/>
        <v>กุดค้าวกุฉินารายณ์กาฬสินธุ์</v>
      </c>
      <c r="Y3791" s="3" t="s">
        <v>2652</v>
      </c>
      <c r="Z3791" s="3" t="str">
        <f t="shared" si="279"/>
        <v/>
      </c>
      <c r="AA3791" s="3" t="e">
        <f t="shared" si="280"/>
        <v>#NUM!</v>
      </c>
      <c r="AB3791" s="3" t="str">
        <f t="shared" si="281"/>
        <v/>
      </c>
    </row>
    <row r="3792" spans="18:28" ht="14.5" customHeight="1">
      <c r="R3792">
        <v>3789</v>
      </c>
      <c r="S3792" s="4">
        <v>46160</v>
      </c>
      <c r="T3792" s="3" t="s">
        <v>4446</v>
      </c>
      <c r="U3792" s="3" t="s">
        <v>528</v>
      </c>
      <c r="V3792" s="3" t="s">
        <v>278</v>
      </c>
      <c r="W3792" s="3" t="s">
        <v>4447</v>
      </c>
      <c r="X3792" s="3" t="str">
        <f t="shared" si="278"/>
        <v>คุ้มเก่าเขาวงกาฬสินธุ์</v>
      </c>
      <c r="Y3792" s="3" t="s">
        <v>2652</v>
      </c>
      <c r="Z3792" s="3" t="str">
        <f t="shared" si="279"/>
        <v/>
      </c>
      <c r="AA3792" s="3" t="e">
        <f t="shared" si="280"/>
        <v>#NUM!</v>
      </c>
      <c r="AB3792" s="3" t="str">
        <f t="shared" si="281"/>
        <v/>
      </c>
    </row>
    <row r="3793" spans="18:28" ht="14.5" customHeight="1">
      <c r="R3793">
        <v>3790</v>
      </c>
      <c r="S3793" s="4">
        <v>46160</v>
      </c>
      <c r="T3793" s="3" t="s">
        <v>4426</v>
      </c>
      <c r="U3793" s="3" t="s">
        <v>528</v>
      </c>
      <c r="V3793" s="3" t="s">
        <v>278</v>
      </c>
      <c r="W3793" s="3" t="s">
        <v>4447</v>
      </c>
      <c r="X3793" s="3" t="str">
        <f t="shared" si="278"/>
        <v>สงเปลือยเขาวงกาฬสินธุ์</v>
      </c>
      <c r="Y3793" s="3" t="s">
        <v>2652</v>
      </c>
      <c r="Z3793" s="3" t="str">
        <f t="shared" si="279"/>
        <v/>
      </c>
      <c r="AA3793" s="3" t="e">
        <f t="shared" si="280"/>
        <v>#NUM!</v>
      </c>
      <c r="AB3793" s="3" t="str">
        <f t="shared" si="281"/>
        <v/>
      </c>
    </row>
    <row r="3794" spans="18:28" ht="14.5" customHeight="1">
      <c r="R3794">
        <v>3791</v>
      </c>
      <c r="S3794" s="4">
        <v>46160</v>
      </c>
      <c r="T3794" s="3" t="s">
        <v>3403</v>
      </c>
      <c r="U3794" s="3" t="s">
        <v>528</v>
      </c>
      <c r="V3794" s="3" t="s">
        <v>278</v>
      </c>
      <c r="W3794" s="3" t="s">
        <v>4447</v>
      </c>
      <c r="X3794" s="3" t="str">
        <f t="shared" si="278"/>
        <v>หนองผือเขาวงกาฬสินธุ์</v>
      </c>
      <c r="Y3794" s="3" t="s">
        <v>2652</v>
      </c>
      <c r="Z3794" s="3" t="str">
        <f t="shared" si="279"/>
        <v/>
      </c>
      <c r="AA3794" s="3" t="e">
        <f t="shared" si="280"/>
        <v>#NUM!</v>
      </c>
      <c r="AB3794" s="3" t="str">
        <f t="shared" si="281"/>
        <v/>
      </c>
    </row>
    <row r="3795" spans="18:28" ht="14.5" customHeight="1">
      <c r="R3795">
        <v>3792</v>
      </c>
      <c r="S3795" s="4">
        <v>46160</v>
      </c>
      <c r="T3795" s="3" t="s">
        <v>4448</v>
      </c>
      <c r="U3795" s="3" t="s">
        <v>528</v>
      </c>
      <c r="V3795" s="3" t="s">
        <v>278</v>
      </c>
      <c r="W3795" s="3" t="s">
        <v>4447</v>
      </c>
      <c r="X3795" s="3" t="str">
        <f t="shared" si="278"/>
        <v>กุดสิมคุ้มใหม่เขาวงกาฬสินธุ์</v>
      </c>
      <c r="Y3795" s="3" t="s">
        <v>2652</v>
      </c>
      <c r="Z3795" s="3" t="str">
        <f t="shared" si="279"/>
        <v/>
      </c>
      <c r="AA3795" s="3" t="e">
        <f t="shared" si="280"/>
        <v>#NUM!</v>
      </c>
      <c r="AB3795" s="3" t="str">
        <f t="shared" si="281"/>
        <v/>
      </c>
    </row>
    <row r="3796" spans="18:28" ht="14.5" customHeight="1">
      <c r="R3796">
        <v>3793</v>
      </c>
      <c r="S3796" s="4">
        <v>46160</v>
      </c>
      <c r="T3796" s="3" t="s">
        <v>4449</v>
      </c>
      <c r="U3796" s="3" t="s">
        <v>528</v>
      </c>
      <c r="V3796" s="3" t="s">
        <v>278</v>
      </c>
      <c r="W3796" s="3" t="s">
        <v>4447</v>
      </c>
      <c r="X3796" s="3" t="str">
        <f t="shared" si="278"/>
        <v>สระพังทองเขาวงกาฬสินธุ์</v>
      </c>
      <c r="Y3796" s="3" t="s">
        <v>2652</v>
      </c>
      <c r="Z3796" s="3" t="str">
        <f t="shared" si="279"/>
        <v/>
      </c>
      <c r="AA3796" s="3" t="e">
        <f t="shared" si="280"/>
        <v>#NUM!</v>
      </c>
      <c r="AB3796" s="3" t="str">
        <f t="shared" si="281"/>
        <v/>
      </c>
    </row>
    <row r="3797" spans="18:28" ht="14.5" customHeight="1">
      <c r="R3797">
        <v>3794</v>
      </c>
      <c r="S3797" s="4">
        <v>46160</v>
      </c>
      <c r="T3797" s="3" t="s">
        <v>4450</v>
      </c>
      <c r="U3797" s="3" t="s">
        <v>528</v>
      </c>
      <c r="V3797" s="3" t="s">
        <v>278</v>
      </c>
      <c r="W3797" s="3" t="s">
        <v>4447</v>
      </c>
      <c r="X3797" s="3" t="str">
        <f t="shared" si="278"/>
        <v>กุดปลาค้าวเขาวงกาฬสินธุ์</v>
      </c>
      <c r="Y3797" s="3" t="s">
        <v>2652</v>
      </c>
      <c r="Z3797" s="3" t="str">
        <f t="shared" si="279"/>
        <v/>
      </c>
      <c r="AA3797" s="3" t="e">
        <f t="shared" si="280"/>
        <v>#NUM!</v>
      </c>
      <c r="AB3797" s="3" t="str">
        <f t="shared" si="281"/>
        <v/>
      </c>
    </row>
    <row r="3798" spans="18:28" ht="14.5" customHeight="1">
      <c r="R3798">
        <v>3795</v>
      </c>
      <c r="S3798" s="4">
        <v>46120</v>
      </c>
      <c r="T3798" s="3" t="s">
        <v>548</v>
      </c>
      <c r="U3798" s="3" t="s">
        <v>548</v>
      </c>
      <c r="V3798" s="3" t="s">
        <v>278</v>
      </c>
      <c r="W3798" s="3" t="s">
        <v>4451</v>
      </c>
      <c r="X3798" s="3" t="str">
        <f t="shared" si="278"/>
        <v>ยางตลาดยางตลาดกาฬสินธุ์</v>
      </c>
      <c r="Y3798" s="3" t="s">
        <v>2652</v>
      </c>
      <c r="Z3798" s="3" t="str">
        <f t="shared" si="279"/>
        <v/>
      </c>
      <c r="AA3798" s="3" t="e">
        <f t="shared" si="280"/>
        <v>#NUM!</v>
      </c>
      <c r="AB3798" s="3" t="str">
        <f t="shared" si="281"/>
        <v/>
      </c>
    </row>
    <row r="3799" spans="18:28" ht="14.5" customHeight="1">
      <c r="R3799">
        <v>3796</v>
      </c>
      <c r="S3799" s="4">
        <v>46120</v>
      </c>
      <c r="T3799" s="3" t="s">
        <v>3122</v>
      </c>
      <c r="U3799" s="3" t="s">
        <v>548</v>
      </c>
      <c r="V3799" s="3" t="s">
        <v>278</v>
      </c>
      <c r="W3799" s="3" t="s">
        <v>4451</v>
      </c>
      <c r="X3799" s="3" t="str">
        <f t="shared" si="278"/>
        <v>หัวงัวยางตลาดกาฬสินธุ์</v>
      </c>
      <c r="Y3799" s="3" t="s">
        <v>2652</v>
      </c>
      <c r="Z3799" s="3" t="str">
        <f t="shared" si="279"/>
        <v/>
      </c>
      <c r="AA3799" s="3" t="e">
        <f t="shared" si="280"/>
        <v>#NUM!</v>
      </c>
      <c r="AB3799" s="3" t="str">
        <f t="shared" si="281"/>
        <v/>
      </c>
    </row>
    <row r="3800" spans="18:28" ht="14.5" customHeight="1">
      <c r="R3800">
        <v>3797</v>
      </c>
      <c r="S3800" s="4">
        <v>46120</v>
      </c>
      <c r="T3800" s="3" t="s">
        <v>4339</v>
      </c>
      <c r="U3800" s="3" t="s">
        <v>548</v>
      </c>
      <c r="V3800" s="3" t="s">
        <v>278</v>
      </c>
      <c r="W3800" s="3" t="s">
        <v>4451</v>
      </c>
      <c r="X3800" s="3" t="str">
        <f t="shared" si="278"/>
        <v>อุ่มเม่ายางตลาดกาฬสินธุ์</v>
      </c>
      <c r="Y3800" s="3" t="s">
        <v>2652</v>
      </c>
      <c r="Z3800" s="3" t="str">
        <f t="shared" si="279"/>
        <v/>
      </c>
      <c r="AA3800" s="3" t="e">
        <f t="shared" si="280"/>
        <v>#NUM!</v>
      </c>
      <c r="AB3800" s="3" t="str">
        <f t="shared" si="281"/>
        <v/>
      </c>
    </row>
    <row r="3801" spans="18:28" ht="14.5" customHeight="1">
      <c r="R3801">
        <v>3798</v>
      </c>
      <c r="S3801" s="4">
        <v>46120</v>
      </c>
      <c r="T3801" s="3" t="s">
        <v>4452</v>
      </c>
      <c r="U3801" s="3" t="s">
        <v>548</v>
      </c>
      <c r="V3801" s="3" t="s">
        <v>278</v>
      </c>
      <c r="W3801" s="3" t="s">
        <v>4451</v>
      </c>
      <c r="X3801" s="3" t="str">
        <f t="shared" si="278"/>
        <v>บัวบานยางตลาดกาฬสินธุ์</v>
      </c>
      <c r="Y3801" s="3" t="s">
        <v>2652</v>
      </c>
      <c r="Z3801" s="3" t="str">
        <f t="shared" si="279"/>
        <v/>
      </c>
      <c r="AA3801" s="3" t="e">
        <f t="shared" si="280"/>
        <v>#NUM!</v>
      </c>
      <c r="AB3801" s="3" t="str">
        <f t="shared" si="281"/>
        <v/>
      </c>
    </row>
    <row r="3802" spans="18:28" ht="14.5" customHeight="1">
      <c r="R3802">
        <v>3799</v>
      </c>
      <c r="S3802" s="4">
        <v>46120</v>
      </c>
      <c r="T3802" s="3" t="s">
        <v>4453</v>
      </c>
      <c r="U3802" s="3" t="s">
        <v>548</v>
      </c>
      <c r="V3802" s="3" t="s">
        <v>278</v>
      </c>
      <c r="W3802" s="3" t="s">
        <v>4451</v>
      </c>
      <c r="X3802" s="3" t="str">
        <f t="shared" si="278"/>
        <v>เว่อยางตลาดกาฬสินธุ์</v>
      </c>
      <c r="Y3802" s="3" t="s">
        <v>2652</v>
      </c>
      <c r="Z3802" s="3" t="str">
        <f t="shared" si="279"/>
        <v/>
      </c>
      <c r="AA3802" s="3" t="e">
        <f t="shared" si="280"/>
        <v>#NUM!</v>
      </c>
      <c r="AB3802" s="3" t="str">
        <f t="shared" si="281"/>
        <v/>
      </c>
    </row>
    <row r="3803" spans="18:28" ht="14.5" customHeight="1">
      <c r="R3803">
        <v>3800</v>
      </c>
      <c r="S3803" s="4">
        <v>46120</v>
      </c>
      <c r="T3803" s="3" t="s">
        <v>4454</v>
      </c>
      <c r="U3803" s="3" t="s">
        <v>548</v>
      </c>
      <c r="V3803" s="3" t="s">
        <v>278</v>
      </c>
      <c r="W3803" s="3" t="s">
        <v>4451</v>
      </c>
      <c r="X3803" s="3" t="str">
        <f t="shared" si="278"/>
        <v>อิตื้อยางตลาดกาฬสินธุ์</v>
      </c>
      <c r="Y3803" s="3" t="s">
        <v>2652</v>
      </c>
      <c r="Z3803" s="3" t="str">
        <f t="shared" si="279"/>
        <v/>
      </c>
      <c r="AA3803" s="3" t="e">
        <f t="shared" si="280"/>
        <v>#NUM!</v>
      </c>
      <c r="AB3803" s="3" t="str">
        <f t="shared" si="281"/>
        <v/>
      </c>
    </row>
    <row r="3804" spans="18:28" ht="14.5" customHeight="1">
      <c r="R3804">
        <v>3801</v>
      </c>
      <c r="S3804" s="4">
        <v>46120</v>
      </c>
      <c r="T3804" s="3" t="s">
        <v>3889</v>
      </c>
      <c r="U3804" s="3" t="s">
        <v>548</v>
      </c>
      <c r="V3804" s="3" t="s">
        <v>278</v>
      </c>
      <c r="W3804" s="3" t="s">
        <v>4451</v>
      </c>
      <c r="X3804" s="3" t="str">
        <f t="shared" si="278"/>
        <v>หัวนาคำยางตลาดกาฬสินธุ์</v>
      </c>
      <c r="Y3804" s="3" t="s">
        <v>2652</v>
      </c>
      <c r="Z3804" s="3" t="str">
        <f t="shared" si="279"/>
        <v/>
      </c>
      <c r="AA3804" s="3" t="e">
        <f t="shared" si="280"/>
        <v>#NUM!</v>
      </c>
      <c r="AB3804" s="3" t="str">
        <f t="shared" si="281"/>
        <v/>
      </c>
    </row>
    <row r="3805" spans="18:28" ht="14.5" customHeight="1">
      <c r="R3805">
        <v>3802</v>
      </c>
      <c r="S3805" s="4">
        <v>46120</v>
      </c>
      <c r="T3805" s="3" t="s">
        <v>4455</v>
      </c>
      <c r="U3805" s="3" t="s">
        <v>548</v>
      </c>
      <c r="V3805" s="3" t="s">
        <v>278</v>
      </c>
      <c r="W3805" s="3" t="s">
        <v>4451</v>
      </c>
      <c r="X3805" s="3" t="str">
        <f t="shared" si="278"/>
        <v>หนองอิเฒ่ายางตลาดกาฬสินธุ์</v>
      </c>
      <c r="Y3805" s="3" t="s">
        <v>2652</v>
      </c>
      <c r="Z3805" s="3" t="str">
        <f t="shared" si="279"/>
        <v/>
      </c>
      <c r="AA3805" s="3" t="e">
        <f t="shared" si="280"/>
        <v>#NUM!</v>
      </c>
      <c r="AB3805" s="3" t="str">
        <f t="shared" si="281"/>
        <v/>
      </c>
    </row>
    <row r="3806" spans="18:28" ht="14.5" customHeight="1">
      <c r="R3806">
        <v>3803</v>
      </c>
      <c r="S3806" s="4">
        <v>46120</v>
      </c>
      <c r="T3806" s="3" t="s">
        <v>4456</v>
      </c>
      <c r="U3806" s="3" t="s">
        <v>548</v>
      </c>
      <c r="V3806" s="3" t="s">
        <v>278</v>
      </c>
      <c r="W3806" s="3" t="s">
        <v>4451</v>
      </c>
      <c r="X3806" s="3" t="str">
        <f t="shared" si="278"/>
        <v>ดอนสมบูรณ์ยางตลาดกาฬสินธุ์</v>
      </c>
      <c r="Y3806" s="3" t="s">
        <v>2652</v>
      </c>
      <c r="Z3806" s="3" t="str">
        <f t="shared" si="279"/>
        <v/>
      </c>
      <c r="AA3806" s="3" t="e">
        <f t="shared" si="280"/>
        <v>#NUM!</v>
      </c>
      <c r="AB3806" s="3" t="str">
        <f t="shared" si="281"/>
        <v/>
      </c>
    </row>
    <row r="3807" spans="18:28" ht="14.5" customHeight="1">
      <c r="R3807">
        <v>3804</v>
      </c>
      <c r="S3807" s="4">
        <v>46120</v>
      </c>
      <c r="T3807" s="3" t="s">
        <v>1466</v>
      </c>
      <c r="U3807" s="3" t="s">
        <v>548</v>
      </c>
      <c r="V3807" s="3" t="s">
        <v>278</v>
      </c>
      <c r="W3807" s="3" t="s">
        <v>4451</v>
      </c>
      <c r="X3807" s="3" t="str">
        <f t="shared" si="278"/>
        <v>นาเชือกยางตลาดกาฬสินธุ์</v>
      </c>
      <c r="Y3807" s="3" t="s">
        <v>2652</v>
      </c>
      <c r="Z3807" s="3" t="str">
        <f t="shared" si="279"/>
        <v/>
      </c>
      <c r="AA3807" s="3" t="e">
        <f t="shared" si="280"/>
        <v>#NUM!</v>
      </c>
      <c r="AB3807" s="3" t="str">
        <f t="shared" si="281"/>
        <v/>
      </c>
    </row>
    <row r="3808" spans="18:28" ht="14.5" customHeight="1">
      <c r="R3808">
        <v>3805</v>
      </c>
      <c r="S3808" s="4">
        <v>46120</v>
      </c>
      <c r="T3808" s="3" t="s">
        <v>4457</v>
      </c>
      <c r="U3808" s="3" t="s">
        <v>548</v>
      </c>
      <c r="V3808" s="3" t="s">
        <v>278</v>
      </c>
      <c r="W3808" s="3" t="s">
        <v>4451</v>
      </c>
      <c r="X3808" s="3" t="str">
        <f t="shared" si="278"/>
        <v>คลองขามยางตลาดกาฬสินธุ์</v>
      </c>
      <c r="Y3808" s="3" t="s">
        <v>2652</v>
      </c>
      <c r="Z3808" s="3" t="str">
        <f t="shared" si="279"/>
        <v/>
      </c>
      <c r="AA3808" s="3" t="e">
        <f t="shared" si="280"/>
        <v>#NUM!</v>
      </c>
      <c r="AB3808" s="3" t="str">
        <f t="shared" si="281"/>
        <v/>
      </c>
    </row>
    <row r="3809" spans="18:28" ht="14.5" customHeight="1">
      <c r="R3809">
        <v>3806</v>
      </c>
      <c r="S3809" s="4">
        <v>46120</v>
      </c>
      <c r="T3809" s="3" t="s">
        <v>4458</v>
      </c>
      <c r="U3809" s="3" t="s">
        <v>548</v>
      </c>
      <c r="V3809" s="3" t="s">
        <v>278</v>
      </c>
      <c r="W3809" s="3" t="s">
        <v>4451</v>
      </c>
      <c r="X3809" s="3" t="str">
        <f t="shared" si="278"/>
        <v>เขาพระนอนยางตลาดกาฬสินธุ์</v>
      </c>
      <c r="Y3809" s="3" t="s">
        <v>2652</v>
      </c>
      <c r="Z3809" s="3" t="str">
        <f t="shared" si="279"/>
        <v/>
      </c>
      <c r="AA3809" s="3" t="e">
        <f t="shared" si="280"/>
        <v>#NUM!</v>
      </c>
      <c r="AB3809" s="3" t="str">
        <f t="shared" si="281"/>
        <v/>
      </c>
    </row>
    <row r="3810" spans="18:28" ht="14.5" customHeight="1">
      <c r="R3810">
        <v>3807</v>
      </c>
      <c r="S3810" s="4">
        <v>46120</v>
      </c>
      <c r="T3810" s="3" t="s">
        <v>1252</v>
      </c>
      <c r="U3810" s="3" t="s">
        <v>548</v>
      </c>
      <c r="V3810" s="3" t="s">
        <v>278</v>
      </c>
      <c r="W3810" s="3" t="s">
        <v>4451</v>
      </c>
      <c r="X3810" s="3" t="str">
        <f t="shared" si="278"/>
        <v>นาดียางตลาดกาฬสินธุ์</v>
      </c>
      <c r="Y3810" s="3" t="s">
        <v>2652</v>
      </c>
      <c r="Z3810" s="3" t="str">
        <f t="shared" si="279"/>
        <v/>
      </c>
      <c r="AA3810" s="3" t="e">
        <f t="shared" si="280"/>
        <v>#NUM!</v>
      </c>
      <c r="AB3810" s="3" t="str">
        <f t="shared" si="281"/>
        <v/>
      </c>
    </row>
    <row r="3811" spans="18:28" ht="14.5" customHeight="1">
      <c r="R3811">
        <v>3808</v>
      </c>
      <c r="S3811" s="4">
        <v>46120</v>
      </c>
      <c r="T3811" s="3" t="s">
        <v>988</v>
      </c>
      <c r="U3811" s="3" t="s">
        <v>548</v>
      </c>
      <c r="V3811" s="3" t="s">
        <v>278</v>
      </c>
      <c r="W3811" s="3" t="s">
        <v>4451</v>
      </c>
      <c r="X3811" s="3" t="str">
        <f t="shared" si="278"/>
        <v>โนนสูงยางตลาดกาฬสินธุ์</v>
      </c>
      <c r="Y3811" s="3" t="s">
        <v>2652</v>
      </c>
      <c r="Z3811" s="3" t="str">
        <f t="shared" si="279"/>
        <v/>
      </c>
      <c r="AA3811" s="3" t="e">
        <f t="shared" si="280"/>
        <v>#NUM!</v>
      </c>
      <c r="AB3811" s="3" t="str">
        <f t="shared" si="281"/>
        <v/>
      </c>
    </row>
    <row r="3812" spans="18:28" ht="14.5" customHeight="1">
      <c r="R3812">
        <v>3809</v>
      </c>
      <c r="S3812" s="4">
        <v>46120</v>
      </c>
      <c r="T3812" s="3" t="s">
        <v>4459</v>
      </c>
      <c r="U3812" s="3" t="s">
        <v>548</v>
      </c>
      <c r="V3812" s="3" t="s">
        <v>278</v>
      </c>
      <c r="W3812" s="3" t="s">
        <v>4451</v>
      </c>
      <c r="X3812" s="3" t="str">
        <f t="shared" si="278"/>
        <v>หนองตอกแป้นยางตลาดกาฬสินธุ์</v>
      </c>
      <c r="Y3812" s="3" t="s">
        <v>2652</v>
      </c>
      <c r="Z3812" s="3" t="str">
        <f t="shared" si="279"/>
        <v/>
      </c>
      <c r="AA3812" s="3" t="e">
        <f t="shared" si="280"/>
        <v>#NUM!</v>
      </c>
      <c r="AB3812" s="3" t="str">
        <f t="shared" si="281"/>
        <v/>
      </c>
    </row>
    <row r="3813" spans="18:28" ht="14.5" customHeight="1">
      <c r="R3813">
        <v>3810</v>
      </c>
      <c r="S3813" s="4">
        <v>46170</v>
      </c>
      <c r="T3813" s="3" t="s">
        <v>564</v>
      </c>
      <c r="U3813" s="3" t="s">
        <v>564</v>
      </c>
      <c r="V3813" s="3" t="s">
        <v>278</v>
      </c>
      <c r="W3813" s="3" t="s">
        <v>4460</v>
      </c>
      <c r="X3813" s="3" t="str">
        <f t="shared" si="278"/>
        <v>ห้วยเม็กห้วยเม็กกาฬสินธุ์</v>
      </c>
      <c r="Y3813" s="3" t="s">
        <v>2652</v>
      </c>
      <c r="Z3813" s="3" t="str">
        <f t="shared" si="279"/>
        <v/>
      </c>
      <c r="AA3813" s="3" t="e">
        <f t="shared" si="280"/>
        <v>#NUM!</v>
      </c>
      <c r="AB3813" s="3" t="str">
        <f t="shared" si="281"/>
        <v/>
      </c>
    </row>
    <row r="3814" spans="18:28" ht="14.5" customHeight="1">
      <c r="R3814">
        <v>3811</v>
      </c>
      <c r="S3814" s="4">
        <v>46170</v>
      </c>
      <c r="T3814" s="3" t="s">
        <v>4461</v>
      </c>
      <c r="U3814" s="3" t="s">
        <v>564</v>
      </c>
      <c r="V3814" s="3" t="s">
        <v>278</v>
      </c>
      <c r="W3814" s="3" t="s">
        <v>4460</v>
      </c>
      <c r="X3814" s="3" t="str">
        <f t="shared" si="278"/>
        <v>คำใหญ่ห้วยเม็กกาฬสินธุ์</v>
      </c>
      <c r="Y3814" s="3" t="s">
        <v>2652</v>
      </c>
      <c r="Z3814" s="3" t="str">
        <f t="shared" si="279"/>
        <v/>
      </c>
      <c r="AA3814" s="3" t="e">
        <f t="shared" si="280"/>
        <v>#NUM!</v>
      </c>
      <c r="AB3814" s="3" t="str">
        <f t="shared" si="281"/>
        <v/>
      </c>
    </row>
    <row r="3815" spans="18:28" ht="14.5" customHeight="1">
      <c r="R3815">
        <v>3812</v>
      </c>
      <c r="S3815" s="4">
        <v>46170</v>
      </c>
      <c r="T3815" s="3" t="s">
        <v>4462</v>
      </c>
      <c r="U3815" s="3" t="s">
        <v>564</v>
      </c>
      <c r="V3815" s="3" t="s">
        <v>278</v>
      </c>
      <c r="W3815" s="3" t="s">
        <v>4460</v>
      </c>
      <c r="X3815" s="3" t="str">
        <f t="shared" si="278"/>
        <v>กุดโดนห้วยเม็กกาฬสินธุ์</v>
      </c>
      <c r="Y3815" s="3" t="s">
        <v>2652</v>
      </c>
      <c r="Z3815" s="3" t="str">
        <f t="shared" si="279"/>
        <v/>
      </c>
      <c r="AA3815" s="3" t="e">
        <f t="shared" si="280"/>
        <v>#NUM!</v>
      </c>
      <c r="AB3815" s="3" t="str">
        <f t="shared" si="281"/>
        <v/>
      </c>
    </row>
    <row r="3816" spans="18:28" ht="14.5" customHeight="1">
      <c r="R3816">
        <v>3813</v>
      </c>
      <c r="S3816" s="4">
        <v>46170</v>
      </c>
      <c r="T3816" s="3" t="s">
        <v>4463</v>
      </c>
      <c r="U3816" s="3" t="s">
        <v>564</v>
      </c>
      <c r="V3816" s="3" t="s">
        <v>278</v>
      </c>
      <c r="W3816" s="3" t="s">
        <v>4460</v>
      </c>
      <c r="X3816" s="3" t="str">
        <f t="shared" si="278"/>
        <v>บึงนาเรียงห้วยเม็กกาฬสินธุ์</v>
      </c>
      <c r="Y3816" s="3" t="s">
        <v>2652</v>
      </c>
      <c r="Z3816" s="3" t="str">
        <f t="shared" si="279"/>
        <v/>
      </c>
      <c r="AA3816" s="3" t="e">
        <f t="shared" si="280"/>
        <v>#NUM!</v>
      </c>
      <c r="AB3816" s="3" t="str">
        <f t="shared" si="281"/>
        <v/>
      </c>
    </row>
    <row r="3817" spans="18:28" ht="14.5" customHeight="1">
      <c r="R3817">
        <v>3814</v>
      </c>
      <c r="S3817" s="4">
        <v>46170</v>
      </c>
      <c r="T3817" s="3" t="s">
        <v>1248</v>
      </c>
      <c r="U3817" s="3" t="s">
        <v>564</v>
      </c>
      <c r="V3817" s="3" t="s">
        <v>278</v>
      </c>
      <c r="W3817" s="3" t="s">
        <v>4460</v>
      </c>
      <c r="X3817" s="3" t="str">
        <f t="shared" si="278"/>
        <v>หัวหินห้วยเม็กกาฬสินธุ์</v>
      </c>
      <c r="Y3817" s="3" t="s">
        <v>2652</v>
      </c>
      <c r="Z3817" s="3" t="str">
        <f t="shared" si="279"/>
        <v/>
      </c>
      <c r="AA3817" s="3" t="e">
        <f t="shared" si="280"/>
        <v>#NUM!</v>
      </c>
      <c r="AB3817" s="3" t="str">
        <f t="shared" si="281"/>
        <v/>
      </c>
    </row>
    <row r="3818" spans="18:28" ht="14.5" customHeight="1">
      <c r="R3818">
        <v>3815</v>
      </c>
      <c r="S3818" s="4">
        <v>46170</v>
      </c>
      <c r="T3818" s="3" t="s">
        <v>4464</v>
      </c>
      <c r="U3818" s="3" t="s">
        <v>564</v>
      </c>
      <c r="V3818" s="3" t="s">
        <v>278</v>
      </c>
      <c r="W3818" s="3" t="s">
        <v>4460</v>
      </c>
      <c r="X3818" s="3" t="str">
        <f t="shared" si="278"/>
        <v>พิมูลห้วยเม็กกาฬสินธุ์</v>
      </c>
      <c r="Y3818" s="3" t="s">
        <v>2652</v>
      </c>
      <c r="Z3818" s="3" t="str">
        <f t="shared" si="279"/>
        <v/>
      </c>
      <c r="AA3818" s="3" t="e">
        <f t="shared" si="280"/>
        <v>#NUM!</v>
      </c>
      <c r="AB3818" s="3" t="str">
        <f t="shared" si="281"/>
        <v/>
      </c>
    </row>
    <row r="3819" spans="18:28" ht="14.5" customHeight="1">
      <c r="R3819">
        <v>3816</v>
      </c>
      <c r="S3819" s="4">
        <v>46170</v>
      </c>
      <c r="T3819" s="3" t="s">
        <v>4465</v>
      </c>
      <c r="U3819" s="3" t="s">
        <v>564</v>
      </c>
      <c r="V3819" s="3" t="s">
        <v>278</v>
      </c>
      <c r="W3819" s="3" t="s">
        <v>4460</v>
      </c>
      <c r="X3819" s="3" t="str">
        <f t="shared" si="278"/>
        <v>คำเหมือดแก้วห้วยเม็กกาฬสินธุ์</v>
      </c>
      <c r="Y3819" s="3" t="s">
        <v>2652</v>
      </c>
      <c r="Z3819" s="3" t="str">
        <f t="shared" si="279"/>
        <v/>
      </c>
      <c r="AA3819" s="3" t="e">
        <f t="shared" si="280"/>
        <v>#NUM!</v>
      </c>
      <c r="AB3819" s="3" t="str">
        <f t="shared" si="281"/>
        <v/>
      </c>
    </row>
    <row r="3820" spans="18:28" ht="14.5" customHeight="1">
      <c r="R3820">
        <v>3817</v>
      </c>
      <c r="S3820" s="4">
        <v>46170</v>
      </c>
      <c r="T3820" s="3" t="s">
        <v>2073</v>
      </c>
      <c r="U3820" s="3" t="s">
        <v>564</v>
      </c>
      <c r="V3820" s="3" t="s">
        <v>278</v>
      </c>
      <c r="W3820" s="3" t="s">
        <v>4460</v>
      </c>
      <c r="X3820" s="3" t="str">
        <f t="shared" si="278"/>
        <v>โนนสะอาดห้วยเม็กกาฬสินธุ์</v>
      </c>
      <c r="Y3820" s="3" t="s">
        <v>2652</v>
      </c>
      <c r="Z3820" s="3" t="str">
        <f t="shared" si="279"/>
        <v/>
      </c>
      <c r="AA3820" s="3" t="e">
        <f t="shared" si="280"/>
        <v>#NUM!</v>
      </c>
      <c r="AB3820" s="3" t="str">
        <f t="shared" si="281"/>
        <v/>
      </c>
    </row>
    <row r="3821" spans="18:28" ht="14.5" customHeight="1">
      <c r="R3821">
        <v>3818</v>
      </c>
      <c r="S3821" s="4">
        <v>46170</v>
      </c>
      <c r="T3821" s="3" t="s">
        <v>3820</v>
      </c>
      <c r="U3821" s="3" t="s">
        <v>564</v>
      </c>
      <c r="V3821" s="3" t="s">
        <v>278</v>
      </c>
      <c r="W3821" s="3" t="s">
        <v>4460</v>
      </c>
      <c r="X3821" s="3" t="str">
        <f t="shared" si="278"/>
        <v>ทรายทองห้วยเม็กกาฬสินธุ์</v>
      </c>
      <c r="Y3821" s="3" t="s">
        <v>2652</v>
      </c>
      <c r="Z3821" s="3" t="str">
        <f t="shared" si="279"/>
        <v/>
      </c>
      <c r="AA3821" s="3" t="e">
        <f t="shared" si="280"/>
        <v>#NUM!</v>
      </c>
      <c r="AB3821" s="3" t="str">
        <f t="shared" si="281"/>
        <v/>
      </c>
    </row>
    <row r="3822" spans="18:28" ht="14.5" customHeight="1">
      <c r="R3822">
        <v>3819</v>
      </c>
      <c r="S3822" s="4">
        <v>46140</v>
      </c>
      <c r="T3822" s="3" t="s">
        <v>1741</v>
      </c>
      <c r="U3822" s="3" t="s">
        <v>555</v>
      </c>
      <c r="V3822" s="3" t="s">
        <v>278</v>
      </c>
      <c r="W3822" s="3" t="s">
        <v>4466</v>
      </c>
      <c r="X3822" s="3" t="str">
        <f t="shared" si="278"/>
        <v>ภูสิงห์สหัสขันธ์กาฬสินธุ์</v>
      </c>
      <c r="Y3822" s="3" t="s">
        <v>2652</v>
      </c>
      <c r="Z3822" s="3" t="str">
        <f t="shared" si="279"/>
        <v/>
      </c>
      <c r="AA3822" s="3" t="e">
        <f t="shared" si="280"/>
        <v>#NUM!</v>
      </c>
      <c r="AB3822" s="3" t="str">
        <f t="shared" si="281"/>
        <v/>
      </c>
    </row>
    <row r="3823" spans="18:28" ht="14.5" customHeight="1">
      <c r="R3823">
        <v>3820</v>
      </c>
      <c r="S3823" s="4">
        <v>46140</v>
      </c>
      <c r="T3823" s="3" t="s">
        <v>555</v>
      </c>
      <c r="U3823" s="3" t="s">
        <v>555</v>
      </c>
      <c r="V3823" s="3" t="s">
        <v>278</v>
      </c>
      <c r="W3823" s="3" t="s">
        <v>4466</v>
      </c>
      <c r="X3823" s="3" t="str">
        <f t="shared" si="278"/>
        <v>สหัสขันธ์สหัสขันธ์กาฬสินธุ์</v>
      </c>
      <c r="Y3823" s="3" t="s">
        <v>2652</v>
      </c>
      <c r="Z3823" s="3" t="str">
        <f t="shared" si="279"/>
        <v/>
      </c>
      <c r="AA3823" s="3" t="e">
        <f t="shared" si="280"/>
        <v>#NUM!</v>
      </c>
      <c r="AB3823" s="3" t="str">
        <f t="shared" si="281"/>
        <v/>
      </c>
    </row>
    <row r="3824" spans="18:28" ht="14.5" customHeight="1">
      <c r="R3824">
        <v>3821</v>
      </c>
      <c r="S3824" s="4">
        <v>46140</v>
      </c>
      <c r="T3824" s="3" t="s">
        <v>4467</v>
      </c>
      <c r="U3824" s="3" t="s">
        <v>555</v>
      </c>
      <c r="V3824" s="3" t="s">
        <v>278</v>
      </c>
      <c r="W3824" s="3" t="s">
        <v>4466</v>
      </c>
      <c r="X3824" s="3" t="str">
        <f t="shared" si="278"/>
        <v>นามะเขือสหัสขันธ์กาฬสินธุ์</v>
      </c>
      <c r="Y3824" s="3" t="s">
        <v>2652</v>
      </c>
      <c r="Z3824" s="3" t="str">
        <f t="shared" si="279"/>
        <v/>
      </c>
      <c r="AA3824" s="3" t="e">
        <f t="shared" si="280"/>
        <v>#NUM!</v>
      </c>
      <c r="AB3824" s="3" t="str">
        <f t="shared" si="281"/>
        <v/>
      </c>
    </row>
    <row r="3825" spans="18:28" ht="14.5" customHeight="1">
      <c r="R3825">
        <v>3822</v>
      </c>
      <c r="S3825" s="4">
        <v>46140</v>
      </c>
      <c r="T3825" s="3" t="s">
        <v>603</v>
      </c>
      <c r="U3825" s="3" t="s">
        <v>555</v>
      </c>
      <c r="V3825" s="3" t="s">
        <v>278</v>
      </c>
      <c r="W3825" s="3" t="s">
        <v>4466</v>
      </c>
      <c r="X3825" s="3" t="str">
        <f t="shared" si="278"/>
        <v>โนนศิลาสหัสขันธ์กาฬสินธุ์</v>
      </c>
      <c r="Y3825" s="3" t="s">
        <v>2652</v>
      </c>
      <c r="Z3825" s="3" t="str">
        <f t="shared" si="279"/>
        <v/>
      </c>
      <c r="AA3825" s="3" t="e">
        <f t="shared" si="280"/>
        <v>#NUM!</v>
      </c>
      <c r="AB3825" s="3" t="str">
        <f t="shared" si="281"/>
        <v/>
      </c>
    </row>
    <row r="3826" spans="18:28" ht="14.5" customHeight="1">
      <c r="R3826">
        <v>3823</v>
      </c>
      <c r="S3826" s="4">
        <v>46140</v>
      </c>
      <c r="T3826" s="3" t="s">
        <v>2986</v>
      </c>
      <c r="U3826" s="3" t="s">
        <v>555</v>
      </c>
      <c r="V3826" s="3" t="s">
        <v>278</v>
      </c>
      <c r="W3826" s="3" t="s">
        <v>4466</v>
      </c>
      <c r="X3826" s="3" t="str">
        <f t="shared" si="278"/>
        <v>นิคมสหัสขันธ์กาฬสินธุ์</v>
      </c>
      <c r="Y3826" s="3" t="s">
        <v>2652</v>
      </c>
      <c r="Z3826" s="3" t="str">
        <f t="shared" si="279"/>
        <v/>
      </c>
      <c r="AA3826" s="3" t="e">
        <f t="shared" si="280"/>
        <v>#NUM!</v>
      </c>
      <c r="AB3826" s="3" t="str">
        <f t="shared" si="281"/>
        <v/>
      </c>
    </row>
    <row r="3827" spans="18:28" ht="14.5" customHeight="1">
      <c r="R3827">
        <v>3824</v>
      </c>
      <c r="S3827" s="4">
        <v>46140</v>
      </c>
      <c r="T3827" s="3" t="s">
        <v>4468</v>
      </c>
      <c r="U3827" s="3" t="s">
        <v>555</v>
      </c>
      <c r="V3827" s="3" t="s">
        <v>278</v>
      </c>
      <c r="W3827" s="3" t="s">
        <v>4466</v>
      </c>
      <c r="X3827" s="3" t="str">
        <f t="shared" si="278"/>
        <v>โนนแหลมทองสหัสขันธ์กาฬสินธุ์</v>
      </c>
      <c r="Y3827" s="3" t="s">
        <v>2652</v>
      </c>
      <c r="Z3827" s="3" t="str">
        <f t="shared" si="279"/>
        <v/>
      </c>
      <c r="AA3827" s="3" t="e">
        <f t="shared" si="280"/>
        <v>#NUM!</v>
      </c>
      <c r="AB3827" s="3" t="str">
        <f t="shared" si="281"/>
        <v/>
      </c>
    </row>
    <row r="3828" spans="18:28" ht="14.5" customHeight="1">
      <c r="R3828">
        <v>3825</v>
      </c>
      <c r="S3828" s="4">
        <v>46140</v>
      </c>
      <c r="T3828" s="3" t="s">
        <v>4469</v>
      </c>
      <c r="U3828" s="3" t="s">
        <v>555</v>
      </c>
      <c r="V3828" s="3" t="s">
        <v>278</v>
      </c>
      <c r="W3828" s="3" t="s">
        <v>4466</v>
      </c>
      <c r="X3828" s="3" t="str">
        <f t="shared" si="278"/>
        <v>โนนบุรีสหัสขันธ์กาฬสินธุ์</v>
      </c>
      <c r="Y3828" s="3" t="s">
        <v>2652</v>
      </c>
      <c r="Z3828" s="3" t="str">
        <f t="shared" si="279"/>
        <v/>
      </c>
      <c r="AA3828" s="3" t="e">
        <f t="shared" si="280"/>
        <v>#NUM!</v>
      </c>
      <c r="AB3828" s="3" t="str">
        <f t="shared" si="281"/>
        <v/>
      </c>
    </row>
    <row r="3829" spans="18:28" ht="14.5" customHeight="1">
      <c r="R3829">
        <v>3826</v>
      </c>
      <c r="S3829" s="4">
        <v>46140</v>
      </c>
      <c r="T3829" s="3" t="s">
        <v>4470</v>
      </c>
      <c r="U3829" s="3" t="s">
        <v>555</v>
      </c>
      <c r="V3829" s="3" t="s">
        <v>278</v>
      </c>
      <c r="W3829" s="3" t="s">
        <v>4466</v>
      </c>
      <c r="X3829" s="3" t="str">
        <f t="shared" si="278"/>
        <v>โนนน้ำเกลี้ยงสหัสขันธ์กาฬสินธุ์</v>
      </c>
      <c r="Y3829" s="3" t="s">
        <v>2652</v>
      </c>
      <c r="Z3829" s="3" t="str">
        <f t="shared" si="279"/>
        <v/>
      </c>
      <c r="AA3829" s="3" t="e">
        <f t="shared" si="280"/>
        <v>#NUM!</v>
      </c>
      <c r="AB3829" s="3" t="str">
        <f t="shared" si="281"/>
        <v/>
      </c>
    </row>
    <row r="3830" spans="18:28" ht="14.5" customHeight="1">
      <c r="R3830">
        <v>3827</v>
      </c>
      <c r="S3830" s="4">
        <v>46180</v>
      </c>
      <c r="T3830" s="3" t="s">
        <v>4471</v>
      </c>
      <c r="U3830" s="3" t="s">
        <v>531</v>
      </c>
      <c r="V3830" s="3" t="s">
        <v>278</v>
      </c>
      <c r="W3830" s="3" t="s">
        <v>4472</v>
      </c>
      <c r="X3830" s="3" t="str">
        <f t="shared" si="278"/>
        <v>ทุ่งคลองคำม่วงกาฬสินธุ์</v>
      </c>
      <c r="Y3830" s="3" t="s">
        <v>2652</v>
      </c>
      <c r="Z3830" s="3" t="str">
        <f t="shared" si="279"/>
        <v/>
      </c>
      <c r="AA3830" s="3" t="e">
        <f t="shared" si="280"/>
        <v>#NUM!</v>
      </c>
      <c r="AB3830" s="3" t="str">
        <f t="shared" si="281"/>
        <v/>
      </c>
    </row>
    <row r="3831" spans="18:28" ht="14.5" customHeight="1">
      <c r="R3831">
        <v>3828</v>
      </c>
      <c r="S3831" s="4">
        <v>46180</v>
      </c>
      <c r="T3831" s="3" t="s">
        <v>4473</v>
      </c>
      <c r="U3831" s="3" t="s">
        <v>531</v>
      </c>
      <c r="V3831" s="3" t="s">
        <v>278</v>
      </c>
      <c r="W3831" s="3" t="s">
        <v>4472</v>
      </c>
      <c r="X3831" s="3" t="str">
        <f t="shared" si="278"/>
        <v>โพนคำม่วงกาฬสินธุ์</v>
      </c>
      <c r="Y3831" s="3" t="s">
        <v>2652</v>
      </c>
      <c r="Z3831" s="3" t="str">
        <f t="shared" si="279"/>
        <v/>
      </c>
      <c r="AA3831" s="3" t="e">
        <f t="shared" si="280"/>
        <v>#NUM!</v>
      </c>
      <c r="AB3831" s="3" t="str">
        <f t="shared" si="281"/>
        <v/>
      </c>
    </row>
    <row r="3832" spans="18:28" ht="14.5" customHeight="1">
      <c r="R3832">
        <v>3829</v>
      </c>
      <c r="S3832" s="4">
        <v>46180</v>
      </c>
      <c r="T3832" s="3" t="s">
        <v>4474</v>
      </c>
      <c r="U3832" s="3" t="s">
        <v>531</v>
      </c>
      <c r="V3832" s="3" t="s">
        <v>278</v>
      </c>
      <c r="W3832" s="3" t="s">
        <v>4472</v>
      </c>
      <c r="X3832" s="3" t="str">
        <f t="shared" si="278"/>
        <v>ดินจี่คำม่วงกาฬสินธุ์</v>
      </c>
      <c r="Y3832" s="3" t="s">
        <v>2652</v>
      </c>
      <c r="Z3832" s="3" t="str">
        <f t="shared" si="279"/>
        <v/>
      </c>
      <c r="AA3832" s="3" t="e">
        <f t="shared" si="280"/>
        <v>#NUM!</v>
      </c>
      <c r="AB3832" s="3" t="str">
        <f t="shared" si="281"/>
        <v/>
      </c>
    </row>
    <row r="3833" spans="18:28" ht="14.5" customHeight="1">
      <c r="R3833">
        <v>3830</v>
      </c>
      <c r="S3833" s="4">
        <v>46180</v>
      </c>
      <c r="T3833" s="3" t="s">
        <v>1056</v>
      </c>
      <c r="U3833" s="3" t="s">
        <v>531</v>
      </c>
      <c r="V3833" s="3" t="s">
        <v>278</v>
      </c>
      <c r="W3833" s="3" t="s">
        <v>4472</v>
      </c>
      <c r="X3833" s="3" t="str">
        <f t="shared" si="278"/>
        <v>นาบอนคำม่วงกาฬสินธุ์</v>
      </c>
      <c r="Y3833" s="3" t="s">
        <v>2652</v>
      </c>
      <c r="Z3833" s="3" t="str">
        <f t="shared" si="279"/>
        <v/>
      </c>
      <c r="AA3833" s="3" t="e">
        <f t="shared" si="280"/>
        <v>#NUM!</v>
      </c>
      <c r="AB3833" s="3" t="str">
        <f t="shared" si="281"/>
        <v/>
      </c>
    </row>
    <row r="3834" spans="18:28" ht="14.5" customHeight="1">
      <c r="R3834">
        <v>3831</v>
      </c>
      <c r="S3834" s="4">
        <v>46180</v>
      </c>
      <c r="T3834" s="3" t="s">
        <v>4475</v>
      </c>
      <c r="U3834" s="3" t="s">
        <v>531</v>
      </c>
      <c r="V3834" s="3" t="s">
        <v>278</v>
      </c>
      <c r="W3834" s="3" t="s">
        <v>4472</v>
      </c>
      <c r="X3834" s="3" t="str">
        <f t="shared" si="278"/>
        <v>นาทันคำม่วงกาฬสินธุ์</v>
      </c>
      <c r="Y3834" s="3" t="s">
        <v>2652</v>
      </c>
      <c r="Z3834" s="3" t="str">
        <f t="shared" si="279"/>
        <v/>
      </c>
      <c r="AA3834" s="3" t="e">
        <f t="shared" si="280"/>
        <v>#NUM!</v>
      </c>
      <c r="AB3834" s="3" t="str">
        <f t="shared" si="281"/>
        <v/>
      </c>
    </row>
    <row r="3835" spans="18:28" ht="14.5" customHeight="1">
      <c r="R3835">
        <v>3832</v>
      </c>
      <c r="S3835" s="4">
        <v>46180</v>
      </c>
      <c r="T3835" s="3" t="s">
        <v>4476</v>
      </c>
      <c r="U3835" s="3" t="s">
        <v>531</v>
      </c>
      <c r="V3835" s="3" t="s">
        <v>278</v>
      </c>
      <c r="W3835" s="3" t="s">
        <v>4472</v>
      </c>
      <c r="X3835" s="3" t="str">
        <f t="shared" si="278"/>
        <v>เนินยางคำม่วงกาฬสินธุ์</v>
      </c>
      <c r="Y3835" s="3" t="s">
        <v>2652</v>
      </c>
      <c r="Z3835" s="3" t="str">
        <f t="shared" si="279"/>
        <v/>
      </c>
      <c r="AA3835" s="3" t="e">
        <f t="shared" si="280"/>
        <v>#NUM!</v>
      </c>
      <c r="AB3835" s="3" t="str">
        <f t="shared" si="281"/>
        <v/>
      </c>
    </row>
    <row r="3836" spans="18:28" ht="14.5" customHeight="1">
      <c r="R3836">
        <v>3833</v>
      </c>
      <c r="S3836" s="4">
        <v>46190</v>
      </c>
      <c r="T3836" s="3" t="s">
        <v>540</v>
      </c>
      <c r="U3836" s="3" t="s">
        <v>540</v>
      </c>
      <c r="V3836" s="3" t="s">
        <v>278</v>
      </c>
      <c r="W3836" s="3" t="s">
        <v>4477</v>
      </c>
      <c r="X3836" s="3" t="str">
        <f t="shared" si="278"/>
        <v>ท่าคันโทท่าคันโทกาฬสินธุ์</v>
      </c>
      <c r="Y3836" s="3" t="s">
        <v>2652</v>
      </c>
      <c r="Z3836" s="3" t="str">
        <f t="shared" si="279"/>
        <v/>
      </c>
      <c r="AA3836" s="3" t="e">
        <f t="shared" si="280"/>
        <v>#NUM!</v>
      </c>
      <c r="AB3836" s="3" t="str">
        <f t="shared" si="281"/>
        <v/>
      </c>
    </row>
    <row r="3837" spans="18:28" ht="14.5" customHeight="1">
      <c r="R3837">
        <v>3834</v>
      </c>
      <c r="S3837" s="4">
        <v>46190</v>
      </c>
      <c r="T3837" s="3" t="s">
        <v>4478</v>
      </c>
      <c r="U3837" s="3" t="s">
        <v>540</v>
      </c>
      <c r="V3837" s="3" t="s">
        <v>278</v>
      </c>
      <c r="W3837" s="3" t="s">
        <v>4477</v>
      </c>
      <c r="X3837" s="3" t="str">
        <f t="shared" si="278"/>
        <v>กุงเก่าท่าคันโทกาฬสินธุ์</v>
      </c>
      <c r="Y3837" s="3" t="s">
        <v>2652</v>
      </c>
      <c r="Z3837" s="3" t="str">
        <f t="shared" si="279"/>
        <v/>
      </c>
      <c r="AA3837" s="3" t="e">
        <f t="shared" si="280"/>
        <v>#NUM!</v>
      </c>
      <c r="AB3837" s="3" t="str">
        <f t="shared" si="281"/>
        <v/>
      </c>
    </row>
    <row r="3838" spans="18:28" ht="14.5" customHeight="1">
      <c r="R3838">
        <v>3835</v>
      </c>
      <c r="S3838" s="4">
        <v>46190</v>
      </c>
      <c r="T3838" s="3" t="s">
        <v>4479</v>
      </c>
      <c r="U3838" s="3" t="s">
        <v>540</v>
      </c>
      <c r="V3838" s="3" t="s">
        <v>278</v>
      </c>
      <c r="W3838" s="3" t="s">
        <v>4477</v>
      </c>
      <c r="X3838" s="3" t="str">
        <f t="shared" si="278"/>
        <v>ยางอู้มท่าคันโทกาฬสินธุ์</v>
      </c>
      <c r="Y3838" s="3" t="s">
        <v>2652</v>
      </c>
      <c r="Z3838" s="3" t="str">
        <f t="shared" si="279"/>
        <v/>
      </c>
      <c r="AA3838" s="3" t="e">
        <f t="shared" si="280"/>
        <v>#NUM!</v>
      </c>
      <c r="AB3838" s="3" t="str">
        <f t="shared" si="281"/>
        <v/>
      </c>
    </row>
    <row r="3839" spans="18:28" ht="14.5" customHeight="1">
      <c r="R3839">
        <v>3836</v>
      </c>
      <c r="S3839" s="4">
        <v>46190</v>
      </c>
      <c r="T3839" s="3" t="s">
        <v>2825</v>
      </c>
      <c r="U3839" s="3" t="s">
        <v>540</v>
      </c>
      <c r="V3839" s="3" t="s">
        <v>278</v>
      </c>
      <c r="W3839" s="3" t="s">
        <v>4477</v>
      </c>
      <c r="X3839" s="3" t="str">
        <f t="shared" si="278"/>
        <v>กุดจิกท่าคันโทกาฬสินธุ์</v>
      </c>
      <c r="Y3839" s="3" t="s">
        <v>2652</v>
      </c>
      <c r="Z3839" s="3" t="str">
        <f t="shared" si="279"/>
        <v/>
      </c>
      <c r="AA3839" s="3" t="e">
        <f t="shared" si="280"/>
        <v>#NUM!</v>
      </c>
      <c r="AB3839" s="3" t="str">
        <f t="shared" si="281"/>
        <v/>
      </c>
    </row>
    <row r="3840" spans="18:28" ht="14.5" customHeight="1">
      <c r="R3840">
        <v>3837</v>
      </c>
      <c r="S3840" s="4">
        <v>46190</v>
      </c>
      <c r="T3840" s="3" t="s">
        <v>2146</v>
      </c>
      <c r="U3840" s="3" t="s">
        <v>540</v>
      </c>
      <c r="V3840" s="3" t="s">
        <v>278</v>
      </c>
      <c r="W3840" s="3" t="s">
        <v>4477</v>
      </c>
      <c r="X3840" s="3" t="str">
        <f t="shared" si="278"/>
        <v>นาตาลท่าคันโทกาฬสินธุ์</v>
      </c>
      <c r="Y3840" s="3" t="s">
        <v>2652</v>
      </c>
      <c r="Z3840" s="3" t="str">
        <f t="shared" si="279"/>
        <v/>
      </c>
      <c r="AA3840" s="3" t="e">
        <f t="shared" si="280"/>
        <v>#NUM!</v>
      </c>
      <c r="AB3840" s="3" t="str">
        <f t="shared" si="281"/>
        <v/>
      </c>
    </row>
    <row r="3841" spans="18:28" ht="14.5" customHeight="1">
      <c r="R3841">
        <v>3838</v>
      </c>
      <c r="S3841" s="4">
        <v>46190</v>
      </c>
      <c r="T3841" s="3" t="s">
        <v>4480</v>
      </c>
      <c r="U3841" s="3" t="s">
        <v>540</v>
      </c>
      <c r="V3841" s="3" t="s">
        <v>278</v>
      </c>
      <c r="W3841" s="3" t="s">
        <v>4477</v>
      </c>
      <c r="X3841" s="3" t="str">
        <f t="shared" si="278"/>
        <v>ดงสมบูรณ์ท่าคันโทกาฬสินธุ์</v>
      </c>
      <c r="Y3841" s="3" t="s">
        <v>2652</v>
      </c>
      <c r="Z3841" s="3" t="str">
        <f t="shared" si="279"/>
        <v/>
      </c>
      <c r="AA3841" s="3" t="e">
        <f t="shared" si="280"/>
        <v>#NUM!</v>
      </c>
      <c r="AB3841" s="3" t="str">
        <f t="shared" si="281"/>
        <v/>
      </c>
    </row>
    <row r="3842" spans="18:28" ht="14.5" customHeight="1">
      <c r="R3842">
        <v>3839</v>
      </c>
      <c r="S3842" s="4">
        <v>46220</v>
      </c>
      <c r="T3842" s="3" t="s">
        <v>559</v>
      </c>
      <c r="U3842" s="3" t="s">
        <v>559</v>
      </c>
      <c r="V3842" s="3" t="s">
        <v>278</v>
      </c>
      <c r="W3842" s="3" t="s">
        <v>4481</v>
      </c>
      <c r="X3842" s="3" t="str">
        <f t="shared" si="278"/>
        <v>หนองกุงศรีหนองกุงศรีกาฬสินธุ์</v>
      </c>
      <c r="Y3842" s="3" t="s">
        <v>2652</v>
      </c>
      <c r="Z3842" s="3" t="str">
        <f t="shared" si="279"/>
        <v/>
      </c>
      <c r="AA3842" s="3" t="e">
        <f t="shared" si="280"/>
        <v>#NUM!</v>
      </c>
      <c r="AB3842" s="3" t="str">
        <f t="shared" si="281"/>
        <v/>
      </c>
    </row>
    <row r="3843" spans="18:28" ht="14.5" customHeight="1">
      <c r="R3843">
        <v>3840</v>
      </c>
      <c r="S3843" s="4">
        <v>46220</v>
      </c>
      <c r="T3843" s="3" t="s">
        <v>1107</v>
      </c>
      <c r="U3843" s="3" t="s">
        <v>559</v>
      </c>
      <c r="V3843" s="3" t="s">
        <v>278</v>
      </c>
      <c r="W3843" s="3" t="s">
        <v>4481</v>
      </c>
      <c r="X3843" s="3" t="str">
        <f t="shared" si="278"/>
        <v>หนองบัวหนองกุงศรีกาฬสินธุ์</v>
      </c>
      <c r="Y3843" s="3" t="s">
        <v>2652</v>
      </c>
      <c r="Z3843" s="3" t="str">
        <f t="shared" si="279"/>
        <v/>
      </c>
      <c r="AA3843" s="3" t="e">
        <f t="shared" si="280"/>
        <v>#NUM!</v>
      </c>
      <c r="AB3843" s="3" t="str">
        <f t="shared" si="281"/>
        <v/>
      </c>
    </row>
    <row r="3844" spans="18:28" ht="14.5" customHeight="1">
      <c r="R3844">
        <v>3841</v>
      </c>
      <c r="S3844" s="4">
        <v>46220</v>
      </c>
      <c r="T3844" s="3" t="s">
        <v>4482</v>
      </c>
      <c r="U3844" s="3" t="s">
        <v>559</v>
      </c>
      <c r="V3844" s="3" t="s">
        <v>278</v>
      </c>
      <c r="W3844" s="3" t="s">
        <v>4481</v>
      </c>
      <c r="X3844" s="3" t="str">
        <f t="shared" si="278"/>
        <v>โคกเครือหนองกุงศรีกาฬสินธุ์</v>
      </c>
      <c r="Y3844" s="3" t="s">
        <v>2652</v>
      </c>
      <c r="Z3844" s="3" t="str">
        <f t="shared" si="279"/>
        <v/>
      </c>
      <c r="AA3844" s="3" t="e">
        <f t="shared" si="280"/>
        <v>#NUM!</v>
      </c>
      <c r="AB3844" s="3" t="str">
        <f t="shared" si="281"/>
        <v/>
      </c>
    </row>
    <row r="3845" spans="18:28" ht="14.5" customHeight="1">
      <c r="R3845">
        <v>3842</v>
      </c>
      <c r="S3845" s="4">
        <v>46220</v>
      </c>
      <c r="T3845" s="3" t="s">
        <v>2104</v>
      </c>
      <c r="U3845" s="3" t="s">
        <v>559</v>
      </c>
      <c r="V3845" s="3" t="s">
        <v>278</v>
      </c>
      <c r="W3845" s="3" t="s">
        <v>4481</v>
      </c>
      <c r="X3845" s="3" t="str">
        <f t="shared" ref="X3845:X3908" si="282">T3845&amp;U3845&amp;V3845</f>
        <v>หนองสรวงหนองกุงศรีกาฬสินธุ์</v>
      </c>
      <c r="Y3845" s="3" t="s">
        <v>2652</v>
      </c>
      <c r="Z3845" s="3" t="str">
        <f t="shared" ref="Z3845:Z3908" si="283">IF($Z$1=$W3845,$R3845,"")</f>
        <v/>
      </c>
      <c r="AA3845" s="3" t="e">
        <f t="shared" ref="AA3845:AA3908" si="284">SMALL($Z$4:$Z$7439,R3845)</f>
        <v>#NUM!</v>
      </c>
      <c r="AB3845" s="3" t="str">
        <f t="shared" ref="AB3845:AB3908" si="285">IFERROR(INDEX($T$4:$T$7439,$AA3845,1),"")</f>
        <v/>
      </c>
    </row>
    <row r="3846" spans="18:28" ht="14.5" customHeight="1">
      <c r="R3846">
        <v>3843</v>
      </c>
      <c r="S3846" s="4">
        <v>46220</v>
      </c>
      <c r="T3846" s="3" t="s">
        <v>4483</v>
      </c>
      <c r="U3846" s="3" t="s">
        <v>559</v>
      </c>
      <c r="V3846" s="3" t="s">
        <v>278</v>
      </c>
      <c r="W3846" s="3" t="s">
        <v>4481</v>
      </c>
      <c r="X3846" s="3" t="str">
        <f t="shared" si="282"/>
        <v>เสาเล้าหนองกุงศรีกาฬสินธุ์</v>
      </c>
      <c r="Y3846" s="3" t="s">
        <v>2652</v>
      </c>
      <c r="Z3846" s="3" t="str">
        <f t="shared" si="283"/>
        <v/>
      </c>
      <c r="AA3846" s="3" t="e">
        <f t="shared" si="284"/>
        <v>#NUM!</v>
      </c>
      <c r="AB3846" s="3" t="str">
        <f t="shared" si="285"/>
        <v/>
      </c>
    </row>
    <row r="3847" spans="18:28" ht="14.5" customHeight="1">
      <c r="R3847">
        <v>3844</v>
      </c>
      <c r="S3847" s="4">
        <v>46220</v>
      </c>
      <c r="T3847" s="3" t="s">
        <v>704</v>
      </c>
      <c r="U3847" s="3" t="s">
        <v>559</v>
      </c>
      <c r="V3847" s="3" t="s">
        <v>278</v>
      </c>
      <c r="W3847" s="3" t="s">
        <v>4481</v>
      </c>
      <c r="X3847" s="3" t="str">
        <f t="shared" si="282"/>
        <v>หนองใหญ่หนองกุงศรีกาฬสินธุ์</v>
      </c>
      <c r="Y3847" s="3" t="s">
        <v>2652</v>
      </c>
      <c r="Z3847" s="3" t="str">
        <f t="shared" si="283"/>
        <v/>
      </c>
      <c r="AA3847" s="3" t="e">
        <f t="shared" si="284"/>
        <v>#NUM!</v>
      </c>
      <c r="AB3847" s="3" t="str">
        <f t="shared" si="285"/>
        <v/>
      </c>
    </row>
    <row r="3848" spans="18:28" ht="14.5" customHeight="1">
      <c r="R3848">
        <v>3845</v>
      </c>
      <c r="S3848" s="4">
        <v>46220</v>
      </c>
      <c r="T3848" s="3" t="s">
        <v>4484</v>
      </c>
      <c r="U3848" s="3" t="s">
        <v>559</v>
      </c>
      <c r="V3848" s="3" t="s">
        <v>278</v>
      </c>
      <c r="W3848" s="3" t="s">
        <v>4481</v>
      </c>
      <c r="X3848" s="3" t="str">
        <f t="shared" si="282"/>
        <v>ดงมูลหนองกุงศรีกาฬสินธุ์</v>
      </c>
      <c r="Y3848" s="3" t="s">
        <v>2652</v>
      </c>
      <c r="Z3848" s="3" t="str">
        <f t="shared" si="283"/>
        <v/>
      </c>
      <c r="AA3848" s="3" t="e">
        <f t="shared" si="284"/>
        <v>#NUM!</v>
      </c>
      <c r="AB3848" s="3" t="str">
        <f t="shared" si="285"/>
        <v/>
      </c>
    </row>
    <row r="3849" spans="18:28" ht="14.5" customHeight="1">
      <c r="R3849">
        <v>3846</v>
      </c>
      <c r="S3849" s="4">
        <v>46220</v>
      </c>
      <c r="T3849" s="3" t="s">
        <v>4485</v>
      </c>
      <c r="U3849" s="3" t="s">
        <v>559</v>
      </c>
      <c r="V3849" s="3" t="s">
        <v>278</v>
      </c>
      <c r="W3849" s="3" t="s">
        <v>4481</v>
      </c>
      <c r="X3849" s="3" t="str">
        <f t="shared" si="282"/>
        <v>ลำหนองแสนหนองกุงศรีกาฬสินธุ์</v>
      </c>
      <c r="Y3849" s="3" t="s">
        <v>2652</v>
      </c>
      <c r="Z3849" s="3" t="str">
        <f t="shared" si="283"/>
        <v/>
      </c>
      <c r="AA3849" s="3" t="e">
        <f t="shared" si="284"/>
        <v>#NUM!</v>
      </c>
      <c r="AB3849" s="3" t="str">
        <f t="shared" si="285"/>
        <v/>
      </c>
    </row>
    <row r="3850" spans="18:28" ht="14.5" customHeight="1">
      <c r="R3850">
        <v>3847</v>
      </c>
      <c r="S3850" s="4">
        <v>46220</v>
      </c>
      <c r="T3850" s="3" t="s">
        <v>1714</v>
      </c>
      <c r="U3850" s="3" t="s">
        <v>559</v>
      </c>
      <c r="V3850" s="3" t="s">
        <v>278</v>
      </c>
      <c r="W3850" s="3" t="s">
        <v>4481</v>
      </c>
      <c r="X3850" s="3" t="str">
        <f t="shared" si="282"/>
        <v>หนองหินหนองกุงศรีกาฬสินธุ์</v>
      </c>
      <c r="Y3850" s="3" t="s">
        <v>2652</v>
      </c>
      <c r="Z3850" s="3" t="str">
        <f t="shared" si="283"/>
        <v/>
      </c>
      <c r="AA3850" s="3" t="e">
        <f t="shared" si="284"/>
        <v>#NUM!</v>
      </c>
      <c r="AB3850" s="3" t="str">
        <f t="shared" si="285"/>
        <v/>
      </c>
    </row>
    <row r="3851" spans="18:28" ht="14.5" customHeight="1">
      <c r="R3851">
        <v>3848</v>
      </c>
      <c r="S3851" s="4">
        <v>46150</v>
      </c>
      <c r="T3851" s="3" t="s">
        <v>553</v>
      </c>
      <c r="U3851" s="3" t="s">
        <v>553</v>
      </c>
      <c r="V3851" s="3" t="s">
        <v>278</v>
      </c>
      <c r="W3851" s="3" t="s">
        <v>4486</v>
      </c>
      <c r="X3851" s="3" t="str">
        <f t="shared" si="282"/>
        <v>สมเด็จสมเด็จกาฬสินธุ์</v>
      </c>
      <c r="Y3851" s="3" t="s">
        <v>2652</v>
      </c>
      <c r="Z3851" s="3" t="str">
        <f t="shared" si="283"/>
        <v/>
      </c>
      <c r="AA3851" s="3" t="e">
        <f t="shared" si="284"/>
        <v>#NUM!</v>
      </c>
      <c r="AB3851" s="3" t="str">
        <f t="shared" si="285"/>
        <v/>
      </c>
    </row>
    <row r="3852" spans="18:28" ht="14.5" customHeight="1">
      <c r="R3852">
        <v>3849</v>
      </c>
      <c r="S3852" s="4">
        <v>46150</v>
      </c>
      <c r="T3852" s="3" t="s">
        <v>2628</v>
      </c>
      <c r="U3852" s="3" t="s">
        <v>553</v>
      </c>
      <c r="V3852" s="3" t="s">
        <v>278</v>
      </c>
      <c r="W3852" s="3" t="s">
        <v>4486</v>
      </c>
      <c r="X3852" s="3" t="str">
        <f t="shared" si="282"/>
        <v>หนองแวงสมเด็จกาฬสินธุ์</v>
      </c>
      <c r="Y3852" s="3" t="s">
        <v>2652</v>
      </c>
      <c r="Z3852" s="3" t="str">
        <f t="shared" si="283"/>
        <v/>
      </c>
      <c r="AA3852" s="3" t="e">
        <f t="shared" si="284"/>
        <v>#NUM!</v>
      </c>
      <c r="AB3852" s="3" t="str">
        <f t="shared" si="285"/>
        <v/>
      </c>
    </row>
    <row r="3853" spans="18:28" ht="14.5" customHeight="1">
      <c r="R3853">
        <v>3850</v>
      </c>
      <c r="S3853" s="4">
        <v>46150</v>
      </c>
      <c r="T3853" s="3" t="s">
        <v>4487</v>
      </c>
      <c r="U3853" s="3" t="s">
        <v>553</v>
      </c>
      <c r="V3853" s="3" t="s">
        <v>278</v>
      </c>
      <c r="W3853" s="3" t="s">
        <v>4486</v>
      </c>
      <c r="X3853" s="3" t="str">
        <f t="shared" si="282"/>
        <v>แซงบาดาลสมเด็จกาฬสินธุ์</v>
      </c>
      <c r="Y3853" s="3" t="s">
        <v>2652</v>
      </c>
      <c r="Z3853" s="3" t="str">
        <f t="shared" si="283"/>
        <v/>
      </c>
      <c r="AA3853" s="3" t="e">
        <f t="shared" si="284"/>
        <v>#NUM!</v>
      </c>
      <c r="AB3853" s="3" t="str">
        <f t="shared" si="285"/>
        <v/>
      </c>
    </row>
    <row r="3854" spans="18:28" ht="14.5" customHeight="1">
      <c r="R3854">
        <v>3851</v>
      </c>
      <c r="S3854" s="4">
        <v>46150</v>
      </c>
      <c r="T3854" s="3" t="s">
        <v>4488</v>
      </c>
      <c r="U3854" s="3" t="s">
        <v>553</v>
      </c>
      <c r="V3854" s="3" t="s">
        <v>278</v>
      </c>
      <c r="W3854" s="3" t="s">
        <v>4486</v>
      </c>
      <c r="X3854" s="3" t="str">
        <f t="shared" si="282"/>
        <v>มหาไชยสมเด็จกาฬสินธุ์</v>
      </c>
      <c r="Y3854" s="3" t="s">
        <v>2652</v>
      </c>
      <c r="Z3854" s="3" t="str">
        <f t="shared" si="283"/>
        <v/>
      </c>
      <c r="AA3854" s="3" t="e">
        <f t="shared" si="284"/>
        <v>#NUM!</v>
      </c>
      <c r="AB3854" s="3" t="str">
        <f t="shared" si="285"/>
        <v/>
      </c>
    </row>
    <row r="3855" spans="18:28" ht="14.5" customHeight="1">
      <c r="R3855">
        <v>3852</v>
      </c>
      <c r="S3855" s="4">
        <v>46150</v>
      </c>
      <c r="T3855" s="3" t="s">
        <v>3978</v>
      </c>
      <c r="U3855" s="3" t="s">
        <v>553</v>
      </c>
      <c r="V3855" s="3" t="s">
        <v>278</v>
      </c>
      <c r="W3855" s="3" t="s">
        <v>4486</v>
      </c>
      <c r="X3855" s="3" t="str">
        <f t="shared" si="282"/>
        <v>หมูม่นสมเด็จกาฬสินธุ์</v>
      </c>
      <c r="Y3855" s="3" t="s">
        <v>2652</v>
      </c>
      <c r="Z3855" s="3" t="str">
        <f t="shared" si="283"/>
        <v/>
      </c>
      <c r="AA3855" s="3" t="e">
        <f t="shared" si="284"/>
        <v>#NUM!</v>
      </c>
      <c r="AB3855" s="3" t="str">
        <f t="shared" si="285"/>
        <v/>
      </c>
    </row>
    <row r="3856" spans="18:28" ht="14.5" customHeight="1">
      <c r="R3856">
        <v>3853</v>
      </c>
      <c r="S3856" s="4">
        <v>46150</v>
      </c>
      <c r="T3856" s="3" t="s">
        <v>4489</v>
      </c>
      <c r="U3856" s="3" t="s">
        <v>553</v>
      </c>
      <c r="V3856" s="3" t="s">
        <v>278</v>
      </c>
      <c r="W3856" s="3" t="s">
        <v>4486</v>
      </c>
      <c r="X3856" s="3" t="str">
        <f t="shared" si="282"/>
        <v>ผาเสวยสมเด็จกาฬสินธุ์</v>
      </c>
      <c r="Y3856" s="3" t="s">
        <v>2652</v>
      </c>
      <c r="Z3856" s="3" t="str">
        <f t="shared" si="283"/>
        <v/>
      </c>
      <c r="AA3856" s="3" t="e">
        <f t="shared" si="284"/>
        <v>#NUM!</v>
      </c>
      <c r="AB3856" s="3" t="str">
        <f t="shared" si="285"/>
        <v/>
      </c>
    </row>
    <row r="3857" spans="18:28" ht="14.5" customHeight="1">
      <c r="R3857">
        <v>3854</v>
      </c>
      <c r="S3857" s="4">
        <v>46150</v>
      </c>
      <c r="T3857" s="3" t="s">
        <v>1571</v>
      </c>
      <c r="U3857" s="3" t="s">
        <v>553</v>
      </c>
      <c r="V3857" s="3" t="s">
        <v>278</v>
      </c>
      <c r="W3857" s="3" t="s">
        <v>4486</v>
      </c>
      <c r="X3857" s="3" t="str">
        <f t="shared" si="282"/>
        <v>ศรีสมเด็จสมเด็จกาฬสินธุ์</v>
      </c>
      <c r="Y3857" s="3" t="s">
        <v>2652</v>
      </c>
      <c r="Z3857" s="3" t="str">
        <f t="shared" si="283"/>
        <v/>
      </c>
      <c r="AA3857" s="3" t="e">
        <f t="shared" si="284"/>
        <v>#NUM!</v>
      </c>
      <c r="AB3857" s="3" t="str">
        <f t="shared" si="285"/>
        <v/>
      </c>
    </row>
    <row r="3858" spans="18:28" ht="14.5" customHeight="1">
      <c r="R3858">
        <v>3855</v>
      </c>
      <c r="S3858" s="4">
        <v>46150</v>
      </c>
      <c r="T3858" s="3" t="s">
        <v>4490</v>
      </c>
      <c r="U3858" s="3" t="s">
        <v>553</v>
      </c>
      <c r="V3858" s="3" t="s">
        <v>278</v>
      </c>
      <c r="W3858" s="3" t="s">
        <v>4486</v>
      </c>
      <c r="X3858" s="3" t="str">
        <f t="shared" si="282"/>
        <v>ลำห้วยหลัวสมเด็จกาฬสินธุ์</v>
      </c>
      <c r="Y3858" s="3" t="s">
        <v>2652</v>
      </c>
      <c r="Z3858" s="3" t="str">
        <f t="shared" si="283"/>
        <v/>
      </c>
      <c r="AA3858" s="3" t="e">
        <f t="shared" si="284"/>
        <v>#NUM!</v>
      </c>
      <c r="AB3858" s="3" t="str">
        <f t="shared" si="285"/>
        <v/>
      </c>
    </row>
    <row r="3859" spans="18:28" ht="14.5" customHeight="1">
      <c r="R3859">
        <v>3856</v>
      </c>
      <c r="S3859" s="4">
        <v>46240</v>
      </c>
      <c r="T3859" s="3" t="s">
        <v>4042</v>
      </c>
      <c r="U3859" s="3" t="s">
        <v>562</v>
      </c>
      <c r="V3859" s="3" t="s">
        <v>278</v>
      </c>
      <c r="W3859" s="3" t="s">
        <v>4491</v>
      </c>
      <c r="X3859" s="3" t="str">
        <f t="shared" si="282"/>
        <v>คำบงห้วยผึ้งกาฬสินธุ์</v>
      </c>
      <c r="Y3859" s="3" t="s">
        <v>2652</v>
      </c>
      <c r="Z3859" s="3" t="str">
        <f t="shared" si="283"/>
        <v/>
      </c>
      <c r="AA3859" s="3" t="e">
        <f t="shared" si="284"/>
        <v>#NUM!</v>
      </c>
      <c r="AB3859" s="3" t="str">
        <f t="shared" si="285"/>
        <v/>
      </c>
    </row>
    <row r="3860" spans="18:28" ht="14.5" customHeight="1">
      <c r="R3860">
        <v>3857</v>
      </c>
      <c r="S3860" s="4">
        <v>46240</v>
      </c>
      <c r="T3860" s="3" t="s">
        <v>4492</v>
      </c>
      <c r="U3860" s="3" t="s">
        <v>562</v>
      </c>
      <c r="V3860" s="3" t="s">
        <v>278</v>
      </c>
      <c r="W3860" s="3" t="s">
        <v>4491</v>
      </c>
      <c r="X3860" s="3" t="str">
        <f t="shared" si="282"/>
        <v>ไค้นุ่นห้วยผึ้งกาฬสินธุ์</v>
      </c>
      <c r="Y3860" s="3" t="s">
        <v>2652</v>
      </c>
      <c r="Z3860" s="3" t="str">
        <f t="shared" si="283"/>
        <v/>
      </c>
      <c r="AA3860" s="3" t="e">
        <f t="shared" si="284"/>
        <v>#NUM!</v>
      </c>
      <c r="AB3860" s="3" t="str">
        <f t="shared" si="285"/>
        <v/>
      </c>
    </row>
    <row r="3861" spans="18:28" ht="14.5" customHeight="1">
      <c r="R3861">
        <v>3858</v>
      </c>
      <c r="S3861" s="4">
        <v>46240</v>
      </c>
      <c r="T3861" s="3" t="s">
        <v>4493</v>
      </c>
      <c r="U3861" s="3" t="s">
        <v>562</v>
      </c>
      <c r="V3861" s="3" t="s">
        <v>278</v>
      </c>
      <c r="W3861" s="3" t="s">
        <v>4491</v>
      </c>
      <c r="X3861" s="3" t="str">
        <f t="shared" si="282"/>
        <v>นิคมห้วยผึ้งห้วยผึ้งกาฬสินธุ์</v>
      </c>
      <c r="Y3861" s="3" t="s">
        <v>2652</v>
      </c>
      <c r="Z3861" s="3" t="str">
        <f t="shared" si="283"/>
        <v/>
      </c>
      <c r="AA3861" s="3" t="e">
        <f t="shared" si="284"/>
        <v>#NUM!</v>
      </c>
      <c r="AB3861" s="3" t="str">
        <f t="shared" si="285"/>
        <v/>
      </c>
    </row>
    <row r="3862" spans="18:28" ht="14.5" customHeight="1">
      <c r="R3862">
        <v>3859</v>
      </c>
      <c r="S3862" s="4">
        <v>46240</v>
      </c>
      <c r="T3862" s="3" t="s">
        <v>4494</v>
      </c>
      <c r="U3862" s="3" t="s">
        <v>562</v>
      </c>
      <c r="V3862" s="3" t="s">
        <v>278</v>
      </c>
      <c r="W3862" s="3" t="s">
        <v>4491</v>
      </c>
      <c r="X3862" s="3" t="str">
        <f t="shared" si="282"/>
        <v>หนองอีบุตรห้วยผึ้งกาฬสินธุ์</v>
      </c>
      <c r="Y3862" s="3" t="s">
        <v>2652</v>
      </c>
      <c r="Z3862" s="3" t="str">
        <f t="shared" si="283"/>
        <v/>
      </c>
      <c r="AA3862" s="3" t="e">
        <f t="shared" si="284"/>
        <v>#NUM!</v>
      </c>
      <c r="AB3862" s="3" t="str">
        <f t="shared" si="285"/>
        <v/>
      </c>
    </row>
    <row r="3863" spans="18:28" ht="14.5" customHeight="1">
      <c r="R3863">
        <v>3860</v>
      </c>
      <c r="S3863" s="4">
        <v>46180</v>
      </c>
      <c r="T3863" s="3" t="s">
        <v>3548</v>
      </c>
      <c r="U3863" s="3" t="s">
        <v>557</v>
      </c>
      <c r="V3863" s="3" t="s">
        <v>278</v>
      </c>
      <c r="W3863" s="3" t="s">
        <v>4495</v>
      </c>
      <c r="X3863" s="3" t="str">
        <f t="shared" si="282"/>
        <v>สำราญสามชัยกาฬสินธุ์</v>
      </c>
      <c r="Y3863" s="3" t="s">
        <v>2652</v>
      </c>
      <c r="Z3863" s="3" t="str">
        <f t="shared" si="283"/>
        <v/>
      </c>
      <c r="AA3863" s="3" t="e">
        <f t="shared" si="284"/>
        <v>#NUM!</v>
      </c>
      <c r="AB3863" s="3" t="str">
        <f t="shared" si="285"/>
        <v/>
      </c>
    </row>
    <row r="3864" spans="18:28" ht="14.5" customHeight="1">
      <c r="R3864">
        <v>3861</v>
      </c>
      <c r="S3864" s="4">
        <v>46180</v>
      </c>
      <c r="T3864" s="3" t="s">
        <v>4496</v>
      </c>
      <c r="U3864" s="3" t="s">
        <v>557</v>
      </c>
      <c r="V3864" s="3" t="s">
        <v>278</v>
      </c>
      <c r="W3864" s="3" t="s">
        <v>4495</v>
      </c>
      <c r="X3864" s="3" t="str">
        <f t="shared" si="282"/>
        <v>สำราญใต้สามชัยกาฬสินธุ์</v>
      </c>
      <c r="Y3864" s="3" t="s">
        <v>2652</v>
      </c>
      <c r="Z3864" s="3" t="str">
        <f t="shared" si="283"/>
        <v/>
      </c>
      <c r="AA3864" s="3" t="e">
        <f t="shared" si="284"/>
        <v>#NUM!</v>
      </c>
      <c r="AB3864" s="3" t="str">
        <f t="shared" si="285"/>
        <v/>
      </c>
    </row>
    <row r="3865" spans="18:28" ht="14.5" customHeight="1">
      <c r="R3865">
        <v>3862</v>
      </c>
      <c r="S3865" s="4">
        <v>46180</v>
      </c>
      <c r="T3865" s="3" t="s">
        <v>4497</v>
      </c>
      <c r="U3865" s="3" t="s">
        <v>557</v>
      </c>
      <c r="V3865" s="3" t="s">
        <v>278</v>
      </c>
      <c r="W3865" s="3" t="s">
        <v>4495</v>
      </c>
      <c r="X3865" s="3" t="str">
        <f t="shared" si="282"/>
        <v>คำสร้างเที่ยงสามชัยกาฬสินธุ์</v>
      </c>
      <c r="Y3865" s="3" t="s">
        <v>2652</v>
      </c>
      <c r="Z3865" s="3" t="str">
        <f t="shared" si="283"/>
        <v/>
      </c>
      <c r="AA3865" s="3" t="e">
        <f t="shared" si="284"/>
        <v>#NUM!</v>
      </c>
      <c r="AB3865" s="3" t="str">
        <f t="shared" si="285"/>
        <v/>
      </c>
    </row>
    <row r="3866" spans="18:28" ht="14.5" customHeight="1">
      <c r="R3866">
        <v>3863</v>
      </c>
      <c r="S3866" s="4">
        <v>46180</v>
      </c>
      <c r="T3866" s="3" t="s">
        <v>4498</v>
      </c>
      <c r="U3866" s="3" t="s">
        <v>557</v>
      </c>
      <c r="V3866" s="3" t="s">
        <v>278</v>
      </c>
      <c r="W3866" s="3" t="s">
        <v>4495</v>
      </c>
      <c r="X3866" s="3" t="str">
        <f t="shared" si="282"/>
        <v>หนองช้างสามชัยกาฬสินธุ์</v>
      </c>
      <c r="Y3866" s="3" t="s">
        <v>2652</v>
      </c>
      <c r="Z3866" s="3" t="str">
        <f t="shared" si="283"/>
        <v/>
      </c>
      <c r="AA3866" s="3" t="e">
        <f t="shared" si="284"/>
        <v>#NUM!</v>
      </c>
      <c r="AB3866" s="3" t="str">
        <f t="shared" si="285"/>
        <v/>
      </c>
    </row>
    <row r="3867" spans="18:28" ht="14.5" customHeight="1">
      <c r="R3867">
        <v>3864</v>
      </c>
      <c r="S3867" s="4">
        <v>46160</v>
      </c>
      <c r="T3867" s="3" t="s">
        <v>542</v>
      </c>
      <c r="U3867" s="3" t="s">
        <v>542</v>
      </c>
      <c r="V3867" s="3" t="s">
        <v>278</v>
      </c>
      <c r="W3867" s="3" t="s">
        <v>4499</v>
      </c>
      <c r="X3867" s="3" t="str">
        <f t="shared" si="282"/>
        <v>นาคูนาคูกาฬสินธุ์</v>
      </c>
      <c r="Y3867" s="3" t="s">
        <v>2652</v>
      </c>
      <c r="Z3867" s="3" t="str">
        <f t="shared" si="283"/>
        <v/>
      </c>
      <c r="AA3867" s="3" t="e">
        <f t="shared" si="284"/>
        <v>#NUM!</v>
      </c>
      <c r="AB3867" s="3" t="str">
        <f t="shared" si="285"/>
        <v/>
      </c>
    </row>
    <row r="3868" spans="18:28" ht="14.5" customHeight="1">
      <c r="R3868">
        <v>3865</v>
      </c>
      <c r="S3868" s="4">
        <v>46160</v>
      </c>
      <c r="T3868" s="3" t="s">
        <v>4500</v>
      </c>
      <c r="U3868" s="3" t="s">
        <v>542</v>
      </c>
      <c r="V3868" s="3" t="s">
        <v>278</v>
      </c>
      <c r="W3868" s="3" t="s">
        <v>4499</v>
      </c>
      <c r="X3868" s="3" t="str">
        <f t="shared" si="282"/>
        <v>สายนาวังนาคูกาฬสินธุ์</v>
      </c>
      <c r="Y3868" s="3" t="s">
        <v>2652</v>
      </c>
      <c r="Z3868" s="3" t="str">
        <f t="shared" si="283"/>
        <v/>
      </c>
      <c r="AA3868" s="3" t="e">
        <f t="shared" si="284"/>
        <v>#NUM!</v>
      </c>
      <c r="AB3868" s="3" t="str">
        <f t="shared" si="285"/>
        <v/>
      </c>
    </row>
    <row r="3869" spans="18:28" ht="14.5" customHeight="1">
      <c r="R3869">
        <v>3866</v>
      </c>
      <c r="S3869" s="4">
        <v>46160</v>
      </c>
      <c r="T3869" s="3" t="s">
        <v>4501</v>
      </c>
      <c r="U3869" s="3" t="s">
        <v>542</v>
      </c>
      <c r="V3869" s="3" t="s">
        <v>278</v>
      </c>
      <c r="W3869" s="3" t="s">
        <v>4499</v>
      </c>
      <c r="X3869" s="3" t="str">
        <f t="shared" si="282"/>
        <v>โนนนาจานนาคูกาฬสินธุ์</v>
      </c>
      <c r="Y3869" s="3" t="s">
        <v>2652</v>
      </c>
      <c r="Z3869" s="3" t="str">
        <f t="shared" si="283"/>
        <v/>
      </c>
      <c r="AA3869" s="3" t="e">
        <f t="shared" si="284"/>
        <v>#NUM!</v>
      </c>
      <c r="AB3869" s="3" t="str">
        <f t="shared" si="285"/>
        <v/>
      </c>
    </row>
    <row r="3870" spans="18:28" ht="14.5" customHeight="1">
      <c r="R3870">
        <v>3867</v>
      </c>
      <c r="S3870" s="4">
        <v>46160</v>
      </c>
      <c r="T3870" s="3" t="s">
        <v>3328</v>
      </c>
      <c r="U3870" s="3" t="s">
        <v>542</v>
      </c>
      <c r="V3870" s="3" t="s">
        <v>278</v>
      </c>
      <c r="W3870" s="3" t="s">
        <v>4499</v>
      </c>
      <c r="X3870" s="3" t="str">
        <f t="shared" si="282"/>
        <v>บ่อแก้วนาคูกาฬสินธุ์</v>
      </c>
      <c r="Y3870" s="3" t="s">
        <v>2652</v>
      </c>
      <c r="Z3870" s="3" t="str">
        <f t="shared" si="283"/>
        <v/>
      </c>
      <c r="AA3870" s="3" t="e">
        <f t="shared" si="284"/>
        <v>#NUM!</v>
      </c>
      <c r="AB3870" s="3" t="str">
        <f t="shared" si="285"/>
        <v/>
      </c>
    </row>
    <row r="3871" spans="18:28" ht="14.5" customHeight="1">
      <c r="R3871">
        <v>3868</v>
      </c>
      <c r="S3871" s="4">
        <v>46160</v>
      </c>
      <c r="T3871" s="3" t="s">
        <v>4502</v>
      </c>
      <c r="U3871" s="3" t="s">
        <v>542</v>
      </c>
      <c r="V3871" s="3" t="s">
        <v>278</v>
      </c>
      <c r="W3871" s="3" t="s">
        <v>4499</v>
      </c>
      <c r="X3871" s="3" t="str">
        <f t="shared" si="282"/>
        <v>ภูแล่นช้างนาคูกาฬสินธุ์</v>
      </c>
      <c r="Y3871" s="3" t="s">
        <v>2652</v>
      </c>
      <c r="Z3871" s="3" t="str">
        <f t="shared" si="283"/>
        <v/>
      </c>
      <c r="AA3871" s="3" t="e">
        <f t="shared" si="284"/>
        <v>#NUM!</v>
      </c>
      <c r="AB3871" s="3" t="str">
        <f t="shared" si="285"/>
        <v/>
      </c>
    </row>
    <row r="3872" spans="18:28" ht="14.5" customHeight="1">
      <c r="R3872">
        <v>3869</v>
      </c>
      <c r="S3872" s="4">
        <v>46000</v>
      </c>
      <c r="T3872" s="3" t="s">
        <v>538</v>
      </c>
      <c r="U3872" s="3" t="s">
        <v>538</v>
      </c>
      <c r="V3872" s="3" t="s">
        <v>278</v>
      </c>
      <c r="W3872" s="3" t="s">
        <v>4503</v>
      </c>
      <c r="X3872" s="3" t="str">
        <f t="shared" si="282"/>
        <v>ดอนจานดอนจานกาฬสินธุ์</v>
      </c>
      <c r="Y3872" s="3" t="s">
        <v>2652</v>
      </c>
      <c r="Z3872" s="3" t="str">
        <f t="shared" si="283"/>
        <v/>
      </c>
      <c r="AA3872" s="3" t="e">
        <f t="shared" si="284"/>
        <v>#NUM!</v>
      </c>
      <c r="AB3872" s="3" t="str">
        <f t="shared" si="285"/>
        <v/>
      </c>
    </row>
    <row r="3873" spans="18:28" ht="14.5" customHeight="1">
      <c r="R3873">
        <v>3870</v>
      </c>
      <c r="S3873" s="4">
        <v>46000</v>
      </c>
      <c r="T3873" s="3" t="s">
        <v>4504</v>
      </c>
      <c r="U3873" s="3" t="s">
        <v>538</v>
      </c>
      <c r="V3873" s="3" t="s">
        <v>278</v>
      </c>
      <c r="W3873" s="3" t="s">
        <v>4503</v>
      </c>
      <c r="X3873" s="3" t="str">
        <f t="shared" si="282"/>
        <v>สะอาดไชยศรีดอนจานกาฬสินธุ์</v>
      </c>
      <c r="Y3873" s="3" t="s">
        <v>2652</v>
      </c>
      <c r="Z3873" s="3" t="str">
        <f t="shared" si="283"/>
        <v/>
      </c>
      <c r="AA3873" s="3" t="e">
        <f t="shared" si="284"/>
        <v>#NUM!</v>
      </c>
      <c r="AB3873" s="3" t="str">
        <f t="shared" si="285"/>
        <v/>
      </c>
    </row>
    <row r="3874" spans="18:28" ht="14.5" customHeight="1">
      <c r="R3874">
        <v>3871</v>
      </c>
      <c r="S3874" s="4">
        <v>46000</v>
      </c>
      <c r="T3874" s="3" t="s">
        <v>4505</v>
      </c>
      <c r="U3874" s="3" t="s">
        <v>538</v>
      </c>
      <c r="V3874" s="3" t="s">
        <v>278</v>
      </c>
      <c r="W3874" s="3" t="s">
        <v>4503</v>
      </c>
      <c r="X3874" s="3" t="str">
        <f t="shared" si="282"/>
        <v>ดงพยุงดอนจานกาฬสินธุ์</v>
      </c>
      <c r="Y3874" s="3" t="s">
        <v>2652</v>
      </c>
      <c r="Z3874" s="3" t="str">
        <f t="shared" si="283"/>
        <v/>
      </c>
      <c r="AA3874" s="3" t="e">
        <f t="shared" si="284"/>
        <v>#NUM!</v>
      </c>
      <c r="AB3874" s="3" t="str">
        <f t="shared" si="285"/>
        <v/>
      </c>
    </row>
    <row r="3875" spans="18:28" ht="14.5" customHeight="1">
      <c r="R3875">
        <v>3872</v>
      </c>
      <c r="S3875" s="4">
        <v>46000</v>
      </c>
      <c r="T3875" s="3" t="s">
        <v>4506</v>
      </c>
      <c r="U3875" s="3" t="s">
        <v>538</v>
      </c>
      <c r="V3875" s="3" t="s">
        <v>278</v>
      </c>
      <c r="W3875" s="3" t="s">
        <v>4503</v>
      </c>
      <c r="X3875" s="3" t="str">
        <f t="shared" si="282"/>
        <v>ม่วงนาดอนจานกาฬสินธุ์</v>
      </c>
      <c r="Y3875" s="3" t="s">
        <v>2652</v>
      </c>
      <c r="Z3875" s="3" t="str">
        <f t="shared" si="283"/>
        <v/>
      </c>
      <c r="AA3875" s="3" t="e">
        <f t="shared" si="284"/>
        <v>#NUM!</v>
      </c>
      <c r="AB3875" s="3" t="str">
        <f t="shared" si="285"/>
        <v/>
      </c>
    </row>
    <row r="3876" spans="18:28" ht="14.5" customHeight="1">
      <c r="R3876">
        <v>3873</v>
      </c>
      <c r="S3876" s="4">
        <v>46000</v>
      </c>
      <c r="T3876" s="3" t="s">
        <v>4507</v>
      </c>
      <c r="U3876" s="3" t="s">
        <v>538</v>
      </c>
      <c r="V3876" s="3" t="s">
        <v>278</v>
      </c>
      <c r="W3876" s="3" t="s">
        <v>4503</v>
      </c>
      <c r="X3876" s="3" t="str">
        <f t="shared" si="282"/>
        <v>นาจำปาดอนจานกาฬสินธุ์</v>
      </c>
      <c r="Y3876" s="3" t="s">
        <v>2652</v>
      </c>
      <c r="Z3876" s="3" t="str">
        <f t="shared" si="283"/>
        <v/>
      </c>
      <c r="AA3876" s="3" t="e">
        <f t="shared" si="284"/>
        <v>#NUM!</v>
      </c>
      <c r="AB3876" s="3" t="str">
        <f t="shared" si="285"/>
        <v/>
      </c>
    </row>
    <row r="3877" spans="18:28" ht="14.5" customHeight="1">
      <c r="R3877">
        <v>3874</v>
      </c>
      <c r="S3877" s="4">
        <v>46130</v>
      </c>
      <c r="T3877" s="3" t="s">
        <v>4508</v>
      </c>
      <c r="U3877" s="3" t="s">
        <v>534</v>
      </c>
      <c r="V3877" s="3" t="s">
        <v>278</v>
      </c>
      <c r="W3877" s="3" t="s">
        <v>4509</v>
      </c>
      <c r="X3877" s="3" t="str">
        <f t="shared" si="282"/>
        <v>ฆ้องชัยพัฒนาฆ้องชัยกาฬสินธุ์</v>
      </c>
      <c r="Y3877" s="3" t="s">
        <v>2652</v>
      </c>
      <c r="Z3877" s="3" t="str">
        <f t="shared" si="283"/>
        <v/>
      </c>
      <c r="AA3877" s="3" t="e">
        <f t="shared" si="284"/>
        <v>#NUM!</v>
      </c>
      <c r="AB3877" s="3" t="str">
        <f t="shared" si="285"/>
        <v/>
      </c>
    </row>
    <row r="3878" spans="18:28" ht="14.5" customHeight="1">
      <c r="R3878">
        <v>3875</v>
      </c>
      <c r="S3878" s="4">
        <v>46130</v>
      </c>
      <c r="T3878" s="3" t="s">
        <v>4510</v>
      </c>
      <c r="U3878" s="3" t="s">
        <v>534</v>
      </c>
      <c r="V3878" s="3" t="s">
        <v>278</v>
      </c>
      <c r="W3878" s="3" t="s">
        <v>4509</v>
      </c>
      <c r="X3878" s="3" t="str">
        <f t="shared" si="282"/>
        <v>เหล่ากลางฆ้องชัยกาฬสินธุ์</v>
      </c>
      <c r="Y3878" s="3" t="s">
        <v>2652</v>
      </c>
      <c r="Z3878" s="3" t="str">
        <f t="shared" si="283"/>
        <v/>
      </c>
      <c r="AA3878" s="3" t="e">
        <f t="shared" si="284"/>
        <v>#NUM!</v>
      </c>
      <c r="AB3878" s="3" t="str">
        <f t="shared" si="285"/>
        <v/>
      </c>
    </row>
    <row r="3879" spans="18:28" ht="14.5" customHeight="1">
      <c r="R3879">
        <v>3876</v>
      </c>
      <c r="S3879" s="4">
        <v>46130</v>
      </c>
      <c r="T3879" s="3" t="s">
        <v>2120</v>
      </c>
      <c r="U3879" s="3" t="s">
        <v>534</v>
      </c>
      <c r="V3879" s="3" t="s">
        <v>278</v>
      </c>
      <c r="W3879" s="3" t="s">
        <v>4509</v>
      </c>
      <c r="X3879" s="3" t="str">
        <f t="shared" si="282"/>
        <v>โคกสะอาดฆ้องชัยกาฬสินธุ์</v>
      </c>
      <c r="Y3879" s="3" t="s">
        <v>2652</v>
      </c>
      <c r="Z3879" s="3" t="str">
        <f t="shared" si="283"/>
        <v/>
      </c>
      <c r="AA3879" s="3" t="e">
        <f t="shared" si="284"/>
        <v>#NUM!</v>
      </c>
      <c r="AB3879" s="3" t="str">
        <f t="shared" si="285"/>
        <v/>
      </c>
    </row>
    <row r="3880" spans="18:28" ht="14.5" customHeight="1">
      <c r="R3880">
        <v>3877</v>
      </c>
      <c r="S3880" s="4">
        <v>46130</v>
      </c>
      <c r="T3880" s="3" t="s">
        <v>4511</v>
      </c>
      <c r="U3880" s="3" t="s">
        <v>534</v>
      </c>
      <c r="V3880" s="3" t="s">
        <v>278</v>
      </c>
      <c r="W3880" s="3" t="s">
        <v>4509</v>
      </c>
      <c r="X3880" s="3" t="str">
        <f t="shared" si="282"/>
        <v>โนนศิลาเลิงฆ้องชัยกาฬสินธุ์</v>
      </c>
      <c r="Y3880" s="3" t="s">
        <v>2652</v>
      </c>
      <c r="Z3880" s="3" t="str">
        <f t="shared" si="283"/>
        <v/>
      </c>
      <c r="AA3880" s="3" t="e">
        <f t="shared" si="284"/>
        <v>#NUM!</v>
      </c>
      <c r="AB3880" s="3" t="str">
        <f t="shared" si="285"/>
        <v/>
      </c>
    </row>
    <row r="3881" spans="18:28" ht="14.5" customHeight="1">
      <c r="R3881">
        <v>3878</v>
      </c>
      <c r="S3881" s="4">
        <v>46130</v>
      </c>
      <c r="T3881" s="3" t="s">
        <v>4512</v>
      </c>
      <c r="U3881" s="3" t="s">
        <v>534</v>
      </c>
      <c r="V3881" s="3" t="s">
        <v>278</v>
      </c>
      <c r="W3881" s="3" t="s">
        <v>4509</v>
      </c>
      <c r="X3881" s="3" t="str">
        <f t="shared" si="282"/>
        <v>ลำชีฆ้องชัยกาฬสินธุ์</v>
      </c>
      <c r="Y3881" s="3" t="s">
        <v>2652</v>
      </c>
      <c r="Z3881" s="3" t="str">
        <f t="shared" si="283"/>
        <v/>
      </c>
      <c r="AA3881" s="3" t="e">
        <f t="shared" si="284"/>
        <v>#NUM!</v>
      </c>
      <c r="AB3881" s="3" t="str">
        <f t="shared" si="285"/>
        <v/>
      </c>
    </row>
    <row r="3882" spans="18:28" ht="14.5" customHeight="1">
      <c r="R3882">
        <v>3879</v>
      </c>
      <c r="S3882" s="4">
        <v>47000</v>
      </c>
      <c r="T3882" s="3" t="s">
        <v>4513</v>
      </c>
      <c r="U3882" s="3" t="s">
        <v>1784</v>
      </c>
      <c r="V3882" s="3" t="s">
        <v>477</v>
      </c>
      <c r="W3882" s="3" t="s">
        <v>4514</v>
      </c>
      <c r="X3882" s="3" t="str">
        <f t="shared" si="282"/>
        <v>ธาตุเชิงชุมเมืองสกลนครสกลนคร</v>
      </c>
      <c r="Y3882" s="3" t="s">
        <v>2652</v>
      </c>
      <c r="Z3882" s="3" t="str">
        <f t="shared" si="283"/>
        <v/>
      </c>
      <c r="AA3882" s="3" t="e">
        <f t="shared" si="284"/>
        <v>#NUM!</v>
      </c>
      <c r="AB3882" s="3" t="str">
        <f t="shared" si="285"/>
        <v/>
      </c>
    </row>
    <row r="3883" spans="18:28" ht="14.5" customHeight="1">
      <c r="R3883">
        <v>3880</v>
      </c>
      <c r="S3883" s="4">
        <v>47220</v>
      </c>
      <c r="T3883" s="3" t="s">
        <v>4421</v>
      </c>
      <c r="U3883" s="3" t="s">
        <v>1784</v>
      </c>
      <c r="V3883" s="3" t="s">
        <v>477</v>
      </c>
      <c r="W3883" s="3" t="s">
        <v>4514</v>
      </c>
      <c r="X3883" s="3" t="str">
        <f t="shared" si="282"/>
        <v>ขมิ้นเมืองสกลนครสกลนคร</v>
      </c>
      <c r="Y3883" s="3" t="s">
        <v>2652</v>
      </c>
      <c r="Z3883" s="3" t="str">
        <f t="shared" si="283"/>
        <v/>
      </c>
      <c r="AA3883" s="3" t="e">
        <f t="shared" si="284"/>
        <v>#NUM!</v>
      </c>
      <c r="AB3883" s="3" t="str">
        <f t="shared" si="285"/>
        <v/>
      </c>
    </row>
    <row r="3884" spans="18:28" ht="14.5" customHeight="1">
      <c r="R3884">
        <v>3881</v>
      </c>
      <c r="S3884" s="4">
        <v>47000</v>
      </c>
      <c r="T3884" s="3" t="s">
        <v>4515</v>
      </c>
      <c r="U3884" s="3" t="s">
        <v>1784</v>
      </c>
      <c r="V3884" s="3" t="s">
        <v>477</v>
      </c>
      <c r="W3884" s="3" t="s">
        <v>4514</v>
      </c>
      <c r="X3884" s="3" t="str">
        <f t="shared" si="282"/>
        <v>งิ้วด่อนเมืองสกลนครสกลนคร</v>
      </c>
      <c r="Y3884" s="3" t="s">
        <v>2652</v>
      </c>
      <c r="Z3884" s="3" t="str">
        <f t="shared" si="283"/>
        <v/>
      </c>
      <c r="AA3884" s="3" t="e">
        <f t="shared" si="284"/>
        <v>#NUM!</v>
      </c>
      <c r="AB3884" s="3" t="str">
        <f t="shared" si="285"/>
        <v/>
      </c>
    </row>
    <row r="3885" spans="18:28" ht="14.5" customHeight="1">
      <c r="R3885">
        <v>3882</v>
      </c>
      <c r="S3885" s="4">
        <v>47000</v>
      </c>
      <c r="T3885" s="3" t="s">
        <v>4516</v>
      </c>
      <c r="U3885" s="3" t="s">
        <v>1784</v>
      </c>
      <c r="V3885" s="3" t="s">
        <v>477</v>
      </c>
      <c r="W3885" s="3" t="s">
        <v>4514</v>
      </c>
      <c r="X3885" s="3" t="str">
        <f t="shared" si="282"/>
        <v>โนนหอมเมืองสกลนครสกลนคร</v>
      </c>
      <c r="Y3885" s="3" t="s">
        <v>2652</v>
      </c>
      <c r="Z3885" s="3" t="str">
        <f t="shared" si="283"/>
        <v/>
      </c>
      <c r="AA3885" s="3" t="e">
        <f t="shared" si="284"/>
        <v>#NUM!</v>
      </c>
      <c r="AB3885" s="3" t="str">
        <f t="shared" si="285"/>
        <v/>
      </c>
    </row>
    <row r="3886" spans="18:28" ht="14.5" customHeight="1">
      <c r="R3886">
        <v>3883</v>
      </c>
      <c r="S3886" s="4">
        <v>47000</v>
      </c>
      <c r="T3886" s="3" t="s">
        <v>4415</v>
      </c>
      <c r="U3886" s="3" t="s">
        <v>1784</v>
      </c>
      <c r="V3886" s="3" t="s">
        <v>477</v>
      </c>
      <c r="W3886" s="3" t="s">
        <v>4514</v>
      </c>
      <c r="X3886" s="3" t="str">
        <f t="shared" si="282"/>
        <v>เชียงเครือเมืองสกลนครสกลนคร</v>
      </c>
      <c r="Y3886" s="3" t="s">
        <v>2652</v>
      </c>
      <c r="Z3886" s="3" t="str">
        <f t="shared" si="283"/>
        <v/>
      </c>
      <c r="AA3886" s="3" t="e">
        <f t="shared" si="284"/>
        <v>#NUM!</v>
      </c>
      <c r="AB3886" s="3" t="str">
        <f t="shared" si="285"/>
        <v/>
      </c>
    </row>
    <row r="3887" spans="18:28" ht="14.5" customHeight="1">
      <c r="R3887">
        <v>3884</v>
      </c>
      <c r="S3887" s="4">
        <v>47230</v>
      </c>
      <c r="T3887" s="3" t="s">
        <v>4517</v>
      </c>
      <c r="U3887" s="3" t="s">
        <v>1784</v>
      </c>
      <c r="V3887" s="3" t="s">
        <v>477</v>
      </c>
      <c r="W3887" s="3" t="s">
        <v>4514</v>
      </c>
      <c r="X3887" s="3" t="str">
        <f t="shared" si="282"/>
        <v>ท่าแร่เมืองสกลนครสกลนคร</v>
      </c>
      <c r="Y3887" s="3" t="s">
        <v>2652</v>
      </c>
      <c r="Z3887" s="3" t="str">
        <f t="shared" si="283"/>
        <v/>
      </c>
      <c r="AA3887" s="3" t="e">
        <f t="shared" si="284"/>
        <v>#NUM!</v>
      </c>
      <c r="AB3887" s="3" t="str">
        <f t="shared" si="285"/>
        <v/>
      </c>
    </row>
    <row r="3888" spans="18:28" ht="14.5" customHeight="1">
      <c r="R3888">
        <v>3885</v>
      </c>
      <c r="S3888" s="4">
        <v>47000</v>
      </c>
      <c r="T3888" s="3" t="s">
        <v>4518</v>
      </c>
      <c r="U3888" s="3" t="s">
        <v>1784</v>
      </c>
      <c r="V3888" s="3" t="s">
        <v>477</v>
      </c>
      <c r="W3888" s="3" t="s">
        <v>4514</v>
      </c>
      <c r="X3888" s="3" t="str">
        <f t="shared" si="282"/>
        <v>ม่วงลายเมืองสกลนครสกลนคร</v>
      </c>
      <c r="Y3888" s="3" t="s">
        <v>2652</v>
      </c>
      <c r="Z3888" s="3" t="str">
        <f t="shared" si="283"/>
        <v/>
      </c>
      <c r="AA3888" s="3" t="e">
        <f t="shared" si="284"/>
        <v>#NUM!</v>
      </c>
      <c r="AB3888" s="3" t="str">
        <f t="shared" si="285"/>
        <v/>
      </c>
    </row>
    <row r="3889" spans="18:28" ht="14.5" customHeight="1">
      <c r="R3889">
        <v>3886</v>
      </c>
      <c r="S3889" s="4">
        <v>47000</v>
      </c>
      <c r="T3889" s="3" t="s">
        <v>4519</v>
      </c>
      <c r="U3889" s="3" t="s">
        <v>1784</v>
      </c>
      <c r="V3889" s="3" t="s">
        <v>477</v>
      </c>
      <c r="W3889" s="3" t="s">
        <v>4514</v>
      </c>
      <c r="X3889" s="3" t="str">
        <f t="shared" si="282"/>
        <v>ดงชนเมืองสกลนครสกลนคร</v>
      </c>
      <c r="Y3889" s="3" t="s">
        <v>2652</v>
      </c>
      <c r="Z3889" s="3" t="str">
        <f t="shared" si="283"/>
        <v/>
      </c>
      <c r="AA3889" s="3" t="e">
        <f t="shared" si="284"/>
        <v>#NUM!</v>
      </c>
      <c r="AB3889" s="3" t="str">
        <f t="shared" si="285"/>
        <v/>
      </c>
    </row>
    <row r="3890" spans="18:28" ht="14.5" customHeight="1">
      <c r="R3890">
        <v>3887</v>
      </c>
      <c r="S3890" s="4">
        <v>47000</v>
      </c>
      <c r="T3890" s="3" t="s">
        <v>2313</v>
      </c>
      <c r="U3890" s="3" t="s">
        <v>1784</v>
      </c>
      <c r="V3890" s="3" t="s">
        <v>477</v>
      </c>
      <c r="W3890" s="3" t="s">
        <v>4514</v>
      </c>
      <c r="X3890" s="3" t="str">
        <f t="shared" si="282"/>
        <v>ห้วยยางเมืองสกลนครสกลนคร</v>
      </c>
      <c r="Y3890" s="3" t="s">
        <v>2652</v>
      </c>
      <c r="Z3890" s="3" t="str">
        <f t="shared" si="283"/>
        <v/>
      </c>
      <c r="AA3890" s="3" t="e">
        <f t="shared" si="284"/>
        <v>#NUM!</v>
      </c>
      <c r="AB3890" s="3" t="str">
        <f t="shared" si="285"/>
        <v/>
      </c>
    </row>
    <row r="3891" spans="18:28" ht="14.5" customHeight="1">
      <c r="R3891">
        <v>3888</v>
      </c>
      <c r="S3891" s="4">
        <v>47000</v>
      </c>
      <c r="T3891" s="3" t="s">
        <v>4520</v>
      </c>
      <c r="U3891" s="3" t="s">
        <v>1784</v>
      </c>
      <c r="V3891" s="3" t="s">
        <v>477</v>
      </c>
      <c r="W3891" s="3" t="s">
        <v>4514</v>
      </c>
      <c r="X3891" s="3" t="str">
        <f t="shared" si="282"/>
        <v>พังขว้างเมืองสกลนครสกลนคร</v>
      </c>
      <c r="Y3891" s="3" t="s">
        <v>2652</v>
      </c>
      <c r="Z3891" s="3" t="str">
        <f t="shared" si="283"/>
        <v/>
      </c>
      <c r="AA3891" s="3" t="e">
        <f t="shared" si="284"/>
        <v>#NUM!</v>
      </c>
      <c r="AB3891" s="3" t="str">
        <f t="shared" si="285"/>
        <v/>
      </c>
    </row>
    <row r="3892" spans="18:28" ht="14.5" customHeight="1">
      <c r="R3892">
        <v>3889</v>
      </c>
      <c r="S3892" s="4">
        <v>47000</v>
      </c>
      <c r="T3892" s="3" t="s">
        <v>3561</v>
      </c>
      <c r="U3892" s="3" t="s">
        <v>1784</v>
      </c>
      <c r="V3892" s="3" t="s">
        <v>477</v>
      </c>
      <c r="W3892" s="3" t="s">
        <v>4514</v>
      </c>
      <c r="X3892" s="3" t="str">
        <f t="shared" si="282"/>
        <v>ดงมะไฟเมืองสกลนครสกลนคร</v>
      </c>
      <c r="Y3892" s="3" t="s">
        <v>2652</v>
      </c>
      <c r="Z3892" s="3" t="str">
        <f t="shared" si="283"/>
        <v/>
      </c>
      <c r="AA3892" s="3" t="e">
        <f t="shared" si="284"/>
        <v>#NUM!</v>
      </c>
      <c r="AB3892" s="3" t="str">
        <f t="shared" si="285"/>
        <v/>
      </c>
    </row>
    <row r="3893" spans="18:28" ht="14.5" customHeight="1">
      <c r="R3893">
        <v>3890</v>
      </c>
      <c r="S3893" s="4">
        <v>47000</v>
      </c>
      <c r="T3893" s="3" t="s">
        <v>4521</v>
      </c>
      <c r="U3893" s="3" t="s">
        <v>1784</v>
      </c>
      <c r="V3893" s="3" t="s">
        <v>477</v>
      </c>
      <c r="W3893" s="3" t="s">
        <v>4514</v>
      </c>
      <c r="X3893" s="3" t="str">
        <f t="shared" si="282"/>
        <v>ธาตุนาเวงเมืองสกลนครสกลนคร</v>
      </c>
      <c r="Y3893" s="3" t="s">
        <v>2652</v>
      </c>
      <c r="Z3893" s="3" t="str">
        <f t="shared" si="283"/>
        <v/>
      </c>
      <c r="AA3893" s="3" t="e">
        <f t="shared" si="284"/>
        <v>#NUM!</v>
      </c>
      <c r="AB3893" s="3" t="str">
        <f t="shared" si="285"/>
        <v/>
      </c>
    </row>
    <row r="3894" spans="18:28" ht="14.5" customHeight="1">
      <c r="R3894">
        <v>3891</v>
      </c>
      <c r="S3894" s="4">
        <v>47000</v>
      </c>
      <c r="T3894" s="3" t="s">
        <v>4522</v>
      </c>
      <c r="U3894" s="3" t="s">
        <v>1784</v>
      </c>
      <c r="V3894" s="3" t="s">
        <v>477</v>
      </c>
      <c r="W3894" s="3" t="s">
        <v>4514</v>
      </c>
      <c r="X3894" s="3" t="str">
        <f t="shared" si="282"/>
        <v>เหล่าปอแดงเมืองสกลนครสกลนคร</v>
      </c>
      <c r="Y3894" s="3" t="s">
        <v>2652</v>
      </c>
      <c r="Z3894" s="3" t="str">
        <f t="shared" si="283"/>
        <v/>
      </c>
      <c r="AA3894" s="3" t="e">
        <f t="shared" si="284"/>
        <v>#NUM!</v>
      </c>
      <c r="AB3894" s="3" t="str">
        <f t="shared" si="285"/>
        <v/>
      </c>
    </row>
    <row r="3895" spans="18:28" ht="14.5" customHeight="1">
      <c r="R3895">
        <v>3892</v>
      </c>
      <c r="S3895" s="4">
        <v>47220</v>
      </c>
      <c r="T3895" s="3" t="s">
        <v>4523</v>
      </c>
      <c r="U3895" s="3" t="s">
        <v>1784</v>
      </c>
      <c r="V3895" s="3" t="s">
        <v>477</v>
      </c>
      <c r="W3895" s="3" t="s">
        <v>4514</v>
      </c>
      <c r="X3895" s="3" t="str">
        <f t="shared" si="282"/>
        <v>หนองลาดเมืองสกลนครสกลนคร</v>
      </c>
      <c r="Y3895" s="3" t="s">
        <v>2652</v>
      </c>
      <c r="Z3895" s="3" t="str">
        <f t="shared" si="283"/>
        <v/>
      </c>
      <c r="AA3895" s="3" t="e">
        <f t="shared" si="284"/>
        <v>#NUM!</v>
      </c>
      <c r="AB3895" s="3" t="str">
        <f t="shared" si="285"/>
        <v/>
      </c>
    </row>
    <row r="3896" spans="18:28" ht="14.5" customHeight="1">
      <c r="R3896">
        <v>3893</v>
      </c>
      <c r="S3896" s="4">
        <v>47000</v>
      </c>
      <c r="T3896" s="3" t="s">
        <v>4524</v>
      </c>
      <c r="U3896" s="3" t="s">
        <v>1784</v>
      </c>
      <c r="V3896" s="3" t="s">
        <v>477</v>
      </c>
      <c r="W3896" s="3" t="s">
        <v>4514</v>
      </c>
      <c r="X3896" s="3" t="str">
        <f t="shared" si="282"/>
        <v>ฮางโฮงเมืองสกลนครสกลนคร</v>
      </c>
      <c r="Y3896" s="3" t="s">
        <v>2652</v>
      </c>
      <c r="Z3896" s="3" t="str">
        <f t="shared" si="283"/>
        <v/>
      </c>
      <c r="AA3896" s="3" t="e">
        <f t="shared" si="284"/>
        <v>#NUM!</v>
      </c>
      <c r="AB3896" s="3" t="str">
        <f t="shared" si="285"/>
        <v/>
      </c>
    </row>
    <row r="3897" spans="18:28" ht="14.5" customHeight="1">
      <c r="R3897">
        <v>3894</v>
      </c>
      <c r="S3897" s="4">
        <v>47000</v>
      </c>
      <c r="T3897" s="3" t="s">
        <v>3508</v>
      </c>
      <c r="U3897" s="3" t="s">
        <v>1784</v>
      </c>
      <c r="V3897" s="3" t="s">
        <v>477</v>
      </c>
      <c r="W3897" s="3" t="s">
        <v>4514</v>
      </c>
      <c r="X3897" s="3" t="str">
        <f t="shared" si="282"/>
        <v>โคกก่องเมืองสกลนครสกลนคร</v>
      </c>
      <c r="Y3897" s="3" t="s">
        <v>2652</v>
      </c>
      <c r="Z3897" s="3" t="str">
        <f t="shared" si="283"/>
        <v/>
      </c>
      <c r="AA3897" s="3" t="e">
        <f t="shared" si="284"/>
        <v>#NUM!</v>
      </c>
      <c r="AB3897" s="3" t="str">
        <f t="shared" si="285"/>
        <v/>
      </c>
    </row>
    <row r="3898" spans="18:28" ht="14.5" customHeight="1">
      <c r="R3898">
        <v>3895</v>
      </c>
      <c r="S3898" s="4">
        <v>47210</v>
      </c>
      <c r="T3898" s="3" t="s">
        <v>1764</v>
      </c>
      <c r="U3898" s="3" t="s">
        <v>1764</v>
      </c>
      <c r="V3898" s="3" t="s">
        <v>477</v>
      </c>
      <c r="W3898" s="3" t="s">
        <v>4525</v>
      </c>
      <c r="X3898" s="3" t="str">
        <f t="shared" si="282"/>
        <v>กุสุมาลย์กุสุมาลย์สกลนคร</v>
      </c>
      <c r="Y3898" s="3" t="s">
        <v>2652</v>
      </c>
      <c r="Z3898" s="3" t="str">
        <f t="shared" si="283"/>
        <v/>
      </c>
      <c r="AA3898" s="3" t="e">
        <f t="shared" si="284"/>
        <v>#NUM!</v>
      </c>
      <c r="AB3898" s="3" t="str">
        <f t="shared" si="285"/>
        <v/>
      </c>
    </row>
    <row r="3899" spans="18:28" ht="14.5" customHeight="1">
      <c r="R3899">
        <v>3896</v>
      </c>
      <c r="S3899" s="4">
        <v>47210</v>
      </c>
      <c r="T3899" s="3" t="s">
        <v>1196</v>
      </c>
      <c r="U3899" s="3" t="s">
        <v>1764</v>
      </c>
      <c r="V3899" s="3" t="s">
        <v>477</v>
      </c>
      <c r="W3899" s="3" t="s">
        <v>4525</v>
      </c>
      <c r="X3899" s="3" t="str">
        <f t="shared" si="282"/>
        <v>นาโพธิ์กุสุมาลย์สกลนคร</v>
      </c>
      <c r="Y3899" s="3" t="s">
        <v>2652</v>
      </c>
      <c r="Z3899" s="3" t="str">
        <f t="shared" si="283"/>
        <v/>
      </c>
      <c r="AA3899" s="3" t="e">
        <f t="shared" si="284"/>
        <v>#NUM!</v>
      </c>
      <c r="AB3899" s="3" t="str">
        <f t="shared" si="285"/>
        <v/>
      </c>
    </row>
    <row r="3900" spans="18:28" ht="14.5" customHeight="1">
      <c r="R3900">
        <v>3897</v>
      </c>
      <c r="S3900" s="4">
        <v>47230</v>
      </c>
      <c r="T3900" s="3" t="s">
        <v>3863</v>
      </c>
      <c r="U3900" s="3" t="s">
        <v>1764</v>
      </c>
      <c r="V3900" s="3" t="s">
        <v>477</v>
      </c>
      <c r="W3900" s="3" t="s">
        <v>4525</v>
      </c>
      <c r="X3900" s="3" t="str">
        <f t="shared" si="282"/>
        <v>นาเพียงกุสุมาลย์สกลนคร</v>
      </c>
      <c r="Y3900" s="3" t="s">
        <v>2652</v>
      </c>
      <c r="Z3900" s="3" t="str">
        <f t="shared" si="283"/>
        <v/>
      </c>
      <c r="AA3900" s="3" t="e">
        <f t="shared" si="284"/>
        <v>#NUM!</v>
      </c>
      <c r="AB3900" s="3" t="str">
        <f t="shared" si="285"/>
        <v/>
      </c>
    </row>
    <row r="3901" spans="18:28" ht="14.5" customHeight="1">
      <c r="R3901">
        <v>3898</v>
      </c>
      <c r="S3901" s="4">
        <v>47210</v>
      </c>
      <c r="T3901" s="3" t="s">
        <v>4526</v>
      </c>
      <c r="U3901" s="3" t="s">
        <v>1764</v>
      </c>
      <c r="V3901" s="3" t="s">
        <v>477</v>
      </c>
      <c r="W3901" s="3" t="s">
        <v>4525</v>
      </c>
      <c r="X3901" s="3" t="str">
        <f t="shared" si="282"/>
        <v>โพธิไพศาลกุสุมาลย์สกลนคร</v>
      </c>
      <c r="Y3901" s="3" t="s">
        <v>2652</v>
      </c>
      <c r="Z3901" s="3" t="str">
        <f t="shared" si="283"/>
        <v/>
      </c>
      <c r="AA3901" s="3" t="e">
        <f t="shared" si="284"/>
        <v>#NUM!</v>
      </c>
      <c r="AB3901" s="3" t="str">
        <f t="shared" si="285"/>
        <v/>
      </c>
    </row>
    <row r="3902" spans="18:28" ht="14.5" customHeight="1">
      <c r="R3902">
        <v>3899</v>
      </c>
      <c r="S3902" s="4">
        <v>47230</v>
      </c>
      <c r="T3902" s="3" t="s">
        <v>4080</v>
      </c>
      <c r="U3902" s="3" t="s">
        <v>1764</v>
      </c>
      <c r="V3902" s="3" t="s">
        <v>477</v>
      </c>
      <c r="W3902" s="3" t="s">
        <v>4525</v>
      </c>
      <c r="X3902" s="3" t="str">
        <f t="shared" si="282"/>
        <v>อุ่มจานกุสุมาลย์สกลนคร</v>
      </c>
      <c r="Y3902" s="3" t="s">
        <v>2652</v>
      </c>
      <c r="Z3902" s="3" t="str">
        <f t="shared" si="283"/>
        <v/>
      </c>
      <c r="AA3902" s="3" t="e">
        <f t="shared" si="284"/>
        <v>#NUM!</v>
      </c>
      <c r="AB3902" s="3" t="str">
        <f t="shared" si="285"/>
        <v/>
      </c>
    </row>
    <row r="3903" spans="18:28" ht="14.5" customHeight="1">
      <c r="R3903">
        <v>3900</v>
      </c>
      <c r="S3903" s="4">
        <v>47180</v>
      </c>
      <c r="T3903" s="3" t="s">
        <v>1762</v>
      </c>
      <c r="U3903" s="3" t="s">
        <v>1762</v>
      </c>
      <c r="V3903" s="3" t="s">
        <v>477</v>
      </c>
      <c r="W3903" s="3" t="s">
        <v>4527</v>
      </c>
      <c r="X3903" s="3" t="str">
        <f t="shared" si="282"/>
        <v>กุดบากกุดบากสกลนคร</v>
      </c>
      <c r="Y3903" s="3" t="s">
        <v>2652</v>
      </c>
      <c r="Z3903" s="3" t="str">
        <f t="shared" si="283"/>
        <v/>
      </c>
      <c r="AA3903" s="3" t="e">
        <f t="shared" si="284"/>
        <v>#NUM!</v>
      </c>
      <c r="AB3903" s="3" t="str">
        <f t="shared" si="285"/>
        <v/>
      </c>
    </row>
    <row r="3904" spans="18:28" ht="14.5" customHeight="1">
      <c r="R3904">
        <v>3901</v>
      </c>
      <c r="S3904" s="4">
        <v>47180</v>
      </c>
      <c r="T3904" s="3" t="s">
        <v>4528</v>
      </c>
      <c r="U3904" s="3" t="s">
        <v>1762</v>
      </c>
      <c r="V3904" s="3" t="s">
        <v>477</v>
      </c>
      <c r="W3904" s="3" t="s">
        <v>4527</v>
      </c>
      <c r="X3904" s="3" t="str">
        <f t="shared" si="282"/>
        <v>นาม่องกุดบากสกลนคร</v>
      </c>
      <c r="Y3904" s="3" t="s">
        <v>2652</v>
      </c>
      <c r="Z3904" s="3" t="str">
        <f t="shared" si="283"/>
        <v/>
      </c>
      <c r="AA3904" s="3" t="e">
        <f t="shared" si="284"/>
        <v>#NUM!</v>
      </c>
      <c r="AB3904" s="3" t="str">
        <f t="shared" si="285"/>
        <v/>
      </c>
    </row>
    <row r="3905" spans="18:28" ht="14.5" customHeight="1">
      <c r="R3905">
        <v>3902</v>
      </c>
      <c r="S3905" s="4">
        <v>47180</v>
      </c>
      <c r="T3905" s="3" t="s">
        <v>4529</v>
      </c>
      <c r="U3905" s="3" t="s">
        <v>1762</v>
      </c>
      <c r="V3905" s="3" t="s">
        <v>477</v>
      </c>
      <c r="W3905" s="3" t="s">
        <v>4527</v>
      </c>
      <c r="X3905" s="3" t="str">
        <f t="shared" si="282"/>
        <v>กุดไหกุดบากสกลนคร</v>
      </c>
      <c r="Y3905" s="3" t="s">
        <v>2652</v>
      </c>
      <c r="Z3905" s="3" t="str">
        <f t="shared" si="283"/>
        <v/>
      </c>
      <c r="AA3905" s="3" t="e">
        <f t="shared" si="284"/>
        <v>#NUM!</v>
      </c>
      <c r="AB3905" s="3" t="str">
        <f t="shared" si="285"/>
        <v/>
      </c>
    </row>
    <row r="3906" spans="18:28" ht="14.5" customHeight="1">
      <c r="R3906">
        <v>3903</v>
      </c>
      <c r="S3906" s="4">
        <v>47130</v>
      </c>
      <c r="T3906" s="3" t="s">
        <v>4530</v>
      </c>
      <c r="U3906" s="3" t="s">
        <v>1776</v>
      </c>
      <c r="V3906" s="3" t="s">
        <v>477</v>
      </c>
      <c r="W3906" s="3" t="s">
        <v>4531</v>
      </c>
      <c r="X3906" s="3" t="str">
        <f t="shared" si="282"/>
        <v>พรรณาพรรณานิคมสกลนคร</v>
      </c>
      <c r="Y3906" s="3" t="s">
        <v>2652</v>
      </c>
      <c r="Z3906" s="3" t="str">
        <f t="shared" si="283"/>
        <v/>
      </c>
      <c r="AA3906" s="3" t="e">
        <f t="shared" si="284"/>
        <v>#NUM!</v>
      </c>
      <c r="AB3906" s="3" t="str">
        <f t="shared" si="285"/>
        <v/>
      </c>
    </row>
    <row r="3907" spans="18:28" ht="14.5" customHeight="1">
      <c r="R3907">
        <v>3904</v>
      </c>
      <c r="S3907" s="4">
        <v>47130</v>
      </c>
      <c r="T3907" s="3" t="s">
        <v>959</v>
      </c>
      <c r="U3907" s="3" t="s">
        <v>1776</v>
      </c>
      <c r="V3907" s="3" t="s">
        <v>477</v>
      </c>
      <c r="W3907" s="3" t="s">
        <v>4531</v>
      </c>
      <c r="X3907" s="3" t="str">
        <f t="shared" si="282"/>
        <v>วังยางพรรณานิคมสกลนคร</v>
      </c>
      <c r="Y3907" s="3" t="s">
        <v>2652</v>
      </c>
      <c r="Z3907" s="3" t="str">
        <f t="shared" si="283"/>
        <v/>
      </c>
      <c r="AA3907" s="3" t="e">
        <f t="shared" si="284"/>
        <v>#NUM!</v>
      </c>
      <c r="AB3907" s="3" t="str">
        <f t="shared" si="285"/>
        <v/>
      </c>
    </row>
    <row r="3908" spans="18:28" ht="14.5" customHeight="1">
      <c r="R3908">
        <v>3905</v>
      </c>
      <c r="S3908" s="4">
        <v>47220</v>
      </c>
      <c r="T3908" s="3" t="s">
        <v>4532</v>
      </c>
      <c r="U3908" s="3" t="s">
        <v>1776</v>
      </c>
      <c r="V3908" s="3" t="s">
        <v>477</v>
      </c>
      <c r="W3908" s="3" t="s">
        <v>4531</v>
      </c>
      <c r="X3908" s="3" t="str">
        <f t="shared" si="282"/>
        <v>พอกน้อยพรรณานิคมสกลนคร</v>
      </c>
      <c r="Y3908" s="3" t="s">
        <v>2652</v>
      </c>
      <c r="Z3908" s="3" t="str">
        <f t="shared" si="283"/>
        <v/>
      </c>
      <c r="AA3908" s="3" t="e">
        <f t="shared" si="284"/>
        <v>#NUM!</v>
      </c>
      <c r="AB3908" s="3" t="str">
        <f t="shared" si="285"/>
        <v/>
      </c>
    </row>
    <row r="3909" spans="18:28" ht="14.5" customHeight="1">
      <c r="R3909">
        <v>3906</v>
      </c>
      <c r="S3909" s="4">
        <v>47220</v>
      </c>
      <c r="T3909" s="3" t="s">
        <v>4533</v>
      </c>
      <c r="U3909" s="3" t="s">
        <v>1776</v>
      </c>
      <c r="V3909" s="3" t="s">
        <v>477</v>
      </c>
      <c r="W3909" s="3" t="s">
        <v>4531</v>
      </c>
      <c r="X3909" s="3" t="str">
        <f t="shared" ref="X3909:X3972" si="286">T3909&amp;U3909&amp;V3909</f>
        <v>นาหัวบ่อพรรณานิคมสกลนคร</v>
      </c>
      <c r="Y3909" s="3" t="s">
        <v>2652</v>
      </c>
      <c r="Z3909" s="3" t="str">
        <f t="shared" ref="Z3909:Z3972" si="287">IF($Z$1=$W3909,$R3909,"")</f>
        <v/>
      </c>
      <c r="AA3909" s="3" t="e">
        <f t="shared" ref="AA3909:AA3972" si="288">SMALL($Z$4:$Z$7439,R3909)</f>
        <v>#NUM!</v>
      </c>
      <c r="AB3909" s="3" t="str">
        <f t="shared" ref="AB3909:AB3972" si="289">IFERROR(INDEX($T$4:$T$7439,$AA3909,1),"")</f>
        <v/>
      </c>
    </row>
    <row r="3910" spans="18:28" ht="14.5" customHeight="1">
      <c r="R3910">
        <v>3907</v>
      </c>
      <c r="S3910" s="4">
        <v>47130</v>
      </c>
      <c r="T3910" s="3" t="s">
        <v>4534</v>
      </c>
      <c r="U3910" s="3" t="s">
        <v>1776</v>
      </c>
      <c r="V3910" s="3" t="s">
        <v>477</v>
      </c>
      <c r="W3910" s="3" t="s">
        <v>4531</v>
      </c>
      <c r="X3910" s="3" t="str">
        <f t="shared" si="286"/>
        <v>ไร่พรรณานิคมสกลนคร</v>
      </c>
      <c r="Y3910" s="3" t="s">
        <v>2652</v>
      </c>
      <c r="Z3910" s="3" t="str">
        <f t="shared" si="287"/>
        <v/>
      </c>
      <c r="AA3910" s="3" t="e">
        <f t="shared" si="288"/>
        <v>#NUM!</v>
      </c>
      <c r="AB3910" s="3" t="str">
        <f t="shared" si="289"/>
        <v/>
      </c>
    </row>
    <row r="3911" spans="18:28" ht="14.5" customHeight="1">
      <c r="R3911">
        <v>3908</v>
      </c>
      <c r="S3911" s="4">
        <v>47130</v>
      </c>
      <c r="T3911" s="3" t="s">
        <v>4535</v>
      </c>
      <c r="U3911" s="3" t="s">
        <v>1776</v>
      </c>
      <c r="V3911" s="3" t="s">
        <v>477</v>
      </c>
      <c r="W3911" s="3" t="s">
        <v>4531</v>
      </c>
      <c r="X3911" s="3" t="str">
        <f t="shared" si="286"/>
        <v>ช้างมิ่งพรรณานิคมสกลนคร</v>
      </c>
      <c r="Y3911" s="3" t="s">
        <v>2652</v>
      </c>
      <c r="Z3911" s="3" t="str">
        <f t="shared" si="287"/>
        <v/>
      </c>
      <c r="AA3911" s="3" t="e">
        <f t="shared" si="288"/>
        <v>#NUM!</v>
      </c>
      <c r="AB3911" s="3" t="str">
        <f t="shared" si="289"/>
        <v/>
      </c>
    </row>
    <row r="3912" spans="18:28" ht="14.5" customHeight="1">
      <c r="R3912">
        <v>3909</v>
      </c>
      <c r="S3912" s="4">
        <v>47130</v>
      </c>
      <c r="T3912" s="3" t="s">
        <v>4536</v>
      </c>
      <c r="U3912" s="3" t="s">
        <v>1776</v>
      </c>
      <c r="V3912" s="3" t="s">
        <v>477</v>
      </c>
      <c r="W3912" s="3" t="s">
        <v>4531</v>
      </c>
      <c r="X3912" s="3" t="str">
        <f t="shared" si="286"/>
        <v>นาในพรรณานิคมสกลนคร</v>
      </c>
      <c r="Y3912" s="3" t="s">
        <v>2652</v>
      </c>
      <c r="Z3912" s="3" t="str">
        <f t="shared" si="287"/>
        <v/>
      </c>
      <c r="AA3912" s="3" t="e">
        <f t="shared" si="288"/>
        <v>#NUM!</v>
      </c>
      <c r="AB3912" s="3" t="str">
        <f t="shared" si="289"/>
        <v/>
      </c>
    </row>
    <row r="3913" spans="18:28" ht="14.5" customHeight="1">
      <c r="R3913">
        <v>3910</v>
      </c>
      <c r="S3913" s="4">
        <v>47130</v>
      </c>
      <c r="T3913" s="3" t="s">
        <v>3541</v>
      </c>
      <c r="U3913" s="3" t="s">
        <v>1776</v>
      </c>
      <c r="V3913" s="3" t="s">
        <v>477</v>
      </c>
      <c r="W3913" s="3" t="s">
        <v>4531</v>
      </c>
      <c r="X3913" s="3" t="str">
        <f t="shared" si="286"/>
        <v>สว่างพรรณานิคมสกลนคร</v>
      </c>
      <c r="Y3913" s="3" t="s">
        <v>2652</v>
      </c>
      <c r="Z3913" s="3" t="str">
        <f t="shared" si="287"/>
        <v/>
      </c>
      <c r="AA3913" s="3" t="e">
        <f t="shared" si="288"/>
        <v>#NUM!</v>
      </c>
      <c r="AB3913" s="3" t="str">
        <f t="shared" si="289"/>
        <v/>
      </c>
    </row>
    <row r="3914" spans="18:28" ht="14.5" customHeight="1">
      <c r="R3914">
        <v>3911</v>
      </c>
      <c r="S3914" s="4">
        <v>47130</v>
      </c>
      <c r="T3914" s="3" t="s">
        <v>4537</v>
      </c>
      <c r="U3914" s="3" t="s">
        <v>1776</v>
      </c>
      <c r="V3914" s="3" t="s">
        <v>477</v>
      </c>
      <c r="W3914" s="3" t="s">
        <v>4531</v>
      </c>
      <c r="X3914" s="3" t="str">
        <f t="shared" si="286"/>
        <v>บะฮีพรรณานิคมสกลนคร</v>
      </c>
      <c r="Y3914" s="3" t="s">
        <v>2652</v>
      </c>
      <c r="Z3914" s="3" t="str">
        <f t="shared" si="287"/>
        <v/>
      </c>
      <c r="AA3914" s="3" t="e">
        <f t="shared" si="288"/>
        <v>#NUM!</v>
      </c>
      <c r="AB3914" s="3" t="str">
        <f t="shared" si="289"/>
        <v/>
      </c>
    </row>
    <row r="3915" spans="18:28" ht="14.5" customHeight="1">
      <c r="R3915">
        <v>3912</v>
      </c>
      <c r="S3915" s="4">
        <v>47130</v>
      </c>
      <c r="T3915" s="3" t="s">
        <v>4538</v>
      </c>
      <c r="U3915" s="3" t="s">
        <v>1776</v>
      </c>
      <c r="V3915" s="3" t="s">
        <v>477</v>
      </c>
      <c r="W3915" s="3" t="s">
        <v>4531</v>
      </c>
      <c r="X3915" s="3" t="str">
        <f t="shared" si="286"/>
        <v>เชิงชุมพรรณานิคมสกลนคร</v>
      </c>
      <c r="Y3915" s="3" t="s">
        <v>2652</v>
      </c>
      <c r="Z3915" s="3" t="str">
        <f t="shared" si="287"/>
        <v/>
      </c>
      <c r="AA3915" s="3" t="e">
        <f t="shared" si="288"/>
        <v>#NUM!</v>
      </c>
      <c r="AB3915" s="3" t="str">
        <f t="shared" si="289"/>
        <v/>
      </c>
    </row>
    <row r="3916" spans="18:28" ht="14.5" customHeight="1">
      <c r="R3916">
        <v>3913</v>
      </c>
      <c r="S3916" s="4">
        <v>47160</v>
      </c>
      <c r="T3916" s="3" t="s">
        <v>1778</v>
      </c>
      <c r="U3916" s="3" t="s">
        <v>1778</v>
      </c>
      <c r="V3916" s="3" t="s">
        <v>477</v>
      </c>
      <c r="W3916" s="3" t="s">
        <v>4539</v>
      </c>
      <c r="X3916" s="3" t="str">
        <f t="shared" si="286"/>
        <v>พังโคนพังโคนสกลนคร</v>
      </c>
      <c r="Y3916" s="3" t="s">
        <v>2652</v>
      </c>
      <c r="Z3916" s="3" t="str">
        <f t="shared" si="287"/>
        <v/>
      </c>
      <c r="AA3916" s="3" t="e">
        <f t="shared" si="288"/>
        <v>#NUM!</v>
      </c>
      <c r="AB3916" s="3" t="str">
        <f t="shared" si="289"/>
        <v/>
      </c>
    </row>
    <row r="3917" spans="18:28" ht="14.5" customHeight="1">
      <c r="R3917">
        <v>3914</v>
      </c>
      <c r="S3917" s="4">
        <v>47160</v>
      </c>
      <c r="T3917" s="3" t="s">
        <v>4540</v>
      </c>
      <c r="U3917" s="3" t="s">
        <v>1778</v>
      </c>
      <c r="V3917" s="3" t="s">
        <v>477</v>
      </c>
      <c r="W3917" s="3" t="s">
        <v>4539</v>
      </c>
      <c r="X3917" s="3" t="str">
        <f t="shared" si="286"/>
        <v>ม่วงไข่พังโคนสกลนคร</v>
      </c>
      <c r="Y3917" s="3" t="s">
        <v>2652</v>
      </c>
      <c r="Z3917" s="3" t="str">
        <f t="shared" si="287"/>
        <v/>
      </c>
      <c r="AA3917" s="3" t="e">
        <f t="shared" si="288"/>
        <v>#NUM!</v>
      </c>
      <c r="AB3917" s="3" t="str">
        <f t="shared" si="289"/>
        <v/>
      </c>
    </row>
    <row r="3918" spans="18:28" ht="14.5" customHeight="1">
      <c r="R3918">
        <v>3915</v>
      </c>
      <c r="S3918" s="4">
        <v>47160</v>
      </c>
      <c r="T3918" s="3" t="s">
        <v>4541</v>
      </c>
      <c r="U3918" s="3" t="s">
        <v>1778</v>
      </c>
      <c r="V3918" s="3" t="s">
        <v>477</v>
      </c>
      <c r="W3918" s="3" t="s">
        <v>4539</v>
      </c>
      <c r="X3918" s="3" t="str">
        <f t="shared" si="286"/>
        <v>แร่พังโคนสกลนคร</v>
      </c>
      <c r="Y3918" s="3" t="s">
        <v>2652</v>
      </c>
      <c r="Z3918" s="3" t="str">
        <f t="shared" si="287"/>
        <v/>
      </c>
      <c r="AA3918" s="3" t="e">
        <f t="shared" si="288"/>
        <v>#NUM!</v>
      </c>
      <c r="AB3918" s="3" t="str">
        <f t="shared" si="289"/>
        <v/>
      </c>
    </row>
    <row r="3919" spans="18:28" ht="14.5" customHeight="1">
      <c r="R3919">
        <v>3916</v>
      </c>
      <c r="S3919" s="4">
        <v>47160</v>
      </c>
      <c r="T3919" s="3" t="s">
        <v>4542</v>
      </c>
      <c r="U3919" s="3" t="s">
        <v>1778</v>
      </c>
      <c r="V3919" s="3" t="s">
        <v>477</v>
      </c>
      <c r="W3919" s="3" t="s">
        <v>4539</v>
      </c>
      <c r="X3919" s="3" t="str">
        <f t="shared" si="286"/>
        <v>ไฮหย่องพังโคนสกลนคร</v>
      </c>
      <c r="Y3919" s="3" t="s">
        <v>2652</v>
      </c>
      <c r="Z3919" s="3" t="str">
        <f t="shared" si="287"/>
        <v/>
      </c>
      <c r="AA3919" s="3" t="e">
        <f t="shared" si="288"/>
        <v>#NUM!</v>
      </c>
      <c r="AB3919" s="3" t="str">
        <f t="shared" si="289"/>
        <v/>
      </c>
    </row>
    <row r="3920" spans="18:28" ht="14.5" customHeight="1">
      <c r="R3920">
        <v>3917</v>
      </c>
      <c r="S3920" s="4">
        <v>47160</v>
      </c>
      <c r="T3920" s="3" t="s">
        <v>4543</v>
      </c>
      <c r="U3920" s="3" t="s">
        <v>1778</v>
      </c>
      <c r="V3920" s="3" t="s">
        <v>477</v>
      </c>
      <c r="W3920" s="3" t="s">
        <v>4539</v>
      </c>
      <c r="X3920" s="3" t="str">
        <f t="shared" si="286"/>
        <v>ต้นผึ้งพังโคนสกลนคร</v>
      </c>
      <c r="Y3920" s="3" t="s">
        <v>2652</v>
      </c>
      <c r="Z3920" s="3" t="str">
        <f t="shared" si="287"/>
        <v/>
      </c>
      <c r="AA3920" s="3" t="e">
        <f t="shared" si="288"/>
        <v>#NUM!</v>
      </c>
      <c r="AB3920" s="3" t="str">
        <f t="shared" si="289"/>
        <v/>
      </c>
    </row>
    <row r="3921" spans="18:28" ht="14.5" customHeight="1">
      <c r="R3921">
        <v>3918</v>
      </c>
      <c r="S3921" s="4">
        <v>47150</v>
      </c>
      <c r="T3921" s="3" t="s">
        <v>1788</v>
      </c>
      <c r="U3921" s="3" t="s">
        <v>1788</v>
      </c>
      <c r="V3921" s="3" t="s">
        <v>477</v>
      </c>
      <c r="W3921" s="3" t="s">
        <v>4544</v>
      </c>
      <c r="X3921" s="3" t="str">
        <f t="shared" si="286"/>
        <v>วาริชภูมิวาริชภูมิสกลนคร</v>
      </c>
      <c r="Y3921" s="3" t="s">
        <v>2652</v>
      </c>
      <c r="Z3921" s="3" t="str">
        <f t="shared" si="287"/>
        <v/>
      </c>
      <c r="AA3921" s="3" t="e">
        <f t="shared" si="288"/>
        <v>#NUM!</v>
      </c>
      <c r="AB3921" s="3" t="str">
        <f t="shared" si="289"/>
        <v/>
      </c>
    </row>
    <row r="3922" spans="18:28" ht="14.5" customHeight="1">
      <c r="R3922">
        <v>3919</v>
      </c>
      <c r="S3922" s="4">
        <v>47150</v>
      </c>
      <c r="T3922" s="3" t="s">
        <v>4545</v>
      </c>
      <c r="U3922" s="3" t="s">
        <v>1788</v>
      </c>
      <c r="V3922" s="3" t="s">
        <v>477</v>
      </c>
      <c r="W3922" s="3" t="s">
        <v>4544</v>
      </c>
      <c r="X3922" s="3" t="str">
        <f t="shared" si="286"/>
        <v>ปลาโหลวาริชภูมิสกลนคร</v>
      </c>
      <c r="Y3922" s="3" t="s">
        <v>2652</v>
      </c>
      <c r="Z3922" s="3" t="str">
        <f t="shared" si="287"/>
        <v/>
      </c>
      <c r="AA3922" s="3" t="e">
        <f t="shared" si="288"/>
        <v>#NUM!</v>
      </c>
      <c r="AB3922" s="3" t="str">
        <f t="shared" si="289"/>
        <v/>
      </c>
    </row>
    <row r="3923" spans="18:28" ht="14.5" customHeight="1">
      <c r="R3923">
        <v>3920</v>
      </c>
      <c r="S3923" s="4">
        <v>47150</v>
      </c>
      <c r="T3923" s="3" t="s">
        <v>4523</v>
      </c>
      <c r="U3923" s="3" t="s">
        <v>1788</v>
      </c>
      <c r="V3923" s="3" t="s">
        <v>477</v>
      </c>
      <c r="W3923" s="3" t="s">
        <v>4544</v>
      </c>
      <c r="X3923" s="3" t="str">
        <f t="shared" si="286"/>
        <v>หนองลาดวาริชภูมิสกลนคร</v>
      </c>
      <c r="Y3923" s="3" t="s">
        <v>2652</v>
      </c>
      <c r="Z3923" s="3" t="str">
        <f t="shared" si="287"/>
        <v/>
      </c>
      <c r="AA3923" s="3" t="e">
        <f t="shared" si="288"/>
        <v>#NUM!</v>
      </c>
      <c r="AB3923" s="3" t="str">
        <f t="shared" si="289"/>
        <v/>
      </c>
    </row>
    <row r="3924" spans="18:28" ht="14.5" customHeight="1">
      <c r="R3924">
        <v>3921</v>
      </c>
      <c r="S3924" s="4">
        <v>47150</v>
      </c>
      <c r="T3924" s="3" t="s">
        <v>4546</v>
      </c>
      <c r="U3924" s="3" t="s">
        <v>1788</v>
      </c>
      <c r="V3924" s="3" t="s">
        <v>477</v>
      </c>
      <c r="W3924" s="3" t="s">
        <v>4544</v>
      </c>
      <c r="X3924" s="3" t="str">
        <f t="shared" si="286"/>
        <v>คำบ่อวาริชภูมิสกลนคร</v>
      </c>
      <c r="Y3924" s="3" t="s">
        <v>2652</v>
      </c>
      <c r="Z3924" s="3" t="str">
        <f t="shared" si="287"/>
        <v/>
      </c>
      <c r="AA3924" s="3" t="e">
        <f t="shared" si="288"/>
        <v>#NUM!</v>
      </c>
      <c r="AB3924" s="3" t="str">
        <f t="shared" si="289"/>
        <v/>
      </c>
    </row>
    <row r="3925" spans="18:28" ht="14.5" customHeight="1">
      <c r="R3925">
        <v>3922</v>
      </c>
      <c r="S3925" s="4">
        <v>47150</v>
      </c>
      <c r="T3925" s="3" t="s">
        <v>4547</v>
      </c>
      <c r="U3925" s="3" t="s">
        <v>1788</v>
      </c>
      <c r="V3925" s="3" t="s">
        <v>477</v>
      </c>
      <c r="W3925" s="3" t="s">
        <v>4544</v>
      </c>
      <c r="X3925" s="3" t="str">
        <f t="shared" si="286"/>
        <v>ค้อเขียววาริชภูมิสกลนคร</v>
      </c>
      <c r="Y3925" s="3" t="s">
        <v>2652</v>
      </c>
      <c r="Z3925" s="3" t="str">
        <f t="shared" si="287"/>
        <v/>
      </c>
      <c r="AA3925" s="3" t="e">
        <f t="shared" si="288"/>
        <v>#NUM!</v>
      </c>
      <c r="AB3925" s="3" t="str">
        <f t="shared" si="289"/>
        <v/>
      </c>
    </row>
    <row r="3926" spans="18:28" ht="14.5" customHeight="1">
      <c r="R3926">
        <v>3923</v>
      </c>
      <c r="S3926" s="4">
        <v>47270</v>
      </c>
      <c r="T3926" s="3" t="s">
        <v>1773</v>
      </c>
      <c r="U3926" s="3" t="s">
        <v>1773</v>
      </c>
      <c r="V3926" s="3" t="s">
        <v>477</v>
      </c>
      <c r="W3926" s="3" t="s">
        <v>4548</v>
      </c>
      <c r="X3926" s="3" t="str">
        <f t="shared" si="286"/>
        <v>นิคมน้ำอูนนิคมน้ำอูนสกลนคร</v>
      </c>
      <c r="Y3926" s="3" t="s">
        <v>2652</v>
      </c>
      <c r="Z3926" s="3" t="str">
        <f t="shared" si="287"/>
        <v/>
      </c>
      <c r="AA3926" s="3" t="e">
        <f t="shared" si="288"/>
        <v>#NUM!</v>
      </c>
      <c r="AB3926" s="3" t="str">
        <f t="shared" si="289"/>
        <v/>
      </c>
    </row>
    <row r="3927" spans="18:28" ht="14.5" customHeight="1">
      <c r="R3927">
        <v>3924</v>
      </c>
      <c r="S3927" s="4">
        <v>47270</v>
      </c>
      <c r="T3927" s="3" t="s">
        <v>1160</v>
      </c>
      <c r="U3927" s="3" t="s">
        <v>1773</v>
      </c>
      <c r="V3927" s="3" t="s">
        <v>477</v>
      </c>
      <c r="W3927" s="3" t="s">
        <v>4548</v>
      </c>
      <c r="X3927" s="3" t="str">
        <f t="shared" si="286"/>
        <v>หนองปลิงนิคมน้ำอูนสกลนคร</v>
      </c>
      <c r="Y3927" s="3" t="s">
        <v>2652</v>
      </c>
      <c r="Z3927" s="3" t="str">
        <f t="shared" si="287"/>
        <v/>
      </c>
      <c r="AA3927" s="3" t="e">
        <f t="shared" si="288"/>
        <v>#NUM!</v>
      </c>
      <c r="AB3927" s="3" t="str">
        <f t="shared" si="289"/>
        <v/>
      </c>
    </row>
    <row r="3928" spans="18:28" ht="14.5" customHeight="1">
      <c r="R3928">
        <v>3925</v>
      </c>
      <c r="S3928" s="4">
        <v>47270</v>
      </c>
      <c r="T3928" s="3" t="s">
        <v>1107</v>
      </c>
      <c r="U3928" s="3" t="s">
        <v>1773</v>
      </c>
      <c r="V3928" s="3" t="s">
        <v>477</v>
      </c>
      <c r="W3928" s="3" t="s">
        <v>4548</v>
      </c>
      <c r="X3928" s="3" t="str">
        <f t="shared" si="286"/>
        <v>หนองบัวนิคมน้ำอูนสกลนคร</v>
      </c>
      <c r="Y3928" s="3" t="s">
        <v>2652</v>
      </c>
      <c r="Z3928" s="3" t="str">
        <f t="shared" si="287"/>
        <v/>
      </c>
      <c r="AA3928" s="3" t="e">
        <f t="shared" si="288"/>
        <v>#NUM!</v>
      </c>
      <c r="AB3928" s="3" t="str">
        <f t="shared" si="289"/>
        <v/>
      </c>
    </row>
    <row r="3929" spans="18:28" ht="14.5" customHeight="1">
      <c r="R3929">
        <v>3926</v>
      </c>
      <c r="S3929" s="4">
        <v>47270</v>
      </c>
      <c r="T3929" s="3" t="s">
        <v>4549</v>
      </c>
      <c r="U3929" s="3" t="s">
        <v>1773</v>
      </c>
      <c r="V3929" s="3" t="s">
        <v>477</v>
      </c>
      <c r="W3929" s="3" t="s">
        <v>4548</v>
      </c>
      <c r="X3929" s="3" t="str">
        <f t="shared" si="286"/>
        <v>สุวรรณคามนิคมน้ำอูนสกลนคร</v>
      </c>
      <c r="Y3929" s="3" t="s">
        <v>2652</v>
      </c>
      <c r="Z3929" s="3" t="str">
        <f t="shared" si="287"/>
        <v/>
      </c>
      <c r="AA3929" s="3" t="e">
        <f t="shared" si="288"/>
        <v>#NUM!</v>
      </c>
      <c r="AB3929" s="3" t="str">
        <f t="shared" si="289"/>
        <v/>
      </c>
    </row>
    <row r="3930" spans="18:28" ht="14.5" customHeight="1">
      <c r="R3930">
        <v>3927</v>
      </c>
      <c r="S3930" s="4">
        <v>47120</v>
      </c>
      <c r="T3930" s="3" t="s">
        <v>1786</v>
      </c>
      <c r="U3930" s="3" t="s">
        <v>1786</v>
      </c>
      <c r="V3930" s="3" t="s">
        <v>477</v>
      </c>
      <c r="W3930" s="3" t="s">
        <v>4550</v>
      </c>
      <c r="X3930" s="3" t="str">
        <f t="shared" si="286"/>
        <v>วานรนิวาสวานรนิวาสสกลนคร</v>
      </c>
      <c r="Y3930" s="3" t="s">
        <v>2652</v>
      </c>
      <c r="Z3930" s="3" t="str">
        <f t="shared" si="287"/>
        <v/>
      </c>
      <c r="AA3930" s="3" t="e">
        <f t="shared" si="288"/>
        <v>#NUM!</v>
      </c>
      <c r="AB3930" s="3" t="str">
        <f t="shared" si="289"/>
        <v/>
      </c>
    </row>
    <row r="3931" spans="18:28" ht="14.5" customHeight="1">
      <c r="R3931">
        <v>3928</v>
      </c>
      <c r="S3931" s="4">
        <v>47120</v>
      </c>
      <c r="T3931" s="3" t="s">
        <v>4551</v>
      </c>
      <c r="U3931" s="3" t="s">
        <v>1786</v>
      </c>
      <c r="V3931" s="3" t="s">
        <v>477</v>
      </c>
      <c r="W3931" s="3" t="s">
        <v>4550</v>
      </c>
      <c r="X3931" s="3" t="str">
        <f t="shared" si="286"/>
        <v>เดื่อศรีคันไชยวานรนิวาสสกลนคร</v>
      </c>
      <c r="Y3931" s="3" t="s">
        <v>2652</v>
      </c>
      <c r="Z3931" s="3" t="str">
        <f t="shared" si="287"/>
        <v/>
      </c>
      <c r="AA3931" s="3" t="e">
        <f t="shared" si="288"/>
        <v>#NUM!</v>
      </c>
      <c r="AB3931" s="3" t="str">
        <f t="shared" si="289"/>
        <v/>
      </c>
    </row>
    <row r="3932" spans="18:28" ht="14.5" customHeight="1">
      <c r="R3932">
        <v>3929</v>
      </c>
      <c r="S3932" s="4">
        <v>47120</v>
      </c>
      <c r="T3932" s="3" t="s">
        <v>4552</v>
      </c>
      <c r="U3932" s="3" t="s">
        <v>1786</v>
      </c>
      <c r="V3932" s="3" t="s">
        <v>477</v>
      </c>
      <c r="W3932" s="3" t="s">
        <v>4550</v>
      </c>
      <c r="X3932" s="3" t="str">
        <f t="shared" si="286"/>
        <v>ขัวก่ายวานรนิวาสสกลนคร</v>
      </c>
      <c r="Y3932" s="3" t="s">
        <v>2652</v>
      </c>
      <c r="Z3932" s="3" t="str">
        <f t="shared" si="287"/>
        <v/>
      </c>
      <c r="AA3932" s="3" t="e">
        <f t="shared" si="288"/>
        <v>#NUM!</v>
      </c>
      <c r="AB3932" s="3" t="str">
        <f t="shared" si="289"/>
        <v/>
      </c>
    </row>
    <row r="3933" spans="18:28" ht="14.5" customHeight="1">
      <c r="R3933">
        <v>3930</v>
      </c>
      <c r="S3933" s="4">
        <v>47120</v>
      </c>
      <c r="T3933" s="3" t="s">
        <v>4553</v>
      </c>
      <c r="U3933" s="3" t="s">
        <v>1786</v>
      </c>
      <c r="V3933" s="3" t="s">
        <v>477</v>
      </c>
      <c r="W3933" s="3" t="s">
        <v>4550</v>
      </c>
      <c r="X3933" s="3" t="str">
        <f t="shared" si="286"/>
        <v>หนองสนมวานรนิวาสสกลนคร</v>
      </c>
      <c r="Y3933" s="3" t="s">
        <v>2652</v>
      </c>
      <c r="Z3933" s="3" t="str">
        <f t="shared" si="287"/>
        <v/>
      </c>
      <c r="AA3933" s="3" t="e">
        <f t="shared" si="288"/>
        <v>#NUM!</v>
      </c>
      <c r="AB3933" s="3" t="str">
        <f t="shared" si="289"/>
        <v/>
      </c>
    </row>
    <row r="3934" spans="18:28" ht="14.5" customHeight="1">
      <c r="R3934">
        <v>3931</v>
      </c>
      <c r="S3934" s="4">
        <v>47120</v>
      </c>
      <c r="T3934" s="3" t="s">
        <v>4554</v>
      </c>
      <c r="U3934" s="3" t="s">
        <v>1786</v>
      </c>
      <c r="V3934" s="3" t="s">
        <v>477</v>
      </c>
      <c r="W3934" s="3" t="s">
        <v>4550</v>
      </c>
      <c r="X3934" s="3" t="str">
        <f t="shared" si="286"/>
        <v>คูสะคามวานรนิวาสสกลนคร</v>
      </c>
      <c r="Y3934" s="3" t="s">
        <v>2652</v>
      </c>
      <c r="Z3934" s="3" t="str">
        <f t="shared" si="287"/>
        <v/>
      </c>
      <c r="AA3934" s="3" t="e">
        <f t="shared" si="288"/>
        <v>#NUM!</v>
      </c>
      <c r="AB3934" s="3" t="str">
        <f t="shared" si="289"/>
        <v/>
      </c>
    </row>
    <row r="3935" spans="18:28" ht="14.5" customHeight="1">
      <c r="R3935">
        <v>3932</v>
      </c>
      <c r="S3935" s="4">
        <v>47120</v>
      </c>
      <c r="T3935" s="3" t="s">
        <v>3106</v>
      </c>
      <c r="U3935" s="3" t="s">
        <v>1786</v>
      </c>
      <c r="V3935" s="3" t="s">
        <v>477</v>
      </c>
      <c r="W3935" s="3" t="s">
        <v>4550</v>
      </c>
      <c r="X3935" s="3" t="str">
        <f t="shared" si="286"/>
        <v>ธาตุวานรนิวาสสกลนคร</v>
      </c>
      <c r="Y3935" s="3" t="s">
        <v>2652</v>
      </c>
      <c r="Z3935" s="3" t="str">
        <f t="shared" si="287"/>
        <v/>
      </c>
      <c r="AA3935" s="3" t="e">
        <f t="shared" si="288"/>
        <v>#NUM!</v>
      </c>
      <c r="AB3935" s="3" t="str">
        <f t="shared" si="289"/>
        <v/>
      </c>
    </row>
    <row r="3936" spans="18:28" ht="14.5" customHeight="1">
      <c r="R3936">
        <v>3933</v>
      </c>
      <c r="S3936" s="4">
        <v>47120</v>
      </c>
      <c r="T3936" s="3" t="s">
        <v>2628</v>
      </c>
      <c r="U3936" s="3" t="s">
        <v>1786</v>
      </c>
      <c r="V3936" s="3" t="s">
        <v>477</v>
      </c>
      <c r="W3936" s="3" t="s">
        <v>4550</v>
      </c>
      <c r="X3936" s="3" t="str">
        <f t="shared" si="286"/>
        <v>หนองแวงวานรนิวาสสกลนคร</v>
      </c>
      <c r="Y3936" s="3" t="s">
        <v>2652</v>
      </c>
      <c r="Z3936" s="3" t="str">
        <f t="shared" si="287"/>
        <v/>
      </c>
      <c r="AA3936" s="3" t="e">
        <f t="shared" si="288"/>
        <v>#NUM!</v>
      </c>
      <c r="AB3936" s="3" t="str">
        <f t="shared" si="289"/>
        <v/>
      </c>
    </row>
    <row r="3937" spans="18:28" ht="14.5" customHeight="1">
      <c r="R3937">
        <v>3934</v>
      </c>
      <c r="S3937" s="4">
        <v>47120</v>
      </c>
      <c r="T3937" s="3" t="s">
        <v>4555</v>
      </c>
      <c r="U3937" s="3" t="s">
        <v>1786</v>
      </c>
      <c r="V3937" s="3" t="s">
        <v>477</v>
      </c>
      <c r="W3937" s="3" t="s">
        <v>4550</v>
      </c>
      <c r="X3937" s="3" t="str">
        <f t="shared" si="286"/>
        <v>ศรีวิชัยวานรนิวาสสกลนคร</v>
      </c>
      <c r="Y3937" s="3" t="s">
        <v>2652</v>
      </c>
      <c r="Z3937" s="3" t="str">
        <f t="shared" si="287"/>
        <v/>
      </c>
      <c r="AA3937" s="3" t="e">
        <f t="shared" si="288"/>
        <v>#NUM!</v>
      </c>
      <c r="AB3937" s="3" t="str">
        <f t="shared" si="289"/>
        <v/>
      </c>
    </row>
    <row r="3938" spans="18:28" ht="14.5" customHeight="1">
      <c r="R3938">
        <v>3935</v>
      </c>
      <c r="S3938" s="4">
        <v>47120</v>
      </c>
      <c r="T3938" s="3" t="s">
        <v>4556</v>
      </c>
      <c r="U3938" s="3" t="s">
        <v>1786</v>
      </c>
      <c r="V3938" s="3" t="s">
        <v>477</v>
      </c>
      <c r="W3938" s="3" t="s">
        <v>4550</v>
      </c>
      <c r="X3938" s="3" t="str">
        <f t="shared" si="286"/>
        <v>นาซอวานรนิวาสสกลนคร</v>
      </c>
      <c r="Y3938" s="3" t="s">
        <v>2652</v>
      </c>
      <c r="Z3938" s="3" t="str">
        <f t="shared" si="287"/>
        <v/>
      </c>
      <c r="AA3938" s="3" t="e">
        <f t="shared" si="288"/>
        <v>#NUM!</v>
      </c>
      <c r="AB3938" s="3" t="str">
        <f t="shared" si="289"/>
        <v/>
      </c>
    </row>
    <row r="3939" spans="18:28" ht="14.5" customHeight="1">
      <c r="R3939">
        <v>3936</v>
      </c>
      <c r="S3939" s="4">
        <v>47120</v>
      </c>
      <c r="T3939" s="3" t="s">
        <v>4557</v>
      </c>
      <c r="U3939" s="3" t="s">
        <v>1786</v>
      </c>
      <c r="V3939" s="3" t="s">
        <v>477</v>
      </c>
      <c r="W3939" s="3" t="s">
        <v>4550</v>
      </c>
      <c r="X3939" s="3" t="str">
        <f t="shared" si="286"/>
        <v>อินทร์แปลงวานรนิวาสสกลนคร</v>
      </c>
      <c r="Y3939" s="3" t="s">
        <v>2652</v>
      </c>
      <c r="Z3939" s="3" t="str">
        <f t="shared" si="287"/>
        <v/>
      </c>
      <c r="AA3939" s="3" t="e">
        <f t="shared" si="288"/>
        <v>#NUM!</v>
      </c>
      <c r="AB3939" s="3" t="str">
        <f t="shared" si="289"/>
        <v/>
      </c>
    </row>
    <row r="3940" spans="18:28" ht="14.5" customHeight="1">
      <c r="R3940">
        <v>3937</v>
      </c>
      <c r="S3940" s="4">
        <v>47120</v>
      </c>
      <c r="T3940" s="3" t="s">
        <v>3370</v>
      </c>
      <c r="U3940" s="3" t="s">
        <v>1786</v>
      </c>
      <c r="V3940" s="3" t="s">
        <v>477</v>
      </c>
      <c r="W3940" s="3" t="s">
        <v>4550</v>
      </c>
      <c r="X3940" s="3" t="str">
        <f t="shared" si="286"/>
        <v>นาคำวานรนิวาสสกลนคร</v>
      </c>
      <c r="Y3940" s="3" t="s">
        <v>2652</v>
      </c>
      <c r="Z3940" s="3" t="str">
        <f t="shared" si="287"/>
        <v/>
      </c>
      <c r="AA3940" s="3" t="e">
        <f t="shared" si="288"/>
        <v>#NUM!</v>
      </c>
      <c r="AB3940" s="3" t="str">
        <f t="shared" si="289"/>
        <v/>
      </c>
    </row>
    <row r="3941" spans="18:28" ht="14.5" customHeight="1">
      <c r="R3941">
        <v>3938</v>
      </c>
      <c r="S3941" s="4">
        <v>47120</v>
      </c>
      <c r="T3941" s="3" t="s">
        <v>727</v>
      </c>
      <c r="U3941" s="3" t="s">
        <v>1786</v>
      </c>
      <c r="V3941" s="3" t="s">
        <v>477</v>
      </c>
      <c r="W3941" s="3" t="s">
        <v>4550</v>
      </c>
      <c r="X3941" s="3" t="str">
        <f t="shared" si="286"/>
        <v>คอนสวรรค์วานรนิวาสสกลนคร</v>
      </c>
      <c r="Y3941" s="3" t="s">
        <v>2652</v>
      </c>
      <c r="Z3941" s="3" t="str">
        <f t="shared" si="287"/>
        <v/>
      </c>
      <c r="AA3941" s="3" t="e">
        <f t="shared" si="288"/>
        <v>#NUM!</v>
      </c>
      <c r="AB3941" s="3" t="str">
        <f t="shared" si="289"/>
        <v/>
      </c>
    </row>
    <row r="3942" spans="18:28" ht="14.5" customHeight="1">
      <c r="R3942">
        <v>3939</v>
      </c>
      <c r="S3942" s="4">
        <v>47120</v>
      </c>
      <c r="T3942" s="3" t="s">
        <v>4558</v>
      </c>
      <c r="U3942" s="3" t="s">
        <v>1786</v>
      </c>
      <c r="V3942" s="3" t="s">
        <v>477</v>
      </c>
      <c r="W3942" s="3" t="s">
        <v>4550</v>
      </c>
      <c r="X3942" s="3" t="str">
        <f t="shared" si="286"/>
        <v>กุดเรือคำวานรนิวาสสกลนคร</v>
      </c>
      <c r="Y3942" s="3" t="s">
        <v>2652</v>
      </c>
      <c r="Z3942" s="3" t="str">
        <f t="shared" si="287"/>
        <v/>
      </c>
      <c r="AA3942" s="3" t="e">
        <f t="shared" si="288"/>
        <v>#NUM!</v>
      </c>
      <c r="AB3942" s="3" t="str">
        <f t="shared" si="289"/>
        <v/>
      </c>
    </row>
    <row r="3943" spans="18:28" ht="14.5" customHeight="1">
      <c r="R3943">
        <v>3940</v>
      </c>
      <c r="S3943" s="4">
        <v>47120</v>
      </c>
      <c r="T3943" s="3" t="s">
        <v>4559</v>
      </c>
      <c r="U3943" s="3" t="s">
        <v>1786</v>
      </c>
      <c r="V3943" s="3" t="s">
        <v>477</v>
      </c>
      <c r="W3943" s="3" t="s">
        <v>4550</v>
      </c>
      <c r="X3943" s="3" t="str">
        <f t="shared" si="286"/>
        <v>หนองแวงใต้วานรนิวาสสกลนคร</v>
      </c>
      <c r="Y3943" s="3" t="s">
        <v>2652</v>
      </c>
      <c r="Z3943" s="3" t="str">
        <f t="shared" si="287"/>
        <v/>
      </c>
      <c r="AA3943" s="3" t="e">
        <f t="shared" si="288"/>
        <v>#NUM!</v>
      </c>
      <c r="AB3943" s="3" t="str">
        <f t="shared" si="289"/>
        <v/>
      </c>
    </row>
    <row r="3944" spans="18:28" ht="14.5" customHeight="1">
      <c r="R3944">
        <v>3941</v>
      </c>
      <c r="S3944" s="4">
        <v>47250</v>
      </c>
      <c r="T3944" s="3" t="s">
        <v>1766</v>
      </c>
      <c r="U3944" s="3" t="s">
        <v>1766</v>
      </c>
      <c r="V3944" s="3" t="s">
        <v>477</v>
      </c>
      <c r="W3944" s="3" t="s">
        <v>4560</v>
      </c>
      <c r="X3944" s="3" t="str">
        <f t="shared" si="286"/>
        <v>คำตากล้าคำตากล้าสกลนคร</v>
      </c>
      <c r="Y3944" s="3" t="s">
        <v>2652</v>
      </c>
      <c r="Z3944" s="3" t="str">
        <f t="shared" si="287"/>
        <v/>
      </c>
      <c r="AA3944" s="3" t="e">
        <f t="shared" si="288"/>
        <v>#NUM!</v>
      </c>
      <c r="AB3944" s="3" t="str">
        <f t="shared" si="289"/>
        <v/>
      </c>
    </row>
    <row r="3945" spans="18:28" ht="14.5" customHeight="1">
      <c r="R3945">
        <v>3942</v>
      </c>
      <c r="S3945" s="4">
        <v>47250</v>
      </c>
      <c r="T3945" s="3" t="s">
        <v>4561</v>
      </c>
      <c r="U3945" s="3" t="s">
        <v>1766</v>
      </c>
      <c r="V3945" s="3" t="s">
        <v>477</v>
      </c>
      <c r="W3945" s="3" t="s">
        <v>4560</v>
      </c>
      <c r="X3945" s="3" t="str">
        <f t="shared" si="286"/>
        <v>หนองบัวสิมคำตากล้าสกลนคร</v>
      </c>
      <c r="Y3945" s="3" t="s">
        <v>2652</v>
      </c>
      <c r="Z3945" s="3" t="str">
        <f t="shared" si="287"/>
        <v/>
      </c>
      <c r="AA3945" s="3" t="e">
        <f t="shared" si="288"/>
        <v>#NUM!</v>
      </c>
      <c r="AB3945" s="3" t="str">
        <f t="shared" si="289"/>
        <v/>
      </c>
    </row>
    <row r="3946" spans="18:28" ht="14.5" customHeight="1">
      <c r="R3946">
        <v>3943</v>
      </c>
      <c r="S3946" s="4">
        <v>47250</v>
      </c>
      <c r="T3946" s="3" t="s">
        <v>3717</v>
      </c>
      <c r="U3946" s="3" t="s">
        <v>1766</v>
      </c>
      <c r="V3946" s="3" t="s">
        <v>477</v>
      </c>
      <c r="W3946" s="3" t="s">
        <v>4560</v>
      </c>
      <c r="X3946" s="3" t="str">
        <f t="shared" si="286"/>
        <v>นาแต้คำตากล้าสกลนคร</v>
      </c>
      <c r="Y3946" s="3" t="s">
        <v>2652</v>
      </c>
      <c r="Z3946" s="3" t="str">
        <f t="shared" si="287"/>
        <v/>
      </c>
      <c r="AA3946" s="3" t="e">
        <f t="shared" si="288"/>
        <v>#NUM!</v>
      </c>
      <c r="AB3946" s="3" t="str">
        <f t="shared" si="289"/>
        <v/>
      </c>
    </row>
    <row r="3947" spans="18:28" ht="14.5" customHeight="1">
      <c r="R3947">
        <v>3944</v>
      </c>
      <c r="S3947" s="4">
        <v>47250</v>
      </c>
      <c r="T3947" s="3" t="s">
        <v>4562</v>
      </c>
      <c r="U3947" s="3" t="s">
        <v>1766</v>
      </c>
      <c r="V3947" s="3" t="s">
        <v>477</v>
      </c>
      <c r="W3947" s="3" t="s">
        <v>4560</v>
      </c>
      <c r="X3947" s="3" t="str">
        <f t="shared" si="286"/>
        <v>แพดคำตากล้าสกลนคร</v>
      </c>
      <c r="Y3947" s="3" t="s">
        <v>2652</v>
      </c>
      <c r="Z3947" s="3" t="str">
        <f t="shared" si="287"/>
        <v/>
      </c>
      <c r="AA3947" s="3" t="e">
        <f t="shared" si="288"/>
        <v>#NUM!</v>
      </c>
      <c r="AB3947" s="3" t="str">
        <f t="shared" si="289"/>
        <v/>
      </c>
    </row>
    <row r="3948" spans="18:28" ht="14.5" customHeight="1">
      <c r="R3948">
        <v>3945</v>
      </c>
      <c r="S3948" s="4">
        <v>47140</v>
      </c>
      <c r="T3948" s="3" t="s">
        <v>3589</v>
      </c>
      <c r="U3948" s="3" t="s">
        <v>1775</v>
      </c>
      <c r="V3948" s="3" t="s">
        <v>477</v>
      </c>
      <c r="W3948" s="3" t="s">
        <v>4563</v>
      </c>
      <c r="X3948" s="3" t="str">
        <f t="shared" si="286"/>
        <v>ม่วงบ้านม่วงสกลนคร</v>
      </c>
      <c r="Y3948" s="3" t="s">
        <v>2652</v>
      </c>
      <c r="Z3948" s="3" t="str">
        <f t="shared" si="287"/>
        <v/>
      </c>
      <c r="AA3948" s="3" t="e">
        <f t="shared" si="288"/>
        <v>#NUM!</v>
      </c>
      <c r="AB3948" s="3" t="str">
        <f t="shared" si="289"/>
        <v/>
      </c>
    </row>
    <row r="3949" spans="18:28" ht="14.5" customHeight="1">
      <c r="R3949">
        <v>3946</v>
      </c>
      <c r="S3949" s="4">
        <v>47140</v>
      </c>
      <c r="T3949" s="3" t="s">
        <v>4564</v>
      </c>
      <c r="U3949" s="3" t="s">
        <v>1775</v>
      </c>
      <c r="V3949" s="3" t="s">
        <v>477</v>
      </c>
      <c r="W3949" s="3" t="s">
        <v>4563</v>
      </c>
      <c r="X3949" s="3" t="str">
        <f t="shared" si="286"/>
        <v>มายบ้านม่วงสกลนคร</v>
      </c>
      <c r="Y3949" s="3" t="s">
        <v>2652</v>
      </c>
      <c r="Z3949" s="3" t="str">
        <f t="shared" si="287"/>
        <v/>
      </c>
      <c r="AA3949" s="3" t="e">
        <f t="shared" si="288"/>
        <v>#NUM!</v>
      </c>
      <c r="AB3949" s="3" t="str">
        <f t="shared" si="289"/>
        <v/>
      </c>
    </row>
    <row r="3950" spans="18:28" ht="14.5" customHeight="1">
      <c r="R3950">
        <v>3947</v>
      </c>
      <c r="S3950" s="4">
        <v>47140</v>
      </c>
      <c r="T3950" s="3" t="s">
        <v>4565</v>
      </c>
      <c r="U3950" s="3" t="s">
        <v>1775</v>
      </c>
      <c r="V3950" s="3" t="s">
        <v>477</v>
      </c>
      <c r="W3950" s="3" t="s">
        <v>4563</v>
      </c>
      <c r="X3950" s="3" t="str">
        <f t="shared" si="286"/>
        <v>ดงหม้อทองบ้านม่วงสกลนคร</v>
      </c>
      <c r="Y3950" s="3" t="s">
        <v>2652</v>
      </c>
      <c r="Z3950" s="3" t="str">
        <f t="shared" si="287"/>
        <v/>
      </c>
      <c r="AA3950" s="3" t="e">
        <f t="shared" si="288"/>
        <v>#NUM!</v>
      </c>
      <c r="AB3950" s="3" t="str">
        <f t="shared" si="289"/>
        <v/>
      </c>
    </row>
    <row r="3951" spans="18:28" ht="14.5" customHeight="1">
      <c r="R3951">
        <v>3948</v>
      </c>
      <c r="S3951" s="4">
        <v>47140</v>
      </c>
      <c r="T3951" s="3" t="s">
        <v>4566</v>
      </c>
      <c r="U3951" s="3" t="s">
        <v>1775</v>
      </c>
      <c r="V3951" s="3" t="s">
        <v>477</v>
      </c>
      <c r="W3951" s="3" t="s">
        <v>4563</v>
      </c>
      <c r="X3951" s="3" t="str">
        <f t="shared" si="286"/>
        <v>ดงเหนือบ้านม่วงสกลนคร</v>
      </c>
      <c r="Y3951" s="3" t="s">
        <v>2652</v>
      </c>
      <c r="Z3951" s="3" t="str">
        <f t="shared" si="287"/>
        <v/>
      </c>
      <c r="AA3951" s="3" t="e">
        <f t="shared" si="288"/>
        <v>#NUM!</v>
      </c>
      <c r="AB3951" s="3" t="str">
        <f t="shared" si="289"/>
        <v/>
      </c>
    </row>
    <row r="3952" spans="18:28" ht="14.5" customHeight="1">
      <c r="R3952">
        <v>3949</v>
      </c>
      <c r="S3952" s="4">
        <v>47140</v>
      </c>
      <c r="T3952" s="3" t="s">
        <v>4567</v>
      </c>
      <c r="U3952" s="3" t="s">
        <v>1775</v>
      </c>
      <c r="V3952" s="3" t="s">
        <v>477</v>
      </c>
      <c r="W3952" s="3" t="s">
        <v>4563</v>
      </c>
      <c r="X3952" s="3" t="str">
        <f t="shared" si="286"/>
        <v>ดงหม้อทองใต้บ้านม่วงสกลนคร</v>
      </c>
      <c r="Y3952" s="3" t="s">
        <v>2652</v>
      </c>
      <c r="Z3952" s="3" t="str">
        <f t="shared" si="287"/>
        <v/>
      </c>
      <c r="AA3952" s="3" t="e">
        <f t="shared" si="288"/>
        <v>#NUM!</v>
      </c>
      <c r="AB3952" s="3" t="str">
        <f t="shared" si="289"/>
        <v/>
      </c>
    </row>
    <row r="3953" spans="18:28" ht="14.5" customHeight="1">
      <c r="R3953">
        <v>3950</v>
      </c>
      <c r="S3953" s="4">
        <v>47140</v>
      </c>
      <c r="T3953" s="3" t="s">
        <v>4568</v>
      </c>
      <c r="U3953" s="3" t="s">
        <v>1775</v>
      </c>
      <c r="V3953" s="3" t="s">
        <v>477</v>
      </c>
      <c r="W3953" s="3" t="s">
        <v>4563</v>
      </c>
      <c r="X3953" s="3" t="str">
        <f t="shared" si="286"/>
        <v>ห้วยหลัวบ้านม่วงสกลนคร</v>
      </c>
      <c r="Y3953" s="3" t="s">
        <v>2652</v>
      </c>
      <c r="Z3953" s="3" t="str">
        <f t="shared" si="287"/>
        <v/>
      </c>
      <c r="AA3953" s="3" t="e">
        <f t="shared" si="288"/>
        <v>#NUM!</v>
      </c>
      <c r="AB3953" s="3" t="str">
        <f t="shared" si="289"/>
        <v/>
      </c>
    </row>
    <row r="3954" spans="18:28" ht="14.5" customHeight="1">
      <c r="R3954">
        <v>3951</v>
      </c>
      <c r="S3954" s="4">
        <v>47140</v>
      </c>
      <c r="T3954" s="3" t="s">
        <v>2073</v>
      </c>
      <c r="U3954" s="3" t="s">
        <v>1775</v>
      </c>
      <c r="V3954" s="3" t="s">
        <v>477</v>
      </c>
      <c r="W3954" s="3" t="s">
        <v>4563</v>
      </c>
      <c r="X3954" s="3" t="str">
        <f t="shared" si="286"/>
        <v>โนนสะอาดบ้านม่วงสกลนคร</v>
      </c>
      <c r="Y3954" s="3" t="s">
        <v>2652</v>
      </c>
      <c r="Z3954" s="3" t="str">
        <f t="shared" si="287"/>
        <v/>
      </c>
      <c r="AA3954" s="3" t="e">
        <f t="shared" si="288"/>
        <v>#NUM!</v>
      </c>
      <c r="AB3954" s="3" t="str">
        <f t="shared" si="289"/>
        <v/>
      </c>
    </row>
    <row r="3955" spans="18:28" ht="14.5" customHeight="1">
      <c r="R3955">
        <v>3952</v>
      </c>
      <c r="S3955" s="4">
        <v>47140</v>
      </c>
      <c r="T3955" s="3" t="s">
        <v>4569</v>
      </c>
      <c r="U3955" s="3" t="s">
        <v>1775</v>
      </c>
      <c r="V3955" s="3" t="s">
        <v>477</v>
      </c>
      <c r="W3955" s="3" t="s">
        <v>4563</v>
      </c>
      <c r="X3955" s="3" t="str">
        <f t="shared" si="286"/>
        <v>หนองกวั่งบ้านม่วงสกลนคร</v>
      </c>
      <c r="Y3955" s="3" t="s">
        <v>2652</v>
      </c>
      <c r="Z3955" s="3" t="str">
        <f t="shared" si="287"/>
        <v/>
      </c>
      <c r="AA3955" s="3" t="e">
        <f t="shared" si="288"/>
        <v>#NUM!</v>
      </c>
      <c r="AB3955" s="3" t="str">
        <f t="shared" si="289"/>
        <v/>
      </c>
    </row>
    <row r="3956" spans="18:28" ht="14.5" customHeight="1">
      <c r="R3956">
        <v>3953</v>
      </c>
      <c r="S3956" s="4">
        <v>47140</v>
      </c>
      <c r="T3956" s="3" t="s">
        <v>3328</v>
      </c>
      <c r="U3956" s="3" t="s">
        <v>1775</v>
      </c>
      <c r="V3956" s="3" t="s">
        <v>477</v>
      </c>
      <c r="W3956" s="3" t="s">
        <v>4563</v>
      </c>
      <c r="X3956" s="3" t="str">
        <f t="shared" si="286"/>
        <v>บ่อแก้วบ้านม่วงสกลนคร</v>
      </c>
      <c r="Y3956" s="3" t="s">
        <v>2652</v>
      </c>
      <c r="Z3956" s="3" t="str">
        <f t="shared" si="287"/>
        <v/>
      </c>
      <c r="AA3956" s="3" t="e">
        <f t="shared" si="288"/>
        <v>#NUM!</v>
      </c>
      <c r="AB3956" s="3" t="str">
        <f t="shared" si="289"/>
        <v/>
      </c>
    </row>
    <row r="3957" spans="18:28" ht="14.5" customHeight="1">
      <c r="R3957">
        <v>3954</v>
      </c>
      <c r="S3957" s="4">
        <v>47170</v>
      </c>
      <c r="T3957" s="3" t="s">
        <v>4570</v>
      </c>
      <c r="U3957" s="3" t="s">
        <v>1793</v>
      </c>
      <c r="V3957" s="3" t="s">
        <v>477</v>
      </c>
      <c r="W3957" s="3" t="s">
        <v>4571</v>
      </c>
      <c r="X3957" s="3" t="str">
        <f t="shared" si="286"/>
        <v>อากาศอากาศอำนวยสกลนคร</v>
      </c>
      <c r="Y3957" s="3" t="s">
        <v>2652</v>
      </c>
      <c r="Z3957" s="3" t="str">
        <f t="shared" si="287"/>
        <v/>
      </c>
      <c r="AA3957" s="3" t="e">
        <f t="shared" si="288"/>
        <v>#NUM!</v>
      </c>
      <c r="AB3957" s="3" t="str">
        <f t="shared" si="289"/>
        <v/>
      </c>
    </row>
    <row r="3958" spans="18:28" ht="14.5" customHeight="1">
      <c r="R3958">
        <v>3955</v>
      </c>
      <c r="S3958" s="4">
        <v>47170</v>
      </c>
      <c r="T3958" s="3" t="s">
        <v>3477</v>
      </c>
      <c r="U3958" s="3" t="s">
        <v>1793</v>
      </c>
      <c r="V3958" s="3" t="s">
        <v>477</v>
      </c>
      <c r="W3958" s="3" t="s">
        <v>4571</v>
      </c>
      <c r="X3958" s="3" t="str">
        <f t="shared" si="286"/>
        <v>โพนแพงอากาศอำนวยสกลนคร</v>
      </c>
      <c r="Y3958" s="3" t="s">
        <v>2652</v>
      </c>
      <c r="Z3958" s="3" t="str">
        <f t="shared" si="287"/>
        <v/>
      </c>
      <c r="AA3958" s="3" t="e">
        <f t="shared" si="288"/>
        <v>#NUM!</v>
      </c>
      <c r="AB3958" s="3" t="str">
        <f t="shared" si="289"/>
        <v/>
      </c>
    </row>
    <row r="3959" spans="18:28" ht="14.5" customHeight="1">
      <c r="R3959">
        <v>3956</v>
      </c>
      <c r="S3959" s="4">
        <v>47170</v>
      </c>
      <c r="T3959" s="3" t="s">
        <v>4572</v>
      </c>
      <c r="U3959" s="3" t="s">
        <v>1793</v>
      </c>
      <c r="V3959" s="3" t="s">
        <v>477</v>
      </c>
      <c r="W3959" s="3" t="s">
        <v>4571</v>
      </c>
      <c r="X3959" s="3" t="str">
        <f t="shared" si="286"/>
        <v>วาใหญ่อากาศอำนวยสกลนคร</v>
      </c>
      <c r="Y3959" s="3" t="s">
        <v>2652</v>
      </c>
      <c r="Z3959" s="3" t="str">
        <f t="shared" si="287"/>
        <v/>
      </c>
      <c r="AA3959" s="3" t="e">
        <f t="shared" si="288"/>
        <v>#NUM!</v>
      </c>
      <c r="AB3959" s="3" t="str">
        <f t="shared" si="289"/>
        <v/>
      </c>
    </row>
    <row r="3960" spans="18:28" ht="14.5" customHeight="1">
      <c r="R3960">
        <v>3957</v>
      </c>
      <c r="S3960" s="4">
        <v>47170</v>
      </c>
      <c r="T3960" s="3" t="s">
        <v>3422</v>
      </c>
      <c r="U3960" s="3" t="s">
        <v>1793</v>
      </c>
      <c r="V3960" s="3" t="s">
        <v>477</v>
      </c>
      <c r="W3960" s="3" t="s">
        <v>4571</v>
      </c>
      <c r="X3960" s="3" t="str">
        <f t="shared" si="286"/>
        <v>โพนงามอากาศอำนวยสกลนคร</v>
      </c>
      <c r="Y3960" s="3" t="s">
        <v>2652</v>
      </c>
      <c r="Z3960" s="3" t="str">
        <f t="shared" si="287"/>
        <v/>
      </c>
      <c r="AA3960" s="3" t="e">
        <f t="shared" si="288"/>
        <v>#NUM!</v>
      </c>
      <c r="AB3960" s="3" t="str">
        <f t="shared" si="289"/>
        <v/>
      </c>
    </row>
    <row r="3961" spans="18:28" ht="14.5" customHeight="1">
      <c r="R3961">
        <v>3958</v>
      </c>
      <c r="S3961" s="4">
        <v>47170</v>
      </c>
      <c r="T3961" s="3" t="s">
        <v>4573</v>
      </c>
      <c r="U3961" s="3" t="s">
        <v>1793</v>
      </c>
      <c r="V3961" s="3" t="s">
        <v>477</v>
      </c>
      <c r="W3961" s="3" t="s">
        <v>4571</v>
      </c>
      <c r="X3961" s="3" t="str">
        <f t="shared" si="286"/>
        <v>ท่าก้อนอากาศอำนวยสกลนคร</v>
      </c>
      <c r="Y3961" s="3" t="s">
        <v>2652</v>
      </c>
      <c r="Z3961" s="3" t="str">
        <f t="shared" si="287"/>
        <v/>
      </c>
      <c r="AA3961" s="3" t="e">
        <f t="shared" si="288"/>
        <v>#NUM!</v>
      </c>
      <c r="AB3961" s="3" t="str">
        <f t="shared" si="289"/>
        <v/>
      </c>
    </row>
    <row r="3962" spans="18:28" ht="14.5" customHeight="1">
      <c r="R3962">
        <v>3959</v>
      </c>
      <c r="S3962" s="4">
        <v>47170</v>
      </c>
      <c r="T3962" s="3" t="s">
        <v>4574</v>
      </c>
      <c r="U3962" s="3" t="s">
        <v>1793</v>
      </c>
      <c r="V3962" s="3" t="s">
        <v>477</v>
      </c>
      <c r="W3962" s="3" t="s">
        <v>4571</v>
      </c>
      <c r="X3962" s="3" t="str">
        <f t="shared" si="286"/>
        <v>นาฮีอากาศอำนวยสกลนคร</v>
      </c>
      <c r="Y3962" s="3" t="s">
        <v>2652</v>
      </c>
      <c r="Z3962" s="3" t="str">
        <f t="shared" si="287"/>
        <v/>
      </c>
      <c r="AA3962" s="3" t="e">
        <f t="shared" si="288"/>
        <v>#NUM!</v>
      </c>
      <c r="AB3962" s="3" t="str">
        <f t="shared" si="289"/>
        <v/>
      </c>
    </row>
    <row r="3963" spans="18:28" ht="14.5" customHeight="1">
      <c r="R3963">
        <v>3960</v>
      </c>
      <c r="S3963" s="4">
        <v>47170</v>
      </c>
      <c r="T3963" s="3" t="s">
        <v>4575</v>
      </c>
      <c r="U3963" s="3" t="s">
        <v>1793</v>
      </c>
      <c r="V3963" s="3" t="s">
        <v>477</v>
      </c>
      <c r="W3963" s="3" t="s">
        <v>4571</v>
      </c>
      <c r="X3963" s="3" t="str">
        <f t="shared" si="286"/>
        <v>บะหว้าอากาศอำนวยสกลนคร</v>
      </c>
      <c r="Y3963" s="3" t="s">
        <v>2652</v>
      </c>
      <c r="Z3963" s="3" t="str">
        <f t="shared" si="287"/>
        <v/>
      </c>
      <c r="AA3963" s="3" t="e">
        <f t="shared" si="288"/>
        <v>#NUM!</v>
      </c>
      <c r="AB3963" s="3" t="str">
        <f t="shared" si="289"/>
        <v/>
      </c>
    </row>
    <row r="3964" spans="18:28" ht="14.5" customHeight="1">
      <c r="R3964">
        <v>3961</v>
      </c>
      <c r="S3964" s="4">
        <v>47170</v>
      </c>
      <c r="T3964" s="3" t="s">
        <v>4576</v>
      </c>
      <c r="U3964" s="3" t="s">
        <v>1793</v>
      </c>
      <c r="V3964" s="3" t="s">
        <v>477</v>
      </c>
      <c r="W3964" s="3" t="s">
        <v>4571</v>
      </c>
      <c r="X3964" s="3" t="str">
        <f t="shared" si="286"/>
        <v>สามัคคีพัฒนาอากาศอำนวยสกลนคร</v>
      </c>
      <c r="Y3964" s="3" t="s">
        <v>2652</v>
      </c>
      <c r="Z3964" s="3" t="str">
        <f t="shared" si="287"/>
        <v/>
      </c>
      <c r="AA3964" s="3" t="e">
        <f t="shared" si="288"/>
        <v>#NUM!</v>
      </c>
      <c r="AB3964" s="3" t="str">
        <f t="shared" si="289"/>
        <v/>
      </c>
    </row>
    <row r="3965" spans="18:28" ht="14.5" customHeight="1">
      <c r="R3965">
        <v>3962</v>
      </c>
      <c r="S3965" s="4">
        <v>47110</v>
      </c>
      <c r="T3965" s="3" t="s">
        <v>1789</v>
      </c>
      <c r="U3965" s="3" t="s">
        <v>1789</v>
      </c>
      <c r="V3965" s="3" t="s">
        <v>477</v>
      </c>
      <c r="W3965" s="3" t="s">
        <v>4577</v>
      </c>
      <c r="X3965" s="3" t="str">
        <f t="shared" si="286"/>
        <v>สว่างแดนดินสว่างแดนดินสกลนคร</v>
      </c>
      <c r="Y3965" s="3" t="s">
        <v>2652</v>
      </c>
      <c r="Z3965" s="3" t="str">
        <f t="shared" si="287"/>
        <v/>
      </c>
      <c r="AA3965" s="3" t="e">
        <f t="shared" si="288"/>
        <v>#NUM!</v>
      </c>
      <c r="AB3965" s="3" t="str">
        <f t="shared" si="289"/>
        <v/>
      </c>
    </row>
    <row r="3966" spans="18:28" ht="14.5" customHeight="1">
      <c r="R3966">
        <v>3963</v>
      </c>
      <c r="S3966" s="4">
        <v>47110</v>
      </c>
      <c r="T3966" s="3" t="s">
        <v>4578</v>
      </c>
      <c r="U3966" s="3" t="s">
        <v>1789</v>
      </c>
      <c r="V3966" s="3" t="s">
        <v>477</v>
      </c>
      <c r="W3966" s="3" t="s">
        <v>4577</v>
      </c>
      <c r="X3966" s="3" t="str">
        <f t="shared" si="286"/>
        <v>คำสะอาดสว่างแดนดินสกลนคร</v>
      </c>
      <c r="Y3966" s="3" t="s">
        <v>2652</v>
      </c>
      <c r="Z3966" s="3" t="str">
        <f t="shared" si="287"/>
        <v/>
      </c>
      <c r="AA3966" s="3" t="e">
        <f t="shared" si="288"/>
        <v>#NUM!</v>
      </c>
      <c r="AB3966" s="3" t="str">
        <f t="shared" si="289"/>
        <v/>
      </c>
    </row>
    <row r="3967" spans="18:28" ht="14.5" customHeight="1">
      <c r="R3967">
        <v>3964</v>
      </c>
      <c r="S3967" s="4">
        <v>47110</v>
      </c>
      <c r="T3967" s="3" t="s">
        <v>4579</v>
      </c>
      <c r="U3967" s="3" t="s">
        <v>1789</v>
      </c>
      <c r="V3967" s="3" t="s">
        <v>477</v>
      </c>
      <c r="W3967" s="3" t="s">
        <v>4577</v>
      </c>
      <c r="X3967" s="3" t="str">
        <f t="shared" si="286"/>
        <v>บ้านต้ายสว่างแดนดินสกลนคร</v>
      </c>
      <c r="Y3967" s="3" t="s">
        <v>2652</v>
      </c>
      <c r="Z3967" s="3" t="str">
        <f t="shared" si="287"/>
        <v/>
      </c>
      <c r="AA3967" s="3" t="e">
        <f t="shared" si="288"/>
        <v>#NUM!</v>
      </c>
      <c r="AB3967" s="3" t="str">
        <f t="shared" si="289"/>
        <v/>
      </c>
    </row>
    <row r="3968" spans="18:28" ht="14.5" customHeight="1">
      <c r="R3968">
        <v>3965</v>
      </c>
      <c r="S3968" s="4">
        <v>47110</v>
      </c>
      <c r="T3968" s="3" t="s">
        <v>4580</v>
      </c>
      <c r="U3968" s="3" t="s">
        <v>1789</v>
      </c>
      <c r="V3968" s="3" t="s">
        <v>477</v>
      </c>
      <c r="W3968" s="3" t="s">
        <v>4577</v>
      </c>
      <c r="X3968" s="3" t="str">
        <f t="shared" si="286"/>
        <v>บงเหนือสว่างแดนดินสกลนคร</v>
      </c>
      <c r="Y3968" s="3" t="s">
        <v>2652</v>
      </c>
      <c r="Z3968" s="3" t="str">
        <f t="shared" si="287"/>
        <v/>
      </c>
      <c r="AA3968" s="3" t="e">
        <f t="shared" si="288"/>
        <v>#NUM!</v>
      </c>
      <c r="AB3968" s="3" t="str">
        <f t="shared" si="289"/>
        <v/>
      </c>
    </row>
    <row r="3969" spans="18:28" ht="14.5" customHeight="1">
      <c r="R3969">
        <v>3966</v>
      </c>
      <c r="S3969" s="4">
        <v>47110</v>
      </c>
      <c r="T3969" s="3" t="s">
        <v>4024</v>
      </c>
      <c r="U3969" s="3" t="s">
        <v>1789</v>
      </c>
      <c r="V3969" s="3" t="s">
        <v>477</v>
      </c>
      <c r="W3969" s="3" t="s">
        <v>4577</v>
      </c>
      <c r="X3969" s="3" t="str">
        <f t="shared" si="286"/>
        <v>โพนสูงสว่างแดนดินสกลนคร</v>
      </c>
      <c r="Y3969" s="3" t="s">
        <v>2652</v>
      </c>
      <c r="Z3969" s="3" t="str">
        <f t="shared" si="287"/>
        <v/>
      </c>
      <c r="AA3969" s="3" t="e">
        <f t="shared" si="288"/>
        <v>#NUM!</v>
      </c>
      <c r="AB3969" s="3" t="str">
        <f t="shared" si="289"/>
        <v/>
      </c>
    </row>
    <row r="3970" spans="18:28" ht="14.5" customHeight="1">
      <c r="R3970">
        <v>3967</v>
      </c>
      <c r="S3970" s="4">
        <v>47110</v>
      </c>
      <c r="T3970" s="3" t="s">
        <v>3832</v>
      </c>
      <c r="U3970" s="3" t="s">
        <v>1789</v>
      </c>
      <c r="V3970" s="3" t="s">
        <v>477</v>
      </c>
      <c r="W3970" s="3" t="s">
        <v>4577</v>
      </c>
      <c r="X3970" s="3" t="str">
        <f t="shared" si="286"/>
        <v>โคกสีสว่างแดนดินสกลนคร</v>
      </c>
      <c r="Y3970" s="3" t="s">
        <v>2652</v>
      </c>
      <c r="Z3970" s="3" t="str">
        <f t="shared" si="287"/>
        <v/>
      </c>
      <c r="AA3970" s="3" t="e">
        <f t="shared" si="288"/>
        <v>#NUM!</v>
      </c>
      <c r="AB3970" s="3" t="str">
        <f t="shared" si="289"/>
        <v/>
      </c>
    </row>
    <row r="3971" spans="18:28" ht="14.5" customHeight="1">
      <c r="R3971">
        <v>3968</v>
      </c>
      <c r="S3971" s="4">
        <v>47110</v>
      </c>
      <c r="T3971" s="3" t="s">
        <v>3180</v>
      </c>
      <c r="U3971" s="3" t="s">
        <v>1789</v>
      </c>
      <c r="V3971" s="3" t="s">
        <v>477</v>
      </c>
      <c r="W3971" s="3" t="s">
        <v>4577</v>
      </c>
      <c r="X3971" s="3" t="str">
        <f t="shared" si="286"/>
        <v>หนองหลวงสว่างแดนดินสกลนคร</v>
      </c>
      <c r="Y3971" s="3" t="s">
        <v>2652</v>
      </c>
      <c r="Z3971" s="3" t="str">
        <f t="shared" si="287"/>
        <v/>
      </c>
      <c r="AA3971" s="3" t="e">
        <f t="shared" si="288"/>
        <v>#NUM!</v>
      </c>
      <c r="AB3971" s="3" t="str">
        <f t="shared" si="289"/>
        <v/>
      </c>
    </row>
    <row r="3972" spans="18:28" ht="14.5" customHeight="1">
      <c r="R3972">
        <v>3969</v>
      </c>
      <c r="S3972" s="4">
        <v>47110</v>
      </c>
      <c r="T3972" s="3" t="s">
        <v>4581</v>
      </c>
      <c r="U3972" s="3" t="s">
        <v>1789</v>
      </c>
      <c r="V3972" s="3" t="s">
        <v>477</v>
      </c>
      <c r="W3972" s="3" t="s">
        <v>4577</v>
      </c>
      <c r="X3972" s="3" t="str">
        <f t="shared" si="286"/>
        <v>บงใต้สว่างแดนดินสกลนคร</v>
      </c>
      <c r="Y3972" s="3" t="s">
        <v>2652</v>
      </c>
      <c r="Z3972" s="3" t="str">
        <f t="shared" si="287"/>
        <v/>
      </c>
      <c r="AA3972" s="3" t="e">
        <f t="shared" si="288"/>
        <v>#NUM!</v>
      </c>
      <c r="AB3972" s="3" t="str">
        <f t="shared" si="289"/>
        <v/>
      </c>
    </row>
    <row r="3973" spans="18:28" ht="14.5" customHeight="1">
      <c r="R3973">
        <v>3970</v>
      </c>
      <c r="S3973" s="4">
        <v>47110</v>
      </c>
      <c r="T3973" s="3" t="s">
        <v>4582</v>
      </c>
      <c r="U3973" s="3" t="s">
        <v>1789</v>
      </c>
      <c r="V3973" s="3" t="s">
        <v>477</v>
      </c>
      <c r="W3973" s="3" t="s">
        <v>4577</v>
      </c>
      <c r="X3973" s="3" t="str">
        <f t="shared" ref="X3973:X4036" si="290">T3973&amp;U3973&amp;V3973</f>
        <v>ค้อใต้สว่างแดนดินสกลนคร</v>
      </c>
      <c r="Y3973" s="3" t="s">
        <v>2652</v>
      </c>
      <c r="Z3973" s="3" t="str">
        <f t="shared" ref="Z3973:Z4036" si="291">IF($Z$1=$W3973,$R3973,"")</f>
        <v/>
      </c>
      <c r="AA3973" s="3" t="e">
        <f t="shared" ref="AA3973:AA4036" si="292">SMALL($Z$4:$Z$7439,R3973)</f>
        <v>#NUM!</v>
      </c>
      <c r="AB3973" s="3" t="str">
        <f t="shared" ref="AB3973:AB4036" si="293">IFERROR(INDEX($T$4:$T$7439,$AA3973,1),"")</f>
        <v/>
      </c>
    </row>
    <row r="3974" spans="18:28" ht="14.5" customHeight="1">
      <c r="R3974">
        <v>3971</v>
      </c>
      <c r="S3974" s="4">
        <v>47240</v>
      </c>
      <c r="T3974" s="3" t="s">
        <v>4583</v>
      </c>
      <c r="U3974" s="3" t="s">
        <v>1789</v>
      </c>
      <c r="V3974" s="3" t="s">
        <v>477</v>
      </c>
      <c r="W3974" s="3" t="s">
        <v>4577</v>
      </c>
      <c r="X3974" s="3" t="str">
        <f t="shared" si="290"/>
        <v>พันนาสว่างแดนดินสกลนคร</v>
      </c>
      <c r="Y3974" s="3" t="s">
        <v>2652</v>
      </c>
      <c r="Z3974" s="3" t="str">
        <f t="shared" si="291"/>
        <v/>
      </c>
      <c r="AA3974" s="3" t="e">
        <f t="shared" si="292"/>
        <v>#NUM!</v>
      </c>
      <c r="AB3974" s="3" t="str">
        <f t="shared" si="293"/>
        <v/>
      </c>
    </row>
    <row r="3975" spans="18:28" ht="14.5" customHeight="1">
      <c r="R3975">
        <v>3972</v>
      </c>
      <c r="S3975" s="4">
        <v>47240</v>
      </c>
      <c r="T3975" s="3" t="s">
        <v>4333</v>
      </c>
      <c r="U3975" s="3" t="s">
        <v>1789</v>
      </c>
      <c r="V3975" s="3" t="s">
        <v>477</v>
      </c>
      <c r="W3975" s="3" t="s">
        <v>4577</v>
      </c>
      <c r="X3975" s="3" t="str">
        <f t="shared" si="290"/>
        <v>แวงสว่างแดนดินสกลนคร</v>
      </c>
      <c r="Y3975" s="3" t="s">
        <v>2652</v>
      </c>
      <c r="Z3975" s="3" t="str">
        <f t="shared" si="291"/>
        <v/>
      </c>
      <c r="AA3975" s="3" t="e">
        <f t="shared" si="292"/>
        <v>#NUM!</v>
      </c>
      <c r="AB3975" s="3" t="str">
        <f t="shared" si="293"/>
        <v/>
      </c>
    </row>
    <row r="3976" spans="18:28" ht="14.5" customHeight="1">
      <c r="R3976">
        <v>3973</v>
      </c>
      <c r="S3976" s="4">
        <v>47110</v>
      </c>
      <c r="T3976" s="3" t="s">
        <v>1515</v>
      </c>
      <c r="U3976" s="3" t="s">
        <v>1789</v>
      </c>
      <c r="V3976" s="3" t="s">
        <v>477</v>
      </c>
      <c r="W3976" s="3" t="s">
        <v>4577</v>
      </c>
      <c r="X3976" s="3" t="str">
        <f t="shared" si="290"/>
        <v>ทรายมูลสว่างแดนดินสกลนคร</v>
      </c>
      <c r="Y3976" s="3" t="s">
        <v>2652</v>
      </c>
      <c r="Z3976" s="3" t="str">
        <f t="shared" si="291"/>
        <v/>
      </c>
      <c r="AA3976" s="3" t="e">
        <f t="shared" si="292"/>
        <v>#NUM!</v>
      </c>
      <c r="AB3976" s="3" t="str">
        <f t="shared" si="293"/>
        <v/>
      </c>
    </row>
    <row r="3977" spans="18:28" ht="14.5" customHeight="1">
      <c r="R3977">
        <v>3974</v>
      </c>
      <c r="S3977" s="4">
        <v>47240</v>
      </c>
      <c r="T3977" s="3" t="s">
        <v>4584</v>
      </c>
      <c r="U3977" s="3" t="s">
        <v>1789</v>
      </c>
      <c r="V3977" s="3" t="s">
        <v>477</v>
      </c>
      <c r="W3977" s="3" t="s">
        <v>4577</v>
      </c>
      <c r="X3977" s="3" t="str">
        <f t="shared" si="290"/>
        <v>ตาลโกนสว่างแดนดินสกลนคร</v>
      </c>
      <c r="Y3977" s="3" t="s">
        <v>2652</v>
      </c>
      <c r="Z3977" s="3" t="str">
        <f t="shared" si="291"/>
        <v/>
      </c>
      <c r="AA3977" s="3" t="e">
        <f t="shared" si="292"/>
        <v>#NUM!</v>
      </c>
      <c r="AB3977" s="3" t="str">
        <f t="shared" si="293"/>
        <v/>
      </c>
    </row>
    <row r="3978" spans="18:28" ht="14.5" customHeight="1">
      <c r="R3978">
        <v>3975</v>
      </c>
      <c r="S3978" s="4">
        <v>47240</v>
      </c>
      <c r="T3978" s="3" t="s">
        <v>4585</v>
      </c>
      <c r="U3978" s="3" t="s">
        <v>1789</v>
      </c>
      <c r="V3978" s="3" t="s">
        <v>477</v>
      </c>
      <c r="W3978" s="3" t="s">
        <v>4577</v>
      </c>
      <c r="X3978" s="3" t="str">
        <f t="shared" si="290"/>
        <v>ตาลเนิ้งสว่างแดนดินสกลนคร</v>
      </c>
      <c r="Y3978" s="3" t="s">
        <v>2652</v>
      </c>
      <c r="Z3978" s="3" t="str">
        <f t="shared" si="291"/>
        <v/>
      </c>
      <c r="AA3978" s="3" t="e">
        <f t="shared" si="292"/>
        <v>#NUM!</v>
      </c>
      <c r="AB3978" s="3" t="str">
        <f t="shared" si="293"/>
        <v/>
      </c>
    </row>
    <row r="3979" spans="18:28" ht="14.5" customHeight="1">
      <c r="R3979">
        <v>3976</v>
      </c>
      <c r="S3979" s="4">
        <v>47240</v>
      </c>
      <c r="T3979" s="3" t="s">
        <v>2279</v>
      </c>
      <c r="U3979" s="3" t="s">
        <v>1789</v>
      </c>
      <c r="V3979" s="3" t="s">
        <v>477</v>
      </c>
      <c r="W3979" s="3" t="s">
        <v>4577</v>
      </c>
      <c r="X3979" s="3" t="str">
        <f t="shared" si="290"/>
        <v>ธาตุทองสว่างแดนดินสกลนคร</v>
      </c>
      <c r="Y3979" s="3" t="s">
        <v>2652</v>
      </c>
      <c r="Z3979" s="3" t="str">
        <f t="shared" si="291"/>
        <v/>
      </c>
      <c r="AA3979" s="3" t="e">
        <f t="shared" si="292"/>
        <v>#NUM!</v>
      </c>
      <c r="AB3979" s="3" t="str">
        <f t="shared" si="293"/>
        <v/>
      </c>
    </row>
    <row r="3980" spans="18:28" ht="14.5" customHeight="1">
      <c r="R3980">
        <v>3977</v>
      </c>
      <c r="S3980" s="4">
        <v>47110</v>
      </c>
      <c r="T3980" s="3" t="s">
        <v>4172</v>
      </c>
      <c r="U3980" s="3" t="s">
        <v>1789</v>
      </c>
      <c r="V3980" s="3" t="s">
        <v>477</v>
      </c>
      <c r="W3980" s="3" t="s">
        <v>4577</v>
      </c>
      <c r="X3980" s="3" t="str">
        <f t="shared" si="290"/>
        <v>บ้านถ่อนสว่างแดนดินสกลนคร</v>
      </c>
      <c r="Y3980" s="3" t="s">
        <v>2652</v>
      </c>
      <c r="Z3980" s="3" t="str">
        <f t="shared" si="291"/>
        <v/>
      </c>
      <c r="AA3980" s="3" t="e">
        <f t="shared" si="292"/>
        <v>#NUM!</v>
      </c>
      <c r="AB3980" s="3" t="str">
        <f t="shared" si="293"/>
        <v/>
      </c>
    </row>
    <row r="3981" spans="18:28" ht="14.5" customHeight="1">
      <c r="R3981">
        <v>3978</v>
      </c>
      <c r="S3981" s="4">
        <v>47190</v>
      </c>
      <c r="T3981" s="3" t="s">
        <v>1791</v>
      </c>
      <c r="U3981" s="3" t="s">
        <v>1791</v>
      </c>
      <c r="V3981" s="3" t="s">
        <v>477</v>
      </c>
      <c r="W3981" s="3" t="s">
        <v>4586</v>
      </c>
      <c r="X3981" s="3" t="str">
        <f t="shared" si="290"/>
        <v>ส่องดาวส่องดาวสกลนคร</v>
      </c>
      <c r="Y3981" s="3" t="s">
        <v>2652</v>
      </c>
      <c r="Z3981" s="3" t="str">
        <f t="shared" si="291"/>
        <v/>
      </c>
      <c r="AA3981" s="3" t="e">
        <f t="shared" si="292"/>
        <v>#NUM!</v>
      </c>
      <c r="AB3981" s="3" t="str">
        <f t="shared" si="293"/>
        <v/>
      </c>
    </row>
    <row r="3982" spans="18:28" ht="14.5" customHeight="1">
      <c r="R3982">
        <v>3979</v>
      </c>
      <c r="S3982" s="4">
        <v>47190</v>
      </c>
      <c r="T3982" s="3" t="s">
        <v>4587</v>
      </c>
      <c r="U3982" s="3" t="s">
        <v>1791</v>
      </c>
      <c r="V3982" s="3" t="s">
        <v>477</v>
      </c>
      <c r="W3982" s="3" t="s">
        <v>4586</v>
      </c>
      <c r="X3982" s="3" t="str">
        <f t="shared" si="290"/>
        <v>ท่าศิลาส่องดาวสกลนคร</v>
      </c>
      <c r="Y3982" s="3" t="s">
        <v>2652</v>
      </c>
      <c r="Z3982" s="3" t="str">
        <f t="shared" si="291"/>
        <v/>
      </c>
      <c r="AA3982" s="3" t="e">
        <f t="shared" si="292"/>
        <v>#NUM!</v>
      </c>
      <c r="AB3982" s="3" t="str">
        <f t="shared" si="293"/>
        <v/>
      </c>
    </row>
    <row r="3983" spans="18:28" ht="14.5" customHeight="1">
      <c r="R3983">
        <v>3980</v>
      </c>
      <c r="S3983" s="4">
        <v>47190</v>
      </c>
      <c r="T3983" s="3" t="s">
        <v>452</v>
      </c>
      <c r="U3983" s="3" t="s">
        <v>1791</v>
      </c>
      <c r="V3983" s="3" t="s">
        <v>477</v>
      </c>
      <c r="W3983" s="3" t="s">
        <v>4586</v>
      </c>
      <c r="X3983" s="3" t="str">
        <f t="shared" si="290"/>
        <v>วัฒนาส่องดาวสกลนคร</v>
      </c>
      <c r="Y3983" s="3" t="s">
        <v>2652</v>
      </c>
      <c r="Z3983" s="3" t="str">
        <f t="shared" si="291"/>
        <v/>
      </c>
      <c r="AA3983" s="3" t="e">
        <f t="shared" si="292"/>
        <v>#NUM!</v>
      </c>
      <c r="AB3983" s="3" t="str">
        <f t="shared" si="293"/>
        <v/>
      </c>
    </row>
    <row r="3984" spans="18:28" ht="14.5" customHeight="1">
      <c r="R3984">
        <v>3981</v>
      </c>
      <c r="S3984" s="4">
        <v>47190</v>
      </c>
      <c r="T3984" s="3" t="s">
        <v>4588</v>
      </c>
      <c r="U3984" s="3" t="s">
        <v>1791</v>
      </c>
      <c r="V3984" s="3" t="s">
        <v>477</v>
      </c>
      <c r="W3984" s="3" t="s">
        <v>4586</v>
      </c>
      <c r="X3984" s="3" t="str">
        <f t="shared" si="290"/>
        <v>ปทุมวาปีส่องดาวสกลนคร</v>
      </c>
      <c r="Y3984" s="3" t="s">
        <v>2652</v>
      </c>
      <c r="Z3984" s="3" t="str">
        <f t="shared" si="291"/>
        <v/>
      </c>
      <c r="AA3984" s="3" t="e">
        <f t="shared" si="292"/>
        <v>#NUM!</v>
      </c>
      <c r="AB3984" s="3" t="str">
        <f t="shared" si="293"/>
        <v/>
      </c>
    </row>
    <row r="3985" spans="18:28" ht="14.5" customHeight="1">
      <c r="R3985">
        <v>3982</v>
      </c>
      <c r="S3985" s="4">
        <v>47260</v>
      </c>
      <c r="T3985" s="3" t="s">
        <v>1771</v>
      </c>
      <c r="U3985" s="3" t="s">
        <v>1771</v>
      </c>
      <c r="V3985" s="3" t="s">
        <v>477</v>
      </c>
      <c r="W3985" s="3" t="s">
        <v>4589</v>
      </c>
      <c r="X3985" s="3" t="str">
        <f t="shared" si="290"/>
        <v>เต่างอยเต่างอยสกลนคร</v>
      </c>
      <c r="Y3985" s="3" t="s">
        <v>2652</v>
      </c>
      <c r="Z3985" s="3" t="str">
        <f t="shared" si="291"/>
        <v/>
      </c>
      <c r="AA3985" s="3" t="e">
        <f t="shared" si="292"/>
        <v>#NUM!</v>
      </c>
      <c r="AB3985" s="3" t="str">
        <f t="shared" si="293"/>
        <v/>
      </c>
    </row>
    <row r="3986" spans="18:28" ht="14.5" customHeight="1">
      <c r="R3986">
        <v>3983</v>
      </c>
      <c r="S3986" s="4">
        <v>47260</v>
      </c>
      <c r="T3986" s="3" t="s">
        <v>4590</v>
      </c>
      <c r="U3986" s="3" t="s">
        <v>1771</v>
      </c>
      <c r="V3986" s="3" t="s">
        <v>477</v>
      </c>
      <c r="W3986" s="3" t="s">
        <v>4589</v>
      </c>
      <c r="X3986" s="3" t="str">
        <f t="shared" si="290"/>
        <v>บึงทวายเต่างอยสกลนคร</v>
      </c>
      <c r="Y3986" s="3" t="s">
        <v>2652</v>
      </c>
      <c r="Z3986" s="3" t="str">
        <f t="shared" si="291"/>
        <v/>
      </c>
      <c r="AA3986" s="3" t="e">
        <f t="shared" si="292"/>
        <v>#NUM!</v>
      </c>
      <c r="AB3986" s="3" t="str">
        <f t="shared" si="293"/>
        <v/>
      </c>
    </row>
    <row r="3987" spans="18:28" ht="14.5" customHeight="1">
      <c r="R3987">
        <v>3984</v>
      </c>
      <c r="S3987" s="4">
        <v>47260</v>
      </c>
      <c r="T3987" s="3" t="s">
        <v>2146</v>
      </c>
      <c r="U3987" s="3" t="s">
        <v>1771</v>
      </c>
      <c r="V3987" s="3" t="s">
        <v>477</v>
      </c>
      <c r="W3987" s="3" t="s">
        <v>4589</v>
      </c>
      <c r="X3987" s="3" t="str">
        <f t="shared" si="290"/>
        <v>นาตาลเต่างอยสกลนคร</v>
      </c>
      <c r="Y3987" s="3" t="s">
        <v>2652</v>
      </c>
      <c r="Z3987" s="3" t="str">
        <f t="shared" si="291"/>
        <v/>
      </c>
      <c r="AA3987" s="3" t="e">
        <f t="shared" si="292"/>
        <v>#NUM!</v>
      </c>
      <c r="AB3987" s="3" t="str">
        <f t="shared" si="293"/>
        <v/>
      </c>
    </row>
    <row r="3988" spans="18:28" ht="14.5" customHeight="1">
      <c r="R3988">
        <v>3985</v>
      </c>
      <c r="S3988" s="4">
        <v>47260</v>
      </c>
      <c r="T3988" s="3" t="s">
        <v>4591</v>
      </c>
      <c r="U3988" s="3" t="s">
        <v>1771</v>
      </c>
      <c r="V3988" s="3" t="s">
        <v>477</v>
      </c>
      <c r="W3988" s="3" t="s">
        <v>4589</v>
      </c>
      <c r="X3988" s="3" t="str">
        <f t="shared" si="290"/>
        <v>จันทร์เพ็ญเต่างอยสกลนคร</v>
      </c>
      <c r="Y3988" s="3" t="s">
        <v>2652</v>
      </c>
      <c r="Z3988" s="3" t="str">
        <f t="shared" si="291"/>
        <v/>
      </c>
      <c r="AA3988" s="3" t="e">
        <f t="shared" si="292"/>
        <v>#NUM!</v>
      </c>
      <c r="AB3988" s="3" t="str">
        <f t="shared" si="293"/>
        <v/>
      </c>
    </row>
    <row r="3989" spans="18:28" ht="14.5" customHeight="1">
      <c r="R3989">
        <v>3986</v>
      </c>
      <c r="S3989" s="4">
        <v>47280</v>
      </c>
      <c r="T3989" s="3" t="s">
        <v>4592</v>
      </c>
      <c r="U3989" s="3" t="s">
        <v>1768</v>
      </c>
      <c r="V3989" s="3" t="s">
        <v>477</v>
      </c>
      <c r="W3989" s="3" t="s">
        <v>4593</v>
      </c>
      <c r="X3989" s="3" t="str">
        <f t="shared" si="290"/>
        <v>ตองโขบโคกศรีสุพรรณสกลนคร</v>
      </c>
      <c r="Y3989" s="3" t="s">
        <v>2652</v>
      </c>
      <c r="Z3989" s="3" t="str">
        <f t="shared" si="291"/>
        <v/>
      </c>
      <c r="AA3989" s="3" t="e">
        <f t="shared" si="292"/>
        <v>#NUM!</v>
      </c>
      <c r="AB3989" s="3" t="str">
        <f t="shared" si="293"/>
        <v/>
      </c>
    </row>
    <row r="3990" spans="18:28" ht="14.5" customHeight="1">
      <c r="R3990">
        <v>3987</v>
      </c>
      <c r="S3990" s="4">
        <v>47280</v>
      </c>
      <c r="T3990" s="3" t="s">
        <v>4594</v>
      </c>
      <c r="U3990" s="3" t="s">
        <v>1768</v>
      </c>
      <c r="V3990" s="3" t="s">
        <v>477</v>
      </c>
      <c r="W3990" s="3" t="s">
        <v>4593</v>
      </c>
      <c r="X3990" s="3" t="str">
        <f t="shared" si="290"/>
        <v>เหล่าโพนค้อโคกศรีสุพรรณสกลนคร</v>
      </c>
      <c r="Y3990" s="3" t="s">
        <v>2652</v>
      </c>
      <c r="Z3990" s="3" t="str">
        <f t="shared" si="291"/>
        <v/>
      </c>
      <c r="AA3990" s="3" t="e">
        <f t="shared" si="292"/>
        <v>#NUM!</v>
      </c>
      <c r="AB3990" s="3" t="str">
        <f t="shared" si="293"/>
        <v/>
      </c>
    </row>
    <row r="3991" spans="18:28" ht="14.5" customHeight="1">
      <c r="R3991">
        <v>3988</v>
      </c>
      <c r="S3991" s="4">
        <v>47280</v>
      </c>
      <c r="T3991" s="3" t="s">
        <v>4595</v>
      </c>
      <c r="U3991" s="3" t="s">
        <v>1768</v>
      </c>
      <c r="V3991" s="3" t="s">
        <v>477</v>
      </c>
      <c r="W3991" s="3" t="s">
        <v>4593</v>
      </c>
      <c r="X3991" s="3" t="str">
        <f t="shared" si="290"/>
        <v>ด่านม่วงคำโคกศรีสุพรรณสกลนคร</v>
      </c>
      <c r="Y3991" s="3" t="s">
        <v>2652</v>
      </c>
      <c r="Z3991" s="3" t="str">
        <f t="shared" si="291"/>
        <v/>
      </c>
      <c r="AA3991" s="3" t="e">
        <f t="shared" si="292"/>
        <v>#NUM!</v>
      </c>
      <c r="AB3991" s="3" t="str">
        <f t="shared" si="293"/>
        <v/>
      </c>
    </row>
    <row r="3992" spans="18:28" ht="14.5" customHeight="1">
      <c r="R3992">
        <v>3989</v>
      </c>
      <c r="S3992" s="4">
        <v>47280</v>
      </c>
      <c r="T3992" s="3" t="s">
        <v>4596</v>
      </c>
      <c r="U3992" s="3" t="s">
        <v>1768</v>
      </c>
      <c r="V3992" s="3" t="s">
        <v>477</v>
      </c>
      <c r="W3992" s="3" t="s">
        <v>4593</v>
      </c>
      <c r="X3992" s="3" t="str">
        <f t="shared" si="290"/>
        <v>แมดนาท่มโคกศรีสุพรรณสกลนคร</v>
      </c>
      <c r="Y3992" s="3" t="s">
        <v>2652</v>
      </c>
      <c r="Z3992" s="3" t="str">
        <f t="shared" si="291"/>
        <v/>
      </c>
      <c r="AA3992" s="3" t="e">
        <f t="shared" si="292"/>
        <v>#NUM!</v>
      </c>
      <c r="AB3992" s="3" t="str">
        <f t="shared" si="293"/>
        <v/>
      </c>
    </row>
    <row r="3993" spans="18:28" ht="14.5" customHeight="1">
      <c r="R3993">
        <v>3990</v>
      </c>
      <c r="S3993" s="4">
        <v>47290</v>
      </c>
      <c r="T3993" s="3" t="s">
        <v>3846</v>
      </c>
      <c r="U3993" s="3" t="s">
        <v>1769</v>
      </c>
      <c r="V3993" s="3" t="s">
        <v>477</v>
      </c>
      <c r="W3993" s="3" t="s">
        <v>4597</v>
      </c>
      <c r="X3993" s="3" t="str">
        <f t="shared" si="290"/>
        <v>บ้านเหล่าเจริญศิลป์สกลนคร</v>
      </c>
      <c r="Y3993" s="3" t="s">
        <v>2652</v>
      </c>
      <c r="Z3993" s="3" t="str">
        <f t="shared" si="291"/>
        <v/>
      </c>
      <c r="AA3993" s="3" t="e">
        <f t="shared" si="292"/>
        <v>#NUM!</v>
      </c>
      <c r="AB3993" s="3" t="str">
        <f t="shared" si="293"/>
        <v/>
      </c>
    </row>
    <row r="3994" spans="18:28" ht="14.5" customHeight="1">
      <c r="R3994">
        <v>3991</v>
      </c>
      <c r="S3994" s="4">
        <v>47290</v>
      </c>
      <c r="T3994" s="3" t="s">
        <v>1769</v>
      </c>
      <c r="U3994" s="3" t="s">
        <v>1769</v>
      </c>
      <c r="V3994" s="3" t="s">
        <v>477</v>
      </c>
      <c r="W3994" s="3" t="s">
        <v>4597</v>
      </c>
      <c r="X3994" s="3" t="str">
        <f t="shared" si="290"/>
        <v>เจริญศิลป์เจริญศิลป์สกลนคร</v>
      </c>
      <c r="Y3994" s="3" t="s">
        <v>2652</v>
      </c>
      <c r="Z3994" s="3" t="str">
        <f t="shared" si="291"/>
        <v/>
      </c>
      <c r="AA3994" s="3" t="e">
        <f t="shared" si="292"/>
        <v>#NUM!</v>
      </c>
      <c r="AB3994" s="3" t="str">
        <f t="shared" si="293"/>
        <v/>
      </c>
    </row>
    <row r="3995" spans="18:28" ht="14.5" customHeight="1">
      <c r="R3995">
        <v>3992</v>
      </c>
      <c r="S3995" s="4">
        <v>47290</v>
      </c>
      <c r="T3995" s="3" t="s">
        <v>4598</v>
      </c>
      <c r="U3995" s="3" t="s">
        <v>1769</v>
      </c>
      <c r="V3995" s="3" t="s">
        <v>477</v>
      </c>
      <c r="W3995" s="3" t="s">
        <v>4597</v>
      </c>
      <c r="X3995" s="3" t="str">
        <f t="shared" si="290"/>
        <v>ทุ่งแกเจริญศิลป์สกลนคร</v>
      </c>
      <c r="Y3995" s="3" t="s">
        <v>2652</v>
      </c>
      <c r="Z3995" s="3" t="str">
        <f t="shared" si="291"/>
        <v/>
      </c>
      <c r="AA3995" s="3" t="e">
        <f t="shared" si="292"/>
        <v>#NUM!</v>
      </c>
      <c r="AB3995" s="3" t="str">
        <f t="shared" si="293"/>
        <v/>
      </c>
    </row>
    <row r="3996" spans="18:28" ht="14.5" customHeight="1">
      <c r="R3996">
        <v>3993</v>
      </c>
      <c r="S3996" s="4">
        <v>47290</v>
      </c>
      <c r="T3996" s="3" t="s">
        <v>4599</v>
      </c>
      <c r="U3996" s="3" t="s">
        <v>1769</v>
      </c>
      <c r="V3996" s="3" t="s">
        <v>477</v>
      </c>
      <c r="W3996" s="3" t="s">
        <v>4597</v>
      </c>
      <c r="X3996" s="3" t="str">
        <f t="shared" si="290"/>
        <v>โคกศิลาเจริญศิลป์สกลนคร</v>
      </c>
      <c r="Y3996" s="3" t="s">
        <v>2652</v>
      </c>
      <c r="Z3996" s="3" t="str">
        <f t="shared" si="291"/>
        <v/>
      </c>
      <c r="AA3996" s="3" t="e">
        <f t="shared" si="292"/>
        <v>#NUM!</v>
      </c>
      <c r="AB3996" s="3" t="str">
        <f t="shared" si="293"/>
        <v/>
      </c>
    </row>
    <row r="3997" spans="18:28" ht="14.5" customHeight="1">
      <c r="R3997">
        <v>3994</v>
      </c>
      <c r="S3997" s="4">
        <v>47290</v>
      </c>
      <c r="T3997" s="3" t="s">
        <v>3939</v>
      </c>
      <c r="U3997" s="3" t="s">
        <v>1769</v>
      </c>
      <c r="V3997" s="3" t="s">
        <v>477</v>
      </c>
      <c r="W3997" s="3" t="s">
        <v>4597</v>
      </c>
      <c r="X3997" s="3" t="str">
        <f t="shared" si="290"/>
        <v>หนองแปนเจริญศิลป์สกลนคร</v>
      </c>
      <c r="Y3997" s="3" t="s">
        <v>2652</v>
      </c>
      <c r="Z3997" s="3" t="str">
        <f t="shared" si="291"/>
        <v/>
      </c>
      <c r="AA3997" s="3" t="e">
        <f t="shared" si="292"/>
        <v>#NUM!</v>
      </c>
      <c r="AB3997" s="3" t="str">
        <f t="shared" si="293"/>
        <v/>
      </c>
    </row>
    <row r="3998" spans="18:28" ht="14.5" customHeight="1">
      <c r="R3998">
        <v>3995</v>
      </c>
      <c r="S3998" s="4">
        <v>47230</v>
      </c>
      <c r="T3998" s="3" t="s">
        <v>4600</v>
      </c>
      <c r="U3998" s="3" t="s">
        <v>1780</v>
      </c>
      <c r="V3998" s="3" t="s">
        <v>477</v>
      </c>
      <c r="W3998" s="3" t="s">
        <v>4601</v>
      </c>
      <c r="X3998" s="3" t="str">
        <f t="shared" si="290"/>
        <v>บ้านโพนโพนนาแก้วสกลนคร</v>
      </c>
      <c r="Y3998" s="3" t="s">
        <v>2652</v>
      </c>
      <c r="Z3998" s="3" t="str">
        <f t="shared" si="291"/>
        <v/>
      </c>
      <c r="AA3998" s="3" t="e">
        <f t="shared" si="292"/>
        <v>#NUM!</v>
      </c>
      <c r="AB3998" s="3" t="str">
        <f t="shared" si="293"/>
        <v/>
      </c>
    </row>
    <row r="3999" spans="18:28" ht="14.5" customHeight="1">
      <c r="R3999">
        <v>3996</v>
      </c>
      <c r="S3999" s="4">
        <v>47230</v>
      </c>
      <c r="T3999" s="3" t="s">
        <v>4602</v>
      </c>
      <c r="U3999" s="3" t="s">
        <v>1780</v>
      </c>
      <c r="V3999" s="3" t="s">
        <v>477</v>
      </c>
      <c r="W3999" s="3" t="s">
        <v>4601</v>
      </c>
      <c r="X3999" s="3" t="str">
        <f t="shared" si="290"/>
        <v>นาแก้วโพนนาแก้วสกลนคร</v>
      </c>
      <c r="Y3999" s="3" t="s">
        <v>2652</v>
      </c>
      <c r="Z3999" s="3" t="str">
        <f t="shared" si="291"/>
        <v/>
      </c>
      <c r="AA3999" s="3" t="e">
        <f t="shared" si="292"/>
        <v>#NUM!</v>
      </c>
      <c r="AB3999" s="3" t="str">
        <f t="shared" si="293"/>
        <v/>
      </c>
    </row>
    <row r="4000" spans="18:28" ht="14.5" customHeight="1">
      <c r="R4000">
        <v>3997</v>
      </c>
      <c r="S4000" s="4">
        <v>47230</v>
      </c>
      <c r="T4000" s="3" t="s">
        <v>4603</v>
      </c>
      <c r="U4000" s="3" t="s">
        <v>1780</v>
      </c>
      <c r="V4000" s="3" t="s">
        <v>477</v>
      </c>
      <c r="W4000" s="3" t="s">
        <v>4601</v>
      </c>
      <c r="X4000" s="3" t="str">
        <f t="shared" si="290"/>
        <v>นาตงวัฒนาโพนนาแก้วสกลนคร</v>
      </c>
      <c r="Y4000" s="3" t="s">
        <v>2652</v>
      </c>
      <c r="Z4000" s="3" t="str">
        <f t="shared" si="291"/>
        <v/>
      </c>
      <c r="AA4000" s="3" t="e">
        <f t="shared" si="292"/>
        <v>#NUM!</v>
      </c>
      <c r="AB4000" s="3" t="str">
        <f t="shared" si="293"/>
        <v/>
      </c>
    </row>
    <row r="4001" spans="18:28" ht="14.5" customHeight="1">
      <c r="R4001">
        <v>3998</v>
      </c>
      <c r="S4001" s="4">
        <v>47230</v>
      </c>
      <c r="T4001" s="3" t="s">
        <v>4604</v>
      </c>
      <c r="U4001" s="3" t="s">
        <v>1780</v>
      </c>
      <c r="V4001" s="3" t="s">
        <v>477</v>
      </c>
      <c r="W4001" s="3" t="s">
        <v>4601</v>
      </c>
      <c r="X4001" s="3" t="str">
        <f t="shared" si="290"/>
        <v>บ้านแป้นโพนนาแก้วสกลนคร</v>
      </c>
      <c r="Y4001" s="3" t="s">
        <v>2652</v>
      </c>
      <c r="Z4001" s="3" t="str">
        <f t="shared" si="291"/>
        <v/>
      </c>
      <c r="AA4001" s="3" t="e">
        <f t="shared" si="292"/>
        <v>#NUM!</v>
      </c>
      <c r="AB4001" s="3" t="str">
        <f t="shared" si="293"/>
        <v/>
      </c>
    </row>
    <row r="4002" spans="18:28" ht="14.5" customHeight="1">
      <c r="R4002">
        <v>3999</v>
      </c>
      <c r="S4002" s="4">
        <v>47230</v>
      </c>
      <c r="T4002" s="3" t="s">
        <v>4605</v>
      </c>
      <c r="U4002" s="3" t="s">
        <v>1780</v>
      </c>
      <c r="V4002" s="3" t="s">
        <v>477</v>
      </c>
      <c r="W4002" s="3" t="s">
        <v>4601</v>
      </c>
      <c r="X4002" s="3" t="str">
        <f t="shared" si="290"/>
        <v>เชียงสือโพนนาแก้วสกลนคร</v>
      </c>
      <c r="Y4002" s="3" t="s">
        <v>2652</v>
      </c>
      <c r="Z4002" s="3" t="str">
        <f t="shared" si="291"/>
        <v/>
      </c>
      <c r="AA4002" s="3" t="e">
        <f t="shared" si="292"/>
        <v>#NUM!</v>
      </c>
      <c r="AB4002" s="3" t="str">
        <f t="shared" si="293"/>
        <v/>
      </c>
    </row>
    <row r="4003" spans="18:28" ht="14.5" customHeight="1">
      <c r="R4003">
        <v>4000</v>
      </c>
      <c r="S4003" s="4">
        <v>47180</v>
      </c>
      <c r="T4003" s="3" t="s">
        <v>4606</v>
      </c>
      <c r="U4003" s="3" t="s">
        <v>1782</v>
      </c>
      <c r="V4003" s="3" t="s">
        <v>477</v>
      </c>
      <c r="W4003" s="3" t="s">
        <v>4607</v>
      </c>
      <c r="X4003" s="3" t="str">
        <f t="shared" si="290"/>
        <v>สร้างค้อภูพานสกลนคร</v>
      </c>
      <c r="Y4003" s="3" t="s">
        <v>2652</v>
      </c>
      <c r="Z4003" s="3" t="str">
        <f t="shared" si="291"/>
        <v/>
      </c>
      <c r="AA4003" s="3" t="e">
        <f t="shared" si="292"/>
        <v>#NUM!</v>
      </c>
      <c r="AB4003" s="3" t="str">
        <f t="shared" si="293"/>
        <v/>
      </c>
    </row>
    <row r="4004" spans="18:28" ht="14.5" customHeight="1">
      <c r="R4004">
        <v>4001</v>
      </c>
      <c r="S4004" s="4">
        <v>47180</v>
      </c>
      <c r="T4004" s="3" t="s">
        <v>4608</v>
      </c>
      <c r="U4004" s="3" t="s">
        <v>1782</v>
      </c>
      <c r="V4004" s="3" t="s">
        <v>477</v>
      </c>
      <c r="W4004" s="3" t="s">
        <v>4607</v>
      </c>
      <c r="X4004" s="3" t="str">
        <f t="shared" si="290"/>
        <v>หลุบเลาภูพานสกลนคร</v>
      </c>
      <c r="Y4004" s="3" t="s">
        <v>2652</v>
      </c>
      <c r="Z4004" s="3" t="str">
        <f t="shared" si="291"/>
        <v/>
      </c>
      <c r="AA4004" s="3" t="e">
        <f t="shared" si="292"/>
        <v>#NUM!</v>
      </c>
      <c r="AB4004" s="3" t="str">
        <f t="shared" si="293"/>
        <v/>
      </c>
    </row>
    <row r="4005" spans="18:28" ht="14.5" customHeight="1">
      <c r="R4005">
        <v>4002</v>
      </c>
      <c r="S4005" s="4">
        <v>47180</v>
      </c>
      <c r="T4005" s="3" t="s">
        <v>4609</v>
      </c>
      <c r="U4005" s="3" t="s">
        <v>1782</v>
      </c>
      <c r="V4005" s="3" t="s">
        <v>477</v>
      </c>
      <c r="W4005" s="3" t="s">
        <v>4607</v>
      </c>
      <c r="X4005" s="3" t="str">
        <f t="shared" si="290"/>
        <v>โคกภูภูพานสกลนคร</v>
      </c>
      <c r="Y4005" s="3" t="s">
        <v>2652</v>
      </c>
      <c r="Z4005" s="3" t="str">
        <f t="shared" si="291"/>
        <v/>
      </c>
      <c r="AA4005" s="3" t="e">
        <f t="shared" si="292"/>
        <v>#NUM!</v>
      </c>
      <c r="AB4005" s="3" t="str">
        <f t="shared" si="293"/>
        <v/>
      </c>
    </row>
    <row r="4006" spans="18:28" ht="14.5" customHeight="1">
      <c r="R4006">
        <v>4003</v>
      </c>
      <c r="S4006" s="4">
        <v>47180</v>
      </c>
      <c r="T4006" s="3" t="s">
        <v>4610</v>
      </c>
      <c r="U4006" s="3" t="s">
        <v>1782</v>
      </c>
      <c r="V4006" s="3" t="s">
        <v>477</v>
      </c>
      <c r="W4006" s="3" t="s">
        <v>4607</v>
      </c>
      <c r="X4006" s="3" t="str">
        <f t="shared" si="290"/>
        <v>กกปลาซิวภูพานสกลนคร</v>
      </c>
      <c r="Y4006" s="3" t="s">
        <v>2652</v>
      </c>
      <c r="Z4006" s="3" t="str">
        <f t="shared" si="291"/>
        <v/>
      </c>
      <c r="AA4006" s="3" t="e">
        <f t="shared" si="292"/>
        <v>#NUM!</v>
      </c>
      <c r="AB4006" s="3" t="str">
        <f t="shared" si="293"/>
        <v/>
      </c>
    </row>
    <row r="4007" spans="18:28" ht="14.5" customHeight="1">
      <c r="R4007">
        <v>4004</v>
      </c>
      <c r="S4007" s="4">
        <v>48000</v>
      </c>
      <c r="T4007" s="3" t="s">
        <v>1921</v>
      </c>
      <c r="U4007" s="3" t="s">
        <v>955</v>
      </c>
      <c r="V4007" s="3" t="s">
        <v>359</v>
      </c>
      <c r="W4007" s="3" t="s">
        <v>4611</v>
      </c>
      <c r="X4007" s="3" t="str">
        <f t="shared" si="290"/>
        <v>ในเมืองเมืองนครพนมนครพนม</v>
      </c>
      <c r="Y4007" s="3" t="s">
        <v>2652</v>
      </c>
      <c r="Z4007" s="3" t="str">
        <f t="shared" si="291"/>
        <v/>
      </c>
      <c r="AA4007" s="3" t="e">
        <f t="shared" si="292"/>
        <v>#NUM!</v>
      </c>
      <c r="AB4007" s="3" t="str">
        <f t="shared" si="293"/>
        <v/>
      </c>
    </row>
    <row r="4008" spans="18:28" ht="14.5" customHeight="1">
      <c r="R4008">
        <v>4005</v>
      </c>
      <c r="S4008" s="4">
        <v>48000</v>
      </c>
      <c r="T4008" s="3" t="s">
        <v>2092</v>
      </c>
      <c r="U4008" s="3" t="s">
        <v>955</v>
      </c>
      <c r="V4008" s="3" t="s">
        <v>359</v>
      </c>
      <c r="W4008" s="3" t="s">
        <v>4611</v>
      </c>
      <c r="X4008" s="3" t="str">
        <f t="shared" si="290"/>
        <v>หนองแสงเมืองนครพนมนครพนม</v>
      </c>
      <c r="Y4008" s="3" t="s">
        <v>2652</v>
      </c>
      <c r="Z4008" s="3" t="str">
        <f t="shared" si="291"/>
        <v/>
      </c>
      <c r="AA4008" s="3" t="e">
        <f t="shared" si="292"/>
        <v>#NUM!</v>
      </c>
      <c r="AB4008" s="3" t="str">
        <f t="shared" si="293"/>
        <v/>
      </c>
    </row>
    <row r="4009" spans="18:28" ht="14.5" customHeight="1">
      <c r="R4009">
        <v>4006</v>
      </c>
      <c r="S4009" s="4">
        <v>48000</v>
      </c>
      <c r="T4009" s="3" t="s">
        <v>4071</v>
      </c>
      <c r="U4009" s="3" t="s">
        <v>955</v>
      </c>
      <c r="V4009" s="3" t="s">
        <v>359</v>
      </c>
      <c r="W4009" s="3" t="s">
        <v>4611</v>
      </c>
      <c r="X4009" s="3" t="str">
        <f t="shared" si="290"/>
        <v>นาทรายเมืองนครพนมนครพนม</v>
      </c>
      <c r="Y4009" s="3" t="s">
        <v>2652</v>
      </c>
      <c r="Z4009" s="3" t="str">
        <f t="shared" si="291"/>
        <v/>
      </c>
      <c r="AA4009" s="3" t="e">
        <f t="shared" si="292"/>
        <v>#NUM!</v>
      </c>
      <c r="AB4009" s="3" t="str">
        <f t="shared" si="293"/>
        <v/>
      </c>
    </row>
    <row r="4010" spans="18:28" ht="14.5" customHeight="1">
      <c r="R4010">
        <v>4007</v>
      </c>
      <c r="S4010" s="4">
        <v>48000</v>
      </c>
      <c r="T4010" s="3" t="s">
        <v>4612</v>
      </c>
      <c r="U4010" s="3" t="s">
        <v>955</v>
      </c>
      <c r="V4010" s="3" t="s">
        <v>359</v>
      </c>
      <c r="W4010" s="3" t="s">
        <v>4611</v>
      </c>
      <c r="X4010" s="3" t="str">
        <f t="shared" si="290"/>
        <v>นาราชควายเมืองนครพนมนครพนม</v>
      </c>
      <c r="Y4010" s="3" t="s">
        <v>2652</v>
      </c>
      <c r="Z4010" s="3" t="str">
        <f t="shared" si="291"/>
        <v/>
      </c>
      <c r="AA4010" s="3" t="e">
        <f t="shared" si="292"/>
        <v>#NUM!</v>
      </c>
      <c r="AB4010" s="3" t="str">
        <f t="shared" si="293"/>
        <v/>
      </c>
    </row>
    <row r="4011" spans="18:28" ht="14.5" customHeight="1">
      <c r="R4011">
        <v>4008</v>
      </c>
      <c r="S4011" s="4">
        <v>48000</v>
      </c>
      <c r="T4011" s="3" t="s">
        <v>4613</v>
      </c>
      <c r="U4011" s="3" t="s">
        <v>955</v>
      </c>
      <c r="V4011" s="3" t="s">
        <v>359</v>
      </c>
      <c r="W4011" s="3" t="s">
        <v>4611</v>
      </c>
      <c r="X4011" s="3" t="str">
        <f t="shared" si="290"/>
        <v>กุรุคุเมืองนครพนมนครพนม</v>
      </c>
      <c r="Y4011" s="3" t="s">
        <v>2652</v>
      </c>
      <c r="Z4011" s="3" t="str">
        <f t="shared" si="291"/>
        <v/>
      </c>
      <c r="AA4011" s="3" t="e">
        <f t="shared" si="292"/>
        <v>#NUM!</v>
      </c>
      <c r="AB4011" s="3" t="str">
        <f t="shared" si="293"/>
        <v/>
      </c>
    </row>
    <row r="4012" spans="18:28" ht="14.5" customHeight="1">
      <c r="R4012">
        <v>4009</v>
      </c>
      <c r="S4012" s="4">
        <v>48000</v>
      </c>
      <c r="T4012" s="3" t="s">
        <v>4614</v>
      </c>
      <c r="U4012" s="3" t="s">
        <v>955</v>
      </c>
      <c r="V4012" s="3" t="s">
        <v>359</v>
      </c>
      <c r="W4012" s="3" t="s">
        <v>4611</v>
      </c>
      <c r="X4012" s="3" t="str">
        <f t="shared" si="290"/>
        <v>บ้านผึ้งเมืองนครพนมนครพนม</v>
      </c>
      <c r="Y4012" s="3" t="s">
        <v>2652</v>
      </c>
      <c r="Z4012" s="3" t="str">
        <f t="shared" si="291"/>
        <v/>
      </c>
      <c r="AA4012" s="3" t="e">
        <f t="shared" si="292"/>
        <v>#NUM!</v>
      </c>
      <c r="AB4012" s="3" t="str">
        <f t="shared" si="293"/>
        <v/>
      </c>
    </row>
    <row r="4013" spans="18:28" ht="14.5" customHeight="1">
      <c r="R4013">
        <v>4010</v>
      </c>
      <c r="S4013" s="4">
        <v>48000</v>
      </c>
      <c r="T4013" s="3" t="s">
        <v>1580</v>
      </c>
      <c r="U4013" s="3" t="s">
        <v>955</v>
      </c>
      <c r="V4013" s="3" t="s">
        <v>359</v>
      </c>
      <c r="W4013" s="3" t="s">
        <v>4611</v>
      </c>
      <c r="X4013" s="3" t="str">
        <f t="shared" si="290"/>
        <v>อาจสามารถเมืองนครพนมนครพนม</v>
      </c>
      <c r="Y4013" s="3" t="s">
        <v>2652</v>
      </c>
      <c r="Z4013" s="3" t="str">
        <f t="shared" si="291"/>
        <v/>
      </c>
      <c r="AA4013" s="3" t="e">
        <f t="shared" si="292"/>
        <v>#NUM!</v>
      </c>
      <c r="AB4013" s="3" t="str">
        <f t="shared" si="293"/>
        <v/>
      </c>
    </row>
    <row r="4014" spans="18:28" ht="14.5" customHeight="1">
      <c r="R4014">
        <v>4011</v>
      </c>
      <c r="S4014" s="4">
        <v>48000</v>
      </c>
      <c r="T4014" s="3" t="s">
        <v>2746</v>
      </c>
      <c r="U4014" s="3" t="s">
        <v>955</v>
      </c>
      <c r="V4014" s="3" t="s">
        <v>359</v>
      </c>
      <c r="W4014" s="3" t="s">
        <v>4611</v>
      </c>
      <c r="X4014" s="3" t="str">
        <f t="shared" si="290"/>
        <v>ขามเฒ่าเมืองนครพนมนครพนม</v>
      </c>
      <c r="Y4014" s="3" t="s">
        <v>2652</v>
      </c>
      <c r="Z4014" s="3" t="str">
        <f t="shared" si="291"/>
        <v/>
      </c>
      <c r="AA4014" s="3" t="e">
        <f t="shared" si="292"/>
        <v>#NUM!</v>
      </c>
      <c r="AB4014" s="3" t="str">
        <f t="shared" si="293"/>
        <v/>
      </c>
    </row>
    <row r="4015" spans="18:28" ht="14.5" customHeight="1">
      <c r="R4015">
        <v>4012</v>
      </c>
      <c r="S4015" s="4">
        <v>48000</v>
      </c>
      <c r="T4015" s="3" t="s">
        <v>967</v>
      </c>
      <c r="U4015" s="3" t="s">
        <v>955</v>
      </c>
      <c r="V4015" s="3" t="s">
        <v>359</v>
      </c>
      <c r="W4015" s="3" t="s">
        <v>4611</v>
      </c>
      <c r="X4015" s="3" t="str">
        <f t="shared" si="290"/>
        <v>บ้านกลางเมืองนครพนมนครพนม</v>
      </c>
      <c r="Y4015" s="3" t="s">
        <v>2652</v>
      </c>
      <c r="Z4015" s="3" t="str">
        <f t="shared" si="291"/>
        <v/>
      </c>
      <c r="AA4015" s="3" t="e">
        <f t="shared" si="292"/>
        <v>#NUM!</v>
      </c>
      <c r="AB4015" s="3" t="str">
        <f t="shared" si="293"/>
        <v/>
      </c>
    </row>
    <row r="4016" spans="18:28" ht="14.5" customHeight="1">
      <c r="R4016">
        <v>4013</v>
      </c>
      <c r="S4016" s="4">
        <v>48000</v>
      </c>
      <c r="T4016" s="3" t="s">
        <v>4615</v>
      </c>
      <c r="U4016" s="3" t="s">
        <v>955</v>
      </c>
      <c r="V4016" s="3" t="s">
        <v>359</v>
      </c>
      <c r="W4016" s="3" t="s">
        <v>4611</v>
      </c>
      <c r="X4016" s="3" t="str">
        <f t="shared" si="290"/>
        <v>ท่าค้อเมืองนครพนมนครพนม</v>
      </c>
      <c r="Y4016" s="3" t="s">
        <v>2652</v>
      </c>
      <c r="Z4016" s="3" t="str">
        <f t="shared" si="291"/>
        <v/>
      </c>
      <c r="AA4016" s="3" t="e">
        <f t="shared" si="292"/>
        <v>#NUM!</v>
      </c>
      <c r="AB4016" s="3" t="str">
        <f t="shared" si="293"/>
        <v/>
      </c>
    </row>
    <row r="4017" spans="18:28" ht="14.5" customHeight="1">
      <c r="R4017">
        <v>4014</v>
      </c>
      <c r="S4017" s="4">
        <v>48000</v>
      </c>
      <c r="T4017" s="3" t="s">
        <v>3608</v>
      </c>
      <c r="U4017" s="3" t="s">
        <v>955</v>
      </c>
      <c r="V4017" s="3" t="s">
        <v>359</v>
      </c>
      <c r="W4017" s="3" t="s">
        <v>4611</v>
      </c>
      <c r="X4017" s="3" t="str">
        <f t="shared" si="290"/>
        <v>คำเตยเมืองนครพนมนครพนม</v>
      </c>
      <c r="Y4017" s="3" t="s">
        <v>2652</v>
      </c>
      <c r="Z4017" s="3" t="str">
        <f t="shared" si="291"/>
        <v/>
      </c>
      <c r="AA4017" s="3" t="e">
        <f t="shared" si="292"/>
        <v>#NUM!</v>
      </c>
      <c r="AB4017" s="3" t="str">
        <f t="shared" si="293"/>
        <v/>
      </c>
    </row>
    <row r="4018" spans="18:28" ht="14.5" customHeight="1">
      <c r="R4018">
        <v>4015</v>
      </c>
      <c r="S4018" s="4">
        <v>48000</v>
      </c>
      <c r="T4018" s="3" t="s">
        <v>4616</v>
      </c>
      <c r="U4018" s="3" t="s">
        <v>955</v>
      </c>
      <c r="V4018" s="3" t="s">
        <v>359</v>
      </c>
      <c r="W4018" s="3" t="s">
        <v>4611</v>
      </c>
      <c r="X4018" s="3" t="str">
        <f t="shared" si="290"/>
        <v>หนองญาติเมืองนครพนมนครพนม</v>
      </c>
      <c r="Y4018" s="3" t="s">
        <v>2652</v>
      </c>
      <c r="Z4018" s="3" t="str">
        <f t="shared" si="291"/>
        <v/>
      </c>
      <c r="AA4018" s="3" t="e">
        <f t="shared" si="292"/>
        <v>#NUM!</v>
      </c>
      <c r="AB4018" s="3" t="str">
        <f t="shared" si="293"/>
        <v/>
      </c>
    </row>
    <row r="4019" spans="18:28" ht="14.5" customHeight="1">
      <c r="R4019">
        <v>4016</v>
      </c>
      <c r="S4019" s="4">
        <v>48000</v>
      </c>
      <c r="T4019" s="3" t="s">
        <v>4617</v>
      </c>
      <c r="U4019" s="3" t="s">
        <v>955</v>
      </c>
      <c r="V4019" s="3" t="s">
        <v>359</v>
      </c>
      <c r="W4019" s="3" t="s">
        <v>4611</v>
      </c>
      <c r="X4019" s="3" t="str">
        <f t="shared" si="290"/>
        <v>ดงขวางเมืองนครพนมนครพนม</v>
      </c>
      <c r="Y4019" s="3" t="s">
        <v>2652</v>
      </c>
      <c r="Z4019" s="3" t="str">
        <f t="shared" si="291"/>
        <v/>
      </c>
      <c r="AA4019" s="3" t="e">
        <f t="shared" si="292"/>
        <v>#NUM!</v>
      </c>
      <c r="AB4019" s="3" t="str">
        <f t="shared" si="293"/>
        <v/>
      </c>
    </row>
    <row r="4020" spans="18:28" ht="14.5" customHeight="1">
      <c r="R4020">
        <v>4017</v>
      </c>
      <c r="S4020" s="4">
        <v>48000</v>
      </c>
      <c r="T4020" s="3" t="s">
        <v>4618</v>
      </c>
      <c r="U4020" s="3" t="s">
        <v>955</v>
      </c>
      <c r="V4020" s="3" t="s">
        <v>359</v>
      </c>
      <c r="W4020" s="3" t="s">
        <v>4611</v>
      </c>
      <c r="X4020" s="3" t="str">
        <f t="shared" si="290"/>
        <v>วังตามัวเมืองนครพนมนครพนม</v>
      </c>
      <c r="Y4020" s="3" t="s">
        <v>2652</v>
      </c>
      <c r="Z4020" s="3" t="str">
        <f t="shared" si="291"/>
        <v/>
      </c>
      <c r="AA4020" s="3" t="e">
        <f t="shared" si="292"/>
        <v>#NUM!</v>
      </c>
      <c r="AB4020" s="3" t="str">
        <f t="shared" si="293"/>
        <v/>
      </c>
    </row>
    <row r="4021" spans="18:28" ht="14.5" customHeight="1">
      <c r="R4021">
        <v>4018</v>
      </c>
      <c r="S4021" s="4">
        <v>48000</v>
      </c>
      <c r="T4021" s="3" t="s">
        <v>2015</v>
      </c>
      <c r="U4021" s="3" t="s">
        <v>955</v>
      </c>
      <c r="V4021" s="3" t="s">
        <v>359</v>
      </c>
      <c r="W4021" s="3" t="s">
        <v>4611</v>
      </c>
      <c r="X4021" s="3" t="str">
        <f t="shared" si="290"/>
        <v>โพธิ์ตากเมืองนครพนมนครพนม</v>
      </c>
      <c r="Y4021" s="3" t="s">
        <v>2652</v>
      </c>
      <c r="Z4021" s="3" t="str">
        <f t="shared" si="291"/>
        <v/>
      </c>
      <c r="AA4021" s="3" t="e">
        <f t="shared" si="292"/>
        <v>#NUM!</v>
      </c>
      <c r="AB4021" s="3" t="str">
        <f t="shared" si="293"/>
        <v/>
      </c>
    </row>
    <row r="4022" spans="18:28" ht="14.5" customHeight="1">
      <c r="R4022">
        <v>4019</v>
      </c>
      <c r="S4022" s="4">
        <v>48160</v>
      </c>
      <c r="T4022" s="3" t="s">
        <v>951</v>
      </c>
      <c r="U4022" s="3" t="s">
        <v>951</v>
      </c>
      <c r="V4022" s="3" t="s">
        <v>359</v>
      </c>
      <c r="W4022" s="3" t="s">
        <v>4619</v>
      </c>
      <c r="X4022" s="3" t="str">
        <f t="shared" si="290"/>
        <v>ปลาปากปลาปากนครพนม</v>
      </c>
      <c r="Y4022" s="3" t="s">
        <v>2652</v>
      </c>
      <c r="Z4022" s="3" t="str">
        <f t="shared" si="291"/>
        <v/>
      </c>
      <c r="AA4022" s="3" t="e">
        <f t="shared" si="292"/>
        <v>#NUM!</v>
      </c>
      <c r="AB4022" s="3" t="str">
        <f t="shared" si="293"/>
        <v/>
      </c>
    </row>
    <row r="4023" spans="18:28" ht="14.5" customHeight="1">
      <c r="R4023">
        <v>4020</v>
      </c>
      <c r="S4023" s="4">
        <v>48160</v>
      </c>
      <c r="T4023" s="3" t="s">
        <v>1578</v>
      </c>
      <c r="U4023" s="3" t="s">
        <v>951</v>
      </c>
      <c r="V4023" s="3" t="s">
        <v>359</v>
      </c>
      <c r="W4023" s="3" t="s">
        <v>4619</v>
      </c>
      <c r="X4023" s="3" t="str">
        <f t="shared" si="290"/>
        <v>หนองฮีปลาปากนครพนม</v>
      </c>
      <c r="Y4023" s="3" t="s">
        <v>2652</v>
      </c>
      <c r="Z4023" s="3" t="str">
        <f t="shared" si="291"/>
        <v/>
      </c>
      <c r="AA4023" s="3" t="e">
        <f t="shared" si="292"/>
        <v>#NUM!</v>
      </c>
      <c r="AB4023" s="3" t="str">
        <f t="shared" si="293"/>
        <v/>
      </c>
    </row>
    <row r="4024" spans="18:28" ht="14.5" customHeight="1">
      <c r="R4024">
        <v>4021</v>
      </c>
      <c r="S4024" s="4">
        <v>48160</v>
      </c>
      <c r="T4024" s="3" t="s">
        <v>4620</v>
      </c>
      <c r="U4024" s="3" t="s">
        <v>951</v>
      </c>
      <c r="V4024" s="3" t="s">
        <v>359</v>
      </c>
      <c r="W4024" s="3" t="s">
        <v>4619</v>
      </c>
      <c r="X4024" s="3" t="str">
        <f t="shared" si="290"/>
        <v>กุตาไก้ปลาปากนครพนม</v>
      </c>
      <c r="Y4024" s="3" t="s">
        <v>2652</v>
      </c>
      <c r="Z4024" s="3" t="str">
        <f t="shared" si="291"/>
        <v/>
      </c>
      <c r="AA4024" s="3" t="e">
        <f t="shared" si="292"/>
        <v>#NUM!</v>
      </c>
      <c r="AB4024" s="3" t="str">
        <f t="shared" si="293"/>
        <v/>
      </c>
    </row>
    <row r="4025" spans="18:28" ht="14.5" customHeight="1">
      <c r="R4025">
        <v>4022</v>
      </c>
      <c r="S4025" s="4">
        <v>48160</v>
      </c>
      <c r="T4025" s="3" t="s">
        <v>2031</v>
      </c>
      <c r="U4025" s="3" t="s">
        <v>951</v>
      </c>
      <c r="V4025" s="3" t="s">
        <v>359</v>
      </c>
      <c r="W4025" s="3" t="s">
        <v>4619</v>
      </c>
      <c r="X4025" s="3" t="str">
        <f t="shared" si="290"/>
        <v>โคกสว่างปลาปากนครพนม</v>
      </c>
      <c r="Y4025" s="3" t="s">
        <v>2652</v>
      </c>
      <c r="Z4025" s="3" t="str">
        <f t="shared" si="291"/>
        <v/>
      </c>
      <c r="AA4025" s="3" t="e">
        <f t="shared" si="292"/>
        <v>#NUM!</v>
      </c>
      <c r="AB4025" s="3" t="str">
        <f t="shared" si="293"/>
        <v/>
      </c>
    </row>
    <row r="4026" spans="18:28" ht="14.5" customHeight="1">
      <c r="R4026">
        <v>4023</v>
      </c>
      <c r="S4026" s="4">
        <v>48160</v>
      </c>
      <c r="T4026" s="3" t="s">
        <v>1863</v>
      </c>
      <c r="U4026" s="3" t="s">
        <v>951</v>
      </c>
      <c r="V4026" s="3" t="s">
        <v>359</v>
      </c>
      <c r="W4026" s="3" t="s">
        <v>4619</v>
      </c>
      <c r="X4026" s="3" t="str">
        <f t="shared" si="290"/>
        <v>โคกสูงปลาปากนครพนม</v>
      </c>
      <c r="Y4026" s="3" t="s">
        <v>2652</v>
      </c>
      <c r="Z4026" s="3" t="str">
        <f t="shared" si="291"/>
        <v/>
      </c>
      <c r="AA4026" s="3" t="e">
        <f t="shared" si="292"/>
        <v>#NUM!</v>
      </c>
      <c r="AB4026" s="3" t="str">
        <f t="shared" si="293"/>
        <v/>
      </c>
    </row>
    <row r="4027" spans="18:28" ht="14.5" customHeight="1">
      <c r="R4027">
        <v>4024</v>
      </c>
      <c r="S4027" s="4">
        <v>48160</v>
      </c>
      <c r="T4027" s="3" t="s">
        <v>4621</v>
      </c>
      <c r="U4027" s="3" t="s">
        <v>951</v>
      </c>
      <c r="V4027" s="3" t="s">
        <v>359</v>
      </c>
      <c r="W4027" s="3" t="s">
        <v>4619</v>
      </c>
      <c r="X4027" s="3" t="str">
        <f t="shared" si="290"/>
        <v>มหาชัยปลาปากนครพนม</v>
      </c>
      <c r="Y4027" s="3" t="s">
        <v>2652</v>
      </c>
      <c r="Z4027" s="3" t="str">
        <f t="shared" si="291"/>
        <v/>
      </c>
      <c r="AA4027" s="3" t="e">
        <f t="shared" si="292"/>
        <v>#NUM!</v>
      </c>
      <c r="AB4027" s="3" t="str">
        <f t="shared" si="293"/>
        <v/>
      </c>
    </row>
    <row r="4028" spans="18:28" ht="14.5" customHeight="1">
      <c r="R4028">
        <v>4025</v>
      </c>
      <c r="S4028" s="4">
        <v>48160</v>
      </c>
      <c r="T4028" s="3" t="s">
        <v>4467</v>
      </c>
      <c r="U4028" s="3" t="s">
        <v>951</v>
      </c>
      <c r="V4028" s="3" t="s">
        <v>359</v>
      </c>
      <c r="W4028" s="3" t="s">
        <v>4619</v>
      </c>
      <c r="X4028" s="3" t="str">
        <f t="shared" si="290"/>
        <v>นามะเขือปลาปากนครพนม</v>
      </c>
      <c r="Y4028" s="3" t="s">
        <v>2652</v>
      </c>
      <c r="Z4028" s="3" t="str">
        <f t="shared" si="291"/>
        <v/>
      </c>
      <c r="AA4028" s="3" t="e">
        <f t="shared" si="292"/>
        <v>#NUM!</v>
      </c>
      <c r="AB4028" s="3" t="str">
        <f t="shared" si="293"/>
        <v/>
      </c>
    </row>
    <row r="4029" spans="18:28" ht="14.5" customHeight="1">
      <c r="R4029">
        <v>4026</v>
      </c>
      <c r="S4029" s="4">
        <v>48160</v>
      </c>
      <c r="T4029" s="3" t="s">
        <v>4622</v>
      </c>
      <c r="U4029" s="3" t="s">
        <v>951</v>
      </c>
      <c r="V4029" s="3" t="s">
        <v>359</v>
      </c>
      <c r="W4029" s="3" t="s">
        <v>4619</v>
      </c>
      <c r="X4029" s="3" t="str">
        <f t="shared" si="290"/>
        <v>หนองเทาใหญ่ปลาปากนครพนม</v>
      </c>
      <c r="Y4029" s="3" t="s">
        <v>2652</v>
      </c>
      <c r="Z4029" s="3" t="str">
        <f t="shared" si="291"/>
        <v/>
      </c>
      <c r="AA4029" s="3" t="e">
        <f t="shared" si="292"/>
        <v>#NUM!</v>
      </c>
      <c r="AB4029" s="3" t="str">
        <f t="shared" si="293"/>
        <v/>
      </c>
    </row>
    <row r="4030" spans="18:28" ht="14.5" customHeight="1">
      <c r="R4030">
        <v>4027</v>
      </c>
      <c r="S4030" s="4">
        <v>48120</v>
      </c>
      <c r="T4030" s="3" t="s">
        <v>940</v>
      </c>
      <c r="U4030" s="3" t="s">
        <v>940</v>
      </c>
      <c r="V4030" s="3" t="s">
        <v>359</v>
      </c>
      <c r="W4030" s="3" t="s">
        <v>4623</v>
      </c>
      <c r="X4030" s="3" t="str">
        <f t="shared" si="290"/>
        <v>ท่าอุเทนท่าอุเทนนครพนม</v>
      </c>
      <c r="Y4030" s="3" t="s">
        <v>2652</v>
      </c>
      <c r="Z4030" s="3" t="str">
        <f t="shared" si="291"/>
        <v/>
      </c>
      <c r="AA4030" s="3" t="e">
        <f t="shared" si="292"/>
        <v>#NUM!</v>
      </c>
      <c r="AB4030" s="3" t="str">
        <f t="shared" si="293"/>
        <v/>
      </c>
    </row>
    <row r="4031" spans="18:28" ht="14.5" customHeight="1">
      <c r="R4031">
        <v>4028</v>
      </c>
      <c r="S4031" s="4">
        <v>48120</v>
      </c>
      <c r="T4031" s="3" t="s">
        <v>4297</v>
      </c>
      <c r="U4031" s="3" t="s">
        <v>940</v>
      </c>
      <c r="V4031" s="3" t="s">
        <v>359</v>
      </c>
      <c r="W4031" s="3" t="s">
        <v>4623</v>
      </c>
      <c r="X4031" s="3" t="str">
        <f t="shared" si="290"/>
        <v>โนนตาลท่าอุเทนนครพนม</v>
      </c>
      <c r="Y4031" s="3" t="s">
        <v>2652</v>
      </c>
      <c r="Z4031" s="3" t="str">
        <f t="shared" si="291"/>
        <v/>
      </c>
      <c r="AA4031" s="3" t="e">
        <f t="shared" si="292"/>
        <v>#NUM!</v>
      </c>
      <c r="AB4031" s="3" t="str">
        <f t="shared" si="293"/>
        <v/>
      </c>
    </row>
    <row r="4032" spans="18:28" ht="14.5" customHeight="1">
      <c r="R4032">
        <v>4029</v>
      </c>
      <c r="S4032" s="4">
        <v>48120</v>
      </c>
      <c r="T4032" s="3" t="s">
        <v>4624</v>
      </c>
      <c r="U4032" s="3" t="s">
        <v>940</v>
      </c>
      <c r="V4032" s="3" t="s">
        <v>359</v>
      </c>
      <c r="W4032" s="3" t="s">
        <v>4623</v>
      </c>
      <c r="X4032" s="3" t="str">
        <f t="shared" si="290"/>
        <v>ท่าจำปาท่าอุเทนนครพนม</v>
      </c>
      <c r="Y4032" s="3" t="s">
        <v>2652</v>
      </c>
      <c r="Z4032" s="3" t="str">
        <f t="shared" si="291"/>
        <v/>
      </c>
      <c r="AA4032" s="3" t="e">
        <f t="shared" si="292"/>
        <v>#NUM!</v>
      </c>
      <c r="AB4032" s="3" t="str">
        <f t="shared" si="293"/>
        <v/>
      </c>
    </row>
    <row r="4033" spans="18:28" ht="14.5" customHeight="1">
      <c r="R4033">
        <v>4030</v>
      </c>
      <c r="S4033" s="4">
        <v>48120</v>
      </c>
      <c r="T4033" s="3" t="s">
        <v>4625</v>
      </c>
      <c r="U4033" s="3" t="s">
        <v>940</v>
      </c>
      <c r="V4033" s="3" t="s">
        <v>359</v>
      </c>
      <c r="W4033" s="3" t="s">
        <v>4623</v>
      </c>
      <c r="X4033" s="3" t="str">
        <f t="shared" si="290"/>
        <v>ไชยบุรีท่าอุเทนนครพนม</v>
      </c>
      <c r="Y4033" s="3" t="s">
        <v>2652</v>
      </c>
      <c r="Z4033" s="3" t="str">
        <f t="shared" si="291"/>
        <v/>
      </c>
      <c r="AA4033" s="3" t="e">
        <f t="shared" si="292"/>
        <v>#NUM!</v>
      </c>
      <c r="AB4033" s="3" t="str">
        <f t="shared" si="293"/>
        <v/>
      </c>
    </row>
    <row r="4034" spans="18:28" ht="14.5" customHeight="1">
      <c r="R4034">
        <v>4031</v>
      </c>
      <c r="S4034" s="4">
        <v>48120</v>
      </c>
      <c r="T4034" s="3" t="s">
        <v>4626</v>
      </c>
      <c r="U4034" s="3" t="s">
        <v>940</v>
      </c>
      <c r="V4034" s="3" t="s">
        <v>359</v>
      </c>
      <c r="W4034" s="3" t="s">
        <v>4623</v>
      </c>
      <c r="X4034" s="3" t="str">
        <f t="shared" si="290"/>
        <v>พนอมท่าอุเทนนครพนม</v>
      </c>
      <c r="Y4034" s="3" t="s">
        <v>2652</v>
      </c>
      <c r="Z4034" s="3" t="str">
        <f t="shared" si="291"/>
        <v/>
      </c>
      <c r="AA4034" s="3" t="e">
        <f t="shared" si="292"/>
        <v>#NUM!</v>
      </c>
      <c r="AB4034" s="3" t="str">
        <f t="shared" si="293"/>
        <v/>
      </c>
    </row>
    <row r="4035" spans="18:28" ht="14.5" customHeight="1">
      <c r="R4035">
        <v>4032</v>
      </c>
      <c r="S4035" s="4">
        <v>48120</v>
      </c>
      <c r="T4035" s="3" t="s">
        <v>4627</v>
      </c>
      <c r="U4035" s="3" t="s">
        <v>940</v>
      </c>
      <c r="V4035" s="3" t="s">
        <v>359</v>
      </c>
      <c r="W4035" s="3" t="s">
        <v>4623</v>
      </c>
      <c r="X4035" s="3" t="str">
        <f t="shared" si="290"/>
        <v>พะทายท่าอุเทนนครพนม</v>
      </c>
      <c r="Y4035" s="3" t="s">
        <v>2652</v>
      </c>
      <c r="Z4035" s="3" t="str">
        <f t="shared" si="291"/>
        <v/>
      </c>
      <c r="AA4035" s="3" t="e">
        <f t="shared" si="292"/>
        <v>#NUM!</v>
      </c>
      <c r="AB4035" s="3" t="str">
        <f t="shared" si="293"/>
        <v/>
      </c>
    </row>
    <row r="4036" spans="18:28" ht="14.5" customHeight="1">
      <c r="R4036">
        <v>4033</v>
      </c>
      <c r="S4036" s="4">
        <v>48120</v>
      </c>
      <c r="T4036" s="3" t="s">
        <v>4628</v>
      </c>
      <c r="U4036" s="3" t="s">
        <v>940</v>
      </c>
      <c r="V4036" s="3" t="s">
        <v>359</v>
      </c>
      <c r="W4036" s="3" t="s">
        <v>4623</v>
      </c>
      <c r="X4036" s="3" t="str">
        <f t="shared" si="290"/>
        <v>เวินพระบาทท่าอุเทนนครพนม</v>
      </c>
      <c r="Y4036" s="3" t="s">
        <v>2652</v>
      </c>
      <c r="Z4036" s="3" t="str">
        <f t="shared" si="291"/>
        <v/>
      </c>
      <c r="AA4036" s="3" t="e">
        <f t="shared" si="292"/>
        <v>#NUM!</v>
      </c>
      <c r="AB4036" s="3" t="str">
        <f t="shared" si="293"/>
        <v/>
      </c>
    </row>
    <row r="4037" spans="18:28" ht="14.5" customHeight="1">
      <c r="R4037">
        <v>4034</v>
      </c>
      <c r="S4037" s="4">
        <v>48120</v>
      </c>
      <c r="T4037" s="3" t="s">
        <v>4629</v>
      </c>
      <c r="U4037" s="3" t="s">
        <v>940</v>
      </c>
      <c r="V4037" s="3" t="s">
        <v>359</v>
      </c>
      <c r="W4037" s="3" t="s">
        <v>4623</v>
      </c>
      <c r="X4037" s="3" t="str">
        <f t="shared" ref="X4037:X4100" si="294">T4037&amp;U4037&amp;V4037</f>
        <v>รามราชท่าอุเทนนครพนม</v>
      </c>
      <c r="Y4037" s="3" t="s">
        <v>2652</v>
      </c>
      <c r="Z4037" s="3" t="str">
        <f t="shared" ref="Z4037:Z4100" si="295">IF($Z$1=$W4037,$R4037,"")</f>
        <v/>
      </c>
      <c r="AA4037" s="3" t="e">
        <f t="shared" ref="AA4037:AA4100" si="296">SMALL($Z$4:$Z$7439,R4037)</f>
        <v>#NUM!</v>
      </c>
      <c r="AB4037" s="3" t="str">
        <f t="shared" ref="AB4037:AB4100" si="297">IFERROR(INDEX($T$4:$T$7439,$AA4037,1),"")</f>
        <v/>
      </c>
    </row>
    <row r="4038" spans="18:28" ht="14.5" customHeight="1">
      <c r="R4038">
        <v>4035</v>
      </c>
      <c r="S4038" s="4">
        <v>48120</v>
      </c>
      <c r="T4038" s="3" t="s">
        <v>4630</v>
      </c>
      <c r="U4038" s="3" t="s">
        <v>940</v>
      </c>
      <c r="V4038" s="3" t="s">
        <v>359</v>
      </c>
      <c r="W4038" s="3" t="s">
        <v>4623</v>
      </c>
      <c r="X4038" s="3" t="str">
        <f t="shared" si="294"/>
        <v>หนองเทาท่าอุเทนนครพนม</v>
      </c>
      <c r="Y4038" s="3" t="s">
        <v>2652</v>
      </c>
      <c r="Z4038" s="3" t="str">
        <f t="shared" si="295"/>
        <v/>
      </c>
      <c r="AA4038" s="3" t="e">
        <f t="shared" si="296"/>
        <v>#NUM!</v>
      </c>
      <c r="AB4038" s="3" t="str">
        <f t="shared" si="297"/>
        <v/>
      </c>
    </row>
    <row r="4039" spans="18:28" ht="14.5" customHeight="1">
      <c r="R4039">
        <v>4036</v>
      </c>
      <c r="S4039" s="4">
        <v>48140</v>
      </c>
      <c r="T4039" s="3" t="s">
        <v>949</v>
      </c>
      <c r="U4039" s="3" t="s">
        <v>949</v>
      </c>
      <c r="V4039" s="3" t="s">
        <v>359</v>
      </c>
      <c r="W4039" s="3" t="s">
        <v>4631</v>
      </c>
      <c r="X4039" s="3" t="str">
        <f t="shared" si="294"/>
        <v>บ้านแพงบ้านแพงนครพนม</v>
      </c>
      <c r="Y4039" s="3" t="s">
        <v>2652</v>
      </c>
      <c r="Z4039" s="3" t="str">
        <f t="shared" si="295"/>
        <v/>
      </c>
      <c r="AA4039" s="3" t="e">
        <f t="shared" si="296"/>
        <v>#NUM!</v>
      </c>
      <c r="AB4039" s="3" t="str">
        <f t="shared" si="297"/>
        <v/>
      </c>
    </row>
    <row r="4040" spans="18:28" ht="14.5" customHeight="1">
      <c r="R4040">
        <v>4037</v>
      </c>
      <c r="S4040" s="4">
        <v>48140</v>
      </c>
      <c r="T4040" s="3" t="s">
        <v>1331</v>
      </c>
      <c r="U4040" s="3" t="s">
        <v>949</v>
      </c>
      <c r="V4040" s="3" t="s">
        <v>359</v>
      </c>
      <c r="W4040" s="3" t="s">
        <v>4631</v>
      </c>
      <c r="X4040" s="3" t="str">
        <f t="shared" si="294"/>
        <v>ไผ่ล้อมบ้านแพงนครพนม</v>
      </c>
      <c r="Y4040" s="3" t="s">
        <v>2652</v>
      </c>
      <c r="Z4040" s="3" t="str">
        <f t="shared" si="295"/>
        <v/>
      </c>
      <c r="AA4040" s="3" t="e">
        <f t="shared" si="296"/>
        <v>#NUM!</v>
      </c>
      <c r="AB4040" s="3" t="str">
        <f t="shared" si="297"/>
        <v/>
      </c>
    </row>
    <row r="4041" spans="18:28" ht="14.5" customHeight="1">
      <c r="R4041">
        <v>4038</v>
      </c>
      <c r="S4041" s="4">
        <v>48140</v>
      </c>
      <c r="T4041" s="3" t="s">
        <v>1561</v>
      </c>
      <c r="U4041" s="3" t="s">
        <v>949</v>
      </c>
      <c r="V4041" s="3" t="s">
        <v>359</v>
      </c>
      <c r="W4041" s="3" t="s">
        <v>4631</v>
      </c>
      <c r="X4041" s="3" t="str">
        <f t="shared" si="294"/>
        <v>โพนทองบ้านแพงนครพนม</v>
      </c>
      <c r="Y4041" s="3" t="s">
        <v>2652</v>
      </c>
      <c r="Z4041" s="3" t="str">
        <f t="shared" si="295"/>
        <v/>
      </c>
      <c r="AA4041" s="3" t="e">
        <f t="shared" si="296"/>
        <v>#NUM!</v>
      </c>
      <c r="AB4041" s="3" t="str">
        <f t="shared" si="297"/>
        <v/>
      </c>
    </row>
    <row r="4042" spans="18:28" ht="14.5" customHeight="1">
      <c r="R4042">
        <v>4039</v>
      </c>
      <c r="S4042" s="4">
        <v>48140</v>
      </c>
      <c r="T4042" s="3" t="s">
        <v>2628</v>
      </c>
      <c r="U4042" s="3" t="s">
        <v>949</v>
      </c>
      <c r="V4042" s="3" t="s">
        <v>359</v>
      </c>
      <c r="W4042" s="3" t="s">
        <v>4631</v>
      </c>
      <c r="X4042" s="3" t="str">
        <f t="shared" si="294"/>
        <v>หนองแวงบ้านแพงนครพนม</v>
      </c>
      <c r="Y4042" s="3" t="s">
        <v>2652</v>
      </c>
      <c r="Z4042" s="3" t="str">
        <f t="shared" si="295"/>
        <v/>
      </c>
      <c r="AA4042" s="3" t="e">
        <f t="shared" si="296"/>
        <v>#NUM!</v>
      </c>
      <c r="AB4042" s="3" t="str">
        <f t="shared" si="297"/>
        <v/>
      </c>
    </row>
    <row r="4043" spans="18:28" ht="14.5" customHeight="1">
      <c r="R4043">
        <v>4040</v>
      </c>
      <c r="S4043" s="4">
        <v>48140</v>
      </c>
      <c r="T4043" s="3" t="s">
        <v>4048</v>
      </c>
      <c r="U4043" s="3" t="s">
        <v>949</v>
      </c>
      <c r="V4043" s="3" t="s">
        <v>359</v>
      </c>
      <c r="W4043" s="3" t="s">
        <v>4631</v>
      </c>
      <c r="X4043" s="3" t="str">
        <f t="shared" si="294"/>
        <v>นางัวบ้านแพงนครพนม</v>
      </c>
      <c r="Y4043" s="3" t="s">
        <v>2652</v>
      </c>
      <c r="Z4043" s="3" t="str">
        <f t="shared" si="295"/>
        <v/>
      </c>
      <c r="AA4043" s="3" t="e">
        <f t="shared" si="296"/>
        <v>#NUM!</v>
      </c>
      <c r="AB4043" s="3" t="str">
        <f t="shared" si="297"/>
        <v/>
      </c>
    </row>
    <row r="4044" spans="18:28" ht="14.5" customHeight="1">
      <c r="R4044">
        <v>4041</v>
      </c>
      <c r="S4044" s="4">
        <v>48140</v>
      </c>
      <c r="T4044" s="3" t="s">
        <v>4632</v>
      </c>
      <c r="U4044" s="3" t="s">
        <v>949</v>
      </c>
      <c r="V4044" s="3" t="s">
        <v>359</v>
      </c>
      <c r="W4044" s="3" t="s">
        <v>4631</v>
      </c>
      <c r="X4044" s="3" t="str">
        <f t="shared" si="294"/>
        <v>นาเขบ้านแพงนครพนม</v>
      </c>
      <c r="Y4044" s="3" t="s">
        <v>2652</v>
      </c>
      <c r="Z4044" s="3" t="str">
        <f t="shared" si="295"/>
        <v/>
      </c>
      <c r="AA4044" s="3" t="e">
        <f t="shared" si="296"/>
        <v>#NUM!</v>
      </c>
      <c r="AB4044" s="3" t="str">
        <f t="shared" si="297"/>
        <v/>
      </c>
    </row>
    <row r="4045" spans="18:28" ht="14.5" customHeight="1">
      <c r="R4045">
        <v>4042</v>
      </c>
      <c r="S4045" s="4">
        <v>48110</v>
      </c>
      <c r="T4045" s="3" t="s">
        <v>942</v>
      </c>
      <c r="U4045" s="3" t="s">
        <v>942</v>
      </c>
      <c r="V4045" s="3" t="s">
        <v>359</v>
      </c>
      <c r="W4045" s="3" t="s">
        <v>4633</v>
      </c>
      <c r="X4045" s="3" t="str">
        <f t="shared" si="294"/>
        <v>ธาตุพนมธาตุพนมนครพนม</v>
      </c>
      <c r="Y4045" s="3" t="s">
        <v>2652</v>
      </c>
      <c r="Z4045" s="3" t="str">
        <f t="shared" si="295"/>
        <v/>
      </c>
      <c r="AA4045" s="3" t="e">
        <f t="shared" si="296"/>
        <v>#NUM!</v>
      </c>
      <c r="AB4045" s="3" t="str">
        <f t="shared" si="297"/>
        <v/>
      </c>
    </row>
    <row r="4046" spans="18:28" ht="14.5" customHeight="1">
      <c r="R4046">
        <v>4043</v>
      </c>
      <c r="S4046" s="4">
        <v>48110</v>
      </c>
      <c r="T4046" s="3" t="s">
        <v>3804</v>
      </c>
      <c r="U4046" s="3" t="s">
        <v>942</v>
      </c>
      <c r="V4046" s="3" t="s">
        <v>359</v>
      </c>
      <c r="W4046" s="3" t="s">
        <v>4633</v>
      </c>
      <c r="X4046" s="3" t="str">
        <f t="shared" si="294"/>
        <v>ฝั่งแดงธาตุพนมนครพนม</v>
      </c>
      <c r="Y4046" s="3" t="s">
        <v>2652</v>
      </c>
      <c r="Z4046" s="3" t="str">
        <f t="shared" si="295"/>
        <v/>
      </c>
      <c r="AA4046" s="3" t="e">
        <f t="shared" si="296"/>
        <v>#NUM!</v>
      </c>
      <c r="AB4046" s="3" t="str">
        <f t="shared" si="297"/>
        <v/>
      </c>
    </row>
    <row r="4047" spans="18:28" ht="14.5" customHeight="1">
      <c r="R4047">
        <v>4044</v>
      </c>
      <c r="S4047" s="4">
        <v>48110</v>
      </c>
      <c r="T4047" s="3" t="s">
        <v>3477</v>
      </c>
      <c r="U4047" s="3" t="s">
        <v>942</v>
      </c>
      <c r="V4047" s="3" t="s">
        <v>359</v>
      </c>
      <c r="W4047" s="3" t="s">
        <v>4633</v>
      </c>
      <c r="X4047" s="3" t="str">
        <f t="shared" si="294"/>
        <v>โพนแพงธาตุพนมนครพนม</v>
      </c>
      <c r="Y4047" s="3" t="s">
        <v>2652</v>
      </c>
      <c r="Z4047" s="3" t="str">
        <f t="shared" si="295"/>
        <v/>
      </c>
      <c r="AA4047" s="3" t="e">
        <f t="shared" si="296"/>
        <v>#NUM!</v>
      </c>
      <c r="AB4047" s="3" t="str">
        <f t="shared" si="297"/>
        <v/>
      </c>
    </row>
    <row r="4048" spans="18:28" ht="14.5" customHeight="1">
      <c r="R4048">
        <v>4045</v>
      </c>
      <c r="S4048" s="4">
        <v>48110</v>
      </c>
      <c r="T4048" s="3" t="s">
        <v>4634</v>
      </c>
      <c r="U4048" s="3" t="s">
        <v>942</v>
      </c>
      <c r="V4048" s="3" t="s">
        <v>359</v>
      </c>
      <c r="W4048" s="3" t="s">
        <v>4633</v>
      </c>
      <c r="X4048" s="3" t="str">
        <f t="shared" si="294"/>
        <v>พระกลางทุ่งธาตุพนมนครพนม</v>
      </c>
      <c r="Y4048" s="3" t="s">
        <v>2652</v>
      </c>
      <c r="Z4048" s="3" t="str">
        <f t="shared" si="295"/>
        <v/>
      </c>
      <c r="AA4048" s="3" t="e">
        <f t="shared" si="296"/>
        <v>#NUM!</v>
      </c>
      <c r="AB4048" s="3" t="str">
        <f t="shared" si="297"/>
        <v/>
      </c>
    </row>
    <row r="4049" spans="18:28" ht="14.5" customHeight="1">
      <c r="R4049">
        <v>4046</v>
      </c>
      <c r="S4049" s="4">
        <v>48110</v>
      </c>
      <c r="T4049" s="3" t="s">
        <v>4635</v>
      </c>
      <c r="U4049" s="3" t="s">
        <v>942</v>
      </c>
      <c r="V4049" s="3" t="s">
        <v>359</v>
      </c>
      <c r="W4049" s="3" t="s">
        <v>4633</v>
      </c>
      <c r="X4049" s="3" t="str">
        <f t="shared" si="294"/>
        <v>นาถ่อนธาตุพนมนครพนม</v>
      </c>
      <c r="Y4049" s="3" t="s">
        <v>2652</v>
      </c>
      <c r="Z4049" s="3" t="str">
        <f t="shared" si="295"/>
        <v/>
      </c>
      <c r="AA4049" s="3" t="e">
        <f t="shared" si="296"/>
        <v>#NUM!</v>
      </c>
      <c r="AB4049" s="3" t="str">
        <f t="shared" si="297"/>
        <v/>
      </c>
    </row>
    <row r="4050" spans="18:28" ht="14.5" customHeight="1">
      <c r="R4050">
        <v>4047</v>
      </c>
      <c r="S4050" s="4">
        <v>48110</v>
      </c>
      <c r="T4050" s="3" t="s">
        <v>4636</v>
      </c>
      <c r="U4050" s="3" t="s">
        <v>942</v>
      </c>
      <c r="V4050" s="3" t="s">
        <v>359</v>
      </c>
      <c r="W4050" s="3" t="s">
        <v>4633</v>
      </c>
      <c r="X4050" s="3" t="str">
        <f t="shared" si="294"/>
        <v>แสนพันธาตุพนมนครพนม</v>
      </c>
      <c r="Y4050" s="3" t="s">
        <v>2652</v>
      </c>
      <c r="Z4050" s="3" t="str">
        <f t="shared" si="295"/>
        <v/>
      </c>
      <c r="AA4050" s="3" t="e">
        <f t="shared" si="296"/>
        <v>#NUM!</v>
      </c>
      <c r="AB4050" s="3" t="str">
        <f t="shared" si="297"/>
        <v/>
      </c>
    </row>
    <row r="4051" spans="18:28" ht="14.5" customHeight="1">
      <c r="R4051">
        <v>4048</v>
      </c>
      <c r="S4051" s="4">
        <v>48110</v>
      </c>
      <c r="T4051" s="3" t="s">
        <v>4637</v>
      </c>
      <c r="U4051" s="3" t="s">
        <v>942</v>
      </c>
      <c r="V4051" s="3" t="s">
        <v>359</v>
      </c>
      <c r="W4051" s="3" t="s">
        <v>4633</v>
      </c>
      <c r="X4051" s="3" t="str">
        <f t="shared" si="294"/>
        <v>ดอนนางหงส์ธาตุพนมนครพนม</v>
      </c>
      <c r="Y4051" s="3" t="s">
        <v>2652</v>
      </c>
      <c r="Z4051" s="3" t="str">
        <f t="shared" si="295"/>
        <v/>
      </c>
      <c r="AA4051" s="3" t="e">
        <f t="shared" si="296"/>
        <v>#NUM!</v>
      </c>
      <c r="AB4051" s="3" t="str">
        <f t="shared" si="297"/>
        <v/>
      </c>
    </row>
    <row r="4052" spans="18:28" ht="14.5" customHeight="1">
      <c r="R4052">
        <v>4049</v>
      </c>
      <c r="S4052" s="4">
        <v>48110</v>
      </c>
      <c r="T4052" s="3" t="s">
        <v>4638</v>
      </c>
      <c r="U4052" s="3" t="s">
        <v>942</v>
      </c>
      <c r="V4052" s="3" t="s">
        <v>359</v>
      </c>
      <c r="W4052" s="3" t="s">
        <v>4633</v>
      </c>
      <c r="X4052" s="3" t="str">
        <f t="shared" si="294"/>
        <v>น้ำก่ำธาตุพนมนครพนม</v>
      </c>
      <c r="Y4052" s="3" t="s">
        <v>2652</v>
      </c>
      <c r="Z4052" s="3" t="str">
        <f t="shared" si="295"/>
        <v/>
      </c>
      <c r="AA4052" s="3" t="e">
        <f t="shared" si="296"/>
        <v>#NUM!</v>
      </c>
      <c r="AB4052" s="3" t="str">
        <f t="shared" si="297"/>
        <v/>
      </c>
    </row>
    <row r="4053" spans="18:28" ht="14.5" customHeight="1">
      <c r="R4053">
        <v>4050</v>
      </c>
      <c r="S4053" s="4">
        <v>48110</v>
      </c>
      <c r="T4053" s="3" t="s">
        <v>4639</v>
      </c>
      <c r="U4053" s="3" t="s">
        <v>942</v>
      </c>
      <c r="V4053" s="3" t="s">
        <v>359</v>
      </c>
      <c r="W4053" s="3" t="s">
        <v>4633</v>
      </c>
      <c r="X4053" s="3" t="str">
        <f t="shared" si="294"/>
        <v>อุ่มเหม้าธาตุพนมนครพนม</v>
      </c>
      <c r="Y4053" s="3" t="s">
        <v>2652</v>
      </c>
      <c r="Z4053" s="3" t="str">
        <f t="shared" si="295"/>
        <v/>
      </c>
      <c r="AA4053" s="3" t="e">
        <f t="shared" si="296"/>
        <v>#NUM!</v>
      </c>
      <c r="AB4053" s="3" t="str">
        <f t="shared" si="297"/>
        <v/>
      </c>
    </row>
    <row r="4054" spans="18:28" ht="14.5" customHeight="1">
      <c r="R4054">
        <v>4051</v>
      </c>
      <c r="S4054" s="4">
        <v>48110</v>
      </c>
      <c r="T4054" s="3" t="s">
        <v>4640</v>
      </c>
      <c r="U4054" s="3" t="s">
        <v>942</v>
      </c>
      <c r="V4054" s="3" t="s">
        <v>359</v>
      </c>
      <c r="W4054" s="3" t="s">
        <v>4633</v>
      </c>
      <c r="X4054" s="3" t="str">
        <f t="shared" si="294"/>
        <v>นาหนาดธาตุพนมนครพนม</v>
      </c>
      <c r="Y4054" s="3" t="s">
        <v>2652</v>
      </c>
      <c r="Z4054" s="3" t="str">
        <f t="shared" si="295"/>
        <v/>
      </c>
      <c r="AA4054" s="3" t="e">
        <f t="shared" si="296"/>
        <v>#NUM!</v>
      </c>
      <c r="AB4054" s="3" t="str">
        <f t="shared" si="297"/>
        <v/>
      </c>
    </row>
    <row r="4055" spans="18:28" ht="14.5" customHeight="1">
      <c r="R4055">
        <v>4052</v>
      </c>
      <c r="S4055" s="4">
        <v>48110</v>
      </c>
      <c r="T4055" s="3" t="s">
        <v>4641</v>
      </c>
      <c r="U4055" s="3" t="s">
        <v>942</v>
      </c>
      <c r="V4055" s="3" t="s">
        <v>359</v>
      </c>
      <c r="W4055" s="3" t="s">
        <v>4633</v>
      </c>
      <c r="X4055" s="3" t="str">
        <f t="shared" si="294"/>
        <v>กุดฉิมธาตุพนมนครพนม</v>
      </c>
      <c r="Y4055" s="3" t="s">
        <v>2652</v>
      </c>
      <c r="Z4055" s="3" t="str">
        <f t="shared" si="295"/>
        <v/>
      </c>
      <c r="AA4055" s="3" t="e">
        <f t="shared" si="296"/>
        <v>#NUM!</v>
      </c>
      <c r="AB4055" s="3" t="str">
        <f t="shared" si="297"/>
        <v/>
      </c>
    </row>
    <row r="4056" spans="18:28" ht="14.5" customHeight="1">
      <c r="R4056">
        <v>4053</v>
      </c>
      <c r="S4056" s="4">
        <v>48110</v>
      </c>
      <c r="T4056" s="3" t="s">
        <v>4642</v>
      </c>
      <c r="U4056" s="3" t="s">
        <v>942</v>
      </c>
      <c r="V4056" s="3" t="s">
        <v>359</v>
      </c>
      <c r="W4056" s="3" t="s">
        <v>4633</v>
      </c>
      <c r="X4056" s="3" t="str">
        <f t="shared" si="294"/>
        <v>ธาตุพนมเหนือธาตุพนมนครพนม</v>
      </c>
      <c r="Y4056" s="3" t="s">
        <v>2652</v>
      </c>
      <c r="Z4056" s="3" t="str">
        <f t="shared" si="295"/>
        <v/>
      </c>
      <c r="AA4056" s="3" t="e">
        <f t="shared" si="296"/>
        <v>#NUM!</v>
      </c>
      <c r="AB4056" s="3" t="str">
        <f t="shared" si="297"/>
        <v/>
      </c>
    </row>
    <row r="4057" spans="18:28" ht="14.5" customHeight="1">
      <c r="R4057">
        <v>4054</v>
      </c>
      <c r="S4057" s="4">
        <v>48170</v>
      </c>
      <c r="T4057" s="3" t="s">
        <v>4643</v>
      </c>
      <c r="U4057" s="3" t="s">
        <v>957</v>
      </c>
      <c r="V4057" s="3" t="s">
        <v>359</v>
      </c>
      <c r="W4057" s="3" t="s">
        <v>4644</v>
      </c>
      <c r="X4057" s="3" t="str">
        <f t="shared" si="294"/>
        <v>เรณูเรณูนครนครพนม</v>
      </c>
      <c r="Y4057" s="3" t="s">
        <v>2652</v>
      </c>
      <c r="Z4057" s="3" t="str">
        <f t="shared" si="295"/>
        <v/>
      </c>
      <c r="AA4057" s="3" t="e">
        <f t="shared" si="296"/>
        <v>#NUM!</v>
      </c>
      <c r="AB4057" s="3" t="str">
        <f t="shared" si="297"/>
        <v/>
      </c>
    </row>
    <row r="4058" spans="18:28" ht="14.5" customHeight="1">
      <c r="R4058">
        <v>4055</v>
      </c>
      <c r="S4058" s="4">
        <v>48170</v>
      </c>
      <c r="T4058" s="3" t="s">
        <v>1561</v>
      </c>
      <c r="U4058" s="3" t="s">
        <v>957</v>
      </c>
      <c r="V4058" s="3" t="s">
        <v>359</v>
      </c>
      <c r="W4058" s="3" t="s">
        <v>4644</v>
      </c>
      <c r="X4058" s="3" t="str">
        <f t="shared" si="294"/>
        <v>โพนทองเรณูนครนครพนม</v>
      </c>
      <c r="Y4058" s="3" t="s">
        <v>2652</v>
      </c>
      <c r="Z4058" s="3" t="str">
        <f t="shared" si="295"/>
        <v/>
      </c>
      <c r="AA4058" s="3" t="e">
        <f t="shared" si="296"/>
        <v>#NUM!</v>
      </c>
      <c r="AB4058" s="3" t="str">
        <f t="shared" si="297"/>
        <v/>
      </c>
    </row>
    <row r="4059" spans="18:28" ht="14.5" customHeight="1">
      <c r="R4059">
        <v>4056</v>
      </c>
      <c r="S4059" s="4">
        <v>48170</v>
      </c>
      <c r="T4059" s="3" t="s">
        <v>2810</v>
      </c>
      <c r="U4059" s="3" t="s">
        <v>957</v>
      </c>
      <c r="V4059" s="3" t="s">
        <v>359</v>
      </c>
      <c r="W4059" s="3" t="s">
        <v>4644</v>
      </c>
      <c r="X4059" s="3" t="str">
        <f t="shared" si="294"/>
        <v>ท่าลาดเรณูนครนครพนม</v>
      </c>
      <c r="Y4059" s="3" t="s">
        <v>2652</v>
      </c>
      <c r="Z4059" s="3" t="str">
        <f t="shared" si="295"/>
        <v/>
      </c>
      <c r="AA4059" s="3" t="e">
        <f t="shared" si="296"/>
        <v>#NUM!</v>
      </c>
      <c r="AB4059" s="3" t="str">
        <f t="shared" si="297"/>
        <v/>
      </c>
    </row>
    <row r="4060" spans="18:28" ht="14.5" customHeight="1">
      <c r="R4060">
        <v>4057</v>
      </c>
      <c r="S4060" s="4">
        <v>48170</v>
      </c>
      <c r="T4060" s="3" t="s">
        <v>3943</v>
      </c>
      <c r="U4060" s="3" t="s">
        <v>957</v>
      </c>
      <c r="V4060" s="3" t="s">
        <v>359</v>
      </c>
      <c r="W4060" s="3" t="s">
        <v>4644</v>
      </c>
      <c r="X4060" s="3" t="str">
        <f t="shared" si="294"/>
        <v>นางามเรณูนครนครพนม</v>
      </c>
      <c r="Y4060" s="3" t="s">
        <v>2652</v>
      </c>
      <c r="Z4060" s="3" t="str">
        <f t="shared" si="295"/>
        <v/>
      </c>
      <c r="AA4060" s="3" t="e">
        <f t="shared" si="296"/>
        <v>#NUM!</v>
      </c>
      <c r="AB4060" s="3" t="str">
        <f t="shared" si="297"/>
        <v/>
      </c>
    </row>
    <row r="4061" spans="18:28" ht="14.5" customHeight="1">
      <c r="R4061">
        <v>4058</v>
      </c>
      <c r="S4061" s="4">
        <v>48170</v>
      </c>
      <c r="T4061" s="3" t="s">
        <v>4645</v>
      </c>
      <c r="U4061" s="3" t="s">
        <v>957</v>
      </c>
      <c r="V4061" s="3" t="s">
        <v>359</v>
      </c>
      <c r="W4061" s="3" t="s">
        <v>4644</v>
      </c>
      <c r="X4061" s="3" t="str">
        <f t="shared" si="294"/>
        <v>โคกหินแฮ่เรณูนครนครพนม</v>
      </c>
      <c r="Y4061" s="3" t="s">
        <v>2652</v>
      </c>
      <c r="Z4061" s="3" t="str">
        <f t="shared" si="295"/>
        <v/>
      </c>
      <c r="AA4061" s="3" t="e">
        <f t="shared" si="296"/>
        <v>#NUM!</v>
      </c>
      <c r="AB4061" s="3" t="str">
        <f t="shared" si="297"/>
        <v/>
      </c>
    </row>
    <row r="4062" spans="18:28" ht="14.5" customHeight="1">
      <c r="R4062">
        <v>4059</v>
      </c>
      <c r="S4062" s="4">
        <v>48170</v>
      </c>
      <c r="T4062" s="3" t="s">
        <v>4646</v>
      </c>
      <c r="U4062" s="3" t="s">
        <v>957</v>
      </c>
      <c r="V4062" s="3" t="s">
        <v>359</v>
      </c>
      <c r="W4062" s="3" t="s">
        <v>4644</v>
      </c>
      <c r="X4062" s="3" t="str">
        <f t="shared" si="294"/>
        <v>หนองย่างชิ้นเรณูนครนครพนม</v>
      </c>
      <c r="Y4062" s="3" t="s">
        <v>2652</v>
      </c>
      <c r="Z4062" s="3" t="str">
        <f t="shared" si="295"/>
        <v/>
      </c>
      <c r="AA4062" s="3" t="e">
        <f t="shared" si="296"/>
        <v>#NUM!</v>
      </c>
      <c r="AB4062" s="3" t="str">
        <f t="shared" si="297"/>
        <v/>
      </c>
    </row>
    <row r="4063" spans="18:28" ht="14.5" customHeight="1">
      <c r="R4063">
        <v>4060</v>
      </c>
      <c r="S4063" s="4">
        <v>48170</v>
      </c>
      <c r="T4063" s="3" t="s">
        <v>4647</v>
      </c>
      <c r="U4063" s="3" t="s">
        <v>957</v>
      </c>
      <c r="V4063" s="3" t="s">
        <v>359</v>
      </c>
      <c r="W4063" s="3" t="s">
        <v>4644</v>
      </c>
      <c r="X4063" s="3" t="str">
        <f t="shared" si="294"/>
        <v>เรณูใต้เรณูนครนครพนม</v>
      </c>
      <c r="Y4063" s="3" t="s">
        <v>2652</v>
      </c>
      <c r="Z4063" s="3" t="str">
        <f t="shared" si="295"/>
        <v/>
      </c>
      <c r="AA4063" s="3" t="e">
        <f t="shared" si="296"/>
        <v>#NUM!</v>
      </c>
      <c r="AB4063" s="3" t="str">
        <f t="shared" si="297"/>
        <v/>
      </c>
    </row>
    <row r="4064" spans="18:28" ht="14.5" customHeight="1">
      <c r="R4064">
        <v>4061</v>
      </c>
      <c r="S4064" s="4">
        <v>48170</v>
      </c>
      <c r="T4064" s="3" t="s">
        <v>4443</v>
      </c>
      <c r="U4064" s="3" t="s">
        <v>957</v>
      </c>
      <c r="V4064" s="3" t="s">
        <v>359</v>
      </c>
      <c r="W4064" s="3" t="s">
        <v>4644</v>
      </c>
      <c r="X4064" s="3" t="str">
        <f t="shared" si="294"/>
        <v>นาขามเรณูนครนครพนม</v>
      </c>
      <c r="Y4064" s="3" t="s">
        <v>2652</v>
      </c>
      <c r="Z4064" s="3" t="str">
        <f t="shared" si="295"/>
        <v/>
      </c>
      <c r="AA4064" s="3" t="e">
        <f t="shared" si="296"/>
        <v>#NUM!</v>
      </c>
      <c r="AB4064" s="3" t="str">
        <f t="shared" si="297"/>
        <v/>
      </c>
    </row>
    <row r="4065" spans="18:28" ht="14.5" customHeight="1">
      <c r="R4065">
        <v>4062</v>
      </c>
      <c r="S4065" s="4">
        <v>48130</v>
      </c>
      <c r="T4065" s="3" t="s">
        <v>943</v>
      </c>
      <c r="U4065" s="3" t="s">
        <v>943</v>
      </c>
      <c r="V4065" s="3" t="s">
        <v>359</v>
      </c>
      <c r="W4065" s="3" t="s">
        <v>4648</v>
      </c>
      <c r="X4065" s="3" t="str">
        <f t="shared" si="294"/>
        <v>นาแกนาแกนครพนม</v>
      </c>
      <c r="Y4065" s="3" t="s">
        <v>2652</v>
      </c>
      <c r="Z4065" s="3" t="str">
        <f t="shared" si="295"/>
        <v/>
      </c>
      <c r="AA4065" s="3" t="e">
        <f t="shared" si="296"/>
        <v>#NUM!</v>
      </c>
      <c r="AB4065" s="3" t="str">
        <f t="shared" si="297"/>
        <v/>
      </c>
    </row>
    <row r="4066" spans="18:28" ht="14.5" customHeight="1">
      <c r="R4066">
        <v>4063</v>
      </c>
      <c r="S4066" s="4">
        <v>48130</v>
      </c>
      <c r="T4066" s="3" t="s">
        <v>4649</v>
      </c>
      <c r="U4066" s="3" t="s">
        <v>943</v>
      </c>
      <c r="V4066" s="3" t="s">
        <v>359</v>
      </c>
      <c r="W4066" s="3" t="s">
        <v>4648</v>
      </c>
      <c r="X4066" s="3" t="str">
        <f t="shared" si="294"/>
        <v>พระซองนาแกนครพนม</v>
      </c>
      <c r="Y4066" s="3" t="s">
        <v>2652</v>
      </c>
      <c r="Z4066" s="3" t="str">
        <f t="shared" si="295"/>
        <v/>
      </c>
      <c r="AA4066" s="3" t="e">
        <f t="shared" si="296"/>
        <v>#NUM!</v>
      </c>
      <c r="AB4066" s="3" t="str">
        <f t="shared" si="297"/>
        <v/>
      </c>
    </row>
    <row r="4067" spans="18:28" ht="14.5" customHeight="1">
      <c r="R4067">
        <v>4064</v>
      </c>
      <c r="S4067" s="4">
        <v>48130</v>
      </c>
      <c r="T4067" s="3" t="s">
        <v>2641</v>
      </c>
      <c r="U4067" s="3" t="s">
        <v>943</v>
      </c>
      <c r="V4067" s="3" t="s">
        <v>359</v>
      </c>
      <c r="W4067" s="3" t="s">
        <v>4648</v>
      </c>
      <c r="X4067" s="3" t="str">
        <f t="shared" si="294"/>
        <v>หนองสังข์นาแกนครพนม</v>
      </c>
      <c r="Y4067" s="3" t="s">
        <v>2652</v>
      </c>
      <c r="Z4067" s="3" t="str">
        <f t="shared" si="295"/>
        <v/>
      </c>
      <c r="AA4067" s="3" t="e">
        <f t="shared" si="296"/>
        <v>#NUM!</v>
      </c>
      <c r="AB4067" s="3" t="str">
        <f t="shared" si="297"/>
        <v/>
      </c>
    </row>
    <row r="4068" spans="18:28" ht="14.5" customHeight="1">
      <c r="R4068">
        <v>4065</v>
      </c>
      <c r="S4068" s="4">
        <v>48130</v>
      </c>
      <c r="T4068" s="3" t="s">
        <v>4650</v>
      </c>
      <c r="U4068" s="3" t="s">
        <v>943</v>
      </c>
      <c r="V4068" s="3" t="s">
        <v>359</v>
      </c>
      <c r="W4068" s="3" t="s">
        <v>4648</v>
      </c>
      <c r="X4068" s="3" t="str">
        <f t="shared" si="294"/>
        <v>นาคู่นาแกนครพนม</v>
      </c>
      <c r="Y4068" s="3" t="s">
        <v>2652</v>
      </c>
      <c r="Z4068" s="3" t="str">
        <f t="shared" si="295"/>
        <v/>
      </c>
      <c r="AA4068" s="3" t="e">
        <f t="shared" si="296"/>
        <v>#NUM!</v>
      </c>
      <c r="AB4068" s="3" t="str">
        <f t="shared" si="297"/>
        <v/>
      </c>
    </row>
    <row r="4069" spans="18:28" ht="14.5" customHeight="1">
      <c r="R4069">
        <v>4066</v>
      </c>
      <c r="S4069" s="4">
        <v>48130</v>
      </c>
      <c r="T4069" s="3" t="s">
        <v>4651</v>
      </c>
      <c r="U4069" s="3" t="s">
        <v>943</v>
      </c>
      <c r="V4069" s="3" t="s">
        <v>359</v>
      </c>
      <c r="W4069" s="3" t="s">
        <v>4648</v>
      </c>
      <c r="X4069" s="3" t="str">
        <f t="shared" si="294"/>
        <v>พิมานนาแกนครพนม</v>
      </c>
      <c r="Y4069" s="3" t="s">
        <v>2652</v>
      </c>
      <c r="Z4069" s="3" t="str">
        <f t="shared" si="295"/>
        <v/>
      </c>
      <c r="AA4069" s="3" t="e">
        <f t="shared" si="296"/>
        <v>#NUM!</v>
      </c>
      <c r="AB4069" s="3" t="str">
        <f t="shared" si="297"/>
        <v/>
      </c>
    </row>
    <row r="4070" spans="18:28" ht="14.5" customHeight="1">
      <c r="R4070">
        <v>4067</v>
      </c>
      <c r="S4070" s="4">
        <v>48130</v>
      </c>
      <c r="T4070" s="3" t="s">
        <v>4652</v>
      </c>
      <c r="U4070" s="3" t="s">
        <v>943</v>
      </c>
      <c r="V4070" s="3" t="s">
        <v>359</v>
      </c>
      <c r="W4070" s="3" t="s">
        <v>4648</v>
      </c>
      <c r="X4070" s="3" t="str">
        <f t="shared" si="294"/>
        <v>พุ่มแกนาแกนครพนม</v>
      </c>
      <c r="Y4070" s="3" t="s">
        <v>2652</v>
      </c>
      <c r="Z4070" s="3" t="str">
        <f t="shared" si="295"/>
        <v/>
      </c>
      <c r="AA4070" s="3" t="e">
        <f t="shared" si="296"/>
        <v>#NUM!</v>
      </c>
      <c r="AB4070" s="3" t="str">
        <f t="shared" si="297"/>
        <v/>
      </c>
    </row>
    <row r="4071" spans="18:28" ht="14.5" customHeight="1">
      <c r="R4071">
        <v>4068</v>
      </c>
      <c r="S4071" s="4">
        <v>48130</v>
      </c>
      <c r="T4071" s="3" t="s">
        <v>2929</v>
      </c>
      <c r="U4071" s="3" t="s">
        <v>943</v>
      </c>
      <c r="V4071" s="3" t="s">
        <v>359</v>
      </c>
      <c r="W4071" s="3" t="s">
        <v>4648</v>
      </c>
      <c r="X4071" s="3" t="str">
        <f t="shared" si="294"/>
        <v>ก้านเหลืองนาแกนครพนม</v>
      </c>
      <c r="Y4071" s="3" t="s">
        <v>2652</v>
      </c>
      <c r="Z4071" s="3" t="str">
        <f t="shared" si="295"/>
        <v/>
      </c>
      <c r="AA4071" s="3" t="e">
        <f t="shared" si="296"/>
        <v>#NUM!</v>
      </c>
      <c r="AB4071" s="3" t="str">
        <f t="shared" si="297"/>
        <v/>
      </c>
    </row>
    <row r="4072" spans="18:28" ht="14.5" customHeight="1">
      <c r="R4072">
        <v>4069</v>
      </c>
      <c r="S4072" s="4">
        <v>48130</v>
      </c>
      <c r="T4072" s="3" t="s">
        <v>3365</v>
      </c>
      <c r="U4072" s="3" t="s">
        <v>943</v>
      </c>
      <c r="V4072" s="3" t="s">
        <v>359</v>
      </c>
      <c r="W4072" s="3" t="s">
        <v>4648</v>
      </c>
      <c r="X4072" s="3" t="str">
        <f t="shared" si="294"/>
        <v>หนองบ่อนาแกนครพนม</v>
      </c>
      <c r="Y4072" s="3" t="s">
        <v>2652</v>
      </c>
      <c r="Z4072" s="3" t="str">
        <f t="shared" si="295"/>
        <v/>
      </c>
      <c r="AA4072" s="3" t="e">
        <f t="shared" si="296"/>
        <v>#NUM!</v>
      </c>
      <c r="AB4072" s="3" t="str">
        <f t="shared" si="297"/>
        <v/>
      </c>
    </row>
    <row r="4073" spans="18:28" ht="14.5" customHeight="1">
      <c r="R4073">
        <v>4070</v>
      </c>
      <c r="S4073" s="4">
        <v>48130</v>
      </c>
      <c r="T4073" s="3" t="s">
        <v>4653</v>
      </c>
      <c r="U4073" s="3" t="s">
        <v>943</v>
      </c>
      <c r="V4073" s="3" t="s">
        <v>359</v>
      </c>
      <c r="W4073" s="3" t="s">
        <v>4648</v>
      </c>
      <c r="X4073" s="3" t="str">
        <f t="shared" si="294"/>
        <v>นาเลียงนาแกนครพนม</v>
      </c>
      <c r="Y4073" s="3" t="s">
        <v>2652</v>
      </c>
      <c r="Z4073" s="3" t="str">
        <f t="shared" si="295"/>
        <v/>
      </c>
      <c r="AA4073" s="3" t="e">
        <f t="shared" si="296"/>
        <v>#NUM!</v>
      </c>
      <c r="AB4073" s="3" t="str">
        <f t="shared" si="297"/>
        <v/>
      </c>
    </row>
    <row r="4074" spans="18:28" ht="14.5" customHeight="1">
      <c r="R4074">
        <v>4071</v>
      </c>
      <c r="S4074" s="4">
        <v>48130</v>
      </c>
      <c r="T4074" s="3" t="s">
        <v>2194</v>
      </c>
      <c r="U4074" s="3" t="s">
        <v>943</v>
      </c>
      <c r="V4074" s="3" t="s">
        <v>359</v>
      </c>
      <c r="W4074" s="3" t="s">
        <v>4648</v>
      </c>
      <c r="X4074" s="3" t="str">
        <f t="shared" si="294"/>
        <v>บ้านแก้งนาแกนครพนม</v>
      </c>
      <c r="Y4074" s="3" t="s">
        <v>2652</v>
      </c>
      <c r="Z4074" s="3" t="str">
        <f t="shared" si="295"/>
        <v/>
      </c>
      <c r="AA4074" s="3" t="e">
        <f t="shared" si="296"/>
        <v>#NUM!</v>
      </c>
      <c r="AB4074" s="3" t="str">
        <f t="shared" si="297"/>
        <v/>
      </c>
    </row>
    <row r="4075" spans="18:28" ht="14.5" customHeight="1">
      <c r="R4075">
        <v>4072</v>
      </c>
      <c r="S4075" s="4">
        <v>48130</v>
      </c>
      <c r="T4075" s="3" t="s">
        <v>4654</v>
      </c>
      <c r="U4075" s="3" t="s">
        <v>943</v>
      </c>
      <c r="V4075" s="3" t="s">
        <v>359</v>
      </c>
      <c r="W4075" s="3" t="s">
        <v>4648</v>
      </c>
      <c r="X4075" s="3" t="str">
        <f t="shared" si="294"/>
        <v>คำพี้นาแกนครพนม</v>
      </c>
      <c r="Y4075" s="3" t="s">
        <v>2652</v>
      </c>
      <c r="Z4075" s="3" t="str">
        <f t="shared" si="295"/>
        <v/>
      </c>
      <c r="AA4075" s="3" t="e">
        <f t="shared" si="296"/>
        <v>#NUM!</v>
      </c>
      <c r="AB4075" s="3" t="str">
        <f t="shared" si="297"/>
        <v/>
      </c>
    </row>
    <row r="4076" spans="18:28" ht="14.5" customHeight="1">
      <c r="R4076">
        <v>4073</v>
      </c>
      <c r="S4076" s="4">
        <v>48130</v>
      </c>
      <c r="T4076" s="3" t="s">
        <v>631</v>
      </c>
      <c r="U4076" s="3" t="s">
        <v>943</v>
      </c>
      <c r="V4076" s="3" t="s">
        <v>359</v>
      </c>
      <c r="W4076" s="3" t="s">
        <v>4648</v>
      </c>
      <c r="X4076" s="3" t="str">
        <f t="shared" si="294"/>
        <v>สีชมพูนาแกนครพนม</v>
      </c>
      <c r="Y4076" s="3" t="s">
        <v>2652</v>
      </c>
      <c r="Z4076" s="3" t="str">
        <f t="shared" si="295"/>
        <v/>
      </c>
      <c r="AA4076" s="3" t="e">
        <f t="shared" si="296"/>
        <v>#NUM!</v>
      </c>
      <c r="AB4076" s="3" t="str">
        <f t="shared" si="297"/>
        <v/>
      </c>
    </row>
    <row r="4077" spans="18:28" ht="14.5" customHeight="1">
      <c r="R4077">
        <v>4074</v>
      </c>
      <c r="S4077" s="4">
        <v>48150</v>
      </c>
      <c r="T4077" s="3" t="s">
        <v>961</v>
      </c>
      <c r="U4077" s="3" t="s">
        <v>961</v>
      </c>
      <c r="V4077" s="3" t="s">
        <v>359</v>
      </c>
      <c r="W4077" s="3" t="s">
        <v>4655</v>
      </c>
      <c r="X4077" s="3" t="str">
        <f t="shared" si="294"/>
        <v>ศรีสงครามศรีสงครามนครพนม</v>
      </c>
      <c r="Y4077" s="3" t="s">
        <v>2652</v>
      </c>
      <c r="Z4077" s="3" t="str">
        <f t="shared" si="295"/>
        <v/>
      </c>
      <c r="AA4077" s="3" t="e">
        <f t="shared" si="296"/>
        <v>#NUM!</v>
      </c>
      <c r="AB4077" s="3" t="str">
        <f t="shared" si="297"/>
        <v/>
      </c>
    </row>
    <row r="4078" spans="18:28" ht="14.5" customHeight="1">
      <c r="R4078">
        <v>4075</v>
      </c>
      <c r="S4078" s="4">
        <v>48150</v>
      </c>
      <c r="T4078" s="3" t="s">
        <v>4656</v>
      </c>
      <c r="U4078" s="3" t="s">
        <v>961</v>
      </c>
      <c r="V4078" s="3" t="s">
        <v>359</v>
      </c>
      <c r="W4078" s="3" t="s">
        <v>4655</v>
      </c>
      <c r="X4078" s="3" t="str">
        <f t="shared" si="294"/>
        <v>นาเดื่อศรีสงครามนครพนม</v>
      </c>
      <c r="Y4078" s="3" t="s">
        <v>2652</v>
      </c>
      <c r="Z4078" s="3" t="str">
        <f t="shared" si="295"/>
        <v/>
      </c>
      <c r="AA4078" s="3" t="e">
        <f t="shared" si="296"/>
        <v>#NUM!</v>
      </c>
      <c r="AB4078" s="3" t="str">
        <f t="shared" si="297"/>
        <v/>
      </c>
    </row>
    <row r="4079" spans="18:28" ht="14.5" customHeight="1">
      <c r="R4079">
        <v>4076</v>
      </c>
      <c r="S4079" s="4">
        <v>48150</v>
      </c>
      <c r="T4079" s="3" t="s">
        <v>4657</v>
      </c>
      <c r="U4079" s="3" t="s">
        <v>961</v>
      </c>
      <c r="V4079" s="3" t="s">
        <v>359</v>
      </c>
      <c r="W4079" s="3" t="s">
        <v>4655</v>
      </c>
      <c r="X4079" s="3" t="str">
        <f t="shared" si="294"/>
        <v>บ้านเอื้องศรีสงครามนครพนม</v>
      </c>
      <c r="Y4079" s="3" t="s">
        <v>2652</v>
      </c>
      <c r="Z4079" s="3" t="str">
        <f t="shared" si="295"/>
        <v/>
      </c>
      <c r="AA4079" s="3" t="e">
        <f t="shared" si="296"/>
        <v>#NUM!</v>
      </c>
      <c r="AB4079" s="3" t="str">
        <f t="shared" si="297"/>
        <v/>
      </c>
    </row>
    <row r="4080" spans="18:28" ht="14.5" customHeight="1">
      <c r="R4080">
        <v>4077</v>
      </c>
      <c r="S4080" s="4">
        <v>48150</v>
      </c>
      <c r="T4080" s="3" t="s">
        <v>4658</v>
      </c>
      <c r="U4080" s="3" t="s">
        <v>961</v>
      </c>
      <c r="V4080" s="3" t="s">
        <v>359</v>
      </c>
      <c r="W4080" s="3" t="s">
        <v>4655</v>
      </c>
      <c r="X4080" s="3" t="str">
        <f t="shared" si="294"/>
        <v>สามผงศรีสงครามนครพนม</v>
      </c>
      <c r="Y4080" s="3" t="s">
        <v>2652</v>
      </c>
      <c r="Z4080" s="3" t="str">
        <f t="shared" si="295"/>
        <v/>
      </c>
      <c r="AA4080" s="3" t="e">
        <f t="shared" si="296"/>
        <v>#NUM!</v>
      </c>
      <c r="AB4080" s="3" t="str">
        <f t="shared" si="297"/>
        <v/>
      </c>
    </row>
    <row r="4081" spans="18:28" ht="14.5" customHeight="1">
      <c r="R4081">
        <v>4078</v>
      </c>
      <c r="S4081" s="4">
        <v>48150</v>
      </c>
      <c r="T4081" s="3" t="s">
        <v>4659</v>
      </c>
      <c r="U4081" s="3" t="s">
        <v>961</v>
      </c>
      <c r="V4081" s="3" t="s">
        <v>359</v>
      </c>
      <c r="W4081" s="3" t="s">
        <v>4655</v>
      </c>
      <c r="X4081" s="3" t="str">
        <f t="shared" si="294"/>
        <v>ท่าบ่อสงครามศรีสงครามนครพนม</v>
      </c>
      <c r="Y4081" s="3" t="s">
        <v>2652</v>
      </c>
      <c r="Z4081" s="3" t="str">
        <f t="shared" si="295"/>
        <v/>
      </c>
      <c r="AA4081" s="3" t="e">
        <f t="shared" si="296"/>
        <v>#NUM!</v>
      </c>
      <c r="AB4081" s="3" t="str">
        <f t="shared" si="297"/>
        <v/>
      </c>
    </row>
    <row r="4082" spans="18:28" ht="14.5" customHeight="1">
      <c r="R4082">
        <v>4079</v>
      </c>
      <c r="S4082" s="4">
        <v>48150</v>
      </c>
      <c r="T4082" s="3" t="s">
        <v>4660</v>
      </c>
      <c r="U4082" s="3" t="s">
        <v>961</v>
      </c>
      <c r="V4082" s="3" t="s">
        <v>359</v>
      </c>
      <c r="W4082" s="3" t="s">
        <v>4655</v>
      </c>
      <c r="X4082" s="3" t="str">
        <f t="shared" si="294"/>
        <v>บ้านข่าศรีสงครามนครพนม</v>
      </c>
      <c r="Y4082" s="3" t="s">
        <v>2652</v>
      </c>
      <c r="Z4082" s="3" t="str">
        <f t="shared" si="295"/>
        <v/>
      </c>
      <c r="AA4082" s="3" t="e">
        <f t="shared" si="296"/>
        <v>#NUM!</v>
      </c>
      <c r="AB4082" s="3" t="str">
        <f t="shared" si="297"/>
        <v/>
      </c>
    </row>
    <row r="4083" spans="18:28" ht="14.5" customHeight="1">
      <c r="R4083">
        <v>4080</v>
      </c>
      <c r="S4083" s="4">
        <v>48150</v>
      </c>
      <c r="T4083" s="3" t="s">
        <v>3370</v>
      </c>
      <c r="U4083" s="3" t="s">
        <v>961</v>
      </c>
      <c r="V4083" s="3" t="s">
        <v>359</v>
      </c>
      <c r="W4083" s="3" t="s">
        <v>4655</v>
      </c>
      <c r="X4083" s="3" t="str">
        <f t="shared" si="294"/>
        <v>นาคำศรีสงครามนครพนม</v>
      </c>
      <c r="Y4083" s="3" t="s">
        <v>2652</v>
      </c>
      <c r="Z4083" s="3" t="str">
        <f t="shared" si="295"/>
        <v/>
      </c>
      <c r="AA4083" s="3" t="e">
        <f t="shared" si="296"/>
        <v>#NUM!</v>
      </c>
      <c r="AB4083" s="3" t="str">
        <f t="shared" si="297"/>
        <v/>
      </c>
    </row>
    <row r="4084" spans="18:28" ht="14.5" customHeight="1">
      <c r="R4084">
        <v>4081</v>
      </c>
      <c r="S4084" s="4">
        <v>48150</v>
      </c>
      <c r="T4084" s="3" t="s">
        <v>4163</v>
      </c>
      <c r="U4084" s="3" t="s">
        <v>961</v>
      </c>
      <c r="V4084" s="3" t="s">
        <v>359</v>
      </c>
      <c r="W4084" s="3" t="s">
        <v>4655</v>
      </c>
      <c r="X4084" s="3" t="str">
        <f t="shared" si="294"/>
        <v>โพนสว่างศรีสงครามนครพนม</v>
      </c>
      <c r="Y4084" s="3" t="s">
        <v>2652</v>
      </c>
      <c r="Z4084" s="3" t="str">
        <f t="shared" si="295"/>
        <v/>
      </c>
      <c r="AA4084" s="3" t="e">
        <f t="shared" si="296"/>
        <v>#NUM!</v>
      </c>
      <c r="AB4084" s="3" t="str">
        <f t="shared" si="297"/>
        <v/>
      </c>
    </row>
    <row r="4085" spans="18:28" ht="14.5" customHeight="1">
      <c r="R4085">
        <v>4082</v>
      </c>
      <c r="S4085" s="4">
        <v>48150</v>
      </c>
      <c r="T4085" s="3" t="s">
        <v>4661</v>
      </c>
      <c r="U4085" s="3" t="s">
        <v>961</v>
      </c>
      <c r="V4085" s="3" t="s">
        <v>359</v>
      </c>
      <c r="W4085" s="3" t="s">
        <v>4655</v>
      </c>
      <c r="X4085" s="3" t="str">
        <f t="shared" si="294"/>
        <v>หาดแพงศรีสงครามนครพนม</v>
      </c>
      <c r="Y4085" s="3" t="s">
        <v>2652</v>
      </c>
      <c r="Z4085" s="3" t="str">
        <f t="shared" si="295"/>
        <v/>
      </c>
      <c r="AA4085" s="3" t="e">
        <f t="shared" si="296"/>
        <v>#NUM!</v>
      </c>
      <c r="AB4085" s="3" t="str">
        <f t="shared" si="297"/>
        <v/>
      </c>
    </row>
    <row r="4086" spans="18:28" ht="14.5" customHeight="1">
      <c r="R4086">
        <v>4083</v>
      </c>
      <c r="S4086" s="4">
        <v>48180</v>
      </c>
      <c r="T4086" s="3" t="s">
        <v>947</v>
      </c>
      <c r="U4086" s="3" t="s">
        <v>947</v>
      </c>
      <c r="V4086" s="3" t="s">
        <v>359</v>
      </c>
      <c r="W4086" s="3" t="s">
        <v>4662</v>
      </c>
      <c r="X4086" s="3" t="str">
        <f t="shared" si="294"/>
        <v>นาหว้านาหว้านครพนม</v>
      </c>
      <c r="Y4086" s="3" t="s">
        <v>2652</v>
      </c>
      <c r="Z4086" s="3" t="str">
        <f t="shared" si="295"/>
        <v/>
      </c>
      <c r="AA4086" s="3" t="e">
        <f t="shared" si="296"/>
        <v>#NUM!</v>
      </c>
      <c r="AB4086" s="3" t="str">
        <f t="shared" si="297"/>
        <v/>
      </c>
    </row>
    <row r="4087" spans="18:28" ht="14.5" customHeight="1">
      <c r="R4087">
        <v>4084</v>
      </c>
      <c r="S4087" s="4">
        <v>48180</v>
      </c>
      <c r="T4087" s="3" t="s">
        <v>4048</v>
      </c>
      <c r="U4087" s="3" t="s">
        <v>947</v>
      </c>
      <c r="V4087" s="3" t="s">
        <v>359</v>
      </c>
      <c r="W4087" s="3" t="s">
        <v>4662</v>
      </c>
      <c r="X4087" s="3" t="str">
        <f t="shared" si="294"/>
        <v>นางัวนาหว้านครพนม</v>
      </c>
      <c r="Y4087" s="3" t="s">
        <v>2652</v>
      </c>
      <c r="Z4087" s="3" t="str">
        <f t="shared" si="295"/>
        <v/>
      </c>
      <c r="AA4087" s="3" t="e">
        <f t="shared" si="296"/>
        <v>#NUM!</v>
      </c>
      <c r="AB4087" s="3" t="str">
        <f t="shared" si="297"/>
        <v/>
      </c>
    </row>
    <row r="4088" spans="18:28" ht="14.5" customHeight="1">
      <c r="R4088">
        <v>4085</v>
      </c>
      <c r="S4088" s="4">
        <v>48180</v>
      </c>
      <c r="T4088" s="3" t="s">
        <v>4663</v>
      </c>
      <c r="U4088" s="3" t="s">
        <v>947</v>
      </c>
      <c r="V4088" s="3" t="s">
        <v>359</v>
      </c>
      <c r="W4088" s="3" t="s">
        <v>4662</v>
      </c>
      <c r="X4088" s="3" t="str">
        <f t="shared" si="294"/>
        <v>บ้านเสียวนาหว้านครพนม</v>
      </c>
      <c r="Y4088" s="3" t="s">
        <v>2652</v>
      </c>
      <c r="Z4088" s="3" t="str">
        <f t="shared" si="295"/>
        <v/>
      </c>
      <c r="AA4088" s="3" t="e">
        <f t="shared" si="296"/>
        <v>#NUM!</v>
      </c>
      <c r="AB4088" s="3" t="str">
        <f t="shared" si="297"/>
        <v/>
      </c>
    </row>
    <row r="4089" spans="18:28" ht="14.5" customHeight="1">
      <c r="R4089">
        <v>4086</v>
      </c>
      <c r="S4089" s="4">
        <v>48180</v>
      </c>
      <c r="T4089" s="3" t="s">
        <v>4664</v>
      </c>
      <c r="U4089" s="3" t="s">
        <v>947</v>
      </c>
      <c r="V4089" s="3" t="s">
        <v>359</v>
      </c>
      <c r="W4089" s="3" t="s">
        <v>4662</v>
      </c>
      <c r="X4089" s="3" t="str">
        <f t="shared" si="294"/>
        <v>นาคูณใหญ่นาหว้านครพนม</v>
      </c>
      <c r="Y4089" s="3" t="s">
        <v>2652</v>
      </c>
      <c r="Z4089" s="3" t="str">
        <f t="shared" si="295"/>
        <v/>
      </c>
      <c r="AA4089" s="3" t="e">
        <f t="shared" si="296"/>
        <v>#NUM!</v>
      </c>
      <c r="AB4089" s="3" t="str">
        <f t="shared" si="297"/>
        <v/>
      </c>
    </row>
    <row r="4090" spans="18:28" ht="14.5" customHeight="1">
      <c r="R4090">
        <v>4087</v>
      </c>
      <c r="S4090" s="4">
        <v>48180</v>
      </c>
      <c r="T4090" s="3" t="s">
        <v>4665</v>
      </c>
      <c r="U4090" s="3" t="s">
        <v>947</v>
      </c>
      <c r="V4090" s="3" t="s">
        <v>359</v>
      </c>
      <c r="W4090" s="3" t="s">
        <v>4662</v>
      </c>
      <c r="X4090" s="3" t="str">
        <f t="shared" si="294"/>
        <v>เหล่าพัฒนานาหว้านครพนม</v>
      </c>
      <c r="Y4090" s="3" t="s">
        <v>2652</v>
      </c>
      <c r="Z4090" s="3" t="str">
        <f t="shared" si="295"/>
        <v/>
      </c>
      <c r="AA4090" s="3" t="e">
        <f t="shared" si="296"/>
        <v>#NUM!</v>
      </c>
      <c r="AB4090" s="3" t="str">
        <f t="shared" si="297"/>
        <v/>
      </c>
    </row>
    <row r="4091" spans="18:28" ht="14.5" customHeight="1">
      <c r="R4091">
        <v>4088</v>
      </c>
      <c r="S4091" s="4">
        <v>48180</v>
      </c>
      <c r="T4091" s="3" t="s">
        <v>1123</v>
      </c>
      <c r="U4091" s="3" t="s">
        <v>947</v>
      </c>
      <c r="V4091" s="3" t="s">
        <v>359</v>
      </c>
      <c r="W4091" s="3" t="s">
        <v>4662</v>
      </c>
      <c r="X4091" s="3" t="str">
        <f t="shared" si="294"/>
        <v>ท่าเรือนาหว้านครพนม</v>
      </c>
      <c r="Y4091" s="3" t="s">
        <v>2652</v>
      </c>
      <c r="Z4091" s="3" t="str">
        <f t="shared" si="295"/>
        <v/>
      </c>
      <c r="AA4091" s="3" t="e">
        <f t="shared" si="296"/>
        <v>#NUM!</v>
      </c>
      <c r="AB4091" s="3" t="str">
        <f t="shared" si="297"/>
        <v/>
      </c>
    </row>
    <row r="4092" spans="18:28" ht="14.5" customHeight="1">
      <c r="R4092">
        <v>4089</v>
      </c>
      <c r="S4092" s="4">
        <v>48190</v>
      </c>
      <c r="T4092" s="3" t="s">
        <v>953</v>
      </c>
      <c r="U4092" s="3" t="s">
        <v>953</v>
      </c>
      <c r="V4092" s="3" t="s">
        <v>359</v>
      </c>
      <c r="W4092" s="3" t="s">
        <v>4666</v>
      </c>
      <c r="X4092" s="3" t="str">
        <f t="shared" si="294"/>
        <v>โพนสวรรค์โพนสวรรค์นครพนม</v>
      </c>
      <c r="Y4092" s="3" t="s">
        <v>2652</v>
      </c>
      <c r="Z4092" s="3" t="str">
        <f t="shared" si="295"/>
        <v/>
      </c>
      <c r="AA4092" s="3" t="e">
        <f t="shared" si="296"/>
        <v>#NUM!</v>
      </c>
      <c r="AB4092" s="3" t="str">
        <f t="shared" si="297"/>
        <v/>
      </c>
    </row>
    <row r="4093" spans="18:28" ht="14.5" customHeight="1">
      <c r="R4093">
        <v>4090</v>
      </c>
      <c r="S4093" s="4">
        <v>48190</v>
      </c>
      <c r="T4093" s="3" t="s">
        <v>4533</v>
      </c>
      <c r="U4093" s="3" t="s">
        <v>953</v>
      </c>
      <c r="V4093" s="3" t="s">
        <v>359</v>
      </c>
      <c r="W4093" s="3" t="s">
        <v>4666</v>
      </c>
      <c r="X4093" s="3" t="str">
        <f t="shared" si="294"/>
        <v>นาหัวบ่อโพนสวรรค์นครพนม</v>
      </c>
      <c r="Y4093" s="3" t="s">
        <v>2652</v>
      </c>
      <c r="Z4093" s="3" t="str">
        <f t="shared" si="295"/>
        <v/>
      </c>
      <c r="AA4093" s="3" t="e">
        <f t="shared" si="296"/>
        <v>#NUM!</v>
      </c>
      <c r="AB4093" s="3" t="str">
        <f t="shared" si="297"/>
        <v/>
      </c>
    </row>
    <row r="4094" spans="18:28" ht="14.5" customHeight="1">
      <c r="R4094">
        <v>4091</v>
      </c>
      <c r="S4094" s="4">
        <v>48190</v>
      </c>
      <c r="T4094" s="3" t="s">
        <v>4667</v>
      </c>
      <c r="U4094" s="3" t="s">
        <v>953</v>
      </c>
      <c r="V4094" s="3" t="s">
        <v>359</v>
      </c>
      <c r="W4094" s="3" t="s">
        <v>4666</v>
      </c>
      <c r="X4094" s="3" t="str">
        <f t="shared" si="294"/>
        <v>นาขมิ้นโพนสวรรค์นครพนม</v>
      </c>
      <c r="Y4094" s="3" t="s">
        <v>2652</v>
      </c>
      <c r="Z4094" s="3" t="str">
        <f t="shared" si="295"/>
        <v/>
      </c>
      <c r="AA4094" s="3" t="e">
        <f t="shared" si="296"/>
        <v>#NUM!</v>
      </c>
      <c r="AB4094" s="3" t="str">
        <f t="shared" si="297"/>
        <v/>
      </c>
    </row>
    <row r="4095" spans="18:28" ht="14.5" customHeight="1">
      <c r="R4095">
        <v>4092</v>
      </c>
      <c r="S4095" s="4">
        <v>48190</v>
      </c>
      <c r="T4095" s="3" t="s">
        <v>4668</v>
      </c>
      <c r="U4095" s="3" t="s">
        <v>953</v>
      </c>
      <c r="V4095" s="3" t="s">
        <v>359</v>
      </c>
      <c r="W4095" s="3" t="s">
        <v>4666</v>
      </c>
      <c r="X4095" s="3" t="str">
        <f t="shared" si="294"/>
        <v>โพนบกโพนสวรรค์นครพนม</v>
      </c>
      <c r="Y4095" s="3" t="s">
        <v>2652</v>
      </c>
      <c r="Z4095" s="3" t="str">
        <f t="shared" si="295"/>
        <v/>
      </c>
      <c r="AA4095" s="3" t="e">
        <f t="shared" si="296"/>
        <v>#NUM!</v>
      </c>
      <c r="AB4095" s="3" t="str">
        <f t="shared" si="297"/>
        <v/>
      </c>
    </row>
    <row r="4096" spans="18:28" ht="14.5" customHeight="1">
      <c r="R4096">
        <v>4093</v>
      </c>
      <c r="S4096" s="4">
        <v>48190</v>
      </c>
      <c r="T4096" s="3" t="s">
        <v>3811</v>
      </c>
      <c r="U4096" s="3" t="s">
        <v>953</v>
      </c>
      <c r="V4096" s="3" t="s">
        <v>359</v>
      </c>
      <c r="W4096" s="3" t="s">
        <v>4666</v>
      </c>
      <c r="X4096" s="3" t="str">
        <f t="shared" si="294"/>
        <v>บ้านค้อโพนสวรรค์นครพนม</v>
      </c>
      <c r="Y4096" s="3" t="s">
        <v>2652</v>
      </c>
      <c r="Z4096" s="3" t="str">
        <f t="shared" si="295"/>
        <v/>
      </c>
      <c r="AA4096" s="3" t="e">
        <f t="shared" si="296"/>
        <v>#NUM!</v>
      </c>
      <c r="AB4096" s="3" t="str">
        <f t="shared" si="297"/>
        <v/>
      </c>
    </row>
    <row r="4097" spans="18:28" ht="14.5" customHeight="1">
      <c r="R4097">
        <v>4094</v>
      </c>
      <c r="S4097" s="4">
        <v>48190</v>
      </c>
      <c r="T4097" s="3" t="s">
        <v>4669</v>
      </c>
      <c r="U4097" s="3" t="s">
        <v>953</v>
      </c>
      <c r="V4097" s="3" t="s">
        <v>359</v>
      </c>
      <c r="W4097" s="3" t="s">
        <v>4666</v>
      </c>
      <c r="X4097" s="3" t="str">
        <f t="shared" si="294"/>
        <v>โพนจานโพนสวรรค์นครพนม</v>
      </c>
      <c r="Y4097" s="3" t="s">
        <v>2652</v>
      </c>
      <c r="Z4097" s="3" t="str">
        <f t="shared" si="295"/>
        <v/>
      </c>
      <c r="AA4097" s="3" t="e">
        <f t="shared" si="296"/>
        <v>#NUM!</v>
      </c>
      <c r="AB4097" s="3" t="str">
        <f t="shared" si="297"/>
        <v/>
      </c>
    </row>
    <row r="4098" spans="18:28" ht="14.5" customHeight="1">
      <c r="R4098">
        <v>4095</v>
      </c>
      <c r="S4098" s="4">
        <v>48190</v>
      </c>
      <c r="T4098" s="3" t="s">
        <v>4536</v>
      </c>
      <c r="U4098" s="3" t="s">
        <v>953</v>
      </c>
      <c r="V4098" s="3" t="s">
        <v>359</v>
      </c>
      <c r="W4098" s="3" t="s">
        <v>4666</v>
      </c>
      <c r="X4098" s="3" t="str">
        <f t="shared" si="294"/>
        <v>นาในโพนสวรรค์นครพนม</v>
      </c>
      <c r="Y4098" s="3" t="s">
        <v>2652</v>
      </c>
      <c r="Z4098" s="3" t="str">
        <f t="shared" si="295"/>
        <v/>
      </c>
      <c r="AA4098" s="3" t="e">
        <f t="shared" si="296"/>
        <v>#NUM!</v>
      </c>
      <c r="AB4098" s="3" t="str">
        <f t="shared" si="297"/>
        <v/>
      </c>
    </row>
    <row r="4099" spans="18:28" ht="14.5" customHeight="1">
      <c r="R4099">
        <v>4096</v>
      </c>
      <c r="S4099" s="4">
        <v>48140</v>
      </c>
      <c r="T4099" s="3" t="s">
        <v>945</v>
      </c>
      <c r="U4099" s="3" t="s">
        <v>945</v>
      </c>
      <c r="V4099" s="3" t="s">
        <v>359</v>
      </c>
      <c r="W4099" s="3" t="s">
        <v>4670</v>
      </c>
      <c r="X4099" s="3" t="str">
        <f t="shared" si="294"/>
        <v>นาทมนาทมนครพนม</v>
      </c>
      <c r="Y4099" s="3" t="s">
        <v>2652</v>
      </c>
      <c r="Z4099" s="3" t="str">
        <f t="shared" si="295"/>
        <v/>
      </c>
      <c r="AA4099" s="3" t="e">
        <f t="shared" si="296"/>
        <v>#NUM!</v>
      </c>
      <c r="AB4099" s="3" t="str">
        <f t="shared" si="297"/>
        <v/>
      </c>
    </row>
    <row r="4100" spans="18:28" ht="14.5" customHeight="1">
      <c r="R4100">
        <v>4097</v>
      </c>
      <c r="S4100" s="4">
        <v>48140</v>
      </c>
      <c r="T4100" s="3" t="s">
        <v>4671</v>
      </c>
      <c r="U4100" s="3" t="s">
        <v>945</v>
      </c>
      <c r="V4100" s="3" t="s">
        <v>359</v>
      </c>
      <c r="W4100" s="3" t="s">
        <v>4670</v>
      </c>
      <c r="X4100" s="3" t="str">
        <f t="shared" si="294"/>
        <v>หนองซนนาทมนครพนม</v>
      </c>
      <c r="Y4100" s="3" t="s">
        <v>2652</v>
      </c>
      <c r="Z4100" s="3" t="str">
        <f t="shared" si="295"/>
        <v/>
      </c>
      <c r="AA4100" s="3" t="e">
        <f t="shared" si="296"/>
        <v>#NUM!</v>
      </c>
      <c r="AB4100" s="3" t="str">
        <f t="shared" si="297"/>
        <v/>
      </c>
    </row>
    <row r="4101" spans="18:28" ht="14.5" customHeight="1">
      <c r="R4101">
        <v>4098</v>
      </c>
      <c r="S4101" s="4">
        <v>48140</v>
      </c>
      <c r="T4101" s="3" t="s">
        <v>4672</v>
      </c>
      <c r="U4101" s="3" t="s">
        <v>945</v>
      </c>
      <c r="V4101" s="3" t="s">
        <v>359</v>
      </c>
      <c r="W4101" s="3" t="s">
        <v>4670</v>
      </c>
      <c r="X4101" s="3" t="str">
        <f t="shared" ref="X4101:X4164" si="298">T4101&amp;U4101&amp;V4101</f>
        <v>ดอนเตยนาทมนครพนม</v>
      </c>
      <c r="Y4101" s="3" t="s">
        <v>2652</v>
      </c>
      <c r="Z4101" s="3" t="str">
        <f t="shared" ref="Z4101:Z4164" si="299">IF($Z$1=$W4101,$R4101,"")</f>
        <v/>
      </c>
      <c r="AA4101" s="3" t="e">
        <f t="shared" ref="AA4101:AA4164" si="300">SMALL($Z$4:$Z$7439,R4101)</f>
        <v>#NUM!</v>
      </c>
      <c r="AB4101" s="3" t="str">
        <f t="shared" ref="AB4101:AB4164" si="301">IFERROR(INDEX($T$4:$T$7439,$AA4101,1),"")</f>
        <v/>
      </c>
    </row>
    <row r="4102" spans="18:28" ht="14.5" customHeight="1">
      <c r="R4102">
        <v>4099</v>
      </c>
      <c r="S4102" s="4">
        <v>48130</v>
      </c>
      <c r="T4102" s="3" t="s">
        <v>959</v>
      </c>
      <c r="U4102" s="3" t="s">
        <v>959</v>
      </c>
      <c r="V4102" s="3" t="s">
        <v>359</v>
      </c>
      <c r="W4102" s="3" t="s">
        <v>4673</v>
      </c>
      <c r="X4102" s="3" t="str">
        <f t="shared" si="298"/>
        <v>วังยางวังยางนครพนม</v>
      </c>
      <c r="Y4102" s="3" t="s">
        <v>2652</v>
      </c>
      <c r="Z4102" s="3" t="str">
        <f t="shared" si="299"/>
        <v/>
      </c>
      <c r="AA4102" s="3" t="e">
        <f t="shared" si="300"/>
        <v>#NUM!</v>
      </c>
      <c r="AB4102" s="3" t="str">
        <f t="shared" si="301"/>
        <v/>
      </c>
    </row>
    <row r="4103" spans="18:28" ht="14.5" customHeight="1">
      <c r="R4103">
        <v>4100</v>
      </c>
      <c r="S4103" s="4">
        <v>48130</v>
      </c>
      <c r="T4103" s="3" t="s">
        <v>3832</v>
      </c>
      <c r="U4103" s="3" t="s">
        <v>959</v>
      </c>
      <c r="V4103" s="3" t="s">
        <v>359</v>
      </c>
      <c r="W4103" s="3" t="s">
        <v>4673</v>
      </c>
      <c r="X4103" s="3" t="str">
        <f t="shared" si="298"/>
        <v>โคกสีวังยางนครพนม</v>
      </c>
      <c r="Y4103" s="3" t="s">
        <v>2652</v>
      </c>
      <c r="Z4103" s="3" t="str">
        <f t="shared" si="299"/>
        <v/>
      </c>
      <c r="AA4103" s="3" t="e">
        <f t="shared" si="300"/>
        <v>#NUM!</v>
      </c>
      <c r="AB4103" s="3" t="str">
        <f t="shared" si="301"/>
        <v/>
      </c>
    </row>
    <row r="4104" spans="18:28" ht="14.5" customHeight="1">
      <c r="R4104">
        <v>4101</v>
      </c>
      <c r="S4104" s="4">
        <v>48130</v>
      </c>
      <c r="T4104" s="3" t="s">
        <v>4674</v>
      </c>
      <c r="U4104" s="3" t="s">
        <v>959</v>
      </c>
      <c r="V4104" s="3" t="s">
        <v>359</v>
      </c>
      <c r="W4104" s="3" t="s">
        <v>4673</v>
      </c>
      <c r="X4104" s="3" t="str">
        <f t="shared" si="298"/>
        <v>ยอดชาดวังยางนครพนม</v>
      </c>
      <c r="Y4104" s="3" t="s">
        <v>2652</v>
      </c>
      <c r="Z4104" s="3" t="str">
        <f t="shared" si="299"/>
        <v/>
      </c>
      <c r="AA4104" s="3" t="e">
        <f t="shared" si="300"/>
        <v>#NUM!</v>
      </c>
      <c r="AB4104" s="3" t="str">
        <f t="shared" si="301"/>
        <v/>
      </c>
    </row>
    <row r="4105" spans="18:28" ht="14.5" customHeight="1">
      <c r="R4105">
        <v>4102</v>
      </c>
      <c r="S4105" s="4">
        <v>48130</v>
      </c>
      <c r="T4105" s="3" t="s">
        <v>4253</v>
      </c>
      <c r="U4105" s="3" t="s">
        <v>959</v>
      </c>
      <c r="V4105" s="3" t="s">
        <v>359</v>
      </c>
      <c r="W4105" s="3" t="s">
        <v>4673</v>
      </c>
      <c r="X4105" s="3" t="str">
        <f t="shared" si="298"/>
        <v>หนองโพธิ์วังยางนครพนม</v>
      </c>
      <c r="Y4105" s="3" t="s">
        <v>2652</v>
      </c>
      <c r="Z4105" s="3" t="str">
        <f t="shared" si="299"/>
        <v/>
      </c>
      <c r="AA4105" s="3" t="e">
        <f t="shared" si="300"/>
        <v>#NUM!</v>
      </c>
      <c r="AB4105" s="3" t="str">
        <f t="shared" si="301"/>
        <v/>
      </c>
    </row>
    <row r="4106" spans="18:28" ht="14.5" customHeight="1">
      <c r="R4106">
        <v>4103</v>
      </c>
      <c r="S4106" s="4">
        <v>49000</v>
      </c>
      <c r="T4106" s="3" t="s">
        <v>438</v>
      </c>
      <c r="U4106" s="3" t="s">
        <v>1487</v>
      </c>
      <c r="V4106" s="3" t="s">
        <v>438</v>
      </c>
      <c r="W4106" s="3" t="s">
        <v>4675</v>
      </c>
      <c r="X4106" s="3" t="str">
        <f t="shared" si="298"/>
        <v>มุกดาหารเมืองมุกดาหารมุกดาหาร</v>
      </c>
      <c r="Y4106" s="3" t="s">
        <v>2652</v>
      </c>
      <c r="Z4106" s="3" t="str">
        <f t="shared" si="299"/>
        <v/>
      </c>
      <c r="AA4106" s="3" t="e">
        <f t="shared" si="300"/>
        <v>#NUM!</v>
      </c>
      <c r="AB4106" s="3" t="str">
        <f t="shared" si="301"/>
        <v/>
      </c>
    </row>
    <row r="4107" spans="18:28" ht="14.5" customHeight="1">
      <c r="R4107">
        <v>4104</v>
      </c>
      <c r="S4107" s="4">
        <v>49000</v>
      </c>
      <c r="T4107" s="3" t="s">
        <v>2038</v>
      </c>
      <c r="U4107" s="3" t="s">
        <v>1487</v>
      </c>
      <c r="V4107" s="3" t="s">
        <v>438</v>
      </c>
      <c r="W4107" s="3" t="s">
        <v>4675</v>
      </c>
      <c r="X4107" s="3" t="str">
        <f t="shared" si="298"/>
        <v>ศรีบุญเรืองเมืองมุกดาหารมุกดาหาร</v>
      </c>
      <c r="Y4107" s="3" t="s">
        <v>2652</v>
      </c>
      <c r="Z4107" s="3" t="str">
        <f t="shared" si="299"/>
        <v/>
      </c>
      <c r="AA4107" s="3" t="e">
        <f t="shared" si="300"/>
        <v>#NUM!</v>
      </c>
      <c r="AB4107" s="3" t="str">
        <f t="shared" si="301"/>
        <v/>
      </c>
    </row>
    <row r="4108" spans="18:28" ht="14.5" customHeight="1">
      <c r="R4108">
        <v>4105</v>
      </c>
      <c r="S4108" s="4">
        <v>49000</v>
      </c>
      <c r="T4108" s="3" t="s">
        <v>2103</v>
      </c>
      <c r="U4108" s="3" t="s">
        <v>1487</v>
      </c>
      <c r="V4108" s="3" t="s">
        <v>438</v>
      </c>
      <c r="W4108" s="3" t="s">
        <v>4675</v>
      </c>
      <c r="X4108" s="3" t="str">
        <f t="shared" si="298"/>
        <v>บ้านโคกเมืองมุกดาหารมุกดาหาร</v>
      </c>
      <c r="Y4108" s="3" t="s">
        <v>2652</v>
      </c>
      <c r="Z4108" s="3" t="str">
        <f t="shared" si="299"/>
        <v/>
      </c>
      <c r="AA4108" s="3" t="e">
        <f t="shared" si="300"/>
        <v>#NUM!</v>
      </c>
      <c r="AB4108" s="3" t="str">
        <f t="shared" si="301"/>
        <v/>
      </c>
    </row>
    <row r="4109" spans="18:28" ht="14.5" customHeight="1">
      <c r="R4109">
        <v>4106</v>
      </c>
      <c r="S4109" s="4">
        <v>49000</v>
      </c>
      <c r="T4109" s="3" t="s">
        <v>4676</v>
      </c>
      <c r="U4109" s="3" t="s">
        <v>1487</v>
      </c>
      <c r="V4109" s="3" t="s">
        <v>438</v>
      </c>
      <c r="W4109" s="3" t="s">
        <v>4675</v>
      </c>
      <c r="X4109" s="3" t="str">
        <f t="shared" si="298"/>
        <v>บางทรายใหญ่เมืองมุกดาหารมุกดาหาร</v>
      </c>
      <c r="Y4109" s="3" t="s">
        <v>2652</v>
      </c>
      <c r="Z4109" s="3" t="str">
        <f t="shared" si="299"/>
        <v/>
      </c>
      <c r="AA4109" s="3" t="e">
        <f t="shared" si="300"/>
        <v>#NUM!</v>
      </c>
      <c r="AB4109" s="3" t="str">
        <f t="shared" si="301"/>
        <v/>
      </c>
    </row>
    <row r="4110" spans="18:28" ht="14.5" customHeight="1">
      <c r="R4110">
        <v>4107</v>
      </c>
      <c r="S4110" s="4">
        <v>49000</v>
      </c>
      <c r="T4110" s="3" t="s">
        <v>1559</v>
      </c>
      <c r="U4110" s="3" t="s">
        <v>1487</v>
      </c>
      <c r="V4110" s="3" t="s">
        <v>438</v>
      </c>
      <c r="W4110" s="3" t="s">
        <v>4675</v>
      </c>
      <c r="X4110" s="3" t="str">
        <f t="shared" si="298"/>
        <v>โพนทรายเมืองมุกดาหารมุกดาหาร</v>
      </c>
      <c r="Y4110" s="3" t="s">
        <v>2652</v>
      </c>
      <c r="Z4110" s="3" t="str">
        <f t="shared" si="299"/>
        <v/>
      </c>
      <c r="AA4110" s="3" t="e">
        <f t="shared" si="300"/>
        <v>#NUM!</v>
      </c>
      <c r="AB4110" s="3" t="str">
        <f t="shared" si="301"/>
        <v/>
      </c>
    </row>
    <row r="4111" spans="18:28" ht="14.5" customHeight="1">
      <c r="R4111">
        <v>4108</v>
      </c>
      <c r="S4111" s="4">
        <v>49000</v>
      </c>
      <c r="T4111" s="3" t="s">
        <v>4677</v>
      </c>
      <c r="U4111" s="3" t="s">
        <v>1487</v>
      </c>
      <c r="V4111" s="3" t="s">
        <v>438</v>
      </c>
      <c r="W4111" s="3" t="s">
        <v>4675</v>
      </c>
      <c r="X4111" s="3" t="str">
        <f t="shared" si="298"/>
        <v>ผึ่งแดดเมืองมุกดาหารมุกดาหาร</v>
      </c>
      <c r="Y4111" s="3" t="s">
        <v>2652</v>
      </c>
      <c r="Z4111" s="3" t="str">
        <f t="shared" si="299"/>
        <v/>
      </c>
      <c r="AA4111" s="3" t="e">
        <f t="shared" si="300"/>
        <v>#NUM!</v>
      </c>
      <c r="AB4111" s="3" t="str">
        <f t="shared" si="301"/>
        <v/>
      </c>
    </row>
    <row r="4112" spans="18:28" ht="14.5" customHeight="1">
      <c r="R4112">
        <v>4109</v>
      </c>
      <c r="S4112" s="4">
        <v>49000</v>
      </c>
      <c r="T4112" s="3" t="s">
        <v>4678</v>
      </c>
      <c r="U4112" s="3" t="s">
        <v>1487</v>
      </c>
      <c r="V4112" s="3" t="s">
        <v>438</v>
      </c>
      <c r="W4112" s="3" t="s">
        <v>4675</v>
      </c>
      <c r="X4112" s="3" t="str">
        <f t="shared" si="298"/>
        <v>นาโสกเมืองมุกดาหารมุกดาหาร</v>
      </c>
      <c r="Y4112" s="3" t="s">
        <v>2652</v>
      </c>
      <c r="Z4112" s="3" t="str">
        <f t="shared" si="299"/>
        <v/>
      </c>
      <c r="AA4112" s="3" t="e">
        <f t="shared" si="300"/>
        <v>#NUM!</v>
      </c>
      <c r="AB4112" s="3" t="str">
        <f t="shared" si="301"/>
        <v/>
      </c>
    </row>
    <row r="4113" spans="18:28" ht="14.5" customHeight="1">
      <c r="R4113">
        <v>4110</v>
      </c>
      <c r="S4113" s="4">
        <v>49000</v>
      </c>
      <c r="T4113" s="3" t="s">
        <v>4232</v>
      </c>
      <c r="U4113" s="3" t="s">
        <v>1487</v>
      </c>
      <c r="V4113" s="3" t="s">
        <v>438</v>
      </c>
      <c r="W4113" s="3" t="s">
        <v>4675</v>
      </c>
      <c r="X4113" s="3" t="str">
        <f t="shared" si="298"/>
        <v>นาสีนวนเมืองมุกดาหารมุกดาหาร</v>
      </c>
      <c r="Y4113" s="3" t="s">
        <v>2652</v>
      </c>
      <c r="Z4113" s="3" t="str">
        <f t="shared" si="299"/>
        <v/>
      </c>
      <c r="AA4113" s="3" t="e">
        <f t="shared" si="300"/>
        <v>#NUM!</v>
      </c>
      <c r="AB4113" s="3" t="str">
        <f t="shared" si="301"/>
        <v/>
      </c>
    </row>
    <row r="4114" spans="18:28" ht="14.5" customHeight="1">
      <c r="R4114">
        <v>4111</v>
      </c>
      <c r="S4114" s="4">
        <v>49000</v>
      </c>
      <c r="T4114" s="3" t="s">
        <v>4679</v>
      </c>
      <c r="U4114" s="3" t="s">
        <v>1487</v>
      </c>
      <c r="V4114" s="3" t="s">
        <v>438</v>
      </c>
      <c r="W4114" s="3" t="s">
        <v>4675</v>
      </c>
      <c r="X4114" s="3" t="str">
        <f t="shared" si="298"/>
        <v>คำป่าหลายเมืองมุกดาหารมุกดาหาร</v>
      </c>
      <c r="Y4114" s="3" t="s">
        <v>2652</v>
      </c>
      <c r="Z4114" s="3" t="str">
        <f t="shared" si="299"/>
        <v/>
      </c>
      <c r="AA4114" s="3" t="e">
        <f t="shared" si="300"/>
        <v>#NUM!</v>
      </c>
      <c r="AB4114" s="3" t="str">
        <f t="shared" si="301"/>
        <v/>
      </c>
    </row>
    <row r="4115" spans="18:28" ht="14.5" customHeight="1">
      <c r="R4115">
        <v>4112</v>
      </c>
      <c r="S4115" s="4">
        <v>49000</v>
      </c>
      <c r="T4115" s="3" t="s">
        <v>4680</v>
      </c>
      <c r="U4115" s="3" t="s">
        <v>1487</v>
      </c>
      <c r="V4115" s="3" t="s">
        <v>438</v>
      </c>
      <c r="W4115" s="3" t="s">
        <v>4675</v>
      </c>
      <c r="X4115" s="3" t="str">
        <f t="shared" si="298"/>
        <v>คำอาฮวนเมืองมุกดาหารมุกดาหาร</v>
      </c>
      <c r="Y4115" s="3" t="s">
        <v>2652</v>
      </c>
      <c r="Z4115" s="3" t="str">
        <f t="shared" si="299"/>
        <v/>
      </c>
      <c r="AA4115" s="3" t="e">
        <f t="shared" si="300"/>
        <v>#NUM!</v>
      </c>
      <c r="AB4115" s="3" t="str">
        <f t="shared" si="301"/>
        <v/>
      </c>
    </row>
    <row r="4116" spans="18:28" ht="14.5" customHeight="1">
      <c r="R4116">
        <v>4113</v>
      </c>
      <c r="S4116" s="4">
        <v>49000</v>
      </c>
      <c r="T4116" s="3" t="s">
        <v>4034</v>
      </c>
      <c r="U4116" s="3" t="s">
        <v>1487</v>
      </c>
      <c r="V4116" s="3" t="s">
        <v>438</v>
      </c>
      <c r="W4116" s="3" t="s">
        <v>4675</v>
      </c>
      <c r="X4116" s="3" t="str">
        <f t="shared" si="298"/>
        <v>ดงเย็นเมืองมุกดาหารมุกดาหาร</v>
      </c>
      <c r="Y4116" s="3" t="s">
        <v>2652</v>
      </c>
      <c r="Z4116" s="3" t="str">
        <f t="shared" si="299"/>
        <v/>
      </c>
      <c r="AA4116" s="3" t="e">
        <f t="shared" si="300"/>
        <v>#NUM!</v>
      </c>
      <c r="AB4116" s="3" t="str">
        <f t="shared" si="301"/>
        <v/>
      </c>
    </row>
    <row r="4117" spans="18:28" ht="14.5" customHeight="1">
      <c r="R4117">
        <v>4114</v>
      </c>
      <c r="S4117" s="4">
        <v>49000</v>
      </c>
      <c r="T4117" s="3" t="s">
        <v>4681</v>
      </c>
      <c r="U4117" s="3" t="s">
        <v>1487</v>
      </c>
      <c r="V4117" s="3" t="s">
        <v>438</v>
      </c>
      <c r="W4117" s="3" t="s">
        <v>4675</v>
      </c>
      <c r="X4117" s="3" t="str">
        <f t="shared" si="298"/>
        <v>ดงมอนเมืองมุกดาหารมุกดาหาร</v>
      </c>
      <c r="Y4117" s="3" t="s">
        <v>2652</v>
      </c>
      <c r="Z4117" s="3" t="str">
        <f t="shared" si="299"/>
        <v/>
      </c>
      <c r="AA4117" s="3" t="e">
        <f t="shared" si="300"/>
        <v>#NUM!</v>
      </c>
      <c r="AB4117" s="3" t="str">
        <f t="shared" si="301"/>
        <v/>
      </c>
    </row>
    <row r="4118" spans="18:28" ht="14.5" customHeight="1">
      <c r="R4118">
        <v>4115</v>
      </c>
      <c r="S4118" s="4">
        <v>49000</v>
      </c>
      <c r="T4118" s="3" t="s">
        <v>4682</v>
      </c>
      <c r="U4118" s="3" t="s">
        <v>1487</v>
      </c>
      <c r="V4118" s="3" t="s">
        <v>438</v>
      </c>
      <c r="W4118" s="3" t="s">
        <v>4675</v>
      </c>
      <c r="X4118" s="3" t="str">
        <f t="shared" si="298"/>
        <v>กุดแข้เมืองมุกดาหารมุกดาหาร</v>
      </c>
      <c r="Y4118" s="3" t="s">
        <v>2652</v>
      </c>
      <c r="Z4118" s="3" t="str">
        <f t="shared" si="299"/>
        <v/>
      </c>
      <c r="AA4118" s="3" t="e">
        <f t="shared" si="300"/>
        <v>#NUM!</v>
      </c>
      <c r="AB4118" s="3" t="str">
        <f t="shared" si="301"/>
        <v/>
      </c>
    </row>
    <row r="4119" spans="18:28" ht="14.5" customHeight="1">
      <c r="R4119">
        <v>4116</v>
      </c>
      <c r="S4119" s="4">
        <v>49130</v>
      </c>
      <c r="T4119" s="3" t="s">
        <v>1485</v>
      </c>
      <c r="U4119" s="3" t="s">
        <v>1485</v>
      </c>
      <c r="V4119" s="3" t="s">
        <v>438</v>
      </c>
      <c r="W4119" s="3" t="s">
        <v>4683</v>
      </c>
      <c r="X4119" s="3" t="str">
        <f t="shared" si="298"/>
        <v>นิคมคำสร้อยนิคมคำสร้อยมุกดาหาร</v>
      </c>
      <c r="Y4119" s="3" t="s">
        <v>2652</v>
      </c>
      <c r="Z4119" s="3" t="str">
        <f t="shared" si="299"/>
        <v/>
      </c>
      <c r="AA4119" s="3" t="e">
        <f t="shared" si="300"/>
        <v>#NUM!</v>
      </c>
      <c r="AB4119" s="3" t="str">
        <f t="shared" si="301"/>
        <v/>
      </c>
    </row>
    <row r="4120" spans="18:28" ht="14.5" customHeight="1">
      <c r="R4120">
        <v>4117</v>
      </c>
      <c r="S4120" s="4">
        <v>49130</v>
      </c>
      <c r="T4120" s="3" t="s">
        <v>3816</v>
      </c>
      <c r="U4120" s="3" t="s">
        <v>1485</v>
      </c>
      <c r="V4120" s="3" t="s">
        <v>438</v>
      </c>
      <c r="W4120" s="3" t="s">
        <v>4683</v>
      </c>
      <c r="X4120" s="3" t="str">
        <f t="shared" si="298"/>
        <v>นากอกนิคมคำสร้อยมุกดาหาร</v>
      </c>
      <c r="Y4120" s="3" t="s">
        <v>2652</v>
      </c>
      <c r="Z4120" s="3" t="str">
        <f t="shared" si="299"/>
        <v/>
      </c>
      <c r="AA4120" s="3" t="e">
        <f t="shared" si="300"/>
        <v>#NUM!</v>
      </c>
      <c r="AB4120" s="3" t="str">
        <f t="shared" si="301"/>
        <v/>
      </c>
    </row>
    <row r="4121" spans="18:28" ht="14.5" customHeight="1">
      <c r="R4121">
        <v>4118</v>
      </c>
      <c r="S4121" s="4">
        <v>49130</v>
      </c>
      <c r="T4121" s="3" t="s">
        <v>2628</v>
      </c>
      <c r="U4121" s="3" t="s">
        <v>1485</v>
      </c>
      <c r="V4121" s="3" t="s">
        <v>438</v>
      </c>
      <c r="W4121" s="3" t="s">
        <v>4683</v>
      </c>
      <c r="X4121" s="3" t="str">
        <f t="shared" si="298"/>
        <v>หนองแวงนิคมคำสร้อยมุกดาหาร</v>
      </c>
      <c r="Y4121" s="3" t="s">
        <v>2652</v>
      </c>
      <c r="Z4121" s="3" t="str">
        <f t="shared" si="299"/>
        <v/>
      </c>
      <c r="AA4121" s="3" t="e">
        <f t="shared" si="300"/>
        <v>#NUM!</v>
      </c>
      <c r="AB4121" s="3" t="str">
        <f t="shared" si="301"/>
        <v/>
      </c>
    </row>
    <row r="4122" spans="18:28" ht="14.5" customHeight="1">
      <c r="R4122">
        <v>4119</v>
      </c>
      <c r="S4122" s="4">
        <v>49130</v>
      </c>
      <c r="T4122" s="3" t="s">
        <v>4684</v>
      </c>
      <c r="U4122" s="3" t="s">
        <v>1485</v>
      </c>
      <c r="V4122" s="3" t="s">
        <v>438</v>
      </c>
      <c r="W4122" s="3" t="s">
        <v>4683</v>
      </c>
      <c r="X4122" s="3" t="str">
        <f t="shared" si="298"/>
        <v>กกแดงนิคมคำสร้อยมุกดาหาร</v>
      </c>
      <c r="Y4122" s="3" t="s">
        <v>2652</v>
      </c>
      <c r="Z4122" s="3" t="str">
        <f t="shared" si="299"/>
        <v/>
      </c>
      <c r="AA4122" s="3" t="e">
        <f t="shared" si="300"/>
        <v>#NUM!</v>
      </c>
      <c r="AB4122" s="3" t="str">
        <f t="shared" si="301"/>
        <v/>
      </c>
    </row>
    <row r="4123" spans="18:28" ht="14.5" customHeight="1">
      <c r="R4123">
        <v>4120</v>
      </c>
      <c r="S4123" s="4">
        <v>49130</v>
      </c>
      <c r="T4123" s="3" t="s">
        <v>4336</v>
      </c>
      <c r="U4123" s="3" t="s">
        <v>1485</v>
      </c>
      <c r="V4123" s="3" t="s">
        <v>438</v>
      </c>
      <c r="W4123" s="3" t="s">
        <v>4683</v>
      </c>
      <c r="X4123" s="3" t="str">
        <f t="shared" si="298"/>
        <v>นาอุดมนิคมคำสร้อยมุกดาหาร</v>
      </c>
      <c r="Y4123" s="3" t="s">
        <v>2652</v>
      </c>
      <c r="Z4123" s="3" t="str">
        <f t="shared" si="299"/>
        <v/>
      </c>
      <c r="AA4123" s="3" t="e">
        <f t="shared" si="300"/>
        <v>#NUM!</v>
      </c>
      <c r="AB4123" s="3" t="str">
        <f t="shared" si="301"/>
        <v/>
      </c>
    </row>
    <row r="4124" spans="18:28" ht="14.5" customHeight="1">
      <c r="R4124">
        <v>4121</v>
      </c>
      <c r="S4124" s="4">
        <v>49130</v>
      </c>
      <c r="T4124" s="3" t="s">
        <v>980</v>
      </c>
      <c r="U4124" s="3" t="s">
        <v>1485</v>
      </c>
      <c r="V4124" s="3" t="s">
        <v>438</v>
      </c>
      <c r="W4124" s="3" t="s">
        <v>4683</v>
      </c>
      <c r="X4124" s="3" t="str">
        <f t="shared" si="298"/>
        <v>โชคชัยนิคมคำสร้อยมุกดาหาร</v>
      </c>
      <c r="Y4124" s="3" t="s">
        <v>2652</v>
      </c>
      <c r="Z4124" s="3" t="str">
        <f t="shared" si="299"/>
        <v/>
      </c>
      <c r="AA4124" s="3" t="e">
        <f t="shared" si="300"/>
        <v>#NUM!</v>
      </c>
      <c r="AB4124" s="3" t="str">
        <f t="shared" si="301"/>
        <v/>
      </c>
    </row>
    <row r="4125" spans="18:28" ht="14.5" customHeight="1">
      <c r="R4125">
        <v>4122</v>
      </c>
      <c r="S4125" s="4">
        <v>49130</v>
      </c>
      <c r="T4125" s="3" t="s">
        <v>4685</v>
      </c>
      <c r="U4125" s="3" t="s">
        <v>1485</v>
      </c>
      <c r="V4125" s="3" t="s">
        <v>438</v>
      </c>
      <c r="W4125" s="3" t="s">
        <v>4683</v>
      </c>
      <c r="X4125" s="3" t="str">
        <f t="shared" si="298"/>
        <v>ร่มเกล้านิคมคำสร้อยมุกดาหาร</v>
      </c>
      <c r="Y4125" s="3" t="s">
        <v>2652</v>
      </c>
      <c r="Z4125" s="3" t="str">
        <f t="shared" si="299"/>
        <v/>
      </c>
      <c r="AA4125" s="3" t="e">
        <f t="shared" si="300"/>
        <v>#NUM!</v>
      </c>
      <c r="AB4125" s="3" t="str">
        <f t="shared" si="301"/>
        <v/>
      </c>
    </row>
    <row r="4126" spans="18:28" ht="14.5" customHeight="1">
      <c r="R4126">
        <v>4123</v>
      </c>
      <c r="S4126" s="4">
        <v>49120</v>
      </c>
      <c r="T4126" s="3" t="s">
        <v>1483</v>
      </c>
      <c r="U4126" s="3" t="s">
        <v>1483</v>
      </c>
      <c r="V4126" s="3" t="s">
        <v>438</v>
      </c>
      <c r="W4126" s="3" t="s">
        <v>4686</v>
      </c>
      <c r="X4126" s="3" t="str">
        <f t="shared" si="298"/>
        <v>ดอนตาลดอนตาลมุกดาหาร</v>
      </c>
      <c r="Y4126" s="3" t="s">
        <v>2652</v>
      </c>
      <c r="Z4126" s="3" t="str">
        <f t="shared" si="299"/>
        <v/>
      </c>
      <c r="AA4126" s="3" t="e">
        <f t="shared" si="300"/>
        <v>#NUM!</v>
      </c>
      <c r="AB4126" s="3" t="str">
        <f t="shared" si="301"/>
        <v/>
      </c>
    </row>
    <row r="4127" spans="18:28" ht="14.5" customHeight="1">
      <c r="R4127">
        <v>4124</v>
      </c>
      <c r="S4127" s="4">
        <v>49120</v>
      </c>
      <c r="T4127" s="3" t="s">
        <v>2157</v>
      </c>
      <c r="U4127" s="3" t="s">
        <v>1483</v>
      </c>
      <c r="V4127" s="3" t="s">
        <v>438</v>
      </c>
      <c r="W4127" s="3" t="s">
        <v>4686</v>
      </c>
      <c r="X4127" s="3" t="str">
        <f t="shared" si="298"/>
        <v>โพธิ์ไทรดอนตาลมุกดาหาร</v>
      </c>
      <c r="Y4127" s="3" t="s">
        <v>2652</v>
      </c>
      <c r="Z4127" s="3" t="str">
        <f t="shared" si="299"/>
        <v/>
      </c>
      <c r="AA4127" s="3" t="e">
        <f t="shared" si="300"/>
        <v>#NUM!</v>
      </c>
      <c r="AB4127" s="3" t="str">
        <f t="shared" si="301"/>
        <v/>
      </c>
    </row>
    <row r="4128" spans="18:28" ht="14.5" customHeight="1">
      <c r="R4128">
        <v>4125</v>
      </c>
      <c r="S4128" s="4">
        <v>49120</v>
      </c>
      <c r="T4128" s="3" t="s">
        <v>2637</v>
      </c>
      <c r="U4128" s="3" t="s">
        <v>1483</v>
      </c>
      <c r="V4128" s="3" t="s">
        <v>438</v>
      </c>
      <c r="W4128" s="3" t="s">
        <v>4686</v>
      </c>
      <c r="X4128" s="3" t="str">
        <f t="shared" si="298"/>
        <v>ป่าไร่ดอนตาลมุกดาหาร</v>
      </c>
      <c r="Y4128" s="3" t="s">
        <v>2652</v>
      </c>
      <c r="Z4128" s="3" t="str">
        <f t="shared" si="299"/>
        <v/>
      </c>
      <c r="AA4128" s="3" t="e">
        <f t="shared" si="300"/>
        <v>#NUM!</v>
      </c>
      <c r="AB4128" s="3" t="str">
        <f t="shared" si="301"/>
        <v/>
      </c>
    </row>
    <row r="4129" spans="18:28" ht="14.5" customHeight="1">
      <c r="R4129">
        <v>4126</v>
      </c>
      <c r="S4129" s="4">
        <v>49120</v>
      </c>
      <c r="T4129" s="3" t="s">
        <v>4687</v>
      </c>
      <c r="U4129" s="3" t="s">
        <v>1483</v>
      </c>
      <c r="V4129" s="3" t="s">
        <v>438</v>
      </c>
      <c r="W4129" s="3" t="s">
        <v>4686</v>
      </c>
      <c r="X4129" s="3" t="str">
        <f t="shared" si="298"/>
        <v>เหล่าหมีดอนตาลมุกดาหาร</v>
      </c>
      <c r="Y4129" s="3" t="s">
        <v>2652</v>
      </c>
      <c r="Z4129" s="3" t="str">
        <f t="shared" si="299"/>
        <v/>
      </c>
      <c r="AA4129" s="3" t="e">
        <f t="shared" si="300"/>
        <v>#NUM!</v>
      </c>
      <c r="AB4129" s="3" t="str">
        <f t="shared" si="301"/>
        <v/>
      </c>
    </row>
    <row r="4130" spans="18:28" ht="14.5" customHeight="1">
      <c r="R4130">
        <v>4127</v>
      </c>
      <c r="S4130" s="4">
        <v>49120</v>
      </c>
      <c r="T4130" s="3" t="s">
        <v>4392</v>
      </c>
      <c r="U4130" s="3" t="s">
        <v>1483</v>
      </c>
      <c r="V4130" s="3" t="s">
        <v>438</v>
      </c>
      <c r="W4130" s="3" t="s">
        <v>4686</v>
      </c>
      <c r="X4130" s="3" t="str">
        <f t="shared" si="298"/>
        <v>บ้านบากดอนตาลมุกดาหาร</v>
      </c>
      <c r="Y4130" s="3" t="s">
        <v>2652</v>
      </c>
      <c r="Z4130" s="3" t="str">
        <f t="shared" si="299"/>
        <v/>
      </c>
      <c r="AA4130" s="3" t="e">
        <f t="shared" si="300"/>
        <v>#NUM!</v>
      </c>
      <c r="AB4130" s="3" t="str">
        <f t="shared" si="301"/>
        <v/>
      </c>
    </row>
    <row r="4131" spans="18:28" ht="14.5" customHeight="1">
      <c r="R4131">
        <v>4128</v>
      </c>
      <c r="S4131" s="4">
        <v>49120</v>
      </c>
      <c r="T4131" s="3" t="s">
        <v>4688</v>
      </c>
      <c r="U4131" s="3" t="s">
        <v>1483</v>
      </c>
      <c r="V4131" s="3" t="s">
        <v>438</v>
      </c>
      <c r="W4131" s="3" t="s">
        <v>4686</v>
      </c>
      <c r="X4131" s="3" t="str">
        <f t="shared" si="298"/>
        <v>นาสะเม็งดอนตาลมุกดาหาร</v>
      </c>
      <c r="Y4131" s="3" t="s">
        <v>2652</v>
      </c>
      <c r="Z4131" s="3" t="str">
        <f t="shared" si="299"/>
        <v/>
      </c>
      <c r="AA4131" s="3" t="e">
        <f t="shared" si="300"/>
        <v>#NUM!</v>
      </c>
      <c r="AB4131" s="3" t="str">
        <f t="shared" si="301"/>
        <v/>
      </c>
    </row>
    <row r="4132" spans="18:28" ht="14.5" customHeight="1">
      <c r="R4132">
        <v>4129</v>
      </c>
      <c r="S4132" s="4">
        <v>49120</v>
      </c>
      <c r="T4132" s="3" t="s">
        <v>2194</v>
      </c>
      <c r="U4132" s="3" t="s">
        <v>1483</v>
      </c>
      <c r="V4132" s="3" t="s">
        <v>438</v>
      </c>
      <c r="W4132" s="3" t="s">
        <v>4686</v>
      </c>
      <c r="X4132" s="3" t="str">
        <f t="shared" si="298"/>
        <v>บ้านแก้งดอนตาลมุกดาหาร</v>
      </c>
      <c r="Y4132" s="3" t="s">
        <v>2652</v>
      </c>
      <c r="Z4132" s="3" t="str">
        <f t="shared" si="299"/>
        <v/>
      </c>
      <c r="AA4132" s="3" t="e">
        <f t="shared" si="300"/>
        <v>#NUM!</v>
      </c>
      <c r="AB4132" s="3" t="str">
        <f t="shared" si="301"/>
        <v/>
      </c>
    </row>
    <row r="4133" spans="18:28" ht="14.5" customHeight="1">
      <c r="R4133">
        <v>4130</v>
      </c>
      <c r="S4133" s="4">
        <v>49140</v>
      </c>
      <c r="T4133" s="3" t="s">
        <v>1481</v>
      </c>
      <c r="U4133" s="3" t="s">
        <v>1481</v>
      </c>
      <c r="V4133" s="3" t="s">
        <v>438</v>
      </c>
      <c r="W4133" s="3" t="s">
        <v>4689</v>
      </c>
      <c r="X4133" s="3" t="str">
        <f t="shared" si="298"/>
        <v>ดงหลวงดงหลวงมุกดาหาร</v>
      </c>
      <c r="Y4133" s="3" t="s">
        <v>2652</v>
      </c>
      <c r="Z4133" s="3" t="str">
        <f t="shared" si="299"/>
        <v/>
      </c>
      <c r="AA4133" s="3" t="e">
        <f t="shared" si="300"/>
        <v>#NUM!</v>
      </c>
      <c r="AB4133" s="3" t="str">
        <f t="shared" si="301"/>
        <v/>
      </c>
    </row>
    <row r="4134" spans="18:28" ht="14.5" customHeight="1">
      <c r="R4134">
        <v>4131</v>
      </c>
      <c r="S4134" s="4">
        <v>49140</v>
      </c>
      <c r="T4134" s="3" t="s">
        <v>1107</v>
      </c>
      <c r="U4134" s="3" t="s">
        <v>1481</v>
      </c>
      <c r="V4134" s="3" t="s">
        <v>438</v>
      </c>
      <c r="W4134" s="3" t="s">
        <v>4689</v>
      </c>
      <c r="X4134" s="3" t="str">
        <f t="shared" si="298"/>
        <v>หนองบัวดงหลวงมุกดาหาร</v>
      </c>
      <c r="Y4134" s="3" t="s">
        <v>2652</v>
      </c>
      <c r="Z4134" s="3" t="str">
        <f t="shared" si="299"/>
        <v/>
      </c>
      <c r="AA4134" s="3" t="e">
        <f t="shared" si="300"/>
        <v>#NUM!</v>
      </c>
      <c r="AB4134" s="3" t="str">
        <f t="shared" si="301"/>
        <v/>
      </c>
    </row>
    <row r="4135" spans="18:28" ht="14.5" customHeight="1">
      <c r="R4135">
        <v>4132</v>
      </c>
      <c r="S4135" s="4">
        <v>49140</v>
      </c>
      <c r="T4135" s="3" t="s">
        <v>4690</v>
      </c>
      <c r="U4135" s="3" t="s">
        <v>1481</v>
      </c>
      <c r="V4135" s="3" t="s">
        <v>438</v>
      </c>
      <c r="W4135" s="3" t="s">
        <v>4689</v>
      </c>
      <c r="X4135" s="3" t="str">
        <f t="shared" si="298"/>
        <v>กกตูมดงหลวงมุกดาหาร</v>
      </c>
      <c r="Y4135" s="3" t="s">
        <v>2652</v>
      </c>
      <c r="Z4135" s="3" t="str">
        <f t="shared" si="299"/>
        <v/>
      </c>
      <c r="AA4135" s="3" t="e">
        <f t="shared" si="300"/>
        <v>#NUM!</v>
      </c>
      <c r="AB4135" s="3" t="str">
        <f t="shared" si="301"/>
        <v/>
      </c>
    </row>
    <row r="4136" spans="18:28" ht="14.5" customHeight="1">
      <c r="R4136">
        <v>4133</v>
      </c>
      <c r="S4136" s="4">
        <v>49140</v>
      </c>
      <c r="T4136" s="3" t="s">
        <v>4309</v>
      </c>
      <c r="U4136" s="3" t="s">
        <v>1481</v>
      </c>
      <c r="V4136" s="3" t="s">
        <v>438</v>
      </c>
      <c r="W4136" s="3" t="s">
        <v>4689</v>
      </c>
      <c r="X4136" s="3" t="str">
        <f t="shared" si="298"/>
        <v>หนองแคนดงหลวงมุกดาหาร</v>
      </c>
      <c r="Y4136" s="3" t="s">
        <v>2652</v>
      </c>
      <c r="Z4136" s="3" t="str">
        <f t="shared" si="299"/>
        <v/>
      </c>
      <c r="AA4136" s="3" t="e">
        <f t="shared" si="300"/>
        <v>#NUM!</v>
      </c>
      <c r="AB4136" s="3" t="str">
        <f t="shared" si="301"/>
        <v/>
      </c>
    </row>
    <row r="4137" spans="18:28" ht="14.5" customHeight="1">
      <c r="R4137">
        <v>4134</v>
      </c>
      <c r="S4137" s="4">
        <v>49140</v>
      </c>
      <c r="T4137" s="3" t="s">
        <v>4691</v>
      </c>
      <c r="U4137" s="3" t="s">
        <v>1481</v>
      </c>
      <c r="V4137" s="3" t="s">
        <v>438</v>
      </c>
      <c r="W4137" s="3" t="s">
        <v>4689</v>
      </c>
      <c r="X4137" s="3" t="str">
        <f t="shared" si="298"/>
        <v>ชะโนดน้อยดงหลวงมุกดาหาร</v>
      </c>
      <c r="Y4137" s="3" t="s">
        <v>2652</v>
      </c>
      <c r="Z4137" s="3" t="str">
        <f t="shared" si="299"/>
        <v/>
      </c>
      <c r="AA4137" s="3" t="e">
        <f t="shared" si="300"/>
        <v>#NUM!</v>
      </c>
      <c r="AB4137" s="3" t="str">
        <f t="shared" si="301"/>
        <v/>
      </c>
    </row>
    <row r="4138" spans="18:28" ht="14.5" customHeight="1">
      <c r="R4138">
        <v>4135</v>
      </c>
      <c r="S4138" s="4">
        <v>49140</v>
      </c>
      <c r="T4138" s="3" t="s">
        <v>4692</v>
      </c>
      <c r="U4138" s="3" t="s">
        <v>1481</v>
      </c>
      <c r="V4138" s="3" t="s">
        <v>438</v>
      </c>
      <c r="W4138" s="3" t="s">
        <v>4689</v>
      </c>
      <c r="X4138" s="3" t="str">
        <f t="shared" si="298"/>
        <v>พังแดงดงหลวงมุกดาหาร</v>
      </c>
      <c r="Y4138" s="3" t="s">
        <v>2652</v>
      </c>
      <c r="Z4138" s="3" t="str">
        <f t="shared" si="299"/>
        <v/>
      </c>
      <c r="AA4138" s="3" t="e">
        <f t="shared" si="300"/>
        <v>#NUM!</v>
      </c>
      <c r="AB4138" s="3" t="str">
        <f t="shared" si="301"/>
        <v/>
      </c>
    </row>
    <row r="4139" spans="18:28" ht="14.5" customHeight="1">
      <c r="R4139">
        <v>4136</v>
      </c>
      <c r="S4139" s="4">
        <v>49110</v>
      </c>
      <c r="T4139" s="3" t="s">
        <v>4693</v>
      </c>
      <c r="U4139" s="3" t="s">
        <v>1479</v>
      </c>
      <c r="V4139" s="3" t="s">
        <v>438</v>
      </c>
      <c r="W4139" s="3" t="s">
        <v>4694</v>
      </c>
      <c r="X4139" s="3" t="str">
        <f t="shared" si="298"/>
        <v>บ้านซ่งคำชะอีมุกดาหาร</v>
      </c>
      <c r="Y4139" s="3" t="s">
        <v>2652</v>
      </c>
      <c r="Z4139" s="3" t="str">
        <f t="shared" si="299"/>
        <v/>
      </c>
      <c r="AA4139" s="3" t="e">
        <f t="shared" si="300"/>
        <v>#NUM!</v>
      </c>
      <c r="AB4139" s="3" t="str">
        <f t="shared" si="301"/>
        <v/>
      </c>
    </row>
    <row r="4140" spans="18:28" ht="14.5" customHeight="1">
      <c r="R4140">
        <v>4137</v>
      </c>
      <c r="S4140" s="4">
        <v>49110</v>
      </c>
      <c r="T4140" s="3" t="s">
        <v>1479</v>
      </c>
      <c r="U4140" s="3" t="s">
        <v>1479</v>
      </c>
      <c r="V4140" s="3" t="s">
        <v>438</v>
      </c>
      <c r="W4140" s="3" t="s">
        <v>4694</v>
      </c>
      <c r="X4140" s="3" t="str">
        <f t="shared" si="298"/>
        <v>คำชะอีคำชะอีมุกดาหาร</v>
      </c>
      <c r="Y4140" s="3" t="s">
        <v>2652</v>
      </c>
      <c r="Z4140" s="3" t="str">
        <f t="shared" si="299"/>
        <v/>
      </c>
      <c r="AA4140" s="3" t="e">
        <f t="shared" si="300"/>
        <v>#NUM!</v>
      </c>
      <c r="AB4140" s="3" t="str">
        <f t="shared" si="301"/>
        <v/>
      </c>
    </row>
    <row r="4141" spans="18:28" ht="14.5" customHeight="1">
      <c r="R4141">
        <v>4138</v>
      </c>
      <c r="S4141" s="4">
        <v>49110</v>
      </c>
      <c r="T4141" s="3" t="s">
        <v>4695</v>
      </c>
      <c r="U4141" s="3" t="s">
        <v>1479</v>
      </c>
      <c r="V4141" s="3" t="s">
        <v>438</v>
      </c>
      <c r="W4141" s="3" t="s">
        <v>4694</v>
      </c>
      <c r="X4141" s="3" t="str">
        <f t="shared" si="298"/>
        <v>หนองเอี่ยนคำชะอีมุกดาหาร</v>
      </c>
      <c r="Y4141" s="3" t="s">
        <v>2652</v>
      </c>
      <c r="Z4141" s="3" t="str">
        <f t="shared" si="299"/>
        <v/>
      </c>
      <c r="AA4141" s="3" t="e">
        <f t="shared" si="300"/>
        <v>#NUM!</v>
      </c>
      <c r="AB4141" s="3" t="str">
        <f t="shared" si="301"/>
        <v/>
      </c>
    </row>
    <row r="4142" spans="18:28" ht="14.5" customHeight="1">
      <c r="R4142">
        <v>4139</v>
      </c>
      <c r="S4142" s="4">
        <v>49110</v>
      </c>
      <c r="T4142" s="3" t="s">
        <v>3811</v>
      </c>
      <c r="U4142" s="3" t="s">
        <v>1479</v>
      </c>
      <c r="V4142" s="3" t="s">
        <v>438</v>
      </c>
      <c r="W4142" s="3" t="s">
        <v>4694</v>
      </c>
      <c r="X4142" s="3" t="str">
        <f t="shared" si="298"/>
        <v>บ้านค้อคำชะอีมุกดาหาร</v>
      </c>
      <c r="Y4142" s="3" t="s">
        <v>2652</v>
      </c>
      <c r="Z4142" s="3" t="str">
        <f t="shared" si="299"/>
        <v/>
      </c>
      <c r="AA4142" s="3" t="e">
        <f t="shared" si="300"/>
        <v>#NUM!</v>
      </c>
      <c r="AB4142" s="3" t="str">
        <f t="shared" si="301"/>
        <v/>
      </c>
    </row>
    <row r="4143" spans="18:28" ht="14.5" customHeight="1">
      <c r="R4143">
        <v>4140</v>
      </c>
      <c r="S4143" s="4">
        <v>49110</v>
      </c>
      <c r="T4143" s="3" t="s">
        <v>3846</v>
      </c>
      <c r="U4143" s="3" t="s">
        <v>1479</v>
      </c>
      <c r="V4143" s="3" t="s">
        <v>438</v>
      </c>
      <c r="W4143" s="3" t="s">
        <v>4694</v>
      </c>
      <c r="X4143" s="3" t="str">
        <f t="shared" si="298"/>
        <v>บ้านเหล่าคำชะอีมุกดาหาร</v>
      </c>
      <c r="Y4143" s="3" t="s">
        <v>2652</v>
      </c>
      <c r="Z4143" s="3" t="str">
        <f t="shared" si="299"/>
        <v/>
      </c>
      <c r="AA4143" s="3" t="e">
        <f t="shared" si="300"/>
        <v>#NUM!</v>
      </c>
      <c r="AB4143" s="3" t="str">
        <f t="shared" si="301"/>
        <v/>
      </c>
    </row>
    <row r="4144" spans="18:28" ht="14.5" customHeight="1">
      <c r="R4144">
        <v>4141</v>
      </c>
      <c r="S4144" s="4">
        <v>49110</v>
      </c>
      <c r="T4144" s="3" t="s">
        <v>3422</v>
      </c>
      <c r="U4144" s="3" t="s">
        <v>1479</v>
      </c>
      <c r="V4144" s="3" t="s">
        <v>438</v>
      </c>
      <c r="W4144" s="3" t="s">
        <v>4694</v>
      </c>
      <c r="X4144" s="3" t="str">
        <f t="shared" si="298"/>
        <v>โพนงามคำชะอีมุกดาหาร</v>
      </c>
      <c r="Y4144" s="3" t="s">
        <v>2652</v>
      </c>
      <c r="Z4144" s="3" t="str">
        <f t="shared" si="299"/>
        <v/>
      </c>
      <c r="AA4144" s="3" t="e">
        <f t="shared" si="300"/>
        <v>#NUM!</v>
      </c>
      <c r="AB4144" s="3" t="str">
        <f t="shared" si="301"/>
        <v/>
      </c>
    </row>
    <row r="4145" spans="18:28" ht="14.5" customHeight="1">
      <c r="R4145">
        <v>4142</v>
      </c>
      <c r="S4145" s="4">
        <v>49110</v>
      </c>
      <c r="T4145" s="3" t="s">
        <v>4696</v>
      </c>
      <c r="U4145" s="3" t="s">
        <v>1479</v>
      </c>
      <c r="V4145" s="3" t="s">
        <v>438</v>
      </c>
      <c r="W4145" s="3" t="s">
        <v>4694</v>
      </c>
      <c r="X4145" s="3" t="str">
        <f t="shared" si="298"/>
        <v>เหล่าสร้างถ่อคำชะอีมุกดาหาร</v>
      </c>
      <c r="Y4145" s="3" t="s">
        <v>2652</v>
      </c>
      <c r="Z4145" s="3" t="str">
        <f t="shared" si="299"/>
        <v/>
      </c>
      <c r="AA4145" s="3" t="e">
        <f t="shared" si="300"/>
        <v>#NUM!</v>
      </c>
      <c r="AB4145" s="3" t="str">
        <f t="shared" si="301"/>
        <v/>
      </c>
    </row>
    <row r="4146" spans="18:28" ht="14.5" customHeight="1">
      <c r="R4146">
        <v>4143</v>
      </c>
      <c r="S4146" s="4">
        <v>49110</v>
      </c>
      <c r="T4146" s="3" t="s">
        <v>4697</v>
      </c>
      <c r="U4146" s="3" t="s">
        <v>1479</v>
      </c>
      <c r="V4146" s="3" t="s">
        <v>438</v>
      </c>
      <c r="W4146" s="3" t="s">
        <v>4694</v>
      </c>
      <c r="X4146" s="3" t="str">
        <f t="shared" si="298"/>
        <v>คำบกคำชะอีมุกดาหาร</v>
      </c>
      <c r="Y4146" s="3" t="s">
        <v>2652</v>
      </c>
      <c r="Z4146" s="3" t="str">
        <f t="shared" si="299"/>
        <v/>
      </c>
      <c r="AA4146" s="3" t="e">
        <f t="shared" si="300"/>
        <v>#NUM!</v>
      </c>
      <c r="AB4146" s="3" t="str">
        <f t="shared" si="301"/>
        <v/>
      </c>
    </row>
    <row r="4147" spans="18:28" ht="14.5" customHeight="1">
      <c r="R4147">
        <v>4144</v>
      </c>
      <c r="S4147" s="4">
        <v>49110</v>
      </c>
      <c r="T4147" s="3" t="s">
        <v>4698</v>
      </c>
      <c r="U4147" s="3" t="s">
        <v>1479</v>
      </c>
      <c r="V4147" s="3" t="s">
        <v>438</v>
      </c>
      <c r="W4147" s="3" t="s">
        <v>4694</v>
      </c>
      <c r="X4147" s="3" t="str">
        <f t="shared" si="298"/>
        <v>น้ำเที่ยงคำชะอีมุกดาหาร</v>
      </c>
      <c r="Y4147" s="3" t="s">
        <v>2652</v>
      </c>
      <c r="Z4147" s="3" t="str">
        <f t="shared" si="299"/>
        <v/>
      </c>
      <c r="AA4147" s="3" t="e">
        <f t="shared" si="300"/>
        <v>#NUM!</v>
      </c>
      <c r="AB4147" s="3" t="str">
        <f t="shared" si="301"/>
        <v/>
      </c>
    </row>
    <row r="4148" spans="18:28" ht="14.5" customHeight="1">
      <c r="R4148">
        <v>4145</v>
      </c>
      <c r="S4148" s="4">
        <v>49150</v>
      </c>
      <c r="T4148" s="3" t="s">
        <v>1493</v>
      </c>
      <c r="U4148" s="3" t="s">
        <v>1493</v>
      </c>
      <c r="V4148" s="3" t="s">
        <v>438</v>
      </c>
      <c r="W4148" s="3" t="s">
        <v>4699</v>
      </c>
      <c r="X4148" s="3" t="str">
        <f t="shared" si="298"/>
        <v>หว้านใหญ่หว้านใหญ่มุกดาหาร</v>
      </c>
      <c r="Y4148" s="3" t="s">
        <v>2652</v>
      </c>
      <c r="Z4148" s="3" t="str">
        <f t="shared" si="299"/>
        <v/>
      </c>
      <c r="AA4148" s="3" t="e">
        <f t="shared" si="300"/>
        <v>#NUM!</v>
      </c>
      <c r="AB4148" s="3" t="str">
        <f t="shared" si="301"/>
        <v/>
      </c>
    </row>
    <row r="4149" spans="18:28" ht="14.5" customHeight="1">
      <c r="R4149">
        <v>4146</v>
      </c>
      <c r="S4149" s="4">
        <v>49150</v>
      </c>
      <c r="T4149" s="3" t="s">
        <v>4700</v>
      </c>
      <c r="U4149" s="3" t="s">
        <v>1493</v>
      </c>
      <c r="V4149" s="3" t="s">
        <v>438</v>
      </c>
      <c r="W4149" s="3" t="s">
        <v>4699</v>
      </c>
      <c r="X4149" s="3" t="str">
        <f t="shared" si="298"/>
        <v>ป่งขามหว้านใหญ่มุกดาหาร</v>
      </c>
      <c r="Y4149" s="3" t="s">
        <v>2652</v>
      </c>
      <c r="Z4149" s="3" t="str">
        <f t="shared" si="299"/>
        <v/>
      </c>
      <c r="AA4149" s="3" t="e">
        <f t="shared" si="300"/>
        <v>#NUM!</v>
      </c>
      <c r="AB4149" s="3" t="str">
        <f t="shared" si="301"/>
        <v/>
      </c>
    </row>
    <row r="4150" spans="18:28" ht="14.5" customHeight="1">
      <c r="R4150">
        <v>4147</v>
      </c>
      <c r="S4150" s="4">
        <v>49150</v>
      </c>
      <c r="T4150" s="3" t="s">
        <v>4701</v>
      </c>
      <c r="U4150" s="3" t="s">
        <v>1493</v>
      </c>
      <c r="V4150" s="3" t="s">
        <v>438</v>
      </c>
      <c r="W4150" s="3" t="s">
        <v>4699</v>
      </c>
      <c r="X4150" s="3" t="str">
        <f t="shared" si="298"/>
        <v>บางทรายน้อยหว้านใหญ่มุกดาหาร</v>
      </c>
      <c r="Y4150" s="3" t="s">
        <v>2652</v>
      </c>
      <c r="Z4150" s="3" t="str">
        <f t="shared" si="299"/>
        <v/>
      </c>
      <c r="AA4150" s="3" t="e">
        <f t="shared" si="300"/>
        <v>#NUM!</v>
      </c>
      <c r="AB4150" s="3" t="str">
        <f t="shared" si="301"/>
        <v/>
      </c>
    </row>
    <row r="4151" spans="18:28" ht="14.5" customHeight="1">
      <c r="R4151">
        <v>4148</v>
      </c>
      <c r="S4151" s="4">
        <v>49150</v>
      </c>
      <c r="T4151" s="3" t="s">
        <v>4702</v>
      </c>
      <c r="U4151" s="3" t="s">
        <v>1493</v>
      </c>
      <c r="V4151" s="3" t="s">
        <v>438</v>
      </c>
      <c r="W4151" s="3" t="s">
        <v>4699</v>
      </c>
      <c r="X4151" s="3" t="str">
        <f t="shared" si="298"/>
        <v>ชะโนดหว้านใหญ่มุกดาหาร</v>
      </c>
      <c r="Y4151" s="3" t="s">
        <v>2652</v>
      </c>
      <c r="Z4151" s="3" t="str">
        <f t="shared" si="299"/>
        <v/>
      </c>
      <c r="AA4151" s="3" t="e">
        <f t="shared" si="300"/>
        <v>#NUM!</v>
      </c>
      <c r="AB4151" s="3" t="str">
        <f t="shared" si="301"/>
        <v/>
      </c>
    </row>
    <row r="4152" spans="18:28" ht="14.5" customHeight="1">
      <c r="R4152">
        <v>4149</v>
      </c>
      <c r="S4152" s="4">
        <v>49150</v>
      </c>
      <c r="T4152" s="3" t="s">
        <v>4703</v>
      </c>
      <c r="U4152" s="3" t="s">
        <v>1493</v>
      </c>
      <c r="V4152" s="3" t="s">
        <v>438</v>
      </c>
      <c r="W4152" s="3" t="s">
        <v>4699</v>
      </c>
      <c r="X4152" s="3" t="str">
        <f t="shared" si="298"/>
        <v>ดงหมูหว้านใหญ่มุกดาหาร</v>
      </c>
      <c r="Y4152" s="3" t="s">
        <v>2652</v>
      </c>
      <c r="Z4152" s="3" t="str">
        <f t="shared" si="299"/>
        <v/>
      </c>
      <c r="AA4152" s="3" t="e">
        <f t="shared" si="300"/>
        <v>#NUM!</v>
      </c>
      <c r="AB4152" s="3" t="str">
        <f t="shared" si="301"/>
        <v/>
      </c>
    </row>
    <row r="4153" spans="18:28" ht="14.5" customHeight="1">
      <c r="R4153">
        <v>4150</v>
      </c>
      <c r="S4153" s="4">
        <v>49160</v>
      </c>
      <c r="T4153" s="3" t="s">
        <v>1489</v>
      </c>
      <c r="U4153" s="3" t="s">
        <v>1489</v>
      </c>
      <c r="V4153" s="3" t="s">
        <v>438</v>
      </c>
      <c r="W4153" s="3" t="s">
        <v>4704</v>
      </c>
      <c r="X4153" s="3" t="str">
        <f t="shared" si="298"/>
        <v>หนองสูงหนองสูงมุกดาหาร</v>
      </c>
      <c r="Y4153" s="3" t="s">
        <v>2652</v>
      </c>
      <c r="Z4153" s="3" t="str">
        <f t="shared" si="299"/>
        <v/>
      </c>
      <c r="AA4153" s="3" t="e">
        <f t="shared" si="300"/>
        <v>#NUM!</v>
      </c>
      <c r="AB4153" s="3" t="str">
        <f t="shared" si="301"/>
        <v/>
      </c>
    </row>
    <row r="4154" spans="18:28" ht="14.5" customHeight="1">
      <c r="R4154">
        <v>4151</v>
      </c>
      <c r="S4154" s="4">
        <v>49160</v>
      </c>
      <c r="T4154" s="3" t="s">
        <v>4705</v>
      </c>
      <c r="U4154" s="3" t="s">
        <v>1489</v>
      </c>
      <c r="V4154" s="3" t="s">
        <v>438</v>
      </c>
      <c r="W4154" s="3" t="s">
        <v>4704</v>
      </c>
      <c r="X4154" s="3" t="str">
        <f t="shared" si="298"/>
        <v>โนนยางหนองสูงมุกดาหาร</v>
      </c>
      <c r="Y4154" s="3" t="s">
        <v>2652</v>
      </c>
      <c r="Z4154" s="3" t="str">
        <f t="shared" si="299"/>
        <v/>
      </c>
      <c r="AA4154" s="3" t="e">
        <f t="shared" si="300"/>
        <v>#NUM!</v>
      </c>
      <c r="AB4154" s="3" t="str">
        <f t="shared" si="301"/>
        <v/>
      </c>
    </row>
    <row r="4155" spans="18:28" ht="14.5" customHeight="1">
      <c r="R4155">
        <v>4152</v>
      </c>
      <c r="S4155" s="4">
        <v>49160</v>
      </c>
      <c r="T4155" s="3" t="s">
        <v>4706</v>
      </c>
      <c r="U4155" s="3" t="s">
        <v>1489</v>
      </c>
      <c r="V4155" s="3" t="s">
        <v>438</v>
      </c>
      <c r="W4155" s="3" t="s">
        <v>4704</v>
      </c>
      <c r="X4155" s="3" t="str">
        <f t="shared" si="298"/>
        <v>ภูวงหนองสูงมุกดาหาร</v>
      </c>
      <c r="Y4155" s="3" t="s">
        <v>2652</v>
      </c>
      <c r="Z4155" s="3" t="str">
        <f t="shared" si="299"/>
        <v/>
      </c>
      <c r="AA4155" s="3" t="e">
        <f t="shared" si="300"/>
        <v>#NUM!</v>
      </c>
      <c r="AB4155" s="3" t="str">
        <f t="shared" si="301"/>
        <v/>
      </c>
    </row>
    <row r="4156" spans="18:28" ht="14.5" customHeight="1">
      <c r="R4156">
        <v>4153</v>
      </c>
      <c r="S4156" s="4">
        <v>49160</v>
      </c>
      <c r="T4156" s="3" t="s">
        <v>2972</v>
      </c>
      <c r="U4156" s="3" t="s">
        <v>1489</v>
      </c>
      <c r="V4156" s="3" t="s">
        <v>438</v>
      </c>
      <c r="W4156" s="3" t="s">
        <v>4704</v>
      </c>
      <c r="X4156" s="3" t="str">
        <f t="shared" si="298"/>
        <v>บ้านเป้าหนองสูงมุกดาหาร</v>
      </c>
      <c r="Y4156" s="3" t="s">
        <v>2652</v>
      </c>
      <c r="Z4156" s="3" t="str">
        <f t="shared" si="299"/>
        <v/>
      </c>
      <c r="AA4156" s="3" t="e">
        <f t="shared" si="300"/>
        <v>#NUM!</v>
      </c>
      <c r="AB4156" s="3" t="str">
        <f t="shared" si="301"/>
        <v/>
      </c>
    </row>
    <row r="4157" spans="18:28" ht="14.5" customHeight="1">
      <c r="R4157">
        <v>4154</v>
      </c>
      <c r="S4157" s="4">
        <v>49160</v>
      </c>
      <c r="T4157" s="3" t="s">
        <v>4707</v>
      </c>
      <c r="U4157" s="3" t="s">
        <v>1489</v>
      </c>
      <c r="V4157" s="3" t="s">
        <v>438</v>
      </c>
      <c r="W4157" s="3" t="s">
        <v>4704</v>
      </c>
      <c r="X4157" s="3" t="str">
        <f t="shared" si="298"/>
        <v>หนองสูงใต้หนองสูงมุกดาหาร</v>
      </c>
      <c r="Y4157" s="3" t="s">
        <v>2652</v>
      </c>
      <c r="Z4157" s="3" t="str">
        <f t="shared" si="299"/>
        <v/>
      </c>
      <c r="AA4157" s="3" t="e">
        <f t="shared" si="300"/>
        <v>#NUM!</v>
      </c>
      <c r="AB4157" s="3" t="str">
        <f t="shared" si="301"/>
        <v/>
      </c>
    </row>
    <row r="4158" spans="18:28" ht="14.5" customHeight="1">
      <c r="R4158">
        <v>4155</v>
      </c>
      <c r="S4158" s="4">
        <v>49160</v>
      </c>
      <c r="T4158" s="3" t="s">
        <v>4708</v>
      </c>
      <c r="U4158" s="3" t="s">
        <v>1489</v>
      </c>
      <c r="V4158" s="3" t="s">
        <v>438</v>
      </c>
      <c r="W4158" s="3" t="s">
        <v>4704</v>
      </c>
      <c r="X4158" s="3" t="str">
        <f t="shared" si="298"/>
        <v>หนองสูงเหนือหนองสูงมุกดาหาร</v>
      </c>
      <c r="Y4158" s="3" t="s">
        <v>2652</v>
      </c>
      <c r="Z4158" s="3" t="str">
        <f t="shared" si="299"/>
        <v/>
      </c>
      <c r="AA4158" s="3" t="e">
        <f t="shared" si="300"/>
        <v>#NUM!</v>
      </c>
      <c r="AB4158" s="3" t="str">
        <f t="shared" si="301"/>
        <v/>
      </c>
    </row>
    <row r="4159" spans="18:28" ht="14.5" customHeight="1">
      <c r="R4159">
        <v>4156</v>
      </c>
      <c r="S4159" s="4">
        <v>50200</v>
      </c>
      <c r="T4159" s="3" t="s">
        <v>2924</v>
      </c>
      <c r="U4159" s="3" t="s">
        <v>829</v>
      </c>
      <c r="V4159" s="3" t="s">
        <v>337</v>
      </c>
      <c r="W4159" s="3" t="s">
        <v>4709</v>
      </c>
      <c r="X4159" s="3" t="str">
        <f t="shared" si="298"/>
        <v>ศรีภูมิเมืองเชียงใหม่เชียงใหม่</v>
      </c>
      <c r="Y4159" s="3" t="s">
        <v>4411</v>
      </c>
      <c r="Z4159" s="3" t="str">
        <f t="shared" si="299"/>
        <v/>
      </c>
      <c r="AA4159" s="3" t="e">
        <f t="shared" si="300"/>
        <v>#NUM!</v>
      </c>
      <c r="AB4159" s="3" t="str">
        <f t="shared" si="301"/>
        <v/>
      </c>
    </row>
    <row r="4160" spans="18:28" ht="14.5" customHeight="1">
      <c r="R4160">
        <v>4157</v>
      </c>
      <c r="S4160" s="4">
        <v>50200</v>
      </c>
      <c r="T4160" s="3" t="s">
        <v>4710</v>
      </c>
      <c r="U4160" s="3" t="s">
        <v>829</v>
      </c>
      <c r="V4160" s="3" t="s">
        <v>337</v>
      </c>
      <c r="W4160" s="3" t="s">
        <v>4709</v>
      </c>
      <c r="X4160" s="3" t="str">
        <f t="shared" si="298"/>
        <v>พระสิงห์เมืองเชียงใหม่เชียงใหม่</v>
      </c>
      <c r="Y4160" s="3" t="s">
        <v>4411</v>
      </c>
      <c r="Z4160" s="3" t="str">
        <f t="shared" si="299"/>
        <v/>
      </c>
      <c r="AA4160" s="3" t="e">
        <f t="shared" si="300"/>
        <v>#NUM!</v>
      </c>
      <c r="AB4160" s="3" t="str">
        <f t="shared" si="301"/>
        <v/>
      </c>
    </row>
    <row r="4161" spans="18:28" ht="14.5" customHeight="1">
      <c r="R4161">
        <v>4158</v>
      </c>
      <c r="S4161" s="4">
        <v>50100</v>
      </c>
      <c r="T4161" s="3" t="s">
        <v>4711</v>
      </c>
      <c r="U4161" s="3" t="s">
        <v>829</v>
      </c>
      <c r="V4161" s="3" t="s">
        <v>337</v>
      </c>
      <c r="W4161" s="3" t="s">
        <v>4709</v>
      </c>
      <c r="X4161" s="3" t="str">
        <f t="shared" si="298"/>
        <v>หายยาเมืองเชียงใหม่เชียงใหม่</v>
      </c>
      <c r="Y4161" s="3" t="s">
        <v>4411</v>
      </c>
      <c r="Z4161" s="3" t="str">
        <f t="shared" si="299"/>
        <v/>
      </c>
      <c r="AA4161" s="3" t="e">
        <f t="shared" si="300"/>
        <v>#NUM!</v>
      </c>
      <c r="AB4161" s="3" t="str">
        <f t="shared" si="301"/>
        <v/>
      </c>
    </row>
    <row r="4162" spans="18:28" ht="14.5" customHeight="1">
      <c r="R4162">
        <v>4159</v>
      </c>
      <c r="S4162" s="4">
        <v>50300</v>
      </c>
      <c r="T4162" s="3" t="s">
        <v>4712</v>
      </c>
      <c r="U4162" s="3" t="s">
        <v>829</v>
      </c>
      <c r="V4162" s="3" t="s">
        <v>337</v>
      </c>
      <c r="W4162" s="3" t="s">
        <v>4709</v>
      </c>
      <c r="X4162" s="3" t="str">
        <f t="shared" si="298"/>
        <v>ช้างม่อยเมืองเชียงใหม่เชียงใหม่</v>
      </c>
      <c r="Y4162" s="3" t="s">
        <v>4411</v>
      </c>
      <c r="Z4162" s="3" t="str">
        <f t="shared" si="299"/>
        <v/>
      </c>
      <c r="AA4162" s="3" t="e">
        <f t="shared" si="300"/>
        <v>#NUM!</v>
      </c>
      <c r="AB4162" s="3" t="str">
        <f t="shared" si="301"/>
        <v/>
      </c>
    </row>
    <row r="4163" spans="18:28" ht="14.5" customHeight="1">
      <c r="R4163">
        <v>4160</v>
      </c>
      <c r="S4163" s="4">
        <v>50100</v>
      </c>
      <c r="T4163" s="3" t="s">
        <v>4713</v>
      </c>
      <c r="U4163" s="3" t="s">
        <v>829</v>
      </c>
      <c r="V4163" s="3" t="s">
        <v>337</v>
      </c>
      <c r="W4163" s="3" t="s">
        <v>4709</v>
      </c>
      <c r="X4163" s="3" t="str">
        <f t="shared" si="298"/>
        <v>ช้างคลานเมืองเชียงใหม่เชียงใหม่</v>
      </c>
      <c r="Y4163" s="3" t="s">
        <v>4411</v>
      </c>
      <c r="Z4163" s="3" t="str">
        <f t="shared" si="299"/>
        <v/>
      </c>
      <c r="AA4163" s="3" t="e">
        <f t="shared" si="300"/>
        <v>#NUM!</v>
      </c>
      <c r="AB4163" s="3" t="str">
        <f t="shared" si="301"/>
        <v/>
      </c>
    </row>
    <row r="4164" spans="18:28" ht="14.5" customHeight="1">
      <c r="R4164">
        <v>4161</v>
      </c>
      <c r="S4164" s="4">
        <v>50000</v>
      </c>
      <c r="T4164" s="3" t="s">
        <v>4714</v>
      </c>
      <c r="U4164" s="3" t="s">
        <v>829</v>
      </c>
      <c r="V4164" s="3" t="s">
        <v>337</v>
      </c>
      <c r="W4164" s="3" t="s">
        <v>4709</v>
      </c>
      <c r="X4164" s="3" t="str">
        <f t="shared" si="298"/>
        <v>วัดเกตเมืองเชียงใหม่เชียงใหม่</v>
      </c>
      <c r="Y4164" s="3" t="s">
        <v>4411</v>
      </c>
      <c r="Z4164" s="3" t="str">
        <f t="shared" si="299"/>
        <v/>
      </c>
      <c r="AA4164" s="3" t="e">
        <f t="shared" si="300"/>
        <v>#NUM!</v>
      </c>
      <c r="AB4164" s="3" t="str">
        <f t="shared" si="301"/>
        <v/>
      </c>
    </row>
    <row r="4165" spans="18:28" ht="14.5" customHeight="1">
      <c r="R4165">
        <v>4162</v>
      </c>
      <c r="S4165" s="4">
        <v>50300</v>
      </c>
      <c r="T4165" s="3" t="s">
        <v>4371</v>
      </c>
      <c r="U4165" s="3" t="s">
        <v>829</v>
      </c>
      <c r="V4165" s="3" t="s">
        <v>337</v>
      </c>
      <c r="W4165" s="3" t="s">
        <v>4709</v>
      </c>
      <c r="X4165" s="3" t="str">
        <f t="shared" ref="X4165:X4228" si="302">T4165&amp;U4165&amp;V4165</f>
        <v>ช้างเผือกเมืองเชียงใหม่เชียงใหม่</v>
      </c>
      <c r="Y4165" s="3" t="s">
        <v>4411</v>
      </c>
      <c r="Z4165" s="3" t="str">
        <f t="shared" ref="Z4165:Z4228" si="303">IF($Z$1=$W4165,$R4165,"")</f>
        <v/>
      </c>
      <c r="AA4165" s="3" t="e">
        <f t="shared" ref="AA4165:AA4228" si="304">SMALL($Z$4:$Z$7439,R4165)</f>
        <v>#NUM!</v>
      </c>
      <c r="AB4165" s="3" t="str">
        <f t="shared" ref="AB4165:AB4228" si="305">IFERROR(INDEX($T$4:$T$7439,$AA4165,1),"")</f>
        <v/>
      </c>
    </row>
    <row r="4166" spans="18:28" ht="14.5" customHeight="1">
      <c r="R4166">
        <v>4163</v>
      </c>
      <c r="S4166" s="4">
        <v>50200</v>
      </c>
      <c r="T4166" s="3" t="s">
        <v>4715</v>
      </c>
      <c r="U4166" s="3" t="s">
        <v>829</v>
      </c>
      <c r="V4166" s="3" t="s">
        <v>337</v>
      </c>
      <c r="W4166" s="3" t="s">
        <v>4709</v>
      </c>
      <c r="X4166" s="3" t="str">
        <f t="shared" si="302"/>
        <v>สุเทพเมืองเชียงใหม่เชียงใหม่</v>
      </c>
      <c r="Y4166" s="3" t="s">
        <v>4411</v>
      </c>
      <c r="Z4166" s="3" t="str">
        <f t="shared" si="303"/>
        <v/>
      </c>
      <c r="AA4166" s="3" t="e">
        <f t="shared" si="304"/>
        <v>#NUM!</v>
      </c>
      <c r="AB4166" s="3" t="str">
        <f t="shared" si="305"/>
        <v/>
      </c>
    </row>
    <row r="4167" spans="18:28" ht="14.5" customHeight="1">
      <c r="R4167">
        <v>4164</v>
      </c>
      <c r="S4167" s="4">
        <v>50100</v>
      </c>
      <c r="T4167" s="3" t="s">
        <v>4716</v>
      </c>
      <c r="U4167" s="3" t="s">
        <v>829</v>
      </c>
      <c r="V4167" s="3" t="s">
        <v>337</v>
      </c>
      <c r="W4167" s="3" t="s">
        <v>4709</v>
      </c>
      <c r="X4167" s="3" t="str">
        <f t="shared" si="302"/>
        <v>แม่เหียะเมืองเชียงใหม่เชียงใหม่</v>
      </c>
      <c r="Y4167" s="3" t="s">
        <v>4411</v>
      </c>
      <c r="Z4167" s="3" t="str">
        <f t="shared" si="303"/>
        <v/>
      </c>
      <c r="AA4167" s="3" t="e">
        <f t="shared" si="304"/>
        <v>#NUM!</v>
      </c>
      <c r="AB4167" s="3" t="str">
        <f t="shared" si="305"/>
        <v/>
      </c>
    </row>
    <row r="4168" spans="18:28" ht="14.5" customHeight="1">
      <c r="R4168">
        <v>4165</v>
      </c>
      <c r="S4168" s="4">
        <v>50100</v>
      </c>
      <c r="T4168" s="3" t="s">
        <v>784</v>
      </c>
      <c r="U4168" s="3" t="s">
        <v>829</v>
      </c>
      <c r="V4168" s="3" t="s">
        <v>337</v>
      </c>
      <c r="W4168" s="3" t="s">
        <v>4709</v>
      </c>
      <c r="X4168" s="3" t="str">
        <f t="shared" si="302"/>
        <v>ป่าแดดเมืองเชียงใหม่เชียงใหม่</v>
      </c>
      <c r="Y4168" s="3" t="s">
        <v>4411</v>
      </c>
      <c r="Z4168" s="3" t="str">
        <f t="shared" si="303"/>
        <v/>
      </c>
      <c r="AA4168" s="3" t="e">
        <f t="shared" si="304"/>
        <v>#NUM!</v>
      </c>
      <c r="AB4168" s="3" t="str">
        <f t="shared" si="305"/>
        <v/>
      </c>
    </row>
    <row r="4169" spans="18:28" ht="14.5" customHeight="1">
      <c r="R4169">
        <v>4166</v>
      </c>
      <c r="S4169" s="4">
        <v>50000</v>
      </c>
      <c r="T4169" s="3" t="s">
        <v>2882</v>
      </c>
      <c r="U4169" s="3" t="s">
        <v>829</v>
      </c>
      <c r="V4169" s="3" t="s">
        <v>337</v>
      </c>
      <c r="W4169" s="3" t="s">
        <v>4709</v>
      </c>
      <c r="X4169" s="3" t="str">
        <f t="shared" si="302"/>
        <v>หนองหอยเมืองเชียงใหม่เชียงใหม่</v>
      </c>
      <c r="Y4169" s="3" t="s">
        <v>4411</v>
      </c>
      <c r="Z4169" s="3" t="str">
        <f t="shared" si="303"/>
        <v/>
      </c>
      <c r="AA4169" s="3" t="e">
        <f t="shared" si="304"/>
        <v>#NUM!</v>
      </c>
      <c r="AB4169" s="3" t="str">
        <f t="shared" si="305"/>
        <v/>
      </c>
    </row>
    <row r="4170" spans="18:28" ht="14.5" customHeight="1">
      <c r="R4170">
        <v>4167</v>
      </c>
      <c r="S4170" s="4">
        <v>50000</v>
      </c>
      <c r="T4170" s="3" t="s">
        <v>1047</v>
      </c>
      <c r="U4170" s="3" t="s">
        <v>829</v>
      </c>
      <c r="V4170" s="3" t="s">
        <v>337</v>
      </c>
      <c r="W4170" s="3" t="s">
        <v>4709</v>
      </c>
      <c r="X4170" s="3" t="str">
        <f t="shared" si="302"/>
        <v>ท่าศาลาเมืองเชียงใหม่เชียงใหม่</v>
      </c>
      <c r="Y4170" s="3" t="s">
        <v>4411</v>
      </c>
      <c r="Z4170" s="3" t="str">
        <f t="shared" si="303"/>
        <v/>
      </c>
      <c r="AA4170" s="3" t="e">
        <f t="shared" si="304"/>
        <v>#NUM!</v>
      </c>
      <c r="AB4170" s="3" t="str">
        <f t="shared" si="305"/>
        <v/>
      </c>
    </row>
    <row r="4171" spans="18:28" ht="14.5" customHeight="1">
      <c r="R4171">
        <v>4168</v>
      </c>
      <c r="S4171" s="4">
        <v>50000</v>
      </c>
      <c r="T4171" s="3" t="s">
        <v>4717</v>
      </c>
      <c r="U4171" s="3" t="s">
        <v>829</v>
      </c>
      <c r="V4171" s="3" t="s">
        <v>337</v>
      </c>
      <c r="W4171" s="3" t="s">
        <v>4709</v>
      </c>
      <c r="X4171" s="3" t="str">
        <f t="shared" si="302"/>
        <v>หนองป่าครั่งเมืองเชียงใหม่เชียงใหม่</v>
      </c>
      <c r="Y4171" s="3" t="s">
        <v>4411</v>
      </c>
      <c r="Z4171" s="3" t="str">
        <f t="shared" si="303"/>
        <v/>
      </c>
      <c r="AA4171" s="3" t="e">
        <f t="shared" si="304"/>
        <v>#NUM!</v>
      </c>
      <c r="AB4171" s="3" t="str">
        <f t="shared" si="305"/>
        <v/>
      </c>
    </row>
    <row r="4172" spans="18:28" ht="14.5" customHeight="1">
      <c r="R4172">
        <v>4169</v>
      </c>
      <c r="S4172" s="4">
        <v>50000</v>
      </c>
      <c r="T4172" s="3" t="s">
        <v>4718</v>
      </c>
      <c r="U4172" s="3" t="s">
        <v>829</v>
      </c>
      <c r="V4172" s="3" t="s">
        <v>337</v>
      </c>
      <c r="W4172" s="3" t="s">
        <v>4709</v>
      </c>
      <c r="X4172" s="3" t="str">
        <f t="shared" si="302"/>
        <v>ฟ้าฮ่ามเมืองเชียงใหม่เชียงใหม่</v>
      </c>
      <c r="Y4172" s="3" t="s">
        <v>4411</v>
      </c>
      <c r="Z4172" s="3" t="str">
        <f t="shared" si="303"/>
        <v/>
      </c>
      <c r="AA4172" s="3" t="e">
        <f t="shared" si="304"/>
        <v>#NUM!</v>
      </c>
      <c r="AB4172" s="3" t="str">
        <f t="shared" si="305"/>
        <v/>
      </c>
    </row>
    <row r="4173" spans="18:28" ht="14.5" customHeight="1">
      <c r="R4173">
        <v>4170</v>
      </c>
      <c r="S4173" s="4">
        <v>50300</v>
      </c>
      <c r="T4173" s="3" t="s">
        <v>4719</v>
      </c>
      <c r="U4173" s="3" t="s">
        <v>829</v>
      </c>
      <c r="V4173" s="3" t="s">
        <v>337</v>
      </c>
      <c r="W4173" s="3" t="s">
        <v>4709</v>
      </c>
      <c r="X4173" s="3" t="str">
        <f t="shared" si="302"/>
        <v>ป่าตันเมืองเชียงใหม่เชียงใหม่</v>
      </c>
      <c r="Y4173" s="3" t="s">
        <v>4411</v>
      </c>
      <c r="Z4173" s="3" t="str">
        <f t="shared" si="303"/>
        <v/>
      </c>
      <c r="AA4173" s="3" t="e">
        <f t="shared" si="304"/>
        <v>#NUM!</v>
      </c>
      <c r="AB4173" s="3" t="str">
        <f t="shared" si="305"/>
        <v/>
      </c>
    </row>
    <row r="4174" spans="18:28" ht="14.5" customHeight="1">
      <c r="R4174">
        <v>4171</v>
      </c>
      <c r="S4174" s="4">
        <v>50300</v>
      </c>
      <c r="T4174" s="3" t="s">
        <v>4720</v>
      </c>
      <c r="U4174" s="3" t="s">
        <v>829</v>
      </c>
      <c r="V4174" s="3" t="s">
        <v>337</v>
      </c>
      <c r="W4174" s="3" t="s">
        <v>4709</v>
      </c>
      <c r="X4174" s="3" t="str">
        <f t="shared" si="302"/>
        <v>สันผีเสื้อเมืองเชียงใหม่เชียงใหม่</v>
      </c>
      <c r="Y4174" s="3" t="s">
        <v>4411</v>
      </c>
      <c r="Z4174" s="3" t="str">
        <f t="shared" si="303"/>
        <v/>
      </c>
      <c r="AA4174" s="3" t="e">
        <f t="shared" si="304"/>
        <v>#NUM!</v>
      </c>
      <c r="AB4174" s="3" t="str">
        <f t="shared" si="305"/>
        <v/>
      </c>
    </row>
    <row r="4175" spans="18:28" ht="14.5" customHeight="1">
      <c r="R4175">
        <v>4172</v>
      </c>
      <c r="S4175" s="4">
        <v>50160</v>
      </c>
      <c r="T4175" s="3" t="s">
        <v>1155</v>
      </c>
      <c r="U4175" s="3" t="s">
        <v>336</v>
      </c>
      <c r="V4175" s="3" t="s">
        <v>337</v>
      </c>
      <c r="W4175" s="3" t="s">
        <v>4721</v>
      </c>
      <c r="X4175" s="3" t="str">
        <f t="shared" si="302"/>
        <v>บ้านหลวงจอมทองเชียงใหม่</v>
      </c>
      <c r="Y4175" s="3" t="s">
        <v>4411</v>
      </c>
      <c r="Z4175" s="3" t="str">
        <f t="shared" si="303"/>
        <v/>
      </c>
      <c r="AA4175" s="3" t="e">
        <f t="shared" si="304"/>
        <v>#NUM!</v>
      </c>
      <c r="AB4175" s="3" t="str">
        <f t="shared" si="305"/>
        <v/>
      </c>
    </row>
    <row r="4176" spans="18:28" ht="14.5" customHeight="1">
      <c r="R4176">
        <v>4173</v>
      </c>
      <c r="S4176" s="4">
        <v>50160</v>
      </c>
      <c r="T4176" s="3" t="s">
        <v>4722</v>
      </c>
      <c r="U4176" s="3" t="s">
        <v>336</v>
      </c>
      <c r="V4176" s="3" t="s">
        <v>337</v>
      </c>
      <c r="W4176" s="3" t="s">
        <v>4721</v>
      </c>
      <c r="X4176" s="3" t="str">
        <f t="shared" si="302"/>
        <v>ข่วงเปาจอมทองเชียงใหม่</v>
      </c>
      <c r="Y4176" s="3" t="s">
        <v>4411</v>
      </c>
      <c r="Z4176" s="3" t="str">
        <f t="shared" si="303"/>
        <v/>
      </c>
      <c r="AA4176" s="3" t="e">
        <f t="shared" si="304"/>
        <v>#NUM!</v>
      </c>
      <c r="AB4176" s="3" t="str">
        <f t="shared" si="305"/>
        <v/>
      </c>
    </row>
    <row r="4177" spans="18:28" ht="14.5" customHeight="1">
      <c r="R4177">
        <v>4174</v>
      </c>
      <c r="S4177" s="4">
        <v>50160</v>
      </c>
      <c r="T4177" s="3" t="s">
        <v>4723</v>
      </c>
      <c r="U4177" s="3" t="s">
        <v>336</v>
      </c>
      <c r="V4177" s="3" t="s">
        <v>337</v>
      </c>
      <c r="W4177" s="3" t="s">
        <v>4721</v>
      </c>
      <c r="X4177" s="3" t="str">
        <f t="shared" si="302"/>
        <v>สบเตี๊ยะจอมทองเชียงใหม่</v>
      </c>
      <c r="Y4177" s="3" t="s">
        <v>4411</v>
      </c>
      <c r="Z4177" s="3" t="str">
        <f t="shared" si="303"/>
        <v/>
      </c>
      <c r="AA4177" s="3" t="e">
        <f t="shared" si="304"/>
        <v>#NUM!</v>
      </c>
      <c r="AB4177" s="3" t="str">
        <f t="shared" si="305"/>
        <v/>
      </c>
    </row>
    <row r="4178" spans="18:28" ht="14.5" customHeight="1">
      <c r="R4178">
        <v>4175</v>
      </c>
      <c r="S4178" s="4">
        <v>50240</v>
      </c>
      <c r="T4178" s="3" t="s">
        <v>4724</v>
      </c>
      <c r="U4178" s="3" t="s">
        <v>336</v>
      </c>
      <c r="V4178" s="3" t="s">
        <v>337</v>
      </c>
      <c r="W4178" s="3" t="s">
        <v>4721</v>
      </c>
      <c r="X4178" s="3" t="str">
        <f t="shared" si="302"/>
        <v>บ้านแปะจอมทองเชียงใหม่</v>
      </c>
      <c r="Y4178" s="3" t="s">
        <v>4411</v>
      </c>
      <c r="Z4178" s="3" t="str">
        <f t="shared" si="303"/>
        <v/>
      </c>
      <c r="AA4178" s="3" t="e">
        <f t="shared" si="304"/>
        <v>#NUM!</v>
      </c>
      <c r="AB4178" s="3" t="str">
        <f t="shared" si="305"/>
        <v/>
      </c>
    </row>
    <row r="4179" spans="18:28" ht="14.5" customHeight="1">
      <c r="R4179">
        <v>4176</v>
      </c>
      <c r="S4179" s="4">
        <v>50160</v>
      </c>
      <c r="T4179" s="3" t="s">
        <v>4725</v>
      </c>
      <c r="U4179" s="3" t="s">
        <v>336</v>
      </c>
      <c r="V4179" s="3" t="s">
        <v>337</v>
      </c>
      <c r="W4179" s="3" t="s">
        <v>4721</v>
      </c>
      <c r="X4179" s="3" t="str">
        <f t="shared" si="302"/>
        <v>ดอยแก้วจอมทองเชียงใหม่</v>
      </c>
      <c r="Y4179" s="3" t="s">
        <v>4411</v>
      </c>
      <c r="Z4179" s="3" t="str">
        <f t="shared" si="303"/>
        <v/>
      </c>
      <c r="AA4179" s="3" t="e">
        <f t="shared" si="304"/>
        <v>#NUM!</v>
      </c>
      <c r="AB4179" s="3" t="str">
        <f t="shared" si="305"/>
        <v/>
      </c>
    </row>
    <row r="4180" spans="18:28" ht="14.5" customHeight="1">
      <c r="R4180">
        <v>4177</v>
      </c>
      <c r="S4180" s="4">
        <v>50240</v>
      </c>
      <c r="T4180" s="3" t="s">
        <v>4726</v>
      </c>
      <c r="U4180" s="3" t="s">
        <v>336</v>
      </c>
      <c r="V4180" s="3" t="s">
        <v>337</v>
      </c>
      <c r="W4180" s="3" t="s">
        <v>4721</v>
      </c>
      <c r="X4180" s="3" t="str">
        <f t="shared" si="302"/>
        <v>แม่สอยจอมทองเชียงใหม่</v>
      </c>
      <c r="Y4180" s="3" t="s">
        <v>4411</v>
      </c>
      <c r="Z4180" s="3" t="str">
        <f t="shared" si="303"/>
        <v/>
      </c>
      <c r="AA4180" s="3" t="e">
        <f t="shared" si="304"/>
        <v>#NUM!</v>
      </c>
      <c r="AB4180" s="3" t="str">
        <f t="shared" si="305"/>
        <v/>
      </c>
    </row>
    <row r="4181" spans="18:28" ht="14.5" customHeight="1">
      <c r="R4181">
        <v>4178</v>
      </c>
      <c r="S4181" s="4">
        <v>50270</v>
      </c>
      <c r="T4181" s="3" t="s">
        <v>4727</v>
      </c>
      <c r="U4181" s="3" t="s">
        <v>831</v>
      </c>
      <c r="V4181" s="3" t="s">
        <v>337</v>
      </c>
      <c r="W4181" s="3" t="s">
        <v>4728</v>
      </c>
      <c r="X4181" s="3" t="str">
        <f t="shared" si="302"/>
        <v>ช่างเคิ่งแม่แจ่มเชียงใหม่</v>
      </c>
      <c r="Y4181" s="3" t="s">
        <v>4411</v>
      </c>
      <c r="Z4181" s="3" t="str">
        <f t="shared" si="303"/>
        <v/>
      </c>
      <c r="AA4181" s="3" t="e">
        <f t="shared" si="304"/>
        <v>#NUM!</v>
      </c>
      <c r="AB4181" s="3" t="str">
        <f t="shared" si="305"/>
        <v/>
      </c>
    </row>
    <row r="4182" spans="18:28" ht="14.5" customHeight="1">
      <c r="R4182">
        <v>4179</v>
      </c>
      <c r="S4182" s="4">
        <v>50270</v>
      </c>
      <c r="T4182" s="3" t="s">
        <v>4729</v>
      </c>
      <c r="U4182" s="3" t="s">
        <v>831</v>
      </c>
      <c r="V4182" s="3" t="s">
        <v>337</v>
      </c>
      <c r="W4182" s="3" t="s">
        <v>4728</v>
      </c>
      <c r="X4182" s="3" t="str">
        <f t="shared" si="302"/>
        <v>ท่าผาแม่แจ่มเชียงใหม่</v>
      </c>
      <c r="Y4182" s="3" t="s">
        <v>4411</v>
      </c>
      <c r="Z4182" s="3" t="str">
        <f t="shared" si="303"/>
        <v/>
      </c>
      <c r="AA4182" s="3" t="e">
        <f t="shared" si="304"/>
        <v>#NUM!</v>
      </c>
      <c r="AB4182" s="3" t="str">
        <f t="shared" si="305"/>
        <v/>
      </c>
    </row>
    <row r="4183" spans="18:28" ht="14.5" customHeight="1">
      <c r="R4183">
        <v>4180</v>
      </c>
      <c r="S4183" s="4">
        <v>50270</v>
      </c>
      <c r="T4183" s="3" t="s">
        <v>4730</v>
      </c>
      <c r="U4183" s="3" t="s">
        <v>831</v>
      </c>
      <c r="V4183" s="3" t="s">
        <v>337</v>
      </c>
      <c r="W4183" s="3" t="s">
        <v>4728</v>
      </c>
      <c r="X4183" s="3" t="str">
        <f t="shared" si="302"/>
        <v>บ้านทับแม่แจ่มเชียงใหม่</v>
      </c>
      <c r="Y4183" s="3" t="s">
        <v>4411</v>
      </c>
      <c r="Z4183" s="3" t="str">
        <f t="shared" si="303"/>
        <v/>
      </c>
      <c r="AA4183" s="3" t="e">
        <f t="shared" si="304"/>
        <v>#NUM!</v>
      </c>
      <c r="AB4183" s="3" t="str">
        <f t="shared" si="305"/>
        <v/>
      </c>
    </row>
    <row r="4184" spans="18:28" ht="14.5" customHeight="1">
      <c r="R4184">
        <v>4181</v>
      </c>
      <c r="S4184" s="4">
        <v>50270</v>
      </c>
      <c r="T4184" s="3" t="s">
        <v>4731</v>
      </c>
      <c r="U4184" s="3" t="s">
        <v>831</v>
      </c>
      <c r="V4184" s="3" t="s">
        <v>337</v>
      </c>
      <c r="W4184" s="3" t="s">
        <v>4728</v>
      </c>
      <c r="X4184" s="3" t="str">
        <f t="shared" si="302"/>
        <v>แม่ศึกแม่แจ่มเชียงใหม่</v>
      </c>
      <c r="Y4184" s="3" t="s">
        <v>4411</v>
      </c>
      <c r="Z4184" s="3" t="str">
        <f t="shared" si="303"/>
        <v/>
      </c>
      <c r="AA4184" s="3" t="e">
        <f t="shared" si="304"/>
        <v>#NUM!</v>
      </c>
      <c r="AB4184" s="3" t="str">
        <f t="shared" si="305"/>
        <v/>
      </c>
    </row>
    <row r="4185" spans="18:28" ht="14.5" customHeight="1">
      <c r="R4185">
        <v>4182</v>
      </c>
      <c r="S4185" s="4">
        <v>50270</v>
      </c>
      <c r="T4185" s="3" t="s">
        <v>4732</v>
      </c>
      <c r="U4185" s="3" t="s">
        <v>831</v>
      </c>
      <c r="V4185" s="3" t="s">
        <v>337</v>
      </c>
      <c r="W4185" s="3" t="s">
        <v>4728</v>
      </c>
      <c r="X4185" s="3" t="str">
        <f t="shared" si="302"/>
        <v>แม่นาจรแม่แจ่มเชียงใหม่</v>
      </c>
      <c r="Y4185" s="3" t="s">
        <v>4411</v>
      </c>
      <c r="Z4185" s="3" t="str">
        <f t="shared" si="303"/>
        <v/>
      </c>
      <c r="AA4185" s="3" t="e">
        <f t="shared" si="304"/>
        <v>#NUM!</v>
      </c>
      <c r="AB4185" s="3" t="str">
        <f t="shared" si="305"/>
        <v/>
      </c>
    </row>
    <row r="4186" spans="18:28" ht="14.5" customHeight="1">
      <c r="R4186">
        <v>4183</v>
      </c>
      <c r="S4186" s="4">
        <v>50270</v>
      </c>
      <c r="T4186" s="3" t="s">
        <v>4733</v>
      </c>
      <c r="U4186" s="3" t="s">
        <v>831</v>
      </c>
      <c r="V4186" s="3" t="s">
        <v>337</v>
      </c>
      <c r="W4186" s="3" t="s">
        <v>4728</v>
      </c>
      <c r="X4186" s="3" t="str">
        <f t="shared" si="302"/>
        <v>ปางหินฝนแม่แจ่มเชียงใหม่</v>
      </c>
      <c r="Y4186" s="3" t="s">
        <v>4411</v>
      </c>
      <c r="Z4186" s="3" t="str">
        <f t="shared" si="303"/>
        <v/>
      </c>
      <c r="AA4186" s="3" t="e">
        <f t="shared" si="304"/>
        <v>#NUM!</v>
      </c>
      <c r="AB4186" s="3" t="str">
        <f t="shared" si="305"/>
        <v/>
      </c>
    </row>
    <row r="4187" spans="18:28" ht="14.5" customHeight="1">
      <c r="R4187">
        <v>4184</v>
      </c>
      <c r="S4187" s="4">
        <v>50270</v>
      </c>
      <c r="T4187" s="3" t="s">
        <v>4734</v>
      </c>
      <c r="U4187" s="3" t="s">
        <v>831</v>
      </c>
      <c r="V4187" s="3" t="s">
        <v>337</v>
      </c>
      <c r="W4187" s="3" t="s">
        <v>4728</v>
      </c>
      <c r="X4187" s="3" t="str">
        <f t="shared" si="302"/>
        <v>กองแขกแม่แจ่มเชียงใหม่</v>
      </c>
      <c r="Y4187" s="3" t="s">
        <v>4411</v>
      </c>
      <c r="Z4187" s="3" t="str">
        <f t="shared" si="303"/>
        <v/>
      </c>
      <c r="AA4187" s="3" t="e">
        <f t="shared" si="304"/>
        <v>#NUM!</v>
      </c>
      <c r="AB4187" s="3" t="str">
        <f t="shared" si="305"/>
        <v/>
      </c>
    </row>
    <row r="4188" spans="18:28" ht="14.5" customHeight="1">
      <c r="R4188">
        <v>4185</v>
      </c>
      <c r="S4188" s="4">
        <v>50170</v>
      </c>
      <c r="T4188" s="3" t="s">
        <v>815</v>
      </c>
      <c r="U4188" s="3" t="s">
        <v>815</v>
      </c>
      <c r="V4188" s="3" t="s">
        <v>337</v>
      </c>
      <c r="W4188" s="3" t="s">
        <v>4735</v>
      </c>
      <c r="X4188" s="3" t="str">
        <f t="shared" si="302"/>
        <v>เชียงดาวเชียงดาวเชียงใหม่</v>
      </c>
      <c r="Y4188" s="3" t="s">
        <v>4411</v>
      </c>
      <c r="Z4188" s="3" t="str">
        <f t="shared" si="303"/>
        <v/>
      </c>
      <c r="AA4188" s="3" t="e">
        <f t="shared" si="304"/>
        <v>#NUM!</v>
      </c>
      <c r="AB4188" s="3" t="str">
        <f t="shared" si="305"/>
        <v/>
      </c>
    </row>
    <row r="4189" spans="18:28" ht="14.5" customHeight="1">
      <c r="R4189">
        <v>4186</v>
      </c>
      <c r="S4189" s="4">
        <v>50170</v>
      </c>
      <c r="T4189" s="3" t="s">
        <v>4736</v>
      </c>
      <c r="U4189" s="3" t="s">
        <v>815</v>
      </c>
      <c r="V4189" s="3" t="s">
        <v>337</v>
      </c>
      <c r="W4189" s="3" t="s">
        <v>4735</v>
      </c>
      <c r="X4189" s="3" t="str">
        <f t="shared" si="302"/>
        <v>เมืองนะเชียงดาวเชียงใหม่</v>
      </c>
      <c r="Y4189" s="3" t="s">
        <v>4411</v>
      </c>
      <c r="Z4189" s="3" t="str">
        <f t="shared" si="303"/>
        <v/>
      </c>
      <c r="AA4189" s="3" t="e">
        <f t="shared" si="304"/>
        <v>#NUM!</v>
      </c>
      <c r="AB4189" s="3" t="str">
        <f t="shared" si="305"/>
        <v/>
      </c>
    </row>
    <row r="4190" spans="18:28" ht="14.5" customHeight="1">
      <c r="R4190">
        <v>4187</v>
      </c>
      <c r="S4190" s="4">
        <v>50170</v>
      </c>
      <c r="T4190" s="3" t="s">
        <v>4737</v>
      </c>
      <c r="U4190" s="3" t="s">
        <v>815</v>
      </c>
      <c r="V4190" s="3" t="s">
        <v>337</v>
      </c>
      <c r="W4190" s="3" t="s">
        <v>4735</v>
      </c>
      <c r="X4190" s="3" t="str">
        <f t="shared" si="302"/>
        <v>เมืองงายเชียงดาวเชียงใหม่</v>
      </c>
      <c r="Y4190" s="3" t="s">
        <v>4411</v>
      </c>
      <c r="Z4190" s="3" t="str">
        <f t="shared" si="303"/>
        <v/>
      </c>
      <c r="AA4190" s="3" t="e">
        <f t="shared" si="304"/>
        <v>#NUM!</v>
      </c>
      <c r="AB4190" s="3" t="str">
        <f t="shared" si="305"/>
        <v/>
      </c>
    </row>
    <row r="4191" spans="18:28" ht="14.5" customHeight="1">
      <c r="R4191">
        <v>4188</v>
      </c>
      <c r="S4191" s="4">
        <v>50170</v>
      </c>
      <c r="T4191" s="3" t="s">
        <v>4738</v>
      </c>
      <c r="U4191" s="3" t="s">
        <v>815</v>
      </c>
      <c r="V4191" s="3" t="s">
        <v>337</v>
      </c>
      <c r="W4191" s="3" t="s">
        <v>4735</v>
      </c>
      <c r="X4191" s="3" t="str">
        <f t="shared" si="302"/>
        <v>แม่นะเชียงดาวเชียงใหม่</v>
      </c>
      <c r="Y4191" s="3" t="s">
        <v>4411</v>
      </c>
      <c r="Z4191" s="3" t="str">
        <f t="shared" si="303"/>
        <v/>
      </c>
      <c r="AA4191" s="3" t="e">
        <f t="shared" si="304"/>
        <v>#NUM!</v>
      </c>
      <c r="AB4191" s="3" t="str">
        <f t="shared" si="305"/>
        <v/>
      </c>
    </row>
    <row r="4192" spans="18:28" ht="14.5" customHeight="1">
      <c r="R4192">
        <v>4189</v>
      </c>
      <c r="S4192" s="4">
        <v>50170</v>
      </c>
      <c r="T4192" s="3" t="s">
        <v>4739</v>
      </c>
      <c r="U4192" s="3" t="s">
        <v>815</v>
      </c>
      <c r="V4192" s="3" t="s">
        <v>337</v>
      </c>
      <c r="W4192" s="3" t="s">
        <v>4735</v>
      </c>
      <c r="X4192" s="3" t="str">
        <f t="shared" si="302"/>
        <v>เมืองคองเชียงดาวเชียงใหม่</v>
      </c>
      <c r="Y4192" s="3" t="s">
        <v>4411</v>
      </c>
      <c r="Z4192" s="3" t="str">
        <f t="shared" si="303"/>
        <v/>
      </c>
      <c r="AA4192" s="3" t="e">
        <f t="shared" si="304"/>
        <v>#NUM!</v>
      </c>
      <c r="AB4192" s="3" t="str">
        <f t="shared" si="305"/>
        <v/>
      </c>
    </row>
    <row r="4193" spans="18:28" ht="14.5" customHeight="1">
      <c r="R4193">
        <v>4190</v>
      </c>
      <c r="S4193" s="4">
        <v>50170</v>
      </c>
      <c r="T4193" s="3" t="s">
        <v>4740</v>
      </c>
      <c r="U4193" s="3" t="s">
        <v>815</v>
      </c>
      <c r="V4193" s="3" t="s">
        <v>337</v>
      </c>
      <c r="W4193" s="3" t="s">
        <v>4735</v>
      </c>
      <c r="X4193" s="3" t="str">
        <f t="shared" si="302"/>
        <v>ปิงโค้งเชียงดาวเชียงใหม่</v>
      </c>
      <c r="Y4193" s="3" t="s">
        <v>4411</v>
      </c>
      <c r="Z4193" s="3" t="str">
        <f t="shared" si="303"/>
        <v/>
      </c>
      <c r="AA4193" s="3" t="e">
        <f t="shared" si="304"/>
        <v>#NUM!</v>
      </c>
      <c r="AB4193" s="3" t="str">
        <f t="shared" si="305"/>
        <v/>
      </c>
    </row>
    <row r="4194" spans="18:28" ht="14.5" customHeight="1">
      <c r="R4194">
        <v>4191</v>
      </c>
      <c r="S4194" s="4">
        <v>50170</v>
      </c>
      <c r="T4194" s="3" t="s">
        <v>4741</v>
      </c>
      <c r="U4194" s="3" t="s">
        <v>815</v>
      </c>
      <c r="V4194" s="3" t="s">
        <v>337</v>
      </c>
      <c r="W4194" s="3" t="s">
        <v>4735</v>
      </c>
      <c r="X4194" s="3" t="str">
        <f t="shared" si="302"/>
        <v>ทุ่งข้าวพวงเชียงดาวเชียงใหม่</v>
      </c>
      <c r="Y4194" s="3" t="s">
        <v>4411</v>
      </c>
      <c r="Z4194" s="3" t="str">
        <f t="shared" si="303"/>
        <v/>
      </c>
      <c r="AA4194" s="3" t="e">
        <f t="shared" si="304"/>
        <v>#NUM!</v>
      </c>
      <c r="AB4194" s="3" t="str">
        <f t="shared" si="305"/>
        <v/>
      </c>
    </row>
    <row r="4195" spans="18:28" ht="14.5" customHeight="1">
      <c r="R4195">
        <v>4192</v>
      </c>
      <c r="S4195" s="4">
        <v>50220</v>
      </c>
      <c r="T4195" s="3" t="s">
        <v>4742</v>
      </c>
      <c r="U4195" s="3" t="s">
        <v>821</v>
      </c>
      <c r="V4195" s="3" t="s">
        <v>337</v>
      </c>
      <c r="W4195" s="3" t="s">
        <v>4743</v>
      </c>
      <c r="X4195" s="3" t="str">
        <f t="shared" si="302"/>
        <v>เชิงดอยดอยสะเก็ดเชียงใหม่</v>
      </c>
      <c r="Y4195" s="3" t="s">
        <v>4411</v>
      </c>
      <c r="Z4195" s="3" t="str">
        <f t="shared" si="303"/>
        <v/>
      </c>
      <c r="AA4195" s="3" t="e">
        <f t="shared" si="304"/>
        <v>#NUM!</v>
      </c>
      <c r="AB4195" s="3" t="str">
        <f t="shared" si="305"/>
        <v/>
      </c>
    </row>
    <row r="4196" spans="18:28" ht="14.5" customHeight="1">
      <c r="R4196">
        <v>4193</v>
      </c>
      <c r="S4196" s="4">
        <v>50220</v>
      </c>
      <c r="T4196" s="3" t="s">
        <v>4744</v>
      </c>
      <c r="U4196" s="3" t="s">
        <v>821</v>
      </c>
      <c r="V4196" s="3" t="s">
        <v>337</v>
      </c>
      <c r="W4196" s="3" t="s">
        <v>4743</v>
      </c>
      <c r="X4196" s="3" t="str">
        <f t="shared" si="302"/>
        <v>สันปูเลยดอยสะเก็ดเชียงใหม่</v>
      </c>
      <c r="Y4196" s="3" t="s">
        <v>4411</v>
      </c>
      <c r="Z4196" s="3" t="str">
        <f t="shared" si="303"/>
        <v/>
      </c>
      <c r="AA4196" s="3" t="e">
        <f t="shared" si="304"/>
        <v>#NUM!</v>
      </c>
      <c r="AB4196" s="3" t="str">
        <f t="shared" si="305"/>
        <v/>
      </c>
    </row>
    <row r="4197" spans="18:28" ht="14.5" customHeight="1">
      <c r="R4197">
        <v>4194</v>
      </c>
      <c r="S4197" s="4">
        <v>50220</v>
      </c>
      <c r="T4197" s="3" t="s">
        <v>4745</v>
      </c>
      <c r="U4197" s="3" t="s">
        <v>821</v>
      </c>
      <c r="V4197" s="3" t="s">
        <v>337</v>
      </c>
      <c r="W4197" s="3" t="s">
        <v>4743</v>
      </c>
      <c r="X4197" s="3" t="str">
        <f t="shared" si="302"/>
        <v>ลวงเหนือดอยสะเก็ดเชียงใหม่</v>
      </c>
      <c r="Y4197" s="3" t="s">
        <v>4411</v>
      </c>
      <c r="Z4197" s="3" t="str">
        <f t="shared" si="303"/>
        <v/>
      </c>
      <c r="AA4197" s="3" t="e">
        <f t="shared" si="304"/>
        <v>#NUM!</v>
      </c>
      <c r="AB4197" s="3" t="str">
        <f t="shared" si="305"/>
        <v/>
      </c>
    </row>
    <row r="4198" spans="18:28" ht="14.5" customHeight="1">
      <c r="R4198">
        <v>4195</v>
      </c>
      <c r="S4198" s="4">
        <v>50220</v>
      </c>
      <c r="T4198" s="3" t="s">
        <v>4746</v>
      </c>
      <c r="U4198" s="3" t="s">
        <v>821</v>
      </c>
      <c r="V4198" s="3" t="s">
        <v>337</v>
      </c>
      <c r="W4198" s="3" t="s">
        <v>4743</v>
      </c>
      <c r="X4198" s="3" t="str">
        <f t="shared" si="302"/>
        <v>ป่าป้องดอยสะเก็ดเชียงใหม่</v>
      </c>
      <c r="Y4198" s="3" t="s">
        <v>4411</v>
      </c>
      <c r="Z4198" s="3" t="str">
        <f t="shared" si="303"/>
        <v/>
      </c>
      <c r="AA4198" s="3" t="e">
        <f t="shared" si="304"/>
        <v>#NUM!</v>
      </c>
      <c r="AB4198" s="3" t="str">
        <f t="shared" si="305"/>
        <v/>
      </c>
    </row>
    <row r="4199" spans="18:28" ht="14.5" customHeight="1">
      <c r="R4199">
        <v>4196</v>
      </c>
      <c r="S4199" s="4">
        <v>50220</v>
      </c>
      <c r="T4199" s="3" t="s">
        <v>4747</v>
      </c>
      <c r="U4199" s="3" t="s">
        <v>821</v>
      </c>
      <c r="V4199" s="3" t="s">
        <v>337</v>
      </c>
      <c r="W4199" s="3" t="s">
        <v>4743</v>
      </c>
      <c r="X4199" s="3" t="str">
        <f t="shared" si="302"/>
        <v>สง่าบ้านดอยสะเก็ดเชียงใหม่</v>
      </c>
      <c r="Y4199" s="3" t="s">
        <v>4411</v>
      </c>
      <c r="Z4199" s="3" t="str">
        <f t="shared" si="303"/>
        <v/>
      </c>
      <c r="AA4199" s="3" t="e">
        <f t="shared" si="304"/>
        <v>#NUM!</v>
      </c>
      <c r="AB4199" s="3" t="str">
        <f t="shared" si="305"/>
        <v/>
      </c>
    </row>
    <row r="4200" spans="18:28" ht="14.5" customHeight="1">
      <c r="R4200">
        <v>4197</v>
      </c>
      <c r="S4200" s="4">
        <v>50220</v>
      </c>
      <c r="T4200" s="3" t="s">
        <v>4748</v>
      </c>
      <c r="U4200" s="3" t="s">
        <v>821</v>
      </c>
      <c r="V4200" s="3" t="s">
        <v>337</v>
      </c>
      <c r="W4200" s="3" t="s">
        <v>4743</v>
      </c>
      <c r="X4200" s="3" t="str">
        <f t="shared" si="302"/>
        <v>ป่าลานดอยสะเก็ดเชียงใหม่</v>
      </c>
      <c r="Y4200" s="3" t="s">
        <v>4411</v>
      </c>
      <c r="Z4200" s="3" t="str">
        <f t="shared" si="303"/>
        <v/>
      </c>
      <c r="AA4200" s="3" t="e">
        <f t="shared" si="304"/>
        <v>#NUM!</v>
      </c>
      <c r="AB4200" s="3" t="str">
        <f t="shared" si="305"/>
        <v/>
      </c>
    </row>
    <row r="4201" spans="18:28" ht="14.5" customHeight="1">
      <c r="R4201">
        <v>4198</v>
      </c>
      <c r="S4201" s="4">
        <v>50220</v>
      </c>
      <c r="T4201" s="3" t="s">
        <v>861</v>
      </c>
      <c r="U4201" s="3" t="s">
        <v>821</v>
      </c>
      <c r="V4201" s="3" t="s">
        <v>337</v>
      </c>
      <c r="W4201" s="3" t="s">
        <v>4743</v>
      </c>
      <c r="X4201" s="3" t="str">
        <f t="shared" si="302"/>
        <v>ตลาดขวัญดอยสะเก็ดเชียงใหม่</v>
      </c>
      <c r="Y4201" s="3" t="s">
        <v>4411</v>
      </c>
      <c r="Z4201" s="3" t="str">
        <f t="shared" si="303"/>
        <v/>
      </c>
      <c r="AA4201" s="3" t="e">
        <f t="shared" si="304"/>
        <v>#NUM!</v>
      </c>
      <c r="AB4201" s="3" t="str">
        <f t="shared" si="305"/>
        <v/>
      </c>
    </row>
    <row r="4202" spans="18:28" ht="14.5" customHeight="1">
      <c r="R4202">
        <v>4199</v>
      </c>
      <c r="S4202" s="4">
        <v>50220</v>
      </c>
      <c r="T4202" s="3" t="s">
        <v>276</v>
      </c>
      <c r="U4202" s="3" t="s">
        <v>821</v>
      </c>
      <c r="V4202" s="3" t="s">
        <v>337</v>
      </c>
      <c r="W4202" s="3" t="s">
        <v>4743</v>
      </c>
      <c r="X4202" s="3" t="str">
        <f t="shared" si="302"/>
        <v>สำราญราษฎร์ดอยสะเก็ดเชียงใหม่</v>
      </c>
      <c r="Y4202" s="3" t="s">
        <v>4411</v>
      </c>
      <c r="Z4202" s="3" t="str">
        <f t="shared" si="303"/>
        <v/>
      </c>
      <c r="AA4202" s="3" t="e">
        <f t="shared" si="304"/>
        <v>#NUM!</v>
      </c>
      <c r="AB4202" s="3" t="str">
        <f t="shared" si="305"/>
        <v/>
      </c>
    </row>
    <row r="4203" spans="18:28" ht="14.5" customHeight="1">
      <c r="R4203">
        <v>4200</v>
      </c>
      <c r="S4203" s="4">
        <v>50220</v>
      </c>
      <c r="T4203" s="3" t="s">
        <v>4749</v>
      </c>
      <c r="U4203" s="3" t="s">
        <v>821</v>
      </c>
      <c r="V4203" s="3" t="s">
        <v>337</v>
      </c>
      <c r="W4203" s="3" t="s">
        <v>4743</v>
      </c>
      <c r="X4203" s="3" t="str">
        <f t="shared" si="302"/>
        <v>แม่คือดอยสะเก็ดเชียงใหม่</v>
      </c>
      <c r="Y4203" s="3" t="s">
        <v>4411</v>
      </c>
      <c r="Z4203" s="3" t="str">
        <f t="shared" si="303"/>
        <v/>
      </c>
      <c r="AA4203" s="3" t="e">
        <f t="shared" si="304"/>
        <v>#NUM!</v>
      </c>
      <c r="AB4203" s="3" t="str">
        <f t="shared" si="305"/>
        <v/>
      </c>
    </row>
    <row r="4204" spans="18:28" ht="14.5" customHeight="1">
      <c r="R4204">
        <v>4201</v>
      </c>
      <c r="S4204" s="4">
        <v>50220</v>
      </c>
      <c r="T4204" s="3" t="s">
        <v>4750</v>
      </c>
      <c r="U4204" s="3" t="s">
        <v>821</v>
      </c>
      <c r="V4204" s="3" t="s">
        <v>337</v>
      </c>
      <c r="W4204" s="3" t="s">
        <v>4743</v>
      </c>
      <c r="X4204" s="3" t="str">
        <f t="shared" si="302"/>
        <v>ตลาดใหญ่ดอยสะเก็ดเชียงใหม่</v>
      </c>
      <c r="Y4204" s="3" t="s">
        <v>4411</v>
      </c>
      <c r="Z4204" s="3" t="str">
        <f t="shared" si="303"/>
        <v/>
      </c>
      <c r="AA4204" s="3" t="e">
        <f t="shared" si="304"/>
        <v>#NUM!</v>
      </c>
      <c r="AB4204" s="3" t="str">
        <f t="shared" si="305"/>
        <v/>
      </c>
    </row>
    <row r="4205" spans="18:28" ht="14.5" customHeight="1">
      <c r="R4205">
        <v>4202</v>
      </c>
      <c r="S4205" s="4">
        <v>50220</v>
      </c>
      <c r="T4205" s="3" t="s">
        <v>4751</v>
      </c>
      <c r="U4205" s="3" t="s">
        <v>821</v>
      </c>
      <c r="V4205" s="3" t="s">
        <v>337</v>
      </c>
      <c r="W4205" s="3" t="s">
        <v>4743</v>
      </c>
      <c r="X4205" s="3" t="str">
        <f t="shared" si="302"/>
        <v>แม่ฮ้อยเงินดอยสะเก็ดเชียงใหม่</v>
      </c>
      <c r="Y4205" s="3" t="s">
        <v>4411</v>
      </c>
      <c r="Z4205" s="3" t="str">
        <f t="shared" si="303"/>
        <v/>
      </c>
      <c r="AA4205" s="3" t="e">
        <f t="shared" si="304"/>
        <v>#NUM!</v>
      </c>
      <c r="AB4205" s="3" t="str">
        <f t="shared" si="305"/>
        <v/>
      </c>
    </row>
    <row r="4206" spans="18:28" ht="14.5" customHeight="1">
      <c r="R4206">
        <v>4203</v>
      </c>
      <c r="S4206" s="4">
        <v>50220</v>
      </c>
      <c r="T4206" s="3" t="s">
        <v>4752</v>
      </c>
      <c r="U4206" s="3" t="s">
        <v>821</v>
      </c>
      <c r="V4206" s="3" t="s">
        <v>337</v>
      </c>
      <c r="W4206" s="3" t="s">
        <v>4743</v>
      </c>
      <c r="X4206" s="3" t="str">
        <f t="shared" si="302"/>
        <v>แม่โป่งดอยสะเก็ดเชียงใหม่</v>
      </c>
      <c r="Y4206" s="3" t="s">
        <v>4411</v>
      </c>
      <c r="Z4206" s="3" t="str">
        <f t="shared" si="303"/>
        <v/>
      </c>
      <c r="AA4206" s="3" t="e">
        <f t="shared" si="304"/>
        <v>#NUM!</v>
      </c>
      <c r="AB4206" s="3" t="str">
        <f t="shared" si="305"/>
        <v/>
      </c>
    </row>
    <row r="4207" spans="18:28" ht="14.5" customHeight="1">
      <c r="R4207">
        <v>4204</v>
      </c>
      <c r="S4207" s="4">
        <v>50220</v>
      </c>
      <c r="T4207" s="3" t="s">
        <v>4753</v>
      </c>
      <c r="U4207" s="3" t="s">
        <v>821</v>
      </c>
      <c r="V4207" s="3" t="s">
        <v>337</v>
      </c>
      <c r="W4207" s="3" t="s">
        <v>4743</v>
      </c>
      <c r="X4207" s="3" t="str">
        <f t="shared" si="302"/>
        <v>ป่าเมี่ยงดอยสะเก็ดเชียงใหม่</v>
      </c>
      <c r="Y4207" s="3" t="s">
        <v>4411</v>
      </c>
      <c r="Z4207" s="3" t="str">
        <f t="shared" si="303"/>
        <v/>
      </c>
      <c r="AA4207" s="3" t="e">
        <f t="shared" si="304"/>
        <v>#NUM!</v>
      </c>
      <c r="AB4207" s="3" t="str">
        <f t="shared" si="305"/>
        <v/>
      </c>
    </row>
    <row r="4208" spans="18:28" ht="14.5" customHeight="1">
      <c r="R4208">
        <v>4205</v>
      </c>
      <c r="S4208" s="4">
        <v>50220</v>
      </c>
      <c r="T4208" s="3" t="s">
        <v>4754</v>
      </c>
      <c r="U4208" s="3" t="s">
        <v>821</v>
      </c>
      <c r="V4208" s="3" t="s">
        <v>337</v>
      </c>
      <c r="W4208" s="3" t="s">
        <v>4743</v>
      </c>
      <c r="X4208" s="3" t="str">
        <f t="shared" si="302"/>
        <v>เทพเสด็จดอยสะเก็ดเชียงใหม่</v>
      </c>
      <c r="Y4208" s="3" t="s">
        <v>4411</v>
      </c>
      <c r="Z4208" s="3" t="str">
        <f t="shared" si="303"/>
        <v/>
      </c>
      <c r="AA4208" s="3" t="e">
        <f t="shared" si="304"/>
        <v>#NUM!</v>
      </c>
      <c r="AB4208" s="3" t="str">
        <f t="shared" si="305"/>
        <v/>
      </c>
    </row>
    <row r="4209" spans="18:28" ht="14.5" customHeight="1">
      <c r="R4209">
        <v>4206</v>
      </c>
      <c r="S4209" s="4">
        <v>50150</v>
      </c>
      <c r="T4209" s="3" t="s">
        <v>4755</v>
      </c>
      <c r="U4209" s="3" t="s">
        <v>833</v>
      </c>
      <c r="V4209" s="3" t="s">
        <v>337</v>
      </c>
      <c r="W4209" s="3" t="s">
        <v>4756</v>
      </c>
      <c r="X4209" s="3" t="str">
        <f t="shared" si="302"/>
        <v>สันมหาพนแม่แตงเชียงใหม่</v>
      </c>
      <c r="Y4209" s="3" t="s">
        <v>4411</v>
      </c>
      <c r="Z4209" s="3" t="str">
        <f t="shared" si="303"/>
        <v/>
      </c>
      <c r="AA4209" s="3" t="e">
        <f t="shared" si="304"/>
        <v>#NUM!</v>
      </c>
      <c r="AB4209" s="3" t="str">
        <f t="shared" si="305"/>
        <v/>
      </c>
    </row>
    <row r="4210" spans="18:28" ht="14.5" customHeight="1">
      <c r="R4210">
        <v>4207</v>
      </c>
      <c r="S4210" s="4">
        <v>50150</v>
      </c>
      <c r="T4210" s="3" t="s">
        <v>833</v>
      </c>
      <c r="U4210" s="3" t="s">
        <v>833</v>
      </c>
      <c r="V4210" s="3" t="s">
        <v>337</v>
      </c>
      <c r="W4210" s="3" t="s">
        <v>4756</v>
      </c>
      <c r="X4210" s="3" t="str">
        <f t="shared" si="302"/>
        <v>แม่แตงแม่แตงเชียงใหม่</v>
      </c>
      <c r="Y4210" s="3" t="s">
        <v>4411</v>
      </c>
      <c r="Z4210" s="3" t="str">
        <f t="shared" si="303"/>
        <v/>
      </c>
      <c r="AA4210" s="3" t="e">
        <f t="shared" si="304"/>
        <v>#NUM!</v>
      </c>
      <c r="AB4210" s="3" t="str">
        <f t="shared" si="305"/>
        <v/>
      </c>
    </row>
    <row r="4211" spans="18:28" ht="14.5" customHeight="1">
      <c r="R4211">
        <v>4208</v>
      </c>
      <c r="S4211" s="4">
        <v>50150</v>
      </c>
      <c r="T4211" s="3" t="s">
        <v>3369</v>
      </c>
      <c r="U4211" s="3" t="s">
        <v>833</v>
      </c>
      <c r="V4211" s="3" t="s">
        <v>337</v>
      </c>
      <c r="W4211" s="3" t="s">
        <v>4756</v>
      </c>
      <c r="X4211" s="3" t="str">
        <f t="shared" si="302"/>
        <v>ขี้เหล็กแม่แตงเชียงใหม่</v>
      </c>
      <c r="Y4211" s="3" t="s">
        <v>4411</v>
      </c>
      <c r="Z4211" s="3" t="str">
        <f t="shared" si="303"/>
        <v/>
      </c>
      <c r="AA4211" s="3" t="e">
        <f t="shared" si="304"/>
        <v>#NUM!</v>
      </c>
      <c r="AB4211" s="3" t="str">
        <f t="shared" si="305"/>
        <v/>
      </c>
    </row>
    <row r="4212" spans="18:28" ht="14.5" customHeight="1">
      <c r="R4212">
        <v>4209</v>
      </c>
      <c r="S4212" s="4">
        <v>50150</v>
      </c>
      <c r="T4212" s="3" t="s">
        <v>4757</v>
      </c>
      <c r="U4212" s="3" t="s">
        <v>833</v>
      </c>
      <c r="V4212" s="3" t="s">
        <v>337</v>
      </c>
      <c r="W4212" s="3" t="s">
        <v>4756</v>
      </c>
      <c r="X4212" s="3" t="str">
        <f t="shared" si="302"/>
        <v>ช่อแลแม่แตงเชียงใหม่</v>
      </c>
      <c r="Y4212" s="3" t="s">
        <v>4411</v>
      </c>
      <c r="Z4212" s="3" t="str">
        <f t="shared" si="303"/>
        <v/>
      </c>
      <c r="AA4212" s="3" t="e">
        <f t="shared" si="304"/>
        <v>#NUM!</v>
      </c>
      <c r="AB4212" s="3" t="str">
        <f t="shared" si="305"/>
        <v/>
      </c>
    </row>
    <row r="4213" spans="18:28" ht="14.5" customHeight="1">
      <c r="R4213">
        <v>4210</v>
      </c>
      <c r="S4213" s="4">
        <v>50150</v>
      </c>
      <c r="T4213" s="3" t="s">
        <v>4758</v>
      </c>
      <c r="U4213" s="3" t="s">
        <v>833</v>
      </c>
      <c r="V4213" s="3" t="s">
        <v>337</v>
      </c>
      <c r="W4213" s="3" t="s">
        <v>4756</v>
      </c>
      <c r="X4213" s="3" t="str">
        <f t="shared" si="302"/>
        <v>แม่หอพระแม่แตงเชียงใหม่</v>
      </c>
      <c r="Y4213" s="3" t="s">
        <v>4411</v>
      </c>
      <c r="Z4213" s="3" t="str">
        <f t="shared" si="303"/>
        <v/>
      </c>
      <c r="AA4213" s="3" t="e">
        <f t="shared" si="304"/>
        <v>#NUM!</v>
      </c>
      <c r="AB4213" s="3" t="str">
        <f t="shared" si="305"/>
        <v/>
      </c>
    </row>
    <row r="4214" spans="18:28" ht="14.5" customHeight="1">
      <c r="R4214">
        <v>4211</v>
      </c>
      <c r="S4214" s="4">
        <v>50150</v>
      </c>
      <c r="T4214" s="3" t="s">
        <v>4759</v>
      </c>
      <c r="U4214" s="3" t="s">
        <v>833</v>
      </c>
      <c r="V4214" s="3" t="s">
        <v>337</v>
      </c>
      <c r="W4214" s="3" t="s">
        <v>4756</v>
      </c>
      <c r="X4214" s="3" t="str">
        <f t="shared" si="302"/>
        <v>สบเปิงแม่แตงเชียงใหม่</v>
      </c>
      <c r="Y4214" s="3" t="s">
        <v>4411</v>
      </c>
      <c r="Z4214" s="3" t="str">
        <f t="shared" si="303"/>
        <v/>
      </c>
      <c r="AA4214" s="3" t="e">
        <f t="shared" si="304"/>
        <v>#NUM!</v>
      </c>
      <c r="AB4214" s="3" t="str">
        <f t="shared" si="305"/>
        <v/>
      </c>
    </row>
    <row r="4215" spans="18:28" ht="14.5" customHeight="1">
      <c r="R4215">
        <v>4212</v>
      </c>
      <c r="S4215" s="4">
        <v>50150</v>
      </c>
      <c r="T4215" s="3" t="s">
        <v>2972</v>
      </c>
      <c r="U4215" s="3" t="s">
        <v>833</v>
      </c>
      <c r="V4215" s="3" t="s">
        <v>337</v>
      </c>
      <c r="W4215" s="3" t="s">
        <v>4756</v>
      </c>
      <c r="X4215" s="3" t="str">
        <f t="shared" si="302"/>
        <v>บ้านเป้าแม่แตงเชียงใหม่</v>
      </c>
      <c r="Y4215" s="3" t="s">
        <v>4411</v>
      </c>
      <c r="Z4215" s="3" t="str">
        <f t="shared" si="303"/>
        <v/>
      </c>
      <c r="AA4215" s="3" t="e">
        <f t="shared" si="304"/>
        <v>#NUM!</v>
      </c>
      <c r="AB4215" s="3" t="str">
        <f t="shared" si="305"/>
        <v/>
      </c>
    </row>
    <row r="4216" spans="18:28" ht="14.5" customHeight="1">
      <c r="R4216">
        <v>4213</v>
      </c>
      <c r="S4216" s="4">
        <v>50330</v>
      </c>
      <c r="T4216" s="3" t="s">
        <v>4760</v>
      </c>
      <c r="U4216" s="3" t="s">
        <v>833</v>
      </c>
      <c r="V4216" s="3" t="s">
        <v>337</v>
      </c>
      <c r="W4216" s="3" t="s">
        <v>4756</v>
      </c>
      <c r="X4216" s="3" t="str">
        <f t="shared" si="302"/>
        <v>สันป่ายางแม่แตงเชียงใหม่</v>
      </c>
      <c r="Y4216" s="3" t="s">
        <v>4411</v>
      </c>
      <c r="Z4216" s="3" t="str">
        <f t="shared" si="303"/>
        <v/>
      </c>
      <c r="AA4216" s="3" t="e">
        <f t="shared" si="304"/>
        <v>#NUM!</v>
      </c>
      <c r="AB4216" s="3" t="str">
        <f t="shared" si="305"/>
        <v/>
      </c>
    </row>
    <row r="4217" spans="18:28" ht="14.5" customHeight="1">
      <c r="R4217">
        <v>4214</v>
      </c>
      <c r="S4217" s="4">
        <v>50150</v>
      </c>
      <c r="T4217" s="3" t="s">
        <v>4761</v>
      </c>
      <c r="U4217" s="3" t="s">
        <v>833</v>
      </c>
      <c r="V4217" s="3" t="s">
        <v>337</v>
      </c>
      <c r="W4217" s="3" t="s">
        <v>4756</v>
      </c>
      <c r="X4217" s="3" t="str">
        <f t="shared" si="302"/>
        <v>ป่าแป๋แม่แตงเชียงใหม่</v>
      </c>
      <c r="Y4217" s="3" t="s">
        <v>4411</v>
      </c>
      <c r="Z4217" s="3" t="str">
        <f t="shared" si="303"/>
        <v/>
      </c>
      <c r="AA4217" s="3" t="e">
        <f t="shared" si="304"/>
        <v>#NUM!</v>
      </c>
      <c r="AB4217" s="3" t="str">
        <f t="shared" si="305"/>
        <v/>
      </c>
    </row>
    <row r="4218" spans="18:28" ht="14.5" customHeight="1">
      <c r="R4218">
        <v>4215</v>
      </c>
      <c r="S4218" s="4">
        <v>50150</v>
      </c>
      <c r="T4218" s="3" t="s">
        <v>4762</v>
      </c>
      <c r="U4218" s="3" t="s">
        <v>833</v>
      </c>
      <c r="V4218" s="3" t="s">
        <v>337</v>
      </c>
      <c r="W4218" s="3" t="s">
        <v>4756</v>
      </c>
      <c r="X4218" s="3" t="str">
        <f t="shared" si="302"/>
        <v>เมืองก๋ายแม่แตงเชียงใหม่</v>
      </c>
      <c r="Y4218" s="3" t="s">
        <v>4411</v>
      </c>
      <c r="Z4218" s="3" t="str">
        <f t="shared" si="303"/>
        <v/>
      </c>
      <c r="AA4218" s="3" t="e">
        <f t="shared" si="304"/>
        <v>#NUM!</v>
      </c>
      <c r="AB4218" s="3" t="str">
        <f t="shared" si="305"/>
        <v/>
      </c>
    </row>
    <row r="4219" spans="18:28" ht="14.5" customHeight="1">
      <c r="R4219">
        <v>4216</v>
      </c>
      <c r="S4219" s="4">
        <v>50150</v>
      </c>
      <c r="T4219" s="3" t="s">
        <v>1415</v>
      </c>
      <c r="U4219" s="3" t="s">
        <v>833</v>
      </c>
      <c r="V4219" s="3" t="s">
        <v>337</v>
      </c>
      <c r="W4219" s="3" t="s">
        <v>4756</v>
      </c>
      <c r="X4219" s="3" t="str">
        <f t="shared" si="302"/>
        <v>บ้านช้างแม่แตงเชียงใหม่</v>
      </c>
      <c r="Y4219" s="3" t="s">
        <v>4411</v>
      </c>
      <c r="Z4219" s="3" t="str">
        <f t="shared" si="303"/>
        <v/>
      </c>
      <c r="AA4219" s="3" t="e">
        <f t="shared" si="304"/>
        <v>#NUM!</v>
      </c>
      <c r="AB4219" s="3" t="str">
        <f t="shared" si="305"/>
        <v/>
      </c>
    </row>
    <row r="4220" spans="18:28" ht="14.5" customHeight="1">
      <c r="R4220">
        <v>4217</v>
      </c>
      <c r="S4220" s="4">
        <v>50150</v>
      </c>
      <c r="T4220" s="3" t="s">
        <v>4763</v>
      </c>
      <c r="U4220" s="3" t="s">
        <v>833</v>
      </c>
      <c r="V4220" s="3" t="s">
        <v>337</v>
      </c>
      <c r="W4220" s="3" t="s">
        <v>4756</v>
      </c>
      <c r="X4220" s="3" t="str">
        <f t="shared" si="302"/>
        <v>กื้ดช้างแม่แตงเชียงใหม่</v>
      </c>
      <c r="Y4220" s="3" t="s">
        <v>4411</v>
      </c>
      <c r="Z4220" s="3" t="str">
        <f t="shared" si="303"/>
        <v/>
      </c>
      <c r="AA4220" s="3" t="e">
        <f t="shared" si="304"/>
        <v>#NUM!</v>
      </c>
      <c r="AB4220" s="3" t="str">
        <f t="shared" si="305"/>
        <v/>
      </c>
    </row>
    <row r="4221" spans="18:28" ht="14.5" customHeight="1">
      <c r="R4221">
        <v>4218</v>
      </c>
      <c r="S4221" s="4">
        <v>50150</v>
      </c>
      <c r="T4221" s="3" t="s">
        <v>4764</v>
      </c>
      <c r="U4221" s="3" t="s">
        <v>833</v>
      </c>
      <c r="V4221" s="3" t="s">
        <v>337</v>
      </c>
      <c r="W4221" s="3" t="s">
        <v>4756</v>
      </c>
      <c r="X4221" s="3" t="str">
        <f t="shared" si="302"/>
        <v>อินทขิลแม่แตงเชียงใหม่</v>
      </c>
      <c r="Y4221" s="3" t="s">
        <v>4411</v>
      </c>
      <c r="Z4221" s="3" t="str">
        <f t="shared" si="303"/>
        <v/>
      </c>
      <c r="AA4221" s="3" t="e">
        <f t="shared" si="304"/>
        <v>#NUM!</v>
      </c>
      <c r="AB4221" s="3" t="str">
        <f t="shared" si="305"/>
        <v/>
      </c>
    </row>
    <row r="4222" spans="18:28" ht="14.5" customHeight="1">
      <c r="R4222">
        <v>4219</v>
      </c>
      <c r="S4222" s="4">
        <v>50180</v>
      </c>
      <c r="T4222" s="3" t="s">
        <v>4765</v>
      </c>
      <c r="U4222" s="3" t="s">
        <v>835</v>
      </c>
      <c r="V4222" s="3" t="s">
        <v>337</v>
      </c>
      <c r="W4222" s="3" t="s">
        <v>4766</v>
      </c>
      <c r="X4222" s="3" t="str">
        <f t="shared" si="302"/>
        <v>ริมใต้แม่ริมเชียงใหม่</v>
      </c>
      <c r="Y4222" s="3" t="s">
        <v>4411</v>
      </c>
      <c r="Z4222" s="3" t="str">
        <f t="shared" si="303"/>
        <v/>
      </c>
      <c r="AA4222" s="3" t="e">
        <f t="shared" si="304"/>
        <v>#NUM!</v>
      </c>
      <c r="AB4222" s="3" t="str">
        <f t="shared" si="305"/>
        <v/>
      </c>
    </row>
    <row r="4223" spans="18:28" ht="14.5" customHeight="1">
      <c r="R4223">
        <v>4220</v>
      </c>
      <c r="S4223" s="4">
        <v>50180</v>
      </c>
      <c r="T4223" s="3" t="s">
        <v>4767</v>
      </c>
      <c r="U4223" s="3" t="s">
        <v>835</v>
      </c>
      <c r="V4223" s="3" t="s">
        <v>337</v>
      </c>
      <c r="W4223" s="3" t="s">
        <v>4766</v>
      </c>
      <c r="X4223" s="3" t="str">
        <f t="shared" si="302"/>
        <v>ริมเหนือแม่ริมเชียงใหม่</v>
      </c>
      <c r="Y4223" s="3" t="s">
        <v>4411</v>
      </c>
      <c r="Z4223" s="3" t="str">
        <f t="shared" si="303"/>
        <v/>
      </c>
      <c r="AA4223" s="3" t="e">
        <f t="shared" si="304"/>
        <v>#NUM!</v>
      </c>
      <c r="AB4223" s="3" t="str">
        <f t="shared" si="305"/>
        <v/>
      </c>
    </row>
    <row r="4224" spans="18:28" ht="14.5" customHeight="1">
      <c r="R4224">
        <v>4221</v>
      </c>
      <c r="S4224" s="4">
        <v>50180</v>
      </c>
      <c r="T4224" s="3" t="s">
        <v>4768</v>
      </c>
      <c r="U4224" s="3" t="s">
        <v>835</v>
      </c>
      <c r="V4224" s="3" t="s">
        <v>337</v>
      </c>
      <c r="W4224" s="3" t="s">
        <v>4766</v>
      </c>
      <c r="X4224" s="3" t="str">
        <f t="shared" si="302"/>
        <v>สันโป่งแม่ริมเชียงใหม่</v>
      </c>
      <c r="Y4224" s="3" t="s">
        <v>4411</v>
      </c>
      <c r="Z4224" s="3" t="str">
        <f t="shared" si="303"/>
        <v/>
      </c>
      <c r="AA4224" s="3" t="e">
        <f t="shared" si="304"/>
        <v>#NUM!</v>
      </c>
      <c r="AB4224" s="3" t="str">
        <f t="shared" si="305"/>
        <v/>
      </c>
    </row>
    <row r="4225" spans="18:28" ht="14.5" customHeight="1">
      <c r="R4225">
        <v>4222</v>
      </c>
      <c r="S4225" s="4">
        <v>50180</v>
      </c>
      <c r="T4225" s="3" t="s">
        <v>3369</v>
      </c>
      <c r="U4225" s="3" t="s">
        <v>835</v>
      </c>
      <c r="V4225" s="3" t="s">
        <v>337</v>
      </c>
      <c r="W4225" s="3" t="s">
        <v>4766</v>
      </c>
      <c r="X4225" s="3" t="str">
        <f t="shared" si="302"/>
        <v>ขี้เหล็กแม่ริมเชียงใหม่</v>
      </c>
      <c r="Y4225" s="3" t="s">
        <v>4411</v>
      </c>
      <c r="Z4225" s="3" t="str">
        <f t="shared" si="303"/>
        <v/>
      </c>
      <c r="AA4225" s="3" t="e">
        <f t="shared" si="304"/>
        <v>#NUM!</v>
      </c>
      <c r="AB4225" s="3" t="str">
        <f t="shared" si="305"/>
        <v/>
      </c>
    </row>
    <row r="4226" spans="18:28" ht="14.5" customHeight="1">
      <c r="R4226">
        <v>4223</v>
      </c>
      <c r="S4226" s="4">
        <v>50330</v>
      </c>
      <c r="T4226" s="3" t="s">
        <v>4769</v>
      </c>
      <c r="U4226" s="3" t="s">
        <v>835</v>
      </c>
      <c r="V4226" s="3" t="s">
        <v>337</v>
      </c>
      <c r="W4226" s="3" t="s">
        <v>4766</v>
      </c>
      <c r="X4226" s="3" t="str">
        <f t="shared" si="302"/>
        <v>สะลวงแม่ริมเชียงใหม่</v>
      </c>
      <c r="Y4226" s="3" t="s">
        <v>4411</v>
      </c>
      <c r="Z4226" s="3" t="str">
        <f t="shared" si="303"/>
        <v/>
      </c>
      <c r="AA4226" s="3" t="e">
        <f t="shared" si="304"/>
        <v>#NUM!</v>
      </c>
      <c r="AB4226" s="3" t="str">
        <f t="shared" si="305"/>
        <v/>
      </c>
    </row>
    <row r="4227" spans="18:28" ht="14.5" customHeight="1">
      <c r="R4227">
        <v>4224</v>
      </c>
      <c r="S4227" s="4">
        <v>50180</v>
      </c>
      <c r="T4227" s="3" t="s">
        <v>2081</v>
      </c>
      <c r="U4227" s="3" t="s">
        <v>835</v>
      </c>
      <c r="V4227" s="3" t="s">
        <v>337</v>
      </c>
      <c r="W4227" s="3" t="s">
        <v>4766</v>
      </c>
      <c r="X4227" s="3" t="str">
        <f t="shared" si="302"/>
        <v>ห้วยทรายแม่ริมเชียงใหม่</v>
      </c>
      <c r="Y4227" s="3" t="s">
        <v>4411</v>
      </c>
      <c r="Z4227" s="3" t="str">
        <f t="shared" si="303"/>
        <v/>
      </c>
      <c r="AA4227" s="3" t="e">
        <f t="shared" si="304"/>
        <v>#NUM!</v>
      </c>
      <c r="AB4227" s="3" t="str">
        <f t="shared" si="305"/>
        <v/>
      </c>
    </row>
    <row r="4228" spans="18:28" ht="14.5" customHeight="1">
      <c r="R4228">
        <v>4225</v>
      </c>
      <c r="S4228" s="4">
        <v>50180</v>
      </c>
      <c r="T4228" s="3" t="s">
        <v>4770</v>
      </c>
      <c r="U4228" s="3" t="s">
        <v>835</v>
      </c>
      <c r="V4228" s="3" t="s">
        <v>337</v>
      </c>
      <c r="W4228" s="3" t="s">
        <v>4766</v>
      </c>
      <c r="X4228" s="3" t="str">
        <f t="shared" si="302"/>
        <v>แม่แรมแม่ริมเชียงใหม่</v>
      </c>
      <c r="Y4228" s="3" t="s">
        <v>4411</v>
      </c>
      <c r="Z4228" s="3" t="str">
        <f t="shared" si="303"/>
        <v/>
      </c>
      <c r="AA4228" s="3" t="e">
        <f t="shared" si="304"/>
        <v>#NUM!</v>
      </c>
      <c r="AB4228" s="3" t="str">
        <f t="shared" si="305"/>
        <v/>
      </c>
    </row>
    <row r="4229" spans="18:28" ht="14.5" customHeight="1">
      <c r="R4229">
        <v>4226</v>
      </c>
      <c r="S4229" s="4">
        <v>50180</v>
      </c>
      <c r="T4229" s="3" t="s">
        <v>4771</v>
      </c>
      <c r="U4229" s="3" t="s">
        <v>835</v>
      </c>
      <c r="V4229" s="3" t="s">
        <v>337</v>
      </c>
      <c r="W4229" s="3" t="s">
        <v>4766</v>
      </c>
      <c r="X4229" s="3" t="str">
        <f t="shared" ref="X4229:X4292" si="306">T4229&amp;U4229&amp;V4229</f>
        <v>โป่งแยงแม่ริมเชียงใหม่</v>
      </c>
      <c r="Y4229" s="3" t="s">
        <v>4411</v>
      </c>
      <c r="Z4229" s="3" t="str">
        <f t="shared" ref="Z4229:Z4292" si="307">IF($Z$1=$W4229,$R4229,"")</f>
        <v/>
      </c>
      <c r="AA4229" s="3" t="e">
        <f t="shared" ref="AA4229:AA4292" si="308">SMALL($Z$4:$Z$7439,R4229)</f>
        <v>#NUM!</v>
      </c>
      <c r="AB4229" s="3" t="str">
        <f t="shared" ref="AB4229:AB4292" si="309">IFERROR(INDEX($T$4:$T$7439,$AA4229,1),"")</f>
        <v/>
      </c>
    </row>
    <row r="4230" spans="18:28" ht="14.5" customHeight="1">
      <c r="R4230">
        <v>4227</v>
      </c>
      <c r="S4230" s="4">
        <v>50180</v>
      </c>
      <c r="T4230" s="3" t="s">
        <v>4772</v>
      </c>
      <c r="U4230" s="3" t="s">
        <v>835</v>
      </c>
      <c r="V4230" s="3" t="s">
        <v>337</v>
      </c>
      <c r="W4230" s="3" t="s">
        <v>4766</v>
      </c>
      <c r="X4230" s="3" t="str">
        <f t="shared" si="306"/>
        <v>แม่สาแม่ริมเชียงใหม่</v>
      </c>
      <c r="Y4230" s="3" t="s">
        <v>4411</v>
      </c>
      <c r="Z4230" s="3" t="str">
        <f t="shared" si="307"/>
        <v/>
      </c>
      <c r="AA4230" s="3" t="e">
        <f t="shared" si="308"/>
        <v>#NUM!</v>
      </c>
      <c r="AB4230" s="3" t="str">
        <f t="shared" si="309"/>
        <v/>
      </c>
    </row>
    <row r="4231" spans="18:28" ht="14.5" customHeight="1">
      <c r="R4231">
        <v>4228</v>
      </c>
      <c r="S4231" s="4">
        <v>50180</v>
      </c>
      <c r="T4231" s="3" t="s">
        <v>4773</v>
      </c>
      <c r="U4231" s="3" t="s">
        <v>835</v>
      </c>
      <c r="V4231" s="3" t="s">
        <v>337</v>
      </c>
      <c r="W4231" s="3" t="s">
        <v>4766</v>
      </c>
      <c r="X4231" s="3" t="str">
        <f t="shared" si="306"/>
        <v>ดอนแก้วแม่ริมเชียงใหม่</v>
      </c>
      <c r="Y4231" s="3" t="s">
        <v>4411</v>
      </c>
      <c r="Z4231" s="3" t="str">
        <f t="shared" si="307"/>
        <v/>
      </c>
      <c r="AA4231" s="3" t="e">
        <f t="shared" si="308"/>
        <v>#NUM!</v>
      </c>
      <c r="AB4231" s="3" t="str">
        <f t="shared" si="309"/>
        <v/>
      </c>
    </row>
    <row r="4232" spans="18:28" ht="14.5" customHeight="1">
      <c r="R4232">
        <v>4229</v>
      </c>
      <c r="S4232" s="4">
        <v>50180</v>
      </c>
      <c r="T4232" s="3" t="s">
        <v>4774</v>
      </c>
      <c r="U4232" s="3" t="s">
        <v>835</v>
      </c>
      <c r="V4232" s="3" t="s">
        <v>337</v>
      </c>
      <c r="W4232" s="3" t="s">
        <v>4766</v>
      </c>
      <c r="X4232" s="3" t="str">
        <f t="shared" si="306"/>
        <v>เหมืองแก้วแม่ริมเชียงใหม่</v>
      </c>
      <c r="Y4232" s="3" t="s">
        <v>4411</v>
      </c>
      <c r="Z4232" s="3" t="str">
        <f t="shared" si="307"/>
        <v/>
      </c>
      <c r="AA4232" s="3" t="e">
        <f t="shared" si="308"/>
        <v>#NUM!</v>
      </c>
      <c r="AB4232" s="3" t="str">
        <f t="shared" si="309"/>
        <v/>
      </c>
    </row>
    <row r="4233" spans="18:28" ht="14.5" customHeight="1">
      <c r="R4233">
        <v>4230</v>
      </c>
      <c r="S4233" s="4">
        <v>50250</v>
      </c>
      <c r="T4233" s="3" t="s">
        <v>4775</v>
      </c>
      <c r="U4233" s="3" t="s">
        <v>847</v>
      </c>
      <c r="V4233" s="3" t="s">
        <v>337</v>
      </c>
      <c r="W4233" s="3" t="s">
        <v>4776</v>
      </c>
      <c r="X4233" s="3" t="str">
        <f t="shared" si="306"/>
        <v>สะเมิงใต้สะเมิงเชียงใหม่</v>
      </c>
      <c r="Y4233" s="3" t="s">
        <v>4411</v>
      </c>
      <c r="Z4233" s="3" t="str">
        <f t="shared" si="307"/>
        <v/>
      </c>
      <c r="AA4233" s="3" t="e">
        <f t="shared" si="308"/>
        <v>#NUM!</v>
      </c>
      <c r="AB4233" s="3" t="str">
        <f t="shared" si="309"/>
        <v/>
      </c>
    </row>
    <row r="4234" spans="18:28" ht="14.5" customHeight="1">
      <c r="R4234">
        <v>4231</v>
      </c>
      <c r="S4234" s="4">
        <v>50250</v>
      </c>
      <c r="T4234" s="3" t="s">
        <v>4777</v>
      </c>
      <c r="U4234" s="3" t="s">
        <v>847</v>
      </c>
      <c r="V4234" s="3" t="s">
        <v>337</v>
      </c>
      <c r="W4234" s="3" t="s">
        <v>4776</v>
      </c>
      <c r="X4234" s="3" t="str">
        <f t="shared" si="306"/>
        <v>สะเมิงเหนือสะเมิงเชียงใหม่</v>
      </c>
      <c r="Y4234" s="3" t="s">
        <v>4411</v>
      </c>
      <c r="Z4234" s="3" t="str">
        <f t="shared" si="307"/>
        <v/>
      </c>
      <c r="AA4234" s="3" t="e">
        <f t="shared" si="308"/>
        <v>#NUM!</v>
      </c>
      <c r="AB4234" s="3" t="str">
        <f t="shared" si="309"/>
        <v/>
      </c>
    </row>
    <row r="4235" spans="18:28" ht="14.5" customHeight="1">
      <c r="R4235">
        <v>4232</v>
      </c>
      <c r="S4235" s="4">
        <v>50250</v>
      </c>
      <c r="T4235" s="3" t="s">
        <v>4778</v>
      </c>
      <c r="U4235" s="3" t="s">
        <v>847</v>
      </c>
      <c r="V4235" s="3" t="s">
        <v>337</v>
      </c>
      <c r="W4235" s="3" t="s">
        <v>4776</v>
      </c>
      <c r="X4235" s="3" t="str">
        <f t="shared" si="306"/>
        <v>แม่สาบสะเมิงเชียงใหม่</v>
      </c>
      <c r="Y4235" s="3" t="s">
        <v>4411</v>
      </c>
      <c r="Z4235" s="3" t="str">
        <f t="shared" si="307"/>
        <v/>
      </c>
      <c r="AA4235" s="3" t="e">
        <f t="shared" si="308"/>
        <v>#NUM!</v>
      </c>
      <c r="AB4235" s="3" t="str">
        <f t="shared" si="309"/>
        <v/>
      </c>
    </row>
    <row r="4236" spans="18:28" ht="14.5" customHeight="1">
      <c r="R4236">
        <v>4233</v>
      </c>
      <c r="S4236" s="4">
        <v>50250</v>
      </c>
      <c r="T4236" s="3" t="s">
        <v>3328</v>
      </c>
      <c r="U4236" s="3" t="s">
        <v>847</v>
      </c>
      <c r="V4236" s="3" t="s">
        <v>337</v>
      </c>
      <c r="W4236" s="3" t="s">
        <v>4776</v>
      </c>
      <c r="X4236" s="3" t="str">
        <f t="shared" si="306"/>
        <v>บ่อแก้วสะเมิงเชียงใหม่</v>
      </c>
      <c r="Y4236" s="3" t="s">
        <v>4411</v>
      </c>
      <c r="Z4236" s="3" t="str">
        <f t="shared" si="307"/>
        <v/>
      </c>
      <c r="AA4236" s="3" t="e">
        <f t="shared" si="308"/>
        <v>#NUM!</v>
      </c>
      <c r="AB4236" s="3" t="str">
        <f t="shared" si="309"/>
        <v/>
      </c>
    </row>
    <row r="4237" spans="18:28" ht="14.5" customHeight="1">
      <c r="R4237">
        <v>4234</v>
      </c>
      <c r="S4237" s="4">
        <v>50250</v>
      </c>
      <c r="T4237" s="3" t="s">
        <v>4779</v>
      </c>
      <c r="U4237" s="3" t="s">
        <v>847</v>
      </c>
      <c r="V4237" s="3" t="s">
        <v>337</v>
      </c>
      <c r="W4237" s="3" t="s">
        <v>4776</v>
      </c>
      <c r="X4237" s="3" t="str">
        <f t="shared" si="306"/>
        <v>ยั้งเมินสะเมิงเชียงใหม่</v>
      </c>
      <c r="Y4237" s="3" t="s">
        <v>4411</v>
      </c>
      <c r="Z4237" s="3" t="str">
        <f t="shared" si="307"/>
        <v/>
      </c>
      <c r="AA4237" s="3" t="e">
        <f t="shared" si="308"/>
        <v>#NUM!</v>
      </c>
      <c r="AB4237" s="3" t="str">
        <f t="shared" si="309"/>
        <v/>
      </c>
    </row>
    <row r="4238" spans="18:28" ht="14.5" customHeight="1">
      <c r="R4238">
        <v>4235</v>
      </c>
      <c r="S4238" s="4">
        <v>50110</v>
      </c>
      <c r="T4238" s="3" t="s">
        <v>4780</v>
      </c>
      <c r="U4238" s="3" t="s">
        <v>825</v>
      </c>
      <c r="V4238" s="3" t="s">
        <v>337</v>
      </c>
      <c r="W4238" s="3" t="s">
        <v>4781</v>
      </c>
      <c r="X4238" s="3" t="str">
        <f t="shared" si="306"/>
        <v>เวียงฝางเชียงใหม่</v>
      </c>
      <c r="Y4238" s="3" t="s">
        <v>4411</v>
      </c>
      <c r="Z4238" s="3" t="str">
        <f t="shared" si="307"/>
        <v/>
      </c>
      <c r="AA4238" s="3" t="e">
        <f t="shared" si="308"/>
        <v>#NUM!</v>
      </c>
      <c r="AB4238" s="3" t="str">
        <f t="shared" si="309"/>
        <v/>
      </c>
    </row>
    <row r="4239" spans="18:28" ht="14.5" customHeight="1">
      <c r="R4239">
        <v>4236</v>
      </c>
      <c r="S4239" s="4">
        <v>50110</v>
      </c>
      <c r="T4239" s="3" t="s">
        <v>4782</v>
      </c>
      <c r="U4239" s="3" t="s">
        <v>825</v>
      </c>
      <c r="V4239" s="3" t="s">
        <v>337</v>
      </c>
      <c r="W4239" s="3" t="s">
        <v>4781</v>
      </c>
      <c r="X4239" s="3" t="str">
        <f t="shared" si="306"/>
        <v>ม่อนปิ่นฝางเชียงใหม่</v>
      </c>
      <c r="Y4239" s="3" t="s">
        <v>4411</v>
      </c>
      <c r="Z4239" s="3" t="str">
        <f t="shared" si="307"/>
        <v/>
      </c>
      <c r="AA4239" s="3" t="e">
        <f t="shared" si="308"/>
        <v>#NUM!</v>
      </c>
      <c r="AB4239" s="3" t="str">
        <f t="shared" si="309"/>
        <v/>
      </c>
    </row>
    <row r="4240" spans="18:28" ht="14.5" customHeight="1">
      <c r="R4240">
        <v>4237</v>
      </c>
      <c r="S4240" s="4">
        <v>50320</v>
      </c>
      <c r="T4240" s="3" t="s">
        <v>4783</v>
      </c>
      <c r="U4240" s="3" t="s">
        <v>825</v>
      </c>
      <c r="V4240" s="3" t="s">
        <v>337</v>
      </c>
      <c r="W4240" s="3" t="s">
        <v>4781</v>
      </c>
      <c r="X4240" s="3" t="str">
        <f t="shared" si="306"/>
        <v>แม่งอนฝางเชียงใหม่</v>
      </c>
      <c r="Y4240" s="3" t="s">
        <v>4411</v>
      </c>
      <c r="Z4240" s="3" t="str">
        <f t="shared" si="307"/>
        <v/>
      </c>
      <c r="AA4240" s="3" t="e">
        <f t="shared" si="308"/>
        <v>#NUM!</v>
      </c>
      <c r="AB4240" s="3" t="str">
        <f t="shared" si="309"/>
        <v/>
      </c>
    </row>
    <row r="4241" spans="18:28" ht="14.5" customHeight="1">
      <c r="R4241">
        <v>4238</v>
      </c>
      <c r="S4241" s="4">
        <v>50110</v>
      </c>
      <c r="T4241" s="3" t="s">
        <v>4784</v>
      </c>
      <c r="U4241" s="3" t="s">
        <v>825</v>
      </c>
      <c r="V4241" s="3" t="s">
        <v>337</v>
      </c>
      <c r="W4241" s="3" t="s">
        <v>4781</v>
      </c>
      <c r="X4241" s="3" t="str">
        <f t="shared" si="306"/>
        <v>แม่สูนฝางเชียงใหม่</v>
      </c>
      <c r="Y4241" s="3" t="s">
        <v>4411</v>
      </c>
      <c r="Z4241" s="3" t="str">
        <f t="shared" si="307"/>
        <v/>
      </c>
      <c r="AA4241" s="3" t="e">
        <f t="shared" si="308"/>
        <v>#NUM!</v>
      </c>
      <c r="AB4241" s="3" t="str">
        <f t="shared" si="309"/>
        <v/>
      </c>
    </row>
    <row r="4242" spans="18:28" ht="14.5" customHeight="1">
      <c r="R4242">
        <v>4239</v>
      </c>
      <c r="S4242" s="4">
        <v>50110</v>
      </c>
      <c r="T4242" s="3" t="s">
        <v>852</v>
      </c>
      <c r="U4242" s="3" t="s">
        <v>825</v>
      </c>
      <c r="V4242" s="3" t="s">
        <v>337</v>
      </c>
      <c r="W4242" s="3" t="s">
        <v>4781</v>
      </c>
      <c r="X4242" s="3" t="str">
        <f t="shared" si="306"/>
        <v>สันทรายฝางเชียงใหม่</v>
      </c>
      <c r="Y4242" s="3" t="s">
        <v>4411</v>
      </c>
      <c r="Z4242" s="3" t="str">
        <f t="shared" si="307"/>
        <v/>
      </c>
      <c r="AA4242" s="3" t="e">
        <f t="shared" si="308"/>
        <v>#NUM!</v>
      </c>
      <c r="AB4242" s="3" t="str">
        <f t="shared" si="309"/>
        <v/>
      </c>
    </row>
    <row r="4243" spans="18:28" ht="14.5" customHeight="1">
      <c r="R4243">
        <v>4240</v>
      </c>
      <c r="S4243" s="4">
        <v>50110</v>
      </c>
      <c r="T4243" s="3" t="s">
        <v>4785</v>
      </c>
      <c r="U4243" s="3" t="s">
        <v>825</v>
      </c>
      <c r="V4243" s="3" t="s">
        <v>337</v>
      </c>
      <c r="W4243" s="3" t="s">
        <v>4781</v>
      </c>
      <c r="X4243" s="3" t="str">
        <f t="shared" si="306"/>
        <v>แม่คะฝางเชียงใหม่</v>
      </c>
      <c r="Y4243" s="3" t="s">
        <v>4411</v>
      </c>
      <c r="Z4243" s="3" t="str">
        <f t="shared" si="307"/>
        <v/>
      </c>
      <c r="AA4243" s="3" t="e">
        <f t="shared" si="308"/>
        <v>#NUM!</v>
      </c>
      <c r="AB4243" s="3" t="str">
        <f t="shared" si="309"/>
        <v/>
      </c>
    </row>
    <row r="4244" spans="18:28" ht="14.5" customHeight="1">
      <c r="R4244">
        <v>4241</v>
      </c>
      <c r="S4244" s="4">
        <v>50320</v>
      </c>
      <c r="T4244" s="3" t="s">
        <v>4786</v>
      </c>
      <c r="U4244" s="3" t="s">
        <v>825</v>
      </c>
      <c r="V4244" s="3" t="s">
        <v>337</v>
      </c>
      <c r="W4244" s="3" t="s">
        <v>4781</v>
      </c>
      <c r="X4244" s="3" t="str">
        <f t="shared" si="306"/>
        <v>แม่ข่าฝางเชียงใหม่</v>
      </c>
      <c r="Y4244" s="3" t="s">
        <v>4411</v>
      </c>
      <c r="Z4244" s="3" t="str">
        <f t="shared" si="307"/>
        <v/>
      </c>
      <c r="AA4244" s="3" t="e">
        <f t="shared" si="308"/>
        <v>#NUM!</v>
      </c>
      <c r="AB4244" s="3" t="str">
        <f t="shared" si="309"/>
        <v/>
      </c>
    </row>
    <row r="4245" spans="18:28" ht="14.5" customHeight="1">
      <c r="R4245">
        <v>4242</v>
      </c>
      <c r="S4245" s="4">
        <v>50110</v>
      </c>
      <c r="T4245" s="3" t="s">
        <v>650</v>
      </c>
      <c r="U4245" s="3" t="s">
        <v>825</v>
      </c>
      <c r="V4245" s="3" t="s">
        <v>337</v>
      </c>
      <c r="W4245" s="3" t="s">
        <v>4781</v>
      </c>
      <c r="X4245" s="3" t="str">
        <f t="shared" si="306"/>
        <v>โป่งน้ำร้อนฝางเชียงใหม่</v>
      </c>
      <c r="Y4245" s="3" t="s">
        <v>4411</v>
      </c>
      <c r="Z4245" s="3" t="str">
        <f t="shared" si="307"/>
        <v/>
      </c>
      <c r="AA4245" s="3" t="e">
        <f t="shared" si="308"/>
        <v>#NUM!</v>
      </c>
      <c r="AB4245" s="3" t="str">
        <f t="shared" si="309"/>
        <v/>
      </c>
    </row>
    <row r="4246" spans="18:28" ht="14.5" customHeight="1">
      <c r="R4246">
        <v>4243</v>
      </c>
      <c r="S4246" s="4">
        <v>50280</v>
      </c>
      <c r="T4246" s="3" t="s">
        <v>843</v>
      </c>
      <c r="U4246" s="3" t="s">
        <v>843</v>
      </c>
      <c r="V4246" s="3" t="s">
        <v>337</v>
      </c>
      <c r="W4246" s="3" t="s">
        <v>4787</v>
      </c>
      <c r="X4246" s="3" t="str">
        <f t="shared" si="306"/>
        <v>แม่อายแม่อายเชียงใหม่</v>
      </c>
      <c r="Y4246" s="3" t="s">
        <v>4411</v>
      </c>
      <c r="Z4246" s="3" t="str">
        <f t="shared" si="307"/>
        <v/>
      </c>
      <c r="AA4246" s="3" t="e">
        <f t="shared" si="308"/>
        <v>#NUM!</v>
      </c>
      <c r="AB4246" s="3" t="str">
        <f t="shared" si="309"/>
        <v/>
      </c>
    </row>
    <row r="4247" spans="18:28" ht="14.5" customHeight="1">
      <c r="R4247">
        <v>4244</v>
      </c>
      <c r="S4247" s="4">
        <v>50280</v>
      </c>
      <c r="T4247" s="3" t="s">
        <v>4788</v>
      </c>
      <c r="U4247" s="3" t="s">
        <v>843</v>
      </c>
      <c r="V4247" s="3" t="s">
        <v>337</v>
      </c>
      <c r="W4247" s="3" t="s">
        <v>4787</v>
      </c>
      <c r="X4247" s="3" t="str">
        <f t="shared" si="306"/>
        <v>แม่สาวแม่อายเชียงใหม่</v>
      </c>
      <c r="Y4247" s="3" t="s">
        <v>4411</v>
      </c>
      <c r="Z4247" s="3" t="str">
        <f t="shared" si="307"/>
        <v/>
      </c>
      <c r="AA4247" s="3" t="e">
        <f t="shared" si="308"/>
        <v>#NUM!</v>
      </c>
      <c r="AB4247" s="3" t="str">
        <f t="shared" si="309"/>
        <v/>
      </c>
    </row>
    <row r="4248" spans="18:28" ht="14.5" customHeight="1">
      <c r="R4248">
        <v>4245</v>
      </c>
      <c r="S4248" s="4">
        <v>50280</v>
      </c>
      <c r="T4248" s="3" t="s">
        <v>4789</v>
      </c>
      <c r="U4248" s="3" t="s">
        <v>843</v>
      </c>
      <c r="V4248" s="3" t="s">
        <v>337</v>
      </c>
      <c r="W4248" s="3" t="s">
        <v>4787</v>
      </c>
      <c r="X4248" s="3" t="str">
        <f t="shared" si="306"/>
        <v>สันต้นหมื้อแม่อายเชียงใหม่</v>
      </c>
      <c r="Y4248" s="3" t="s">
        <v>4411</v>
      </c>
      <c r="Z4248" s="3" t="str">
        <f t="shared" si="307"/>
        <v/>
      </c>
      <c r="AA4248" s="3" t="e">
        <f t="shared" si="308"/>
        <v>#NUM!</v>
      </c>
      <c r="AB4248" s="3" t="str">
        <f t="shared" si="309"/>
        <v/>
      </c>
    </row>
    <row r="4249" spans="18:28" ht="14.5" customHeight="1">
      <c r="R4249">
        <v>4246</v>
      </c>
      <c r="S4249" s="4">
        <v>50280</v>
      </c>
      <c r="T4249" s="3" t="s">
        <v>4790</v>
      </c>
      <c r="U4249" s="3" t="s">
        <v>843</v>
      </c>
      <c r="V4249" s="3" t="s">
        <v>337</v>
      </c>
      <c r="W4249" s="3" t="s">
        <v>4787</v>
      </c>
      <c r="X4249" s="3" t="str">
        <f t="shared" si="306"/>
        <v>แม่นาวางแม่อายเชียงใหม่</v>
      </c>
      <c r="Y4249" s="3" t="s">
        <v>4411</v>
      </c>
      <c r="Z4249" s="3" t="str">
        <f t="shared" si="307"/>
        <v/>
      </c>
      <c r="AA4249" s="3" t="e">
        <f t="shared" si="308"/>
        <v>#NUM!</v>
      </c>
      <c r="AB4249" s="3" t="str">
        <f t="shared" si="309"/>
        <v/>
      </c>
    </row>
    <row r="4250" spans="18:28" ht="14.5" customHeight="1">
      <c r="R4250">
        <v>4247</v>
      </c>
      <c r="S4250" s="4">
        <v>50280</v>
      </c>
      <c r="T4250" s="3" t="s">
        <v>4791</v>
      </c>
      <c r="U4250" s="3" t="s">
        <v>843</v>
      </c>
      <c r="V4250" s="3" t="s">
        <v>337</v>
      </c>
      <c r="W4250" s="3" t="s">
        <v>4787</v>
      </c>
      <c r="X4250" s="3" t="str">
        <f t="shared" si="306"/>
        <v>ท่าตอนแม่อายเชียงใหม่</v>
      </c>
      <c r="Y4250" s="3" t="s">
        <v>4411</v>
      </c>
      <c r="Z4250" s="3" t="str">
        <f t="shared" si="307"/>
        <v/>
      </c>
      <c r="AA4250" s="3" t="e">
        <f t="shared" si="308"/>
        <v>#NUM!</v>
      </c>
      <c r="AB4250" s="3" t="str">
        <f t="shared" si="309"/>
        <v/>
      </c>
    </row>
    <row r="4251" spans="18:28" ht="14.5" customHeight="1">
      <c r="R4251">
        <v>4248</v>
      </c>
      <c r="S4251" s="4">
        <v>50280</v>
      </c>
      <c r="T4251" s="3" t="s">
        <v>1155</v>
      </c>
      <c r="U4251" s="3" t="s">
        <v>843</v>
      </c>
      <c r="V4251" s="3" t="s">
        <v>337</v>
      </c>
      <c r="W4251" s="3" t="s">
        <v>4787</v>
      </c>
      <c r="X4251" s="3" t="str">
        <f t="shared" si="306"/>
        <v>บ้านหลวงแม่อายเชียงใหม่</v>
      </c>
      <c r="Y4251" s="3" t="s">
        <v>4411</v>
      </c>
      <c r="Z4251" s="3" t="str">
        <f t="shared" si="307"/>
        <v/>
      </c>
      <c r="AA4251" s="3" t="e">
        <f t="shared" si="308"/>
        <v>#NUM!</v>
      </c>
      <c r="AB4251" s="3" t="str">
        <f t="shared" si="309"/>
        <v/>
      </c>
    </row>
    <row r="4252" spans="18:28" ht="14.5" customHeight="1">
      <c r="R4252">
        <v>4249</v>
      </c>
      <c r="S4252" s="4">
        <v>50280</v>
      </c>
      <c r="T4252" s="3" t="s">
        <v>4792</v>
      </c>
      <c r="U4252" s="3" t="s">
        <v>843</v>
      </c>
      <c r="V4252" s="3" t="s">
        <v>337</v>
      </c>
      <c r="W4252" s="3" t="s">
        <v>4787</v>
      </c>
      <c r="X4252" s="3" t="str">
        <f t="shared" si="306"/>
        <v>มะลิกาแม่อายเชียงใหม่</v>
      </c>
      <c r="Y4252" s="3" t="s">
        <v>4411</v>
      </c>
      <c r="Z4252" s="3" t="str">
        <f t="shared" si="307"/>
        <v/>
      </c>
      <c r="AA4252" s="3" t="e">
        <f t="shared" si="308"/>
        <v>#NUM!</v>
      </c>
      <c r="AB4252" s="3" t="str">
        <f t="shared" si="309"/>
        <v/>
      </c>
    </row>
    <row r="4253" spans="18:28" ht="14.5" customHeight="1">
      <c r="R4253">
        <v>4250</v>
      </c>
      <c r="S4253" s="4">
        <v>50190</v>
      </c>
      <c r="T4253" s="3" t="s">
        <v>4780</v>
      </c>
      <c r="U4253" s="3" t="s">
        <v>827</v>
      </c>
      <c r="V4253" s="3" t="s">
        <v>337</v>
      </c>
      <c r="W4253" s="3" t="s">
        <v>4793</v>
      </c>
      <c r="X4253" s="3" t="str">
        <f t="shared" si="306"/>
        <v>เวียงพร้าวเชียงใหม่</v>
      </c>
      <c r="Y4253" s="3" t="s">
        <v>4411</v>
      </c>
      <c r="Z4253" s="3" t="str">
        <f t="shared" si="307"/>
        <v/>
      </c>
      <c r="AA4253" s="3" t="e">
        <f t="shared" si="308"/>
        <v>#NUM!</v>
      </c>
      <c r="AB4253" s="3" t="str">
        <f t="shared" si="309"/>
        <v/>
      </c>
    </row>
    <row r="4254" spans="18:28" ht="14.5" customHeight="1">
      <c r="R4254">
        <v>4251</v>
      </c>
      <c r="S4254" s="4">
        <v>50190</v>
      </c>
      <c r="T4254" s="3" t="s">
        <v>4180</v>
      </c>
      <c r="U4254" s="3" t="s">
        <v>827</v>
      </c>
      <c r="V4254" s="3" t="s">
        <v>337</v>
      </c>
      <c r="W4254" s="3" t="s">
        <v>4793</v>
      </c>
      <c r="X4254" s="3" t="str">
        <f t="shared" si="306"/>
        <v>ทุ่งหลวงพร้าวเชียงใหม่</v>
      </c>
      <c r="Y4254" s="3" t="s">
        <v>4411</v>
      </c>
      <c r="Z4254" s="3" t="str">
        <f t="shared" si="307"/>
        <v/>
      </c>
      <c r="AA4254" s="3" t="e">
        <f t="shared" si="308"/>
        <v>#NUM!</v>
      </c>
      <c r="AB4254" s="3" t="str">
        <f t="shared" si="309"/>
        <v/>
      </c>
    </row>
    <row r="4255" spans="18:28" ht="14.5" customHeight="1">
      <c r="R4255">
        <v>4252</v>
      </c>
      <c r="S4255" s="4">
        <v>50190</v>
      </c>
      <c r="T4255" s="3" t="s">
        <v>4794</v>
      </c>
      <c r="U4255" s="3" t="s">
        <v>827</v>
      </c>
      <c r="V4255" s="3" t="s">
        <v>337</v>
      </c>
      <c r="W4255" s="3" t="s">
        <v>4793</v>
      </c>
      <c r="X4255" s="3" t="str">
        <f t="shared" si="306"/>
        <v>ป่าตุ้มพร้าวเชียงใหม่</v>
      </c>
      <c r="Y4255" s="3" t="s">
        <v>4411</v>
      </c>
      <c r="Z4255" s="3" t="str">
        <f t="shared" si="307"/>
        <v/>
      </c>
      <c r="AA4255" s="3" t="e">
        <f t="shared" si="308"/>
        <v>#NUM!</v>
      </c>
      <c r="AB4255" s="3" t="str">
        <f t="shared" si="309"/>
        <v/>
      </c>
    </row>
    <row r="4256" spans="18:28" ht="14.5" customHeight="1">
      <c r="R4256">
        <v>4253</v>
      </c>
      <c r="S4256" s="4">
        <v>50190</v>
      </c>
      <c r="T4256" s="3" t="s">
        <v>4795</v>
      </c>
      <c r="U4256" s="3" t="s">
        <v>827</v>
      </c>
      <c r="V4256" s="3" t="s">
        <v>337</v>
      </c>
      <c r="W4256" s="3" t="s">
        <v>4793</v>
      </c>
      <c r="X4256" s="3" t="str">
        <f t="shared" si="306"/>
        <v>ป่าไหน่พร้าวเชียงใหม่</v>
      </c>
      <c r="Y4256" s="3" t="s">
        <v>4411</v>
      </c>
      <c r="Z4256" s="3" t="str">
        <f t="shared" si="307"/>
        <v/>
      </c>
      <c r="AA4256" s="3" t="e">
        <f t="shared" si="308"/>
        <v>#NUM!</v>
      </c>
      <c r="AB4256" s="3" t="str">
        <f t="shared" si="309"/>
        <v/>
      </c>
    </row>
    <row r="4257" spans="18:28" ht="14.5" customHeight="1">
      <c r="R4257">
        <v>4254</v>
      </c>
      <c r="S4257" s="4">
        <v>50190</v>
      </c>
      <c r="T4257" s="3" t="s">
        <v>852</v>
      </c>
      <c r="U4257" s="3" t="s">
        <v>827</v>
      </c>
      <c r="V4257" s="3" t="s">
        <v>337</v>
      </c>
      <c r="W4257" s="3" t="s">
        <v>4793</v>
      </c>
      <c r="X4257" s="3" t="str">
        <f t="shared" si="306"/>
        <v>สันทรายพร้าวเชียงใหม่</v>
      </c>
      <c r="Y4257" s="3" t="s">
        <v>4411</v>
      </c>
      <c r="Z4257" s="3" t="str">
        <f t="shared" si="307"/>
        <v/>
      </c>
      <c r="AA4257" s="3" t="e">
        <f t="shared" si="308"/>
        <v>#NUM!</v>
      </c>
      <c r="AB4257" s="3" t="str">
        <f t="shared" si="309"/>
        <v/>
      </c>
    </row>
    <row r="4258" spans="18:28" ht="14.5" customHeight="1">
      <c r="R4258">
        <v>4255</v>
      </c>
      <c r="S4258" s="4">
        <v>50190</v>
      </c>
      <c r="T4258" s="3" t="s">
        <v>1618</v>
      </c>
      <c r="U4258" s="3" t="s">
        <v>827</v>
      </c>
      <c r="V4258" s="3" t="s">
        <v>337</v>
      </c>
      <c r="W4258" s="3" t="s">
        <v>4793</v>
      </c>
      <c r="X4258" s="3" t="str">
        <f t="shared" si="306"/>
        <v>บ้านโป่งพร้าวเชียงใหม่</v>
      </c>
      <c r="Y4258" s="3" t="s">
        <v>4411</v>
      </c>
      <c r="Z4258" s="3" t="str">
        <f t="shared" si="307"/>
        <v/>
      </c>
      <c r="AA4258" s="3" t="e">
        <f t="shared" si="308"/>
        <v>#NUM!</v>
      </c>
      <c r="AB4258" s="3" t="str">
        <f t="shared" si="309"/>
        <v/>
      </c>
    </row>
    <row r="4259" spans="18:28" ht="14.5" customHeight="1">
      <c r="R4259">
        <v>4256</v>
      </c>
      <c r="S4259" s="4">
        <v>50190</v>
      </c>
      <c r="T4259" s="3" t="s">
        <v>4796</v>
      </c>
      <c r="U4259" s="3" t="s">
        <v>827</v>
      </c>
      <c r="V4259" s="3" t="s">
        <v>337</v>
      </c>
      <c r="W4259" s="3" t="s">
        <v>4793</v>
      </c>
      <c r="X4259" s="3" t="str">
        <f t="shared" si="306"/>
        <v>น้ำแพร่พร้าวเชียงใหม่</v>
      </c>
      <c r="Y4259" s="3" t="s">
        <v>4411</v>
      </c>
      <c r="Z4259" s="3" t="str">
        <f t="shared" si="307"/>
        <v/>
      </c>
      <c r="AA4259" s="3" t="e">
        <f t="shared" si="308"/>
        <v>#NUM!</v>
      </c>
      <c r="AB4259" s="3" t="str">
        <f t="shared" si="309"/>
        <v/>
      </c>
    </row>
    <row r="4260" spans="18:28" ht="14.5" customHeight="1">
      <c r="R4260">
        <v>4257</v>
      </c>
      <c r="S4260" s="4">
        <v>50190</v>
      </c>
      <c r="T4260" s="3" t="s">
        <v>4797</v>
      </c>
      <c r="U4260" s="3" t="s">
        <v>827</v>
      </c>
      <c r="V4260" s="3" t="s">
        <v>337</v>
      </c>
      <c r="W4260" s="3" t="s">
        <v>4793</v>
      </c>
      <c r="X4260" s="3" t="str">
        <f t="shared" si="306"/>
        <v>เขื่อนผากพร้าวเชียงใหม่</v>
      </c>
      <c r="Y4260" s="3" t="s">
        <v>4411</v>
      </c>
      <c r="Z4260" s="3" t="str">
        <f t="shared" si="307"/>
        <v/>
      </c>
      <c r="AA4260" s="3" t="e">
        <f t="shared" si="308"/>
        <v>#NUM!</v>
      </c>
      <c r="AB4260" s="3" t="str">
        <f t="shared" si="309"/>
        <v/>
      </c>
    </row>
    <row r="4261" spans="18:28" ht="14.5" customHeight="1">
      <c r="R4261">
        <v>4258</v>
      </c>
      <c r="S4261" s="4">
        <v>50190</v>
      </c>
      <c r="T4261" s="3" t="s">
        <v>4798</v>
      </c>
      <c r="U4261" s="3" t="s">
        <v>827</v>
      </c>
      <c r="V4261" s="3" t="s">
        <v>337</v>
      </c>
      <c r="W4261" s="3" t="s">
        <v>4793</v>
      </c>
      <c r="X4261" s="3" t="str">
        <f t="shared" si="306"/>
        <v>แม่แวนพร้าวเชียงใหม่</v>
      </c>
      <c r="Y4261" s="3" t="s">
        <v>4411</v>
      </c>
      <c r="Z4261" s="3" t="str">
        <f t="shared" si="307"/>
        <v/>
      </c>
      <c r="AA4261" s="3" t="e">
        <f t="shared" si="308"/>
        <v>#NUM!</v>
      </c>
      <c r="AB4261" s="3" t="str">
        <f t="shared" si="309"/>
        <v/>
      </c>
    </row>
    <row r="4262" spans="18:28" ht="14.5" customHeight="1">
      <c r="R4262">
        <v>4259</v>
      </c>
      <c r="S4262" s="4">
        <v>50190</v>
      </c>
      <c r="T4262" s="3" t="s">
        <v>4799</v>
      </c>
      <c r="U4262" s="3" t="s">
        <v>827</v>
      </c>
      <c r="V4262" s="3" t="s">
        <v>337</v>
      </c>
      <c r="W4262" s="3" t="s">
        <v>4793</v>
      </c>
      <c r="X4262" s="3" t="str">
        <f t="shared" si="306"/>
        <v>แม่ปั๋งพร้าวเชียงใหม่</v>
      </c>
      <c r="Y4262" s="3" t="s">
        <v>4411</v>
      </c>
      <c r="Z4262" s="3" t="str">
        <f t="shared" si="307"/>
        <v/>
      </c>
      <c r="AA4262" s="3" t="e">
        <f t="shared" si="308"/>
        <v>#NUM!</v>
      </c>
      <c r="AB4262" s="3" t="str">
        <f t="shared" si="309"/>
        <v/>
      </c>
    </row>
    <row r="4263" spans="18:28" ht="14.5" customHeight="1">
      <c r="R4263">
        <v>4260</v>
      </c>
      <c r="S4263" s="4">
        <v>50190</v>
      </c>
      <c r="T4263" s="3" t="s">
        <v>4800</v>
      </c>
      <c r="U4263" s="3" t="s">
        <v>827</v>
      </c>
      <c r="V4263" s="3" t="s">
        <v>337</v>
      </c>
      <c r="W4263" s="3" t="s">
        <v>4793</v>
      </c>
      <c r="X4263" s="3" t="str">
        <f t="shared" si="306"/>
        <v>โหล่งขอดพร้าวเชียงใหม่</v>
      </c>
      <c r="Y4263" s="3" t="s">
        <v>4411</v>
      </c>
      <c r="Z4263" s="3" t="str">
        <f t="shared" si="307"/>
        <v/>
      </c>
      <c r="AA4263" s="3" t="e">
        <f t="shared" si="308"/>
        <v>#NUM!</v>
      </c>
      <c r="AB4263" s="3" t="str">
        <f t="shared" si="309"/>
        <v/>
      </c>
    </row>
    <row r="4264" spans="18:28" ht="14.5" customHeight="1">
      <c r="R4264">
        <v>4261</v>
      </c>
      <c r="S4264" s="4">
        <v>50120</v>
      </c>
      <c r="T4264" s="3" t="s">
        <v>4801</v>
      </c>
      <c r="U4264" s="3" t="s">
        <v>854</v>
      </c>
      <c r="V4264" s="3" t="s">
        <v>337</v>
      </c>
      <c r="W4264" s="3" t="s">
        <v>4802</v>
      </c>
      <c r="X4264" s="3" t="str">
        <f t="shared" si="306"/>
        <v>ยุหว่าสันป่าตองเชียงใหม่</v>
      </c>
      <c r="Y4264" s="3" t="s">
        <v>4411</v>
      </c>
      <c r="Z4264" s="3" t="str">
        <f t="shared" si="307"/>
        <v/>
      </c>
      <c r="AA4264" s="3" t="e">
        <f t="shared" si="308"/>
        <v>#NUM!</v>
      </c>
      <c r="AB4264" s="3" t="str">
        <f t="shared" si="309"/>
        <v/>
      </c>
    </row>
    <row r="4265" spans="18:28" ht="14.5" customHeight="1">
      <c r="R4265">
        <v>4262</v>
      </c>
      <c r="S4265" s="4">
        <v>50120</v>
      </c>
      <c r="T4265" s="3" t="s">
        <v>4803</v>
      </c>
      <c r="U4265" s="3" t="s">
        <v>854</v>
      </c>
      <c r="V4265" s="3" t="s">
        <v>337</v>
      </c>
      <c r="W4265" s="3" t="s">
        <v>4802</v>
      </c>
      <c r="X4265" s="3" t="str">
        <f t="shared" si="306"/>
        <v>สันกลางสันป่าตองเชียงใหม่</v>
      </c>
      <c r="Y4265" s="3" t="s">
        <v>4411</v>
      </c>
      <c r="Z4265" s="3" t="str">
        <f t="shared" si="307"/>
        <v/>
      </c>
      <c r="AA4265" s="3" t="e">
        <f t="shared" si="308"/>
        <v>#NUM!</v>
      </c>
      <c r="AB4265" s="3" t="str">
        <f t="shared" si="309"/>
        <v/>
      </c>
    </row>
    <row r="4266" spans="18:28" ht="14.5" customHeight="1">
      <c r="R4266">
        <v>4263</v>
      </c>
      <c r="S4266" s="4">
        <v>50120</v>
      </c>
      <c r="T4266" s="3" t="s">
        <v>4804</v>
      </c>
      <c r="U4266" s="3" t="s">
        <v>854</v>
      </c>
      <c r="V4266" s="3" t="s">
        <v>337</v>
      </c>
      <c r="W4266" s="3" t="s">
        <v>4802</v>
      </c>
      <c r="X4266" s="3" t="str">
        <f t="shared" si="306"/>
        <v>ท่าวังพร้าวสันป่าตองเชียงใหม่</v>
      </c>
      <c r="Y4266" s="3" t="s">
        <v>4411</v>
      </c>
      <c r="Z4266" s="3" t="str">
        <f t="shared" si="307"/>
        <v/>
      </c>
      <c r="AA4266" s="3" t="e">
        <f t="shared" si="308"/>
        <v>#NUM!</v>
      </c>
      <c r="AB4266" s="3" t="str">
        <f t="shared" si="309"/>
        <v/>
      </c>
    </row>
    <row r="4267" spans="18:28" ht="14.5" customHeight="1">
      <c r="R4267">
        <v>4264</v>
      </c>
      <c r="S4267" s="4">
        <v>50120</v>
      </c>
      <c r="T4267" s="3" t="s">
        <v>4805</v>
      </c>
      <c r="U4267" s="3" t="s">
        <v>854</v>
      </c>
      <c r="V4267" s="3" t="s">
        <v>337</v>
      </c>
      <c r="W4267" s="3" t="s">
        <v>4802</v>
      </c>
      <c r="X4267" s="3" t="str">
        <f t="shared" si="306"/>
        <v>มะขามหลวงสันป่าตองเชียงใหม่</v>
      </c>
      <c r="Y4267" s="3" t="s">
        <v>4411</v>
      </c>
      <c r="Z4267" s="3" t="str">
        <f t="shared" si="307"/>
        <v/>
      </c>
      <c r="AA4267" s="3" t="e">
        <f t="shared" si="308"/>
        <v>#NUM!</v>
      </c>
      <c r="AB4267" s="3" t="str">
        <f t="shared" si="309"/>
        <v/>
      </c>
    </row>
    <row r="4268" spans="18:28" ht="14.5" customHeight="1">
      <c r="R4268">
        <v>4265</v>
      </c>
      <c r="S4268" s="4">
        <v>50120</v>
      </c>
      <c r="T4268" s="3" t="s">
        <v>4806</v>
      </c>
      <c r="U4268" s="3" t="s">
        <v>854</v>
      </c>
      <c r="V4268" s="3" t="s">
        <v>337</v>
      </c>
      <c r="W4268" s="3" t="s">
        <v>4802</v>
      </c>
      <c r="X4268" s="3" t="str">
        <f t="shared" si="306"/>
        <v>แม่ก๊าสันป่าตองเชียงใหม่</v>
      </c>
      <c r="Y4268" s="3" t="s">
        <v>4411</v>
      </c>
      <c r="Z4268" s="3" t="str">
        <f t="shared" si="307"/>
        <v/>
      </c>
      <c r="AA4268" s="3" t="e">
        <f t="shared" si="308"/>
        <v>#NUM!</v>
      </c>
      <c r="AB4268" s="3" t="str">
        <f t="shared" si="309"/>
        <v/>
      </c>
    </row>
    <row r="4269" spans="18:28" ht="14.5" customHeight="1">
      <c r="R4269">
        <v>4266</v>
      </c>
      <c r="S4269" s="4">
        <v>50120</v>
      </c>
      <c r="T4269" s="3" t="s">
        <v>4807</v>
      </c>
      <c r="U4269" s="3" t="s">
        <v>854</v>
      </c>
      <c r="V4269" s="3" t="s">
        <v>337</v>
      </c>
      <c r="W4269" s="3" t="s">
        <v>4802</v>
      </c>
      <c r="X4269" s="3" t="str">
        <f t="shared" si="306"/>
        <v>บ้านแมสันป่าตองเชียงใหม่</v>
      </c>
      <c r="Y4269" s="3" t="s">
        <v>4411</v>
      </c>
      <c r="Z4269" s="3" t="str">
        <f t="shared" si="307"/>
        <v/>
      </c>
      <c r="AA4269" s="3" t="e">
        <f t="shared" si="308"/>
        <v>#NUM!</v>
      </c>
      <c r="AB4269" s="3" t="str">
        <f t="shared" si="309"/>
        <v/>
      </c>
    </row>
    <row r="4270" spans="18:28" ht="14.5" customHeight="1">
      <c r="R4270">
        <v>4267</v>
      </c>
      <c r="S4270" s="4">
        <v>50120</v>
      </c>
      <c r="T4270" s="3" t="s">
        <v>967</v>
      </c>
      <c r="U4270" s="3" t="s">
        <v>854</v>
      </c>
      <c r="V4270" s="3" t="s">
        <v>337</v>
      </c>
      <c r="W4270" s="3" t="s">
        <v>4802</v>
      </c>
      <c r="X4270" s="3" t="str">
        <f t="shared" si="306"/>
        <v>บ้านกลางสันป่าตองเชียงใหม่</v>
      </c>
      <c r="Y4270" s="3" t="s">
        <v>4411</v>
      </c>
      <c r="Z4270" s="3" t="str">
        <f t="shared" si="307"/>
        <v/>
      </c>
      <c r="AA4270" s="3" t="e">
        <f t="shared" si="308"/>
        <v>#NUM!</v>
      </c>
      <c r="AB4270" s="3" t="str">
        <f t="shared" si="309"/>
        <v/>
      </c>
    </row>
    <row r="4271" spans="18:28" ht="14.5" customHeight="1">
      <c r="R4271">
        <v>4268</v>
      </c>
      <c r="S4271" s="4">
        <v>50120</v>
      </c>
      <c r="T4271" s="3" t="s">
        <v>4808</v>
      </c>
      <c r="U4271" s="3" t="s">
        <v>854</v>
      </c>
      <c r="V4271" s="3" t="s">
        <v>337</v>
      </c>
      <c r="W4271" s="3" t="s">
        <v>4802</v>
      </c>
      <c r="X4271" s="3" t="str">
        <f t="shared" si="306"/>
        <v>ทุ่งสะโตกสันป่าตองเชียงใหม่</v>
      </c>
      <c r="Y4271" s="3" t="s">
        <v>4411</v>
      </c>
      <c r="Z4271" s="3" t="str">
        <f t="shared" si="307"/>
        <v/>
      </c>
      <c r="AA4271" s="3" t="e">
        <f t="shared" si="308"/>
        <v>#NUM!</v>
      </c>
      <c r="AB4271" s="3" t="str">
        <f t="shared" si="309"/>
        <v/>
      </c>
    </row>
    <row r="4272" spans="18:28" ht="14.5" customHeight="1">
      <c r="R4272">
        <v>4269</v>
      </c>
      <c r="S4272" s="4">
        <v>50120</v>
      </c>
      <c r="T4272" s="3" t="s">
        <v>4809</v>
      </c>
      <c r="U4272" s="3" t="s">
        <v>854</v>
      </c>
      <c r="V4272" s="3" t="s">
        <v>337</v>
      </c>
      <c r="W4272" s="3" t="s">
        <v>4802</v>
      </c>
      <c r="X4272" s="3" t="str">
        <f t="shared" si="306"/>
        <v>ทุ่งต้อมสันป่าตองเชียงใหม่</v>
      </c>
      <c r="Y4272" s="3" t="s">
        <v>4411</v>
      </c>
      <c r="Z4272" s="3" t="str">
        <f t="shared" si="307"/>
        <v/>
      </c>
      <c r="AA4272" s="3" t="e">
        <f t="shared" si="308"/>
        <v>#NUM!</v>
      </c>
      <c r="AB4272" s="3" t="str">
        <f t="shared" si="309"/>
        <v/>
      </c>
    </row>
    <row r="4273" spans="18:28" ht="14.5" customHeight="1">
      <c r="R4273">
        <v>4270</v>
      </c>
      <c r="S4273" s="4">
        <v>50120</v>
      </c>
      <c r="T4273" s="3" t="s">
        <v>4810</v>
      </c>
      <c r="U4273" s="3" t="s">
        <v>854</v>
      </c>
      <c r="V4273" s="3" t="s">
        <v>337</v>
      </c>
      <c r="W4273" s="3" t="s">
        <v>4802</v>
      </c>
      <c r="X4273" s="3" t="str">
        <f t="shared" si="306"/>
        <v>น้ำบ่อหลวงสันป่าตองเชียงใหม่</v>
      </c>
      <c r="Y4273" s="3" t="s">
        <v>4411</v>
      </c>
      <c r="Z4273" s="3" t="str">
        <f t="shared" si="307"/>
        <v/>
      </c>
      <c r="AA4273" s="3" t="e">
        <f t="shared" si="308"/>
        <v>#NUM!</v>
      </c>
      <c r="AB4273" s="3" t="str">
        <f t="shared" si="309"/>
        <v/>
      </c>
    </row>
    <row r="4274" spans="18:28" ht="14.5" customHeight="1">
      <c r="R4274">
        <v>4271</v>
      </c>
      <c r="S4274" s="4">
        <v>50120</v>
      </c>
      <c r="T4274" s="3" t="s">
        <v>4811</v>
      </c>
      <c r="U4274" s="3" t="s">
        <v>854</v>
      </c>
      <c r="V4274" s="3" t="s">
        <v>337</v>
      </c>
      <c r="W4274" s="3" t="s">
        <v>4802</v>
      </c>
      <c r="X4274" s="3" t="str">
        <f t="shared" si="306"/>
        <v>มะขุนหวานสันป่าตองเชียงใหม่</v>
      </c>
      <c r="Y4274" s="3" t="s">
        <v>4411</v>
      </c>
      <c r="Z4274" s="3" t="str">
        <f t="shared" si="307"/>
        <v/>
      </c>
      <c r="AA4274" s="3" t="e">
        <f t="shared" si="308"/>
        <v>#NUM!</v>
      </c>
      <c r="AB4274" s="3" t="str">
        <f t="shared" si="309"/>
        <v/>
      </c>
    </row>
    <row r="4275" spans="18:28" ht="14.5" customHeight="1">
      <c r="R4275">
        <v>4272</v>
      </c>
      <c r="S4275" s="4">
        <v>50130</v>
      </c>
      <c r="T4275" s="3" t="s">
        <v>849</v>
      </c>
      <c r="U4275" s="3" t="s">
        <v>849</v>
      </c>
      <c r="V4275" s="3" t="s">
        <v>337</v>
      </c>
      <c r="W4275" s="3" t="s">
        <v>4812</v>
      </c>
      <c r="X4275" s="3" t="str">
        <f t="shared" si="306"/>
        <v>สันกำแพงสันกำแพงเชียงใหม่</v>
      </c>
      <c r="Y4275" s="3" t="s">
        <v>4411</v>
      </c>
      <c r="Z4275" s="3" t="str">
        <f t="shared" si="307"/>
        <v/>
      </c>
      <c r="AA4275" s="3" t="e">
        <f t="shared" si="308"/>
        <v>#NUM!</v>
      </c>
      <c r="AB4275" s="3" t="str">
        <f t="shared" si="309"/>
        <v/>
      </c>
    </row>
    <row r="4276" spans="18:28" ht="14.5" customHeight="1">
      <c r="R4276">
        <v>4273</v>
      </c>
      <c r="S4276" s="4">
        <v>50130</v>
      </c>
      <c r="T4276" s="3" t="s">
        <v>1515</v>
      </c>
      <c r="U4276" s="3" t="s">
        <v>849</v>
      </c>
      <c r="V4276" s="3" t="s">
        <v>337</v>
      </c>
      <c r="W4276" s="3" t="s">
        <v>4812</v>
      </c>
      <c r="X4276" s="3" t="str">
        <f t="shared" si="306"/>
        <v>ทรายมูลสันกำแพงเชียงใหม่</v>
      </c>
      <c r="Y4276" s="3" t="s">
        <v>4411</v>
      </c>
      <c r="Z4276" s="3" t="str">
        <f t="shared" si="307"/>
        <v/>
      </c>
      <c r="AA4276" s="3" t="e">
        <f t="shared" si="308"/>
        <v>#NUM!</v>
      </c>
      <c r="AB4276" s="3" t="str">
        <f t="shared" si="309"/>
        <v/>
      </c>
    </row>
    <row r="4277" spans="18:28" ht="14.5" customHeight="1">
      <c r="R4277">
        <v>4274</v>
      </c>
      <c r="S4277" s="4">
        <v>50130</v>
      </c>
      <c r="T4277" s="3" t="s">
        <v>4813</v>
      </c>
      <c r="U4277" s="3" t="s">
        <v>849</v>
      </c>
      <c r="V4277" s="3" t="s">
        <v>337</v>
      </c>
      <c r="W4277" s="3" t="s">
        <v>4812</v>
      </c>
      <c r="X4277" s="3" t="str">
        <f t="shared" si="306"/>
        <v>ร้องวัวแดงสันกำแพงเชียงใหม่</v>
      </c>
      <c r="Y4277" s="3" t="s">
        <v>4411</v>
      </c>
      <c r="Z4277" s="3" t="str">
        <f t="shared" si="307"/>
        <v/>
      </c>
      <c r="AA4277" s="3" t="e">
        <f t="shared" si="308"/>
        <v>#NUM!</v>
      </c>
      <c r="AB4277" s="3" t="str">
        <f t="shared" si="309"/>
        <v/>
      </c>
    </row>
    <row r="4278" spans="18:28" ht="14.5" customHeight="1">
      <c r="R4278">
        <v>4275</v>
      </c>
      <c r="S4278" s="4">
        <v>50130</v>
      </c>
      <c r="T4278" s="3" t="s">
        <v>4814</v>
      </c>
      <c r="U4278" s="3" t="s">
        <v>849</v>
      </c>
      <c r="V4278" s="3" t="s">
        <v>337</v>
      </c>
      <c r="W4278" s="3" t="s">
        <v>4812</v>
      </c>
      <c r="X4278" s="3" t="str">
        <f t="shared" si="306"/>
        <v>บวกค้างสันกำแพงเชียงใหม่</v>
      </c>
      <c r="Y4278" s="3" t="s">
        <v>4411</v>
      </c>
      <c r="Z4278" s="3" t="str">
        <f t="shared" si="307"/>
        <v/>
      </c>
      <c r="AA4278" s="3" t="e">
        <f t="shared" si="308"/>
        <v>#NUM!</v>
      </c>
      <c r="AB4278" s="3" t="str">
        <f t="shared" si="309"/>
        <v/>
      </c>
    </row>
    <row r="4279" spans="18:28" ht="14.5" customHeight="1">
      <c r="R4279">
        <v>4276</v>
      </c>
      <c r="S4279" s="4">
        <v>50130</v>
      </c>
      <c r="T4279" s="3" t="s">
        <v>4815</v>
      </c>
      <c r="U4279" s="3" t="s">
        <v>849</v>
      </c>
      <c r="V4279" s="3" t="s">
        <v>337</v>
      </c>
      <c r="W4279" s="3" t="s">
        <v>4812</v>
      </c>
      <c r="X4279" s="3" t="str">
        <f t="shared" si="306"/>
        <v>แช่ช้างสันกำแพงเชียงใหม่</v>
      </c>
      <c r="Y4279" s="3" t="s">
        <v>4411</v>
      </c>
      <c r="Z4279" s="3" t="str">
        <f t="shared" si="307"/>
        <v/>
      </c>
      <c r="AA4279" s="3" t="e">
        <f t="shared" si="308"/>
        <v>#NUM!</v>
      </c>
      <c r="AB4279" s="3" t="str">
        <f t="shared" si="309"/>
        <v/>
      </c>
    </row>
    <row r="4280" spans="18:28" ht="14.5" customHeight="1">
      <c r="R4280">
        <v>4277</v>
      </c>
      <c r="S4280" s="4">
        <v>50130</v>
      </c>
      <c r="T4280" s="3" t="s">
        <v>4816</v>
      </c>
      <c r="U4280" s="3" t="s">
        <v>849</v>
      </c>
      <c r="V4280" s="3" t="s">
        <v>337</v>
      </c>
      <c r="W4280" s="3" t="s">
        <v>4812</v>
      </c>
      <c r="X4280" s="3" t="str">
        <f t="shared" si="306"/>
        <v>ออนใต้สันกำแพงเชียงใหม่</v>
      </c>
      <c r="Y4280" s="3" t="s">
        <v>4411</v>
      </c>
      <c r="Z4280" s="3" t="str">
        <f t="shared" si="307"/>
        <v/>
      </c>
      <c r="AA4280" s="3" t="e">
        <f t="shared" si="308"/>
        <v>#NUM!</v>
      </c>
      <c r="AB4280" s="3" t="str">
        <f t="shared" si="309"/>
        <v/>
      </c>
    </row>
    <row r="4281" spans="18:28" ht="14.5" customHeight="1">
      <c r="R4281">
        <v>4278</v>
      </c>
      <c r="S4281" s="4">
        <v>50130</v>
      </c>
      <c r="T4281" s="3" t="s">
        <v>4817</v>
      </c>
      <c r="U4281" s="3" t="s">
        <v>849</v>
      </c>
      <c r="V4281" s="3" t="s">
        <v>337</v>
      </c>
      <c r="W4281" s="3" t="s">
        <v>4812</v>
      </c>
      <c r="X4281" s="3" t="str">
        <f t="shared" si="306"/>
        <v>แม่ปูคาสันกำแพงเชียงใหม่</v>
      </c>
      <c r="Y4281" s="3" t="s">
        <v>4411</v>
      </c>
      <c r="Z4281" s="3" t="str">
        <f t="shared" si="307"/>
        <v/>
      </c>
      <c r="AA4281" s="3" t="e">
        <f t="shared" si="308"/>
        <v>#NUM!</v>
      </c>
      <c r="AB4281" s="3" t="str">
        <f t="shared" si="309"/>
        <v/>
      </c>
    </row>
    <row r="4282" spans="18:28" ht="14.5" customHeight="1">
      <c r="R4282">
        <v>4279</v>
      </c>
      <c r="S4282" s="4">
        <v>50130</v>
      </c>
      <c r="T4282" s="3" t="s">
        <v>2081</v>
      </c>
      <c r="U4282" s="3" t="s">
        <v>849</v>
      </c>
      <c r="V4282" s="3" t="s">
        <v>337</v>
      </c>
      <c r="W4282" s="3" t="s">
        <v>4812</v>
      </c>
      <c r="X4282" s="3" t="str">
        <f t="shared" si="306"/>
        <v>ห้วยทรายสันกำแพงเชียงใหม่</v>
      </c>
      <c r="Y4282" s="3" t="s">
        <v>4411</v>
      </c>
      <c r="Z4282" s="3" t="str">
        <f t="shared" si="307"/>
        <v/>
      </c>
      <c r="AA4282" s="3" t="e">
        <f t="shared" si="308"/>
        <v>#NUM!</v>
      </c>
      <c r="AB4282" s="3" t="str">
        <f t="shared" si="309"/>
        <v/>
      </c>
    </row>
    <row r="4283" spans="18:28" ht="14.5" customHeight="1">
      <c r="R4283">
        <v>4280</v>
      </c>
      <c r="S4283" s="4">
        <v>50130</v>
      </c>
      <c r="T4283" s="3" t="s">
        <v>4818</v>
      </c>
      <c r="U4283" s="3" t="s">
        <v>849</v>
      </c>
      <c r="V4283" s="3" t="s">
        <v>337</v>
      </c>
      <c r="W4283" s="3" t="s">
        <v>4812</v>
      </c>
      <c r="X4283" s="3" t="str">
        <f t="shared" si="306"/>
        <v>ต้นเปาสันกำแพงเชียงใหม่</v>
      </c>
      <c r="Y4283" s="3" t="s">
        <v>4411</v>
      </c>
      <c r="Z4283" s="3" t="str">
        <f t="shared" si="307"/>
        <v/>
      </c>
      <c r="AA4283" s="3" t="e">
        <f t="shared" si="308"/>
        <v>#NUM!</v>
      </c>
      <c r="AB4283" s="3" t="str">
        <f t="shared" si="309"/>
        <v/>
      </c>
    </row>
    <row r="4284" spans="18:28" ht="14.5" customHeight="1">
      <c r="R4284">
        <v>4281</v>
      </c>
      <c r="S4284" s="4">
        <v>50130</v>
      </c>
      <c r="T4284" s="3" t="s">
        <v>4803</v>
      </c>
      <c r="U4284" s="3" t="s">
        <v>849</v>
      </c>
      <c r="V4284" s="3" t="s">
        <v>337</v>
      </c>
      <c r="W4284" s="3" t="s">
        <v>4812</v>
      </c>
      <c r="X4284" s="3" t="str">
        <f t="shared" si="306"/>
        <v>สันกลางสันกำแพงเชียงใหม่</v>
      </c>
      <c r="Y4284" s="3" t="s">
        <v>4411</v>
      </c>
      <c r="Z4284" s="3" t="str">
        <f t="shared" si="307"/>
        <v/>
      </c>
      <c r="AA4284" s="3" t="e">
        <f t="shared" si="308"/>
        <v>#NUM!</v>
      </c>
      <c r="AB4284" s="3" t="str">
        <f t="shared" si="309"/>
        <v/>
      </c>
    </row>
    <row r="4285" spans="18:28" ht="14.5" customHeight="1">
      <c r="R4285">
        <v>4282</v>
      </c>
      <c r="S4285" s="4">
        <v>50210</v>
      </c>
      <c r="T4285" s="3" t="s">
        <v>4819</v>
      </c>
      <c r="U4285" s="3" t="s">
        <v>852</v>
      </c>
      <c r="V4285" s="3" t="s">
        <v>337</v>
      </c>
      <c r="W4285" s="3" t="s">
        <v>4820</v>
      </c>
      <c r="X4285" s="3" t="str">
        <f t="shared" si="306"/>
        <v>สันทรายหลวงสันทรายเชียงใหม่</v>
      </c>
      <c r="Y4285" s="3" t="s">
        <v>4411</v>
      </c>
      <c r="Z4285" s="3" t="str">
        <f t="shared" si="307"/>
        <v/>
      </c>
      <c r="AA4285" s="3" t="e">
        <f t="shared" si="308"/>
        <v>#NUM!</v>
      </c>
      <c r="AB4285" s="3" t="str">
        <f t="shared" si="309"/>
        <v/>
      </c>
    </row>
    <row r="4286" spans="18:28" ht="14.5" customHeight="1">
      <c r="R4286">
        <v>4283</v>
      </c>
      <c r="S4286" s="4">
        <v>50210</v>
      </c>
      <c r="T4286" s="3" t="s">
        <v>4821</v>
      </c>
      <c r="U4286" s="3" t="s">
        <v>852</v>
      </c>
      <c r="V4286" s="3" t="s">
        <v>337</v>
      </c>
      <c r="W4286" s="3" t="s">
        <v>4820</v>
      </c>
      <c r="X4286" s="3" t="str">
        <f t="shared" si="306"/>
        <v>สันทรายน้อยสันทรายเชียงใหม่</v>
      </c>
      <c r="Y4286" s="3" t="s">
        <v>4411</v>
      </c>
      <c r="Z4286" s="3" t="str">
        <f t="shared" si="307"/>
        <v/>
      </c>
      <c r="AA4286" s="3" t="e">
        <f t="shared" si="308"/>
        <v>#NUM!</v>
      </c>
      <c r="AB4286" s="3" t="str">
        <f t="shared" si="309"/>
        <v/>
      </c>
    </row>
    <row r="4287" spans="18:28" ht="14.5" customHeight="1">
      <c r="R4287">
        <v>4284</v>
      </c>
      <c r="S4287" s="4">
        <v>50210</v>
      </c>
      <c r="T4287" s="3" t="s">
        <v>4822</v>
      </c>
      <c r="U4287" s="3" t="s">
        <v>852</v>
      </c>
      <c r="V4287" s="3" t="s">
        <v>337</v>
      </c>
      <c r="W4287" s="3" t="s">
        <v>4820</v>
      </c>
      <c r="X4287" s="3" t="str">
        <f t="shared" si="306"/>
        <v>สันพระเนตรสันทรายเชียงใหม่</v>
      </c>
      <c r="Y4287" s="3" t="s">
        <v>4411</v>
      </c>
      <c r="Z4287" s="3" t="str">
        <f t="shared" si="307"/>
        <v/>
      </c>
      <c r="AA4287" s="3" t="e">
        <f t="shared" si="308"/>
        <v>#NUM!</v>
      </c>
      <c r="AB4287" s="3" t="str">
        <f t="shared" si="309"/>
        <v/>
      </c>
    </row>
    <row r="4288" spans="18:28" ht="14.5" customHeight="1">
      <c r="R4288">
        <v>4285</v>
      </c>
      <c r="S4288" s="4">
        <v>50210</v>
      </c>
      <c r="T4288" s="3" t="s">
        <v>4823</v>
      </c>
      <c r="U4288" s="3" t="s">
        <v>852</v>
      </c>
      <c r="V4288" s="3" t="s">
        <v>337</v>
      </c>
      <c r="W4288" s="3" t="s">
        <v>4820</v>
      </c>
      <c r="X4288" s="3" t="str">
        <f t="shared" si="306"/>
        <v>สันนาเม็งสันทรายเชียงใหม่</v>
      </c>
      <c r="Y4288" s="3" t="s">
        <v>4411</v>
      </c>
      <c r="Z4288" s="3" t="str">
        <f t="shared" si="307"/>
        <v/>
      </c>
      <c r="AA4288" s="3" t="e">
        <f t="shared" si="308"/>
        <v>#NUM!</v>
      </c>
      <c r="AB4288" s="3" t="str">
        <f t="shared" si="309"/>
        <v/>
      </c>
    </row>
    <row r="4289" spans="18:28" ht="14.5" customHeight="1">
      <c r="R4289">
        <v>4286</v>
      </c>
      <c r="S4289" s="4">
        <v>50210</v>
      </c>
      <c r="T4289" s="3" t="s">
        <v>4824</v>
      </c>
      <c r="U4289" s="3" t="s">
        <v>852</v>
      </c>
      <c r="V4289" s="3" t="s">
        <v>337</v>
      </c>
      <c r="W4289" s="3" t="s">
        <v>4820</v>
      </c>
      <c r="X4289" s="3" t="str">
        <f t="shared" si="306"/>
        <v>สันป่าเปาสันทรายเชียงใหม่</v>
      </c>
      <c r="Y4289" s="3" t="s">
        <v>4411</v>
      </c>
      <c r="Z4289" s="3" t="str">
        <f t="shared" si="307"/>
        <v/>
      </c>
      <c r="AA4289" s="3" t="e">
        <f t="shared" si="308"/>
        <v>#NUM!</v>
      </c>
      <c r="AB4289" s="3" t="str">
        <f t="shared" si="309"/>
        <v/>
      </c>
    </row>
    <row r="4290" spans="18:28" ht="14.5" customHeight="1">
      <c r="R4290">
        <v>4287</v>
      </c>
      <c r="S4290" s="4">
        <v>50210</v>
      </c>
      <c r="T4290" s="3" t="s">
        <v>4825</v>
      </c>
      <c r="U4290" s="3" t="s">
        <v>852</v>
      </c>
      <c r="V4290" s="3" t="s">
        <v>337</v>
      </c>
      <c r="W4290" s="3" t="s">
        <v>4820</v>
      </c>
      <c r="X4290" s="3" t="str">
        <f t="shared" si="306"/>
        <v>หนองแหย่งสันทรายเชียงใหม่</v>
      </c>
      <c r="Y4290" s="3" t="s">
        <v>4411</v>
      </c>
      <c r="Z4290" s="3" t="str">
        <f t="shared" si="307"/>
        <v/>
      </c>
      <c r="AA4290" s="3" t="e">
        <f t="shared" si="308"/>
        <v>#NUM!</v>
      </c>
      <c r="AB4290" s="3" t="str">
        <f t="shared" si="309"/>
        <v/>
      </c>
    </row>
    <row r="4291" spans="18:28" ht="14.5" customHeight="1">
      <c r="R4291">
        <v>4288</v>
      </c>
      <c r="S4291" s="4">
        <v>50210</v>
      </c>
      <c r="T4291" s="3" t="s">
        <v>4826</v>
      </c>
      <c r="U4291" s="3" t="s">
        <v>852</v>
      </c>
      <c r="V4291" s="3" t="s">
        <v>337</v>
      </c>
      <c r="W4291" s="3" t="s">
        <v>4820</v>
      </c>
      <c r="X4291" s="3" t="str">
        <f t="shared" si="306"/>
        <v>หนองจ๊อมสันทรายเชียงใหม่</v>
      </c>
      <c r="Y4291" s="3" t="s">
        <v>4411</v>
      </c>
      <c r="Z4291" s="3" t="str">
        <f t="shared" si="307"/>
        <v/>
      </c>
      <c r="AA4291" s="3" t="e">
        <f t="shared" si="308"/>
        <v>#NUM!</v>
      </c>
      <c r="AB4291" s="3" t="str">
        <f t="shared" si="309"/>
        <v/>
      </c>
    </row>
    <row r="4292" spans="18:28" ht="14.5" customHeight="1">
      <c r="R4292">
        <v>4289</v>
      </c>
      <c r="S4292" s="4">
        <v>50290</v>
      </c>
      <c r="T4292" s="3" t="s">
        <v>4827</v>
      </c>
      <c r="U4292" s="3" t="s">
        <v>852</v>
      </c>
      <c r="V4292" s="3" t="s">
        <v>337</v>
      </c>
      <c r="W4292" s="3" t="s">
        <v>4820</v>
      </c>
      <c r="X4292" s="3" t="str">
        <f t="shared" si="306"/>
        <v>หนองหารสันทรายเชียงใหม่</v>
      </c>
      <c r="Y4292" s="3" t="s">
        <v>4411</v>
      </c>
      <c r="Z4292" s="3" t="str">
        <f t="shared" si="307"/>
        <v/>
      </c>
      <c r="AA4292" s="3" t="e">
        <f t="shared" si="308"/>
        <v>#NUM!</v>
      </c>
      <c r="AB4292" s="3" t="str">
        <f t="shared" si="309"/>
        <v/>
      </c>
    </row>
    <row r="4293" spans="18:28" ht="14.5" customHeight="1">
      <c r="R4293">
        <v>4290</v>
      </c>
      <c r="S4293" s="4">
        <v>50290</v>
      </c>
      <c r="T4293" s="3" t="s">
        <v>4828</v>
      </c>
      <c r="U4293" s="3" t="s">
        <v>852</v>
      </c>
      <c r="V4293" s="3" t="s">
        <v>337</v>
      </c>
      <c r="W4293" s="3" t="s">
        <v>4820</v>
      </c>
      <c r="X4293" s="3" t="str">
        <f t="shared" ref="X4293:X4356" si="310">T4293&amp;U4293&amp;V4293</f>
        <v>แม่แฝกสันทรายเชียงใหม่</v>
      </c>
      <c r="Y4293" s="3" t="s">
        <v>4411</v>
      </c>
      <c r="Z4293" s="3" t="str">
        <f t="shared" ref="Z4293:Z4356" si="311">IF($Z$1=$W4293,$R4293,"")</f>
        <v/>
      </c>
      <c r="AA4293" s="3" t="e">
        <f t="shared" ref="AA4293:AA4356" si="312">SMALL($Z$4:$Z$7439,R4293)</f>
        <v>#NUM!</v>
      </c>
      <c r="AB4293" s="3" t="str">
        <f t="shared" ref="AB4293:AB4356" si="313">IFERROR(INDEX($T$4:$T$7439,$AA4293,1),"")</f>
        <v/>
      </c>
    </row>
    <row r="4294" spans="18:28" ht="14.5" customHeight="1">
      <c r="R4294">
        <v>4291</v>
      </c>
      <c r="S4294" s="4">
        <v>50290</v>
      </c>
      <c r="T4294" s="3" t="s">
        <v>4829</v>
      </c>
      <c r="U4294" s="3" t="s">
        <v>852</v>
      </c>
      <c r="V4294" s="3" t="s">
        <v>337</v>
      </c>
      <c r="W4294" s="3" t="s">
        <v>4820</v>
      </c>
      <c r="X4294" s="3" t="str">
        <f t="shared" si="310"/>
        <v>แม่แฝกใหม่สันทรายเชียงใหม่</v>
      </c>
      <c r="Y4294" s="3" t="s">
        <v>4411</v>
      </c>
      <c r="Z4294" s="3" t="str">
        <f t="shared" si="311"/>
        <v/>
      </c>
      <c r="AA4294" s="3" t="e">
        <f t="shared" si="312"/>
        <v>#NUM!</v>
      </c>
      <c r="AB4294" s="3" t="str">
        <f t="shared" si="313"/>
        <v/>
      </c>
    </row>
    <row r="4295" spans="18:28" ht="14.5" customHeight="1">
      <c r="R4295">
        <v>4292</v>
      </c>
      <c r="S4295" s="4">
        <v>50210</v>
      </c>
      <c r="T4295" s="3" t="s">
        <v>4830</v>
      </c>
      <c r="U4295" s="3" t="s">
        <v>852</v>
      </c>
      <c r="V4295" s="3" t="s">
        <v>337</v>
      </c>
      <c r="W4295" s="3" t="s">
        <v>4820</v>
      </c>
      <c r="X4295" s="3" t="str">
        <f t="shared" si="310"/>
        <v>เมืองเล็นสันทรายเชียงใหม่</v>
      </c>
      <c r="Y4295" s="3" t="s">
        <v>4411</v>
      </c>
      <c r="Z4295" s="3" t="str">
        <f t="shared" si="311"/>
        <v/>
      </c>
      <c r="AA4295" s="3" t="e">
        <f t="shared" si="312"/>
        <v>#NUM!</v>
      </c>
      <c r="AB4295" s="3" t="str">
        <f t="shared" si="313"/>
        <v/>
      </c>
    </row>
    <row r="4296" spans="18:28" ht="14.5" customHeight="1">
      <c r="R4296">
        <v>4293</v>
      </c>
      <c r="S4296" s="4">
        <v>50210</v>
      </c>
      <c r="T4296" s="3" t="s">
        <v>4831</v>
      </c>
      <c r="U4296" s="3" t="s">
        <v>852</v>
      </c>
      <c r="V4296" s="3" t="s">
        <v>337</v>
      </c>
      <c r="W4296" s="3" t="s">
        <v>4820</v>
      </c>
      <c r="X4296" s="3" t="str">
        <f t="shared" si="310"/>
        <v>ป่าไผ่สันทรายเชียงใหม่</v>
      </c>
      <c r="Y4296" s="3" t="s">
        <v>4411</v>
      </c>
      <c r="Z4296" s="3" t="str">
        <f t="shared" si="311"/>
        <v/>
      </c>
      <c r="AA4296" s="3" t="e">
        <f t="shared" si="312"/>
        <v>#NUM!</v>
      </c>
      <c r="AB4296" s="3" t="str">
        <f t="shared" si="313"/>
        <v/>
      </c>
    </row>
    <row r="4297" spans="18:28" ht="14.5" customHeight="1">
      <c r="R4297">
        <v>4294</v>
      </c>
      <c r="S4297" s="4">
        <v>50230</v>
      </c>
      <c r="T4297" s="3" t="s">
        <v>860</v>
      </c>
      <c r="U4297" s="3" t="s">
        <v>860</v>
      </c>
      <c r="V4297" s="3" t="s">
        <v>337</v>
      </c>
      <c r="W4297" s="3" t="s">
        <v>4832</v>
      </c>
      <c r="X4297" s="3" t="str">
        <f t="shared" si="310"/>
        <v>หางดงหางดงเชียงใหม่</v>
      </c>
      <c r="Y4297" s="3" t="s">
        <v>4411</v>
      </c>
      <c r="Z4297" s="3" t="str">
        <f t="shared" si="311"/>
        <v/>
      </c>
      <c r="AA4297" s="3" t="e">
        <f t="shared" si="312"/>
        <v>#NUM!</v>
      </c>
      <c r="AB4297" s="3" t="str">
        <f t="shared" si="313"/>
        <v/>
      </c>
    </row>
    <row r="4298" spans="18:28" ht="14.5" customHeight="1">
      <c r="R4298">
        <v>4295</v>
      </c>
      <c r="S4298" s="4">
        <v>50230</v>
      </c>
      <c r="T4298" s="3" t="s">
        <v>4833</v>
      </c>
      <c r="U4298" s="3" t="s">
        <v>860</v>
      </c>
      <c r="V4298" s="3" t="s">
        <v>337</v>
      </c>
      <c r="W4298" s="3" t="s">
        <v>4832</v>
      </c>
      <c r="X4298" s="3" t="str">
        <f t="shared" si="310"/>
        <v>หนองแก๋วหางดงเชียงใหม่</v>
      </c>
      <c r="Y4298" s="3" t="s">
        <v>4411</v>
      </c>
      <c r="Z4298" s="3" t="str">
        <f t="shared" si="311"/>
        <v/>
      </c>
      <c r="AA4298" s="3" t="e">
        <f t="shared" si="312"/>
        <v>#NUM!</v>
      </c>
      <c r="AB4298" s="3" t="str">
        <f t="shared" si="313"/>
        <v/>
      </c>
    </row>
    <row r="4299" spans="18:28" ht="14.5" customHeight="1">
      <c r="R4299">
        <v>4296</v>
      </c>
      <c r="S4299" s="4">
        <v>50230</v>
      </c>
      <c r="T4299" s="3" t="s">
        <v>4834</v>
      </c>
      <c r="U4299" s="3" t="s">
        <v>860</v>
      </c>
      <c r="V4299" s="3" t="s">
        <v>337</v>
      </c>
      <c r="W4299" s="3" t="s">
        <v>4832</v>
      </c>
      <c r="X4299" s="3" t="str">
        <f t="shared" si="310"/>
        <v>หารแก้วหางดงเชียงใหม่</v>
      </c>
      <c r="Y4299" s="3" t="s">
        <v>4411</v>
      </c>
      <c r="Z4299" s="3" t="str">
        <f t="shared" si="311"/>
        <v/>
      </c>
      <c r="AA4299" s="3" t="e">
        <f t="shared" si="312"/>
        <v>#NUM!</v>
      </c>
      <c r="AB4299" s="3" t="str">
        <f t="shared" si="313"/>
        <v/>
      </c>
    </row>
    <row r="4300" spans="18:28" ht="14.5" customHeight="1">
      <c r="R4300">
        <v>4297</v>
      </c>
      <c r="S4300" s="4">
        <v>50340</v>
      </c>
      <c r="T4300" s="3" t="s">
        <v>4835</v>
      </c>
      <c r="U4300" s="3" t="s">
        <v>860</v>
      </c>
      <c r="V4300" s="3" t="s">
        <v>337</v>
      </c>
      <c r="W4300" s="3" t="s">
        <v>4832</v>
      </c>
      <c r="X4300" s="3" t="str">
        <f t="shared" si="310"/>
        <v>หนองตองหางดงเชียงใหม่</v>
      </c>
      <c r="Y4300" s="3" t="s">
        <v>4411</v>
      </c>
      <c r="Z4300" s="3" t="str">
        <f t="shared" si="311"/>
        <v/>
      </c>
      <c r="AA4300" s="3" t="e">
        <f t="shared" si="312"/>
        <v>#NUM!</v>
      </c>
      <c r="AB4300" s="3" t="str">
        <f t="shared" si="313"/>
        <v/>
      </c>
    </row>
    <row r="4301" spans="18:28" ht="14.5" customHeight="1">
      <c r="R4301">
        <v>4298</v>
      </c>
      <c r="S4301" s="4">
        <v>50230</v>
      </c>
      <c r="T4301" s="3" t="s">
        <v>4836</v>
      </c>
      <c r="U4301" s="3" t="s">
        <v>860</v>
      </c>
      <c r="V4301" s="3" t="s">
        <v>337</v>
      </c>
      <c r="W4301" s="3" t="s">
        <v>4832</v>
      </c>
      <c r="X4301" s="3" t="str">
        <f t="shared" si="310"/>
        <v>ขุนคงหางดงเชียงใหม่</v>
      </c>
      <c r="Y4301" s="3" t="s">
        <v>4411</v>
      </c>
      <c r="Z4301" s="3" t="str">
        <f t="shared" si="311"/>
        <v/>
      </c>
      <c r="AA4301" s="3" t="e">
        <f t="shared" si="312"/>
        <v>#NUM!</v>
      </c>
      <c r="AB4301" s="3" t="str">
        <f t="shared" si="313"/>
        <v/>
      </c>
    </row>
    <row r="4302" spans="18:28" ht="14.5" customHeight="1">
      <c r="R4302">
        <v>4299</v>
      </c>
      <c r="S4302" s="4">
        <v>50230</v>
      </c>
      <c r="T4302" s="3" t="s">
        <v>4837</v>
      </c>
      <c r="U4302" s="3" t="s">
        <v>860</v>
      </c>
      <c r="V4302" s="3" t="s">
        <v>337</v>
      </c>
      <c r="W4302" s="3" t="s">
        <v>4832</v>
      </c>
      <c r="X4302" s="3" t="str">
        <f t="shared" si="310"/>
        <v>สบแม่ข่าหางดงเชียงใหม่</v>
      </c>
      <c r="Y4302" s="3" t="s">
        <v>4411</v>
      </c>
      <c r="Z4302" s="3" t="str">
        <f t="shared" si="311"/>
        <v/>
      </c>
      <c r="AA4302" s="3" t="e">
        <f t="shared" si="312"/>
        <v>#NUM!</v>
      </c>
      <c r="AB4302" s="3" t="str">
        <f t="shared" si="313"/>
        <v/>
      </c>
    </row>
    <row r="4303" spans="18:28" ht="14.5" customHeight="1">
      <c r="R4303">
        <v>4300</v>
      </c>
      <c r="S4303" s="4">
        <v>50230</v>
      </c>
      <c r="T4303" s="3" t="s">
        <v>4838</v>
      </c>
      <c r="U4303" s="3" t="s">
        <v>860</v>
      </c>
      <c r="V4303" s="3" t="s">
        <v>337</v>
      </c>
      <c r="W4303" s="3" t="s">
        <v>4832</v>
      </c>
      <c r="X4303" s="3" t="str">
        <f t="shared" si="310"/>
        <v>บ้านแหวนหางดงเชียงใหม่</v>
      </c>
      <c r="Y4303" s="3" t="s">
        <v>4411</v>
      </c>
      <c r="Z4303" s="3" t="str">
        <f t="shared" si="311"/>
        <v/>
      </c>
      <c r="AA4303" s="3" t="e">
        <f t="shared" si="312"/>
        <v>#NUM!</v>
      </c>
      <c r="AB4303" s="3" t="str">
        <f t="shared" si="313"/>
        <v/>
      </c>
    </row>
    <row r="4304" spans="18:28" ht="14.5" customHeight="1">
      <c r="R4304">
        <v>4301</v>
      </c>
      <c r="S4304" s="4">
        <v>50230</v>
      </c>
      <c r="T4304" s="3" t="s">
        <v>4839</v>
      </c>
      <c r="U4304" s="3" t="s">
        <v>860</v>
      </c>
      <c r="V4304" s="3" t="s">
        <v>337</v>
      </c>
      <c r="W4304" s="3" t="s">
        <v>4832</v>
      </c>
      <c r="X4304" s="3" t="str">
        <f t="shared" si="310"/>
        <v>สันผักหวานหางดงเชียงใหม่</v>
      </c>
      <c r="Y4304" s="3" t="s">
        <v>4411</v>
      </c>
      <c r="Z4304" s="3" t="str">
        <f t="shared" si="311"/>
        <v/>
      </c>
      <c r="AA4304" s="3" t="e">
        <f t="shared" si="312"/>
        <v>#NUM!</v>
      </c>
      <c r="AB4304" s="3" t="str">
        <f t="shared" si="313"/>
        <v/>
      </c>
    </row>
    <row r="4305" spans="18:28" ht="14.5" customHeight="1">
      <c r="R4305">
        <v>4302</v>
      </c>
      <c r="S4305" s="4">
        <v>50230</v>
      </c>
      <c r="T4305" s="3" t="s">
        <v>4840</v>
      </c>
      <c r="U4305" s="3" t="s">
        <v>860</v>
      </c>
      <c r="V4305" s="3" t="s">
        <v>337</v>
      </c>
      <c r="W4305" s="3" t="s">
        <v>4832</v>
      </c>
      <c r="X4305" s="3" t="str">
        <f t="shared" si="310"/>
        <v>หนองควายหางดงเชียงใหม่</v>
      </c>
      <c r="Y4305" s="3" t="s">
        <v>4411</v>
      </c>
      <c r="Z4305" s="3" t="str">
        <f t="shared" si="311"/>
        <v/>
      </c>
      <c r="AA4305" s="3" t="e">
        <f t="shared" si="312"/>
        <v>#NUM!</v>
      </c>
      <c r="AB4305" s="3" t="str">
        <f t="shared" si="313"/>
        <v/>
      </c>
    </row>
    <row r="4306" spans="18:28" ht="14.5" customHeight="1">
      <c r="R4306">
        <v>4303</v>
      </c>
      <c r="S4306" s="4">
        <v>50230</v>
      </c>
      <c r="T4306" s="3" t="s">
        <v>4841</v>
      </c>
      <c r="U4306" s="3" t="s">
        <v>860</v>
      </c>
      <c r="V4306" s="3" t="s">
        <v>337</v>
      </c>
      <c r="W4306" s="3" t="s">
        <v>4832</v>
      </c>
      <c r="X4306" s="3" t="str">
        <f t="shared" si="310"/>
        <v>บ้านปงหางดงเชียงใหม่</v>
      </c>
      <c r="Y4306" s="3" t="s">
        <v>4411</v>
      </c>
      <c r="Z4306" s="3" t="str">
        <f t="shared" si="311"/>
        <v/>
      </c>
      <c r="AA4306" s="3" t="e">
        <f t="shared" si="312"/>
        <v>#NUM!</v>
      </c>
      <c r="AB4306" s="3" t="str">
        <f t="shared" si="313"/>
        <v/>
      </c>
    </row>
    <row r="4307" spans="18:28" ht="14.5" customHeight="1">
      <c r="R4307">
        <v>4304</v>
      </c>
      <c r="S4307" s="4">
        <v>50230</v>
      </c>
      <c r="T4307" s="3" t="s">
        <v>4796</v>
      </c>
      <c r="U4307" s="3" t="s">
        <v>860</v>
      </c>
      <c r="V4307" s="3" t="s">
        <v>337</v>
      </c>
      <c r="W4307" s="3" t="s">
        <v>4832</v>
      </c>
      <c r="X4307" s="3" t="str">
        <f t="shared" si="310"/>
        <v>น้ำแพร่หางดงเชียงใหม่</v>
      </c>
      <c r="Y4307" s="3" t="s">
        <v>4411</v>
      </c>
      <c r="Z4307" s="3" t="str">
        <f t="shared" si="311"/>
        <v/>
      </c>
      <c r="AA4307" s="3" t="e">
        <f t="shared" si="312"/>
        <v>#NUM!</v>
      </c>
      <c r="AB4307" s="3" t="str">
        <f t="shared" si="313"/>
        <v/>
      </c>
    </row>
    <row r="4308" spans="18:28" ht="14.5" customHeight="1">
      <c r="R4308">
        <v>4305</v>
      </c>
      <c r="S4308" s="4">
        <v>50240</v>
      </c>
      <c r="T4308" s="3" t="s">
        <v>860</v>
      </c>
      <c r="U4308" s="3" t="s">
        <v>863</v>
      </c>
      <c r="V4308" s="3" t="s">
        <v>337</v>
      </c>
      <c r="W4308" s="3" t="s">
        <v>4842</v>
      </c>
      <c r="X4308" s="3" t="str">
        <f t="shared" si="310"/>
        <v>หางดงฮอดเชียงใหม่</v>
      </c>
      <c r="Y4308" s="3" t="s">
        <v>4411</v>
      </c>
      <c r="Z4308" s="3" t="str">
        <f t="shared" si="311"/>
        <v/>
      </c>
      <c r="AA4308" s="3" t="e">
        <f t="shared" si="312"/>
        <v>#NUM!</v>
      </c>
      <c r="AB4308" s="3" t="str">
        <f t="shared" si="313"/>
        <v/>
      </c>
    </row>
    <row r="4309" spans="18:28" ht="14.5" customHeight="1">
      <c r="R4309">
        <v>4306</v>
      </c>
      <c r="S4309" s="4">
        <v>50240</v>
      </c>
      <c r="T4309" s="3" t="s">
        <v>863</v>
      </c>
      <c r="U4309" s="3" t="s">
        <v>863</v>
      </c>
      <c r="V4309" s="3" t="s">
        <v>337</v>
      </c>
      <c r="W4309" s="3" t="s">
        <v>4842</v>
      </c>
      <c r="X4309" s="3" t="str">
        <f t="shared" si="310"/>
        <v>ฮอดฮอดเชียงใหม่</v>
      </c>
      <c r="Y4309" s="3" t="s">
        <v>4411</v>
      </c>
      <c r="Z4309" s="3" t="str">
        <f t="shared" si="311"/>
        <v/>
      </c>
      <c r="AA4309" s="3" t="e">
        <f t="shared" si="312"/>
        <v>#NUM!</v>
      </c>
      <c r="AB4309" s="3" t="str">
        <f t="shared" si="313"/>
        <v/>
      </c>
    </row>
    <row r="4310" spans="18:28" ht="14.5" customHeight="1">
      <c r="R4310">
        <v>4307</v>
      </c>
      <c r="S4310" s="4">
        <v>50240</v>
      </c>
      <c r="T4310" s="3" t="s">
        <v>3653</v>
      </c>
      <c r="U4310" s="3" t="s">
        <v>863</v>
      </c>
      <c r="V4310" s="3" t="s">
        <v>337</v>
      </c>
      <c r="W4310" s="3" t="s">
        <v>4842</v>
      </c>
      <c r="X4310" s="3" t="str">
        <f t="shared" si="310"/>
        <v>บ้านตาลฮอดเชียงใหม่</v>
      </c>
      <c r="Y4310" s="3" t="s">
        <v>4411</v>
      </c>
      <c r="Z4310" s="3" t="str">
        <f t="shared" si="311"/>
        <v/>
      </c>
      <c r="AA4310" s="3" t="e">
        <f t="shared" si="312"/>
        <v>#NUM!</v>
      </c>
      <c r="AB4310" s="3" t="str">
        <f t="shared" si="313"/>
        <v/>
      </c>
    </row>
    <row r="4311" spans="18:28" ht="14.5" customHeight="1">
      <c r="R4311">
        <v>4308</v>
      </c>
      <c r="S4311" s="4">
        <v>50240</v>
      </c>
      <c r="T4311" s="3" t="s">
        <v>4843</v>
      </c>
      <c r="U4311" s="3" t="s">
        <v>863</v>
      </c>
      <c r="V4311" s="3" t="s">
        <v>337</v>
      </c>
      <c r="W4311" s="3" t="s">
        <v>4842</v>
      </c>
      <c r="X4311" s="3" t="str">
        <f t="shared" si="310"/>
        <v>บ่อหลวงฮอดเชียงใหม่</v>
      </c>
      <c r="Y4311" s="3" t="s">
        <v>4411</v>
      </c>
      <c r="Z4311" s="3" t="str">
        <f t="shared" si="311"/>
        <v/>
      </c>
      <c r="AA4311" s="3" t="e">
        <f t="shared" si="312"/>
        <v>#NUM!</v>
      </c>
      <c r="AB4311" s="3" t="str">
        <f t="shared" si="313"/>
        <v/>
      </c>
    </row>
    <row r="4312" spans="18:28" ht="14.5" customHeight="1">
      <c r="R4312">
        <v>4309</v>
      </c>
      <c r="S4312" s="4">
        <v>50240</v>
      </c>
      <c r="T4312" s="3" t="s">
        <v>4844</v>
      </c>
      <c r="U4312" s="3" t="s">
        <v>863</v>
      </c>
      <c r="V4312" s="3" t="s">
        <v>337</v>
      </c>
      <c r="W4312" s="3" t="s">
        <v>4842</v>
      </c>
      <c r="X4312" s="3" t="str">
        <f t="shared" si="310"/>
        <v>บ่อสลีฮอดเชียงใหม่</v>
      </c>
      <c r="Y4312" s="3" t="s">
        <v>4411</v>
      </c>
      <c r="Z4312" s="3" t="str">
        <f t="shared" si="311"/>
        <v/>
      </c>
      <c r="AA4312" s="3" t="e">
        <f t="shared" si="312"/>
        <v>#NUM!</v>
      </c>
      <c r="AB4312" s="3" t="str">
        <f t="shared" si="313"/>
        <v/>
      </c>
    </row>
    <row r="4313" spans="18:28" ht="14.5" customHeight="1">
      <c r="R4313">
        <v>4310</v>
      </c>
      <c r="S4313" s="4">
        <v>50240</v>
      </c>
      <c r="T4313" s="3" t="s">
        <v>4845</v>
      </c>
      <c r="U4313" s="3" t="s">
        <v>863</v>
      </c>
      <c r="V4313" s="3" t="s">
        <v>337</v>
      </c>
      <c r="W4313" s="3" t="s">
        <v>4842</v>
      </c>
      <c r="X4313" s="3" t="str">
        <f t="shared" si="310"/>
        <v>นาคอเรือฮอดเชียงใหม่</v>
      </c>
      <c r="Y4313" s="3" t="s">
        <v>4411</v>
      </c>
      <c r="Z4313" s="3" t="str">
        <f t="shared" si="311"/>
        <v/>
      </c>
      <c r="AA4313" s="3" t="e">
        <f t="shared" si="312"/>
        <v>#NUM!</v>
      </c>
      <c r="AB4313" s="3" t="str">
        <f t="shared" si="313"/>
        <v/>
      </c>
    </row>
    <row r="4314" spans="18:28" ht="14.5" customHeight="1">
      <c r="R4314">
        <v>4311</v>
      </c>
      <c r="S4314" s="4">
        <v>50260</v>
      </c>
      <c r="T4314" s="3" t="s">
        <v>819</v>
      </c>
      <c r="U4314" s="3" t="s">
        <v>819</v>
      </c>
      <c r="V4314" s="3" t="s">
        <v>337</v>
      </c>
      <c r="W4314" s="3" t="s">
        <v>4846</v>
      </c>
      <c r="X4314" s="3" t="str">
        <f t="shared" si="310"/>
        <v>ดอยเต่าดอยเต่าเชียงใหม่</v>
      </c>
      <c r="Y4314" s="3" t="s">
        <v>4411</v>
      </c>
      <c r="Z4314" s="3" t="str">
        <f t="shared" si="311"/>
        <v/>
      </c>
      <c r="AA4314" s="3" t="e">
        <f t="shared" si="312"/>
        <v>#NUM!</v>
      </c>
      <c r="AB4314" s="3" t="str">
        <f t="shared" si="313"/>
        <v/>
      </c>
    </row>
    <row r="4315" spans="18:28" ht="14.5" customHeight="1">
      <c r="R4315">
        <v>4312</v>
      </c>
      <c r="S4315" s="4">
        <v>50260</v>
      </c>
      <c r="T4315" s="3" t="s">
        <v>4847</v>
      </c>
      <c r="U4315" s="3" t="s">
        <v>819</v>
      </c>
      <c r="V4315" s="3" t="s">
        <v>337</v>
      </c>
      <c r="W4315" s="3" t="s">
        <v>4846</v>
      </c>
      <c r="X4315" s="3" t="str">
        <f t="shared" si="310"/>
        <v>ท่าเดื่อดอยเต่าเชียงใหม่</v>
      </c>
      <c r="Y4315" s="3" t="s">
        <v>4411</v>
      </c>
      <c r="Z4315" s="3" t="str">
        <f t="shared" si="311"/>
        <v/>
      </c>
      <c r="AA4315" s="3" t="e">
        <f t="shared" si="312"/>
        <v>#NUM!</v>
      </c>
      <c r="AB4315" s="3" t="str">
        <f t="shared" si="313"/>
        <v/>
      </c>
    </row>
    <row r="4316" spans="18:28" ht="14.5" customHeight="1">
      <c r="R4316">
        <v>4313</v>
      </c>
      <c r="S4316" s="4">
        <v>50260</v>
      </c>
      <c r="T4316" s="3" t="s">
        <v>4848</v>
      </c>
      <c r="U4316" s="3" t="s">
        <v>819</v>
      </c>
      <c r="V4316" s="3" t="s">
        <v>337</v>
      </c>
      <c r="W4316" s="3" t="s">
        <v>4846</v>
      </c>
      <c r="X4316" s="3" t="str">
        <f t="shared" si="310"/>
        <v>มืดกาดอยเต่าเชียงใหม่</v>
      </c>
      <c r="Y4316" s="3" t="s">
        <v>4411</v>
      </c>
      <c r="Z4316" s="3" t="str">
        <f t="shared" si="311"/>
        <v/>
      </c>
      <c r="AA4316" s="3" t="e">
        <f t="shared" si="312"/>
        <v>#NUM!</v>
      </c>
      <c r="AB4316" s="3" t="str">
        <f t="shared" si="313"/>
        <v/>
      </c>
    </row>
    <row r="4317" spans="18:28" ht="14.5" customHeight="1">
      <c r="R4317">
        <v>4314</v>
      </c>
      <c r="S4317" s="4">
        <v>50260</v>
      </c>
      <c r="T4317" s="3" t="s">
        <v>4849</v>
      </c>
      <c r="U4317" s="3" t="s">
        <v>819</v>
      </c>
      <c r="V4317" s="3" t="s">
        <v>337</v>
      </c>
      <c r="W4317" s="3" t="s">
        <v>4846</v>
      </c>
      <c r="X4317" s="3" t="str">
        <f t="shared" si="310"/>
        <v>บ้านแอ่นดอยเต่าเชียงใหม่</v>
      </c>
      <c r="Y4317" s="3" t="s">
        <v>4411</v>
      </c>
      <c r="Z4317" s="3" t="str">
        <f t="shared" si="311"/>
        <v/>
      </c>
      <c r="AA4317" s="3" t="e">
        <f t="shared" si="312"/>
        <v>#NUM!</v>
      </c>
      <c r="AB4317" s="3" t="str">
        <f t="shared" si="313"/>
        <v/>
      </c>
    </row>
    <row r="4318" spans="18:28" ht="14.5" customHeight="1">
      <c r="R4318">
        <v>4315</v>
      </c>
      <c r="S4318" s="4">
        <v>50260</v>
      </c>
      <c r="T4318" s="3" t="s">
        <v>4850</v>
      </c>
      <c r="U4318" s="3" t="s">
        <v>819</v>
      </c>
      <c r="V4318" s="3" t="s">
        <v>337</v>
      </c>
      <c r="W4318" s="3" t="s">
        <v>4846</v>
      </c>
      <c r="X4318" s="3" t="str">
        <f t="shared" si="310"/>
        <v>บงตันดอยเต่าเชียงใหม่</v>
      </c>
      <c r="Y4318" s="3" t="s">
        <v>4411</v>
      </c>
      <c r="Z4318" s="3" t="str">
        <f t="shared" si="311"/>
        <v/>
      </c>
      <c r="AA4318" s="3" t="e">
        <f t="shared" si="312"/>
        <v>#NUM!</v>
      </c>
      <c r="AB4318" s="3" t="str">
        <f t="shared" si="313"/>
        <v/>
      </c>
    </row>
    <row r="4319" spans="18:28" ht="14.5" customHeight="1">
      <c r="R4319">
        <v>4316</v>
      </c>
      <c r="S4319" s="4">
        <v>50260</v>
      </c>
      <c r="T4319" s="3" t="s">
        <v>4851</v>
      </c>
      <c r="U4319" s="3" t="s">
        <v>819</v>
      </c>
      <c r="V4319" s="3" t="s">
        <v>337</v>
      </c>
      <c r="W4319" s="3" t="s">
        <v>4846</v>
      </c>
      <c r="X4319" s="3" t="str">
        <f t="shared" si="310"/>
        <v>โปงทุ่งดอยเต่าเชียงใหม่</v>
      </c>
      <c r="Y4319" s="3" t="s">
        <v>4411</v>
      </c>
      <c r="Z4319" s="3" t="str">
        <f t="shared" si="311"/>
        <v/>
      </c>
      <c r="AA4319" s="3" t="e">
        <f t="shared" si="312"/>
        <v>#NUM!</v>
      </c>
      <c r="AB4319" s="3" t="str">
        <f t="shared" si="313"/>
        <v/>
      </c>
    </row>
    <row r="4320" spans="18:28" ht="14.5" customHeight="1">
      <c r="R4320">
        <v>4317</v>
      </c>
      <c r="S4320" s="4">
        <v>50310</v>
      </c>
      <c r="T4320" s="3" t="s">
        <v>862</v>
      </c>
      <c r="U4320" s="3" t="s">
        <v>862</v>
      </c>
      <c r="V4320" s="3" t="s">
        <v>337</v>
      </c>
      <c r="W4320" s="3" t="s">
        <v>4852</v>
      </c>
      <c r="X4320" s="3" t="str">
        <f t="shared" si="310"/>
        <v>อมก๋อยอมก๋อยเชียงใหม่</v>
      </c>
      <c r="Y4320" s="3" t="s">
        <v>4411</v>
      </c>
      <c r="Z4320" s="3" t="str">
        <f t="shared" si="311"/>
        <v/>
      </c>
      <c r="AA4320" s="3" t="e">
        <f t="shared" si="312"/>
        <v>#NUM!</v>
      </c>
      <c r="AB4320" s="3" t="str">
        <f t="shared" si="313"/>
        <v/>
      </c>
    </row>
    <row r="4321" spans="18:28" ht="14.5" customHeight="1">
      <c r="R4321">
        <v>4318</v>
      </c>
      <c r="S4321" s="4">
        <v>50310</v>
      </c>
      <c r="T4321" s="3" t="s">
        <v>4853</v>
      </c>
      <c r="U4321" s="3" t="s">
        <v>862</v>
      </c>
      <c r="V4321" s="3" t="s">
        <v>337</v>
      </c>
      <c r="W4321" s="3" t="s">
        <v>4852</v>
      </c>
      <c r="X4321" s="3" t="str">
        <f t="shared" si="310"/>
        <v>ยางเปียงอมก๋อยเชียงใหม่</v>
      </c>
      <c r="Y4321" s="3" t="s">
        <v>4411</v>
      </c>
      <c r="Z4321" s="3" t="str">
        <f t="shared" si="311"/>
        <v/>
      </c>
      <c r="AA4321" s="3" t="e">
        <f t="shared" si="312"/>
        <v>#NUM!</v>
      </c>
      <c r="AB4321" s="3" t="str">
        <f t="shared" si="313"/>
        <v/>
      </c>
    </row>
    <row r="4322" spans="18:28" ht="14.5" customHeight="1">
      <c r="R4322">
        <v>4319</v>
      </c>
      <c r="S4322" s="4">
        <v>50310</v>
      </c>
      <c r="T4322" s="3" t="s">
        <v>4854</v>
      </c>
      <c r="U4322" s="3" t="s">
        <v>862</v>
      </c>
      <c r="V4322" s="3" t="s">
        <v>337</v>
      </c>
      <c r="W4322" s="3" t="s">
        <v>4852</v>
      </c>
      <c r="X4322" s="3" t="str">
        <f t="shared" si="310"/>
        <v>แม่ตื่นอมก๋อยเชียงใหม่</v>
      </c>
      <c r="Y4322" s="3" t="s">
        <v>4411</v>
      </c>
      <c r="Z4322" s="3" t="str">
        <f t="shared" si="311"/>
        <v/>
      </c>
      <c r="AA4322" s="3" t="e">
        <f t="shared" si="312"/>
        <v>#NUM!</v>
      </c>
      <c r="AB4322" s="3" t="str">
        <f t="shared" si="313"/>
        <v/>
      </c>
    </row>
    <row r="4323" spans="18:28" ht="14.5" customHeight="1">
      <c r="R4323">
        <v>4320</v>
      </c>
      <c r="S4323" s="4">
        <v>50310</v>
      </c>
      <c r="T4323" s="3" t="s">
        <v>4855</v>
      </c>
      <c r="U4323" s="3" t="s">
        <v>862</v>
      </c>
      <c r="V4323" s="3" t="s">
        <v>337</v>
      </c>
      <c r="W4323" s="3" t="s">
        <v>4852</v>
      </c>
      <c r="X4323" s="3" t="str">
        <f t="shared" si="310"/>
        <v>ม่อนจองอมก๋อยเชียงใหม่</v>
      </c>
      <c r="Y4323" s="3" t="s">
        <v>4411</v>
      </c>
      <c r="Z4323" s="3" t="str">
        <f t="shared" si="311"/>
        <v/>
      </c>
      <c r="AA4323" s="3" t="e">
        <f t="shared" si="312"/>
        <v>#NUM!</v>
      </c>
      <c r="AB4323" s="3" t="str">
        <f t="shared" si="313"/>
        <v/>
      </c>
    </row>
    <row r="4324" spans="18:28" ht="14.5" customHeight="1">
      <c r="R4324">
        <v>4321</v>
      </c>
      <c r="S4324" s="4">
        <v>50310</v>
      </c>
      <c r="T4324" s="3" t="s">
        <v>4856</v>
      </c>
      <c r="U4324" s="3" t="s">
        <v>862</v>
      </c>
      <c r="V4324" s="3" t="s">
        <v>337</v>
      </c>
      <c r="W4324" s="3" t="s">
        <v>4852</v>
      </c>
      <c r="X4324" s="3" t="str">
        <f t="shared" si="310"/>
        <v>สบโขงอมก๋อยเชียงใหม่</v>
      </c>
      <c r="Y4324" s="3" t="s">
        <v>4411</v>
      </c>
      <c r="Z4324" s="3" t="str">
        <f t="shared" si="311"/>
        <v/>
      </c>
      <c r="AA4324" s="3" t="e">
        <f t="shared" si="312"/>
        <v>#NUM!</v>
      </c>
      <c r="AB4324" s="3" t="str">
        <f t="shared" si="313"/>
        <v/>
      </c>
    </row>
    <row r="4325" spans="18:28" ht="14.5" customHeight="1">
      <c r="R4325">
        <v>4322</v>
      </c>
      <c r="S4325" s="4">
        <v>50310</v>
      </c>
      <c r="T4325" s="3" t="s">
        <v>4857</v>
      </c>
      <c r="U4325" s="3" t="s">
        <v>862</v>
      </c>
      <c r="V4325" s="3" t="s">
        <v>337</v>
      </c>
      <c r="W4325" s="3" t="s">
        <v>4852</v>
      </c>
      <c r="X4325" s="3" t="str">
        <f t="shared" si="310"/>
        <v>นาเกียนอมก๋อยเชียงใหม่</v>
      </c>
      <c r="Y4325" s="3" t="s">
        <v>4411</v>
      </c>
      <c r="Z4325" s="3" t="str">
        <f t="shared" si="311"/>
        <v/>
      </c>
      <c r="AA4325" s="3" t="e">
        <f t="shared" si="312"/>
        <v>#NUM!</v>
      </c>
      <c r="AB4325" s="3" t="str">
        <f t="shared" si="313"/>
        <v/>
      </c>
    </row>
    <row r="4326" spans="18:28" ht="14.5" customHeight="1">
      <c r="R4326">
        <v>4323</v>
      </c>
      <c r="S4326" s="4">
        <v>50140</v>
      </c>
      <c r="T4326" s="3" t="s">
        <v>4858</v>
      </c>
      <c r="U4326" s="3" t="s">
        <v>856</v>
      </c>
      <c r="V4326" s="3" t="s">
        <v>337</v>
      </c>
      <c r="W4326" s="3" t="s">
        <v>4859</v>
      </c>
      <c r="X4326" s="3" t="str">
        <f t="shared" si="310"/>
        <v>ยางเนิ้งสารภีเชียงใหม่</v>
      </c>
      <c r="Y4326" s="3" t="s">
        <v>4411</v>
      </c>
      <c r="Z4326" s="3" t="str">
        <f t="shared" si="311"/>
        <v/>
      </c>
      <c r="AA4326" s="3" t="e">
        <f t="shared" si="312"/>
        <v>#NUM!</v>
      </c>
      <c r="AB4326" s="3" t="str">
        <f t="shared" si="313"/>
        <v/>
      </c>
    </row>
    <row r="4327" spans="18:28" ht="14.5" customHeight="1">
      <c r="R4327">
        <v>4324</v>
      </c>
      <c r="S4327" s="4">
        <v>50140</v>
      </c>
      <c r="T4327" s="3" t="s">
        <v>856</v>
      </c>
      <c r="U4327" s="3" t="s">
        <v>856</v>
      </c>
      <c r="V4327" s="3" t="s">
        <v>337</v>
      </c>
      <c r="W4327" s="3" t="s">
        <v>4859</v>
      </c>
      <c r="X4327" s="3" t="str">
        <f t="shared" si="310"/>
        <v>สารภีสารภีเชียงใหม่</v>
      </c>
      <c r="Y4327" s="3" t="s">
        <v>4411</v>
      </c>
      <c r="Z4327" s="3" t="str">
        <f t="shared" si="311"/>
        <v/>
      </c>
      <c r="AA4327" s="3" t="e">
        <f t="shared" si="312"/>
        <v>#NUM!</v>
      </c>
      <c r="AB4327" s="3" t="str">
        <f t="shared" si="313"/>
        <v/>
      </c>
    </row>
    <row r="4328" spans="18:28" ht="14.5" customHeight="1">
      <c r="R4328">
        <v>4325</v>
      </c>
      <c r="S4328" s="4">
        <v>50140</v>
      </c>
      <c r="T4328" s="3" t="s">
        <v>4860</v>
      </c>
      <c r="U4328" s="3" t="s">
        <v>856</v>
      </c>
      <c r="V4328" s="3" t="s">
        <v>337</v>
      </c>
      <c r="W4328" s="3" t="s">
        <v>4859</v>
      </c>
      <c r="X4328" s="3" t="str">
        <f t="shared" si="310"/>
        <v>ชมภูสารภีเชียงใหม่</v>
      </c>
      <c r="Y4328" s="3" t="s">
        <v>4411</v>
      </c>
      <c r="Z4328" s="3" t="str">
        <f t="shared" si="311"/>
        <v/>
      </c>
      <c r="AA4328" s="3" t="e">
        <f t="shared" si="312"/>
        <v>#NUM!</v>
      </c>
      <c r="AB4328" s="3" t="str">
        <f t="shared" si="313"/>
        <v/>
      </c>
    </row>
    <row r="4329" spans="18:28" ht="14.5" customHeight="1">
      <c r="R4329">
        <v>4326</v>
      </c>
      <c r="S4329" s="4">
        <v>50140</v>
      </c>
      <c r="T4329" s="3" t="s">
        <v>4861</v>
      </c>
      <c r="U4329" s="3" t="s">
        <v>856</v>
      </c>
      <c r="V4329" s="3" t="s">
        <v>337</v>
      </c>
      <c r="W4329" s="3" t="s">
        <v>4859</v>
      </c>
      <c r="X4329" s="3" t="str">
        <f t="shared" si="310"/>
        <v>ไชยสถานสารภีเชียงใหม่</v>
      </c>
      <c r="Y4329" s="3" t="s">
        <v>4411</v>
      </c>
      <c r="Z4329" s="3" t="str">
        <f t="shared" si="311"/>
        <v/>
      </c>
      <c r="AA4329" s="3" t="e">
        <f t="shared" si="312"/>
        <v>#NUM!</v>
      </c>
      <c r="AB4329" s="3" t="str">
        <f t="shared" si="313"/>
        <v/>
      </c>
    </row>
    <row r="4330" spans="18:28" ht="14.5" customHeight="1">
      <c r="R4330">
        <v>4327</v>
      </c>
      <c r="S4330" s="4">
        <v>50140</v>
      </c>
      <c r="T4330" s="3" t="s">
        <v>4862</v>
      </c>
      <c r="U4330" s="3" t="s">
        <v>856</v>
      </c>
      <c r="V4330" s="3" t="s">
        <v>337</v>
      </c>
      <c r="W4330" s="3" t="s">
        <v>4859</v>
      </c>
      <c r="X4330" s="3" t="str">
        <f t="shared" si="310"/>
        <v>ขัวมุงสารภีเชียงใหม่</v>
      </c>
      <c r="Y4330" s="3" t="s">
        <v>4411</v>
      </c>
      <c r="Z4330" s="3" t="str">
        <f t="shared" si="311"/>
        <v/>
      </c>
      <c r="AA4330" s="3" t="e">
        <f t="shared" si="312"/>
        <v>#NUM!</v>
      </c>
      <c r="AB4330" s="3" t="str">
        <f t="shared" si="313"/>
        <v/>
      </c>
    </row>
    <row r="4331" spans="18:28" ht="14.5" customHeight="1">
      <c r="R4331">
        <v>4328</v>
      </c>
      <c r="S4331" s="4">
        <v>50140</v>
      </c>
      <c r="T4331" s="3" t="s">
        <v>4863</v>
      </c>
      <c r="U4331" s="3" t="s">
        <v>856</v>
      </c>
      <c r="V4331" s="3" t="s">
        <v>337</v>
      </c>
      <c r="W4331" s="3" t="s">
        <v>4859</v>
      </c>
      <c r="X4331" s="3" t="str">
        <f t="shared" si="310"/>
        <v>หนองแฝกสารภีเชียงใหม่</v>
      </c>
      <c r="Y4331" s="3" t="s">
        <v>4411</v>
      </c>
      <c r="Z4331" s="3" t="str">
        <f t="shared" si="311"/>
        <v/>
      </c>
      <c r="AA4331" s="3" t="e">
        <f t="shared" si="312"/>
        <v>#NUM!</v>
      </c>
      <c r="AB4331" s="3" t="str">
        <f t="shared" si="313"/>
        <v/>
      </c>
    </row>
    <row r="4332" spans="18:28" ht="14.5" customHeight="1">
      <c r="R4332">
        <v>4329</v>
      </c>
      <c r="S4332" s="4">
        <v>50140</v>
      </c>
      <c r="T4332" s="3" t="s">
        <v>4864</v>
      </c>
      <c r="U4332" s="3" t="s">
        <v>856</v>
      </c>
      <c r="V4332" s="3" t="s">
        <v>337</v>
      </c>
      <c r="W4332" s="3" t="s">
        <v>4859</v>
      </c>
      <c r="X4332" s="3" t="str">
        <f t="shared" si="310"/>
        <v>หนองผึ้งสารภีเชียงใหม่</v>
      </c>
      <c r="Y4332" s="3" t="s">
        <v>4411</v>
      </c>
      <c r="Z4332" s="3" t="str">
        <f t="shared" si="311"/>
        <v/>
      </c>
      <c r="AA4332" s="3" t="e">
        <f t="shared" si="312"/>
        <v>#NUM!</v>
      </c>
      <c r="AB4332" s="3" t="str">
        <f t="shared" si="313"/>
        <v/>
      </c>
    </row>
    <row r="4333" spans="18:28" ht="14.5" customHeight="1">
      <c r="R4333">
        <v>4330</v>
      </c>
      <c r="S4333" s="4">
        <v>50140</v>
      </c>
      <c r="T4333" s="3" t="s">
        <v>4865</v>
      </c>
      <c r="U4333" s="3" t="s">
        <v>856</v>
      </c>
      <c r="V4333" s="3" t="s">
        <v>337</v>
      </c>
      <c r="W4333" s="3" t="s">
        <v>4859</v>
      </c>
      <c r="X4333" s="3" t="str">
        <f t="shared" si="310"/>
        <v>ท่ากว้างสารภีเชียงใหม่</v>
      </c>
      <c r="Y4333" s="3" t="s">
        <v>4411</v>
      </c>
      <c r="Z4333" s="3" t="str">
        <f t="shared" si="311"/>
        <v/>
      </c>
      <c r="AA4333" s="3" t="e">
        <f t="shared" si="312"/>
        <v>#NUM!</v>
      </c>
      <c r="AB4333" s="3" t="str">
        <f t="shared" si="313"/>
        <v/>
      </c>
    </row>
    <row r="4334" spans="18:28" ht="14.5" customHeight="1">
      <c r="R4334">
        <v>4331</v>
      </c>
      <c r="S4334" s="4">
        <v>50140</v>
      </c>
      <c r="T4334" s="3" t="s">
        <v>4773</v>
      </c>
      <c r="U4334" s="3" t="s">
        <v>856</v>
      </c>
      <c r="V4334" s="3" t="s">
        <v>337</v>
      </c>
      <c r="W4334" s="3" t="s">
        <v>4859</v>
      </c>
      <c r="X4334" s="3" t="str">
        <f t="shared" si="310"/>
        <v>ดอนแก้วสารภีเชียงใหม่</v>
      </c>
      <c r="Y4334" s="3" t="s">
        <v>4411</v>
      </c>
      <c r="Z4334" s="3" t="str">
        <f t="shared" si="311"/>
        <v/>
      </c>
      <c r="AA4334" s="3" t="e">
        <f t="shared" si="312"/>
        <v>#NUM!</v>
      </c>
      <c r="AB4334" s="3" t="str">
        <f t="shared" si="313"/>
        <v/>
      </c>
    </row>
    <row r="4335" spans="18:28" ht="14.5" customHeight="1">
      <c r="R4335">
        <v>4332</v>
      </c>
      <c r="S4335" s="4">
        <v>50140</v>
      </c>
      <c r="T4335" s="3" t="s">
        <v>4866</v>
      </c>
      <c r="U4335" s="3" t="s">
        <v>856</v>
      </c>
      <c r="V4335" s="3" t="s">
        <v>337</v>
      </c>
      <c r="W4335" s="3" t="s">
        <v>4859</v>
      </c>
      <c r="X4335" s="3" t="str">
        <f t="shared" si="310"/>
        <v>ท่าวังตาลสารภีเชียงใหม่</v>
      </c>
      <c r="Y4335" s="3" t="s">
        <v>4411</v>
      </c>
      <c r="Z4335" s="3" t="str">
        <f t="shared" si="311"/>
        <v/>
      </c>
      <c r="AA4335" s="3" t="e">
        <f t="shared" si="312"/>
        <v>#NUM!</v>
      </c>
      <c r="AB4335" s="3" t="str">
        <f t="shared" si="313"/>
        <v/>
      </c>
    </row>
    <row r="4336" spans="18:28" ht="14.5" customHeight="1">
      <c r="R4336">
        <v>4333</v>
      </c>
      <c r="S4336" s="4">
        <v>50140</v>
      </c>
      <c r="T4336" s="3" t="s">
        <v>852</v>
      </c>
      <c r="U4336" s="3" t="s">
        <v>856</v>
      </c>
      <c r="V4336" s="3" t="s">
        <v>337</v>
      </c>
      <c r="W4336" s="3" t="s">
        <v>4859</v>
      </c>
      <c r="X4336" s="3" t="str">
        <f t="shared" si="310"/>
        <v>สันทรายสารภีเชียงใหม่</v>
      </c>
      <c r="Y4336" s="3" t="s">
        <v>4411</v>
      </c>
      <c r="Z4336" s="3" t="str">
        <f t="shared" si="311"/>
        <v/>
      </c>
      <c r="AA4336" s="3" t="e">
        <f t="shared" si="312"/>
        <v>#NUM!</v>
      </c>
      <c r="AB4336" s="3" t="str">
        <f t="shared" si="313"/>
        <v/>
      </c>
    </row>
    <row r="4337" spans="18:28" ht="14.5" customHeight="1">
      <c r="R4337">
        <v>4334</v>
      </c>
      <c r="S4337" s="4">
        <v>50140</v>
      </c>
      <c r="T4337" s="3" t="s">
        <v>4867</v>
      </c>
      <c r="U4337" s="3" t="s">
        <v>856</v>
      </c>
      <c r="V4337" s="3" t="s">
        <v>337</v>
      </c>
      <c r="W4337" s="3" t="s">
        <v>4859</v>
      </c>
      <c r="X4337" s="3" t="str">
        <f t="shared" si="310"/>
        <v>ป่าบงสารภีเชียงใหม่</v>
      </c>
      <c r="Y4337" s="3" t="s">
        <v>4411</v>
      </c>
      <c r="Z4337" s="3" t="str">
        <f t="shared" si="311"/>
        <v/>
      </c>
      <c r="AA4337" s="3" t="e">
        <f t="shared" si="312"/>
        <v>#NUM!</v>
      </c>
      <c r="AB4337" s="3" t="str">
        <f t="shared" si="313"/>
        <v/>
      </c>
    </row>
    <row r="4338" spans="18:28" ht="14.5" customHeight="1">
      <c r="R4338">
        <v>4335</v>
      </c>
      <c r="S4338" s="4">
        <v>50350</v>
      </c>
      <c r="T4338" s="3" t="s">
        <v>4868</v>
      </c>
      <c r="U4338" s="3" t="s">
        <v>845</v>
      </c>
      <c r="V4338" s="3" t="s">
        <v>337</v>
      </c>
      <c r="W4338" s="3" t="s">
        <v>4869</v>
      </c>
      <c r="X4338" s="3" t="str">
        <f t="shared" si="310"/>
        <v>เมืองแหงเวียงแหงเชียงใหม่</v>
      </c>
      <c r="Y4338" s="3" t="s">
        <v>4411</v>
      </c>
      <c r="Z4338" s="3" t="str">
        <f t="shared" si="311"/>
        <v/>
      </c>
      <c r="AA4338" s="3" t="e">
        <f t="shared" si="312"/>
        <v>#NUM!</v>
      </c>
      <c r="AB4338" s="3" t="str">
        <f t="shared" si="313"/>
        <v/>
      </c>
    </row>
    <row r="4339" spans="18:28" ht="14.5" customHeight="1">
      <c r="R4339">
        <v>4336</v>
      </c>
      <c r="S4339" s="4">
        <v>50350</v>
      </c>
      <c r="T4339" s="3" t="s">
        <v>4870</v>
      </c>
      <c r="U4339" s="3" t="s">
        <v>845</v>
      </c>
      <c r="V4339" s="3" t="s">
        <v>337</v>
      </c>
      <c r="W4339" s="3" t="s">
        <v>4869</v>
      </c>
      <c r="X4339" s="3" t="str">
        <f t="shared" si="310"/>
        <v>เปียงหลวงเวียงแหงเชียงใหม่</v>
      </c>
      <c r="Y4339" s="3" t="s">
        <v>4411</v>
      </c>
      <c r="Z4339" s="3" t="str">
        <f t="shared" si="311"/>
        <v/>
      </c>
      <c r="AA4339" s="3" t="e">
        <f t="shared" si="312"/>
        <v>#NUM!</v>
      </c>
      <c r="AB4339" s="3" t="str">
        <f t="shared" si="313"/>
        <v/>
      </c>
    </row>
    <row r="4340" spans="18:28" ht="14.5" customHeight="1">
      <c r="R4340">
        <v>4337</v>
      </c>
      <c r="S4340" s="4">
        <v>50350</v>
      </c>
      <c r="T4340" s="3" t="s">
        <v>4871</v>
      </c>
      <c r="U4340" s="3" t="s">
        <v>845</v>
      </c>
      <c r="V4340" s="3" t="s">
        <v>337</v>
      </c>
      <c r="W4340" s="3" t="s">
        <v>4869</v>
      </c>
      <c r="X4340" s="3" t="str">
        <f t="shared" si="310"/>
        <v>แสนไหเวียงแหงเชียงใหม่</v>
      </c>
      <c r="Y4340" s="3" t="s">
        <v>4411</v>
      </c>
      <c r="Z4340" s="3" t="str">
        <f t="shared" si="311"/>
        <v/>
      </c>
      <c r="AA4340" s="3" t="e">
        <f t="shared" si="312"/>
        <v>#NUM!</v>
      </c>
      <c r="AB4340" s="3" t="str">
        <f t="shared" si="313"/>
        <v/>
      </c>
    </row>
    <row r="4341" spans="18:28" ht="14.5" customHeight="1">
      <c r="R4341">
        <v>4338</v>
      </c>
      <c r="S4341" s="4">
        <v>50320</v>
      </c>
      <c r="T4341" s="3" t="s">
        <v>4872</v>
      </c>
      <c r="U4341" s="3" t="s">
        <v>817</v>
      </c>
      <c r="V4341" s="3" t="s">
        <v>337</v>
      </c>
      <c r="W4341" s="3" t="s">
        <v>4873</v>
      </c>
      <c r="X4341" s="3" t="str">
        <f t="shared" si="310"/>
        <v>ปงตำไชยปราการเชียงใหม่</v>
      </c>
      <c r="Y4341" s="3" t="s">
        <v>4411</v>
      </c>
      <c r="Z4341" s="3" t="str">
        <f t="shared" si="311"/>
        <v/>
      </c>
      <c r="AA4341" s="3" t="e">
        <f t="shared" si="312"/>
        <v>#NUM!</v>
      </c>
      <c r="AB4341" s="3" t="str">
        <f t="shared" si="313"/>
        <v/>
      </c>
    </row>
    <row r="4342" spans="18:28" ht="14.5" customHeight="1">
      <c r="R4342">
        <v>4339</v>
      </c>
      <c r="S4342" s="4">
        <v>50320</v>
      </c>
      <c r="T4342" s="3" t="s">
        <v>4874</v>
      </c>
      <c r="U4342" s="3" t="s">
        <v>817</v>
      </c>
      <c r="V4342" s="3" t="s">
        <v>337</v>
      </c>
      <c r="W4342" s="3" t="s">
        <v>4873</v>
      </c>
      <c r="X4342" s="3" t="str">
        <f t="shared" si="310"/>
        <v>ศรีดงเย็นไชยปราการเชียงใหม่</v>
      </c>
      <c r="Y4342" s="3" t="s">
        <v>4411</v>
      </c>
      <c r="Z4342" s="3" t="str">
        <f t="shared" si="311"/>
        <v/>
      </c>
      <c r="AA4342" s="3" t="e">
        <f t="shared" si="312"/>
        <v>#NUM!</v>
      </c>
      <c r="AB4342" s="3" t="str">
        <f t="shared" si="313"/>
        <v/>
      </c>
    </row>
    <row r="4343" spans="18:28" ht="14.5" customHeight="1">
      <c r="R4343">
        <v>4340</v>
      </c>
      <c r="S4343" s="4">
        <v>50320</v>
      </c>
      <c r="T4343" s="3" t="s">
        <v>4875</v>
      </c>
      <c r="U4343" s="3" t="s">
        <v>817</v>
      </c>
      <c r="V4343" s="3" t="s">
        <v>337</v>
      </c>
      <c r="W4343" s="3" t="s">
        <v>4873</v>
      </c>
      <c r="X4343" s="3" t="str">
        <f t="shared" si="310"/>
        <v>แม่ทะลบไชยปราการเชียงใหม่</v>
      </c>
      <c r="Y4343" s="3" t="s">
        <v>4411</v>
      </c>
      <c r="Z4343" s="3" t="str">
        <f t="shared" si="311"/>
        <v/>
      </c>
      <c r="AA4343" s="3" t="e">
        <f t="shared" si="312"/>
        <v>#NUM!</v>
      </c>
      <c r="AB4343" s="3" t="str">
        <f t="shared" si="313"/>
        <v/>
      </c>
    </row>
    <row r="4344" spans="18:28" ht="14.5" customHeight="1">
      <c r="R4344">
        <v>4341</v>
      </c>
      <c r="S4344" s="4">
        <v>50320</v>
      </c>
      <c r="T4344" s="3" t="s">
        <v>1107</v>
      </c>
      <c r="U4344" s="3" t="s">
        <v>817</v>
      </c>
      <c r="V4344" s="3" t="s">
        <v>337</v>
      </c>
      <c r="W4344" s="3" t="s">
        <v>4873</v>
      </c>
      <c r="X4344" s="3" t="str">
        <f t="shared" si="310"/>
        <v>หนองบัวไชยปราการเชียงใหม่</v>
      </c>
      <c r="Y4344" s="3" t="s">
        <v>4411</v>
      </c>
      <c r="Z4344" s="3" t="str">
        <f t="shared" si="311"/>
        <v/>
      </c>
      <c r="AA4344" s="3" t="e">
        <f t="shared" si="312"/>
        <v>#NUM!</v>
      </c>
      <c r="AB4344" s="3" t="str">
        <f t="shared" si="313"/>
        <v/>
      </c>
    </row>
    <row r="4345" spans="18:28" ht="14.5" customHeight="1">
      <c r="R4345">
        <v>4342</v>
      </c>
      <c r="S4345" s="4">
        <v>50360</v>
      </c>
      <c r="T4345" s="3" t="s">
        <v>4876</v>
      </c>
      <c r="U4345" s="3" t="s">
        <v>837</v>
      </c>
      <c r="V4345" s="3" t="s">
        <v>337</v>
      </c>
      <c r="W4345" s="3" t="s">
        <v>4877</v>
      </c>
      <c r="X4345" s="3" t="str">
        <f t="shared" si="310"/>
        <v>บ้านกาดแม่วางเชียงใหม่</v>
      </c>
      <c r="Y4345" s="3" t="s">
        <v>4411</v>
      </c>
      <c r="Z4345" s="3" t="str">
        <f t="shared" si="311"/>
        <v/>
      </c>
      <c r="AA4345" s="3" t="e">
        <f t="shared" si="312"/>
        <v>#NUM!</v>
      </c>
      <c r="AB4345" s="3" t="str">
        <f t="shared" si="313"/>
        <v/>
      </c>
    </row>
    <row r="4346" spans="18:28" ht="14.5" customHeight="1">
      <c r="R4346">
        <v>4343</v>
      </c>
      <c r="S4346" s="4">
        <v>50360</v>
      </c>
      <c r="T4346" s="3" t="s">
        <v>4878</v>
      </c>
      <c r="U4346" s="3" t="s">
        <v>837</v>
      </c>
      <c r="V4346" s="3" t="s">
        <v>337</v>
      </c>
      <c r="W4346" s="3" t="s">
        <v>4877</v>
      </c>
      <c r="X4346" s="3" t="str">
        <f t="shared" si="310"/>
        <v>ทุ่งปี๊แม่วางเชียงใหม่</v>
      </c>
      <c r="Y4346" s="3" t="s">
        <v>4411</v>
      </c>
      <c r="Z4346" s="3" t="str">
        <f t="shared" si="311"/>
        <v/>
      </c>
      <c r="AA4346" s="3" t="e">
        <f t="shared" si="312"/>
        <v>#NUM!</v>
      </c>
      <c r="AB4346" s="3" t="str">
        <f t="shared" si="313"/>
        <v/>
      </c>
    </row>
    <row r="4347" spans="18:28" ht="14.5" customHeight="1">
      <c r="R4347">
        <v>4344</v>
      </c>
      <c r="S4347" s="4">
        <v>50360</v>
      </c>
      <c r="T4347" s="3" t="s">
        <v>4879</v>
      </c>
      <c r="U4347" s="3" t="s">
        <v>837</v>
      </c>
      <c r="V4347" s="3" t="s">
        <v>337</v>
      </c>
      <c r="W4347" s="3" t="s">
        <v>4877</v>
      </c>
      <c r="X4347" s="3" t="str">
        <f t="shared" si="310"/>
        <v>ทุ่งรวงทองแม่วางเชียงใหม่</v>
      </c>
      <c r="Y4347" s="3" t="s">
        <v>4411</v>
      </c>
      <c r="Z4347" s="3" t="str">
        <f t="shared" si="311"/>
        <v/>
      </c>
      <c r="AA4347" s="3" t="e">
        <f t="shared" si="312"/>
        <v>#NUM!</v>
      </c>
      <c r="AB4347" s="3" t="str">
        <f t="shared" si="313"/>
        <v/>
      </c>
    </row>
    <row r="4348" spans="18:28" ht="14.5" customHeight="1">
      <c r="R4348">
        <v>4345</v>
      </c>
      <c r="S4348" s="4">
        <v>50360</v>
      </c>
      <c r="T4348" s="3" t="s">
        <v>4880</v>
      </c>
      <c r="U4348" s="3" t="s">
        <v>837</v>
      </c>
      <c r="V4348" s="3" t="s">
        <v>337</v>
      </c>
      <c r="W4348" s="3" t="s">
        <v>4877</v>
      </c>
      <c r="X4348" s="3" t="str">
        <f t="shared" si="310"/>
        <v>แม่วินแม่วางเชียงใหม่</v>
      </c>
      <c r="Y4348" s="3" t="s">
        <v>4411</v>
      </c>
      <c r="Z4348" s="3" t="str">
        <f t="shared" si="311"/>
        <v/>
      </c>
      <c r="AA4348" s="3" t="e">
        <f t="shared" si="312"/>
        <v>#NUM!</v>
      </c>
      <c r="AB4348" s="3" t="str">
        <f t="shared" si="313"/>
        <v/>
      </c>
    </row>
    <row r="4349" spans="18:28" ht="14.5" customHeight="1">
      <c r="R4349">
        <v>4346</v>
      </c>
      <c r="S4349" s="4">
        <v>50360</v>
      </c>
      <c r="T4349" s="3" t="s">
        <v>4881</v>
      </c>
      <c r="U4349" s="3" t="s">
        <v>837</v>
      </c>
      <c r="V4349" s="3" t="s">
        <v>337</v>
      </c>
      <c r="W4349" s="3" t="s">
        <v>4877</v>
      </c>
      <c r="X4349" s="3" t="str">
        <f t="shared" si="310"/>
        <v>ดอนเปาแม่วางเชียงใหม่</v>
      </c>
      <c r="Y4349" s="3" t="s">
        <v>4411</v>
      </c>
      <c r="Z4349" s="3" t="str">
        <f t="shared" si="311"/>
        <v/>
      </c>
      <c r="AA4349" s="3" t="e">
        <f t="shared" si="312"/>
        <v>#NUM!</v>
      </c>
      <c r="AB4349" s="3" t="str">
        <f t="shared" si="313"/>
        <v/>
      </c>
    </row>
    <row r="4350" spans="18:28" ht="14.5" customHeight="1">
      <c r="R4350">
        <v>4347</v>
      </c>
      <c r="S4350" s="4">
        <v>50130</v>
      </c>
      <c r="T4350" s="3" t="s">
        <v>4882</v>
      </c>
      <c r="U4350" s="3" t="s">
        <v>841</v>
      </c>
      <c r="V4350" s="3" t="s">
        <v>337</v>
      </c>
      <c r="W4350" s="3" t="s">
        <v>4883</v>
      </c>
      <c r="X4350" s="3" t="str">
        <f t="shared" si="310"/>
        <v>ออนเหนือแม่ออนเชียงใหม่</v>
      </c>
      <c r="Y4350" s="3" t="s">
        <v>4411</v>
      </c>
      <c r="Z4350" s="3" t="str">
        <f t="shared" si="311"/>
        <v/>
      </c>
      <c r="AA4350" s="3" t="e">
        <f t="shared" si="312"/>
        <v>#NUM!</v>
      </c>
      <c r="AB4350" s="3" t="str">
        <f t="shared" si="313"/>
        <v/>
      </c>
    </row>
    <row r="4351" spans="18:28" ht="14.5" customHeight="1">
      <c r="R4351">
        <v>4348</v>
      </c>
      <c r="S4351" s="4">
        <v>50130</v>
      </c>
      <c r="T4351" s="3" t="s">
        <v>4884</v>
      </c>
      <c r="U4351" s="3" t="s">
        <v>841</v>
      </c>
      <c r="V4351" s="3" t="s">
        <v>337</v>
      </c>
      <c r="W4351" s="3" t="s">
        <v>4883</v>
      </c>
      <c r="X4351" s="3" t="str">
        <f t="shared" si="310"/>
        <v>ออนกลางแม่ออนเชียงใหม่</v>
      </c>
      <c r="Y4351" s="3" t="s">
        <v>4411</v>
      </c>
      <c r="Z4351" s="3" t="str">
        <f t="shared" si="311"/>
        <v/>
      </c>
      <c r="AA4351" s="3" t="e">
        <f t="shared" si="312"/>
        <v>#NUM!</v>
      </c>
      <c r="AB4351" s="3" t="str">
        <f t="shared" si="313"/>
        <v/>
      </c>
    </row>
    <row r="4352" spans="18:28" ht="14.5" customHeight="1">
      <c r="R4352">
        <v>4349</v>
      </c>
      <c r="S4352" s="4">
        <v>50130</v>
      </c>
      <c r="T4352" s="3" t="s">
        <v>4885</v>
      </c>
      <c r="U4352" s="3" t="s">
        <v>841</v>
      </c>
      <c r="V4352" s="3" t="s">
        <v>337</v>
      </c>
      <c r="W4352" s="3" t="s">
        <v>4883</v>
      </c>
      <c r="X4352" s="3" t="str">
        <f t="shared" si="310"/>
        <v>บ้านสหกรณ์แม่ออนเชียงใหม่</v>
      </c>
      <c r="Y4352" s="3" t="s">
        <v>4411</v>
      </c>
      <c r="Z4352" s="3" t="str">
        <f t="shared" si="311"/>
        <v/>
      </c>
      <c r="AA4352" s="3" t="e">
        <f t="shared" si="312"/>
        <v>#NUM!</v>
      </c>
      <c r="AB4352" s="3" t="str">
        <f t="shared" si="313"/>
        <v/>
      </c>
    </row>
    <row r="4353" spans="18:28" ht="14.5" customHeight="1">
      <c r="R4353">
        <v>4350</v>
      </c>
      <c r="S4353" s="4">
        <v>50130</v>
      </c>
      <c r="T4353" s="3" t="s">
        <v>4886</v>
      </c>
      <c r="U4353" s="3" t="s">
        <v>841</v>
      </c>
      <c r="V4353" s="3" t="s">
        <v>337</v>
      </c>
      <c r="W4353" s="3" t="s">
        <v>4883</v>
      </c>
      <c r="X4353" s="3" t="str">
        <f t="shared" si="310"/>
        <v>ห้วยแก้วแม่ออนเชียงใหม่</v>
      </c>
      <c r="Y4353" s="3" t="s">
        <v>4411</v>
      </c>
      <c r="Z4353" s="3" t="str">
        <f t="shared" si="311"/>
        <v/>
      </c>
      <c r="AA4353" s="3" t="e">
        <f t="shared" si="312"/>
        <v>#NUM!</v>
      </c>
      <c r="AB4353" s="3" t="str">
        <f t="shared" si="313"/>
        <v/>
      </c>
    </row>
    <row r="4354" spans="18:28" ht="14.5" customHeight="1">
      <c r="R4354">
        <v>4351</v>
      </c>
      <c r="S4354" s="4">
        <v>50130</v>
      </c>
      <c r="T4354" s="3" t="s">
        <v>1684</v>
      </c>
      <c r="U4354" s="3" t="s">
        <v>841</v>
      </c>
      <c r="V4354" s="3" t="s">
        <v>337</v>
      </c>
      <c r="W4354" s="3" t="s">
        <v>4883</v>
      </c>
      <c r="X4354" s="3" t="str">
        <f t="shared" si="310"/>
        <v>แม่ทาแม่ออนเชียงใหม่</v>
      </c>
      <c r="Y4354" s="3" t="s">
        <v>4411</v>
      </c>
      <c r="Z4354" s="3" t="str">
        <f t="shared" si="311"/>
        <v/>
      </c>
      <c r="AA4354" s="3" t="e">
        <f t="shared" si="312"/>
        <v>#NUM!</v>
      </c>
      <c r="AB4354" s="3" t="str">
        <f t="shared" si="313"/>
        <v/>
      </c>
    </row>
    <row r="4355" spans="18:28" ht="14.5" customHeight="1">
      <c r="R4355">
        <v>4352</v>
      </c>
      <c r="S4355" s="4">
        <v>50130</v>
      </c>
      <c r="T4355" s="3" t="s">
        <v>4887</v>
      </c>
      <c r="U4355" s="3" t="s">
        <v>841</v>
      </c>
      <c r="V4355" s="3" t="s">
        <v>337</v>
      </c>
      <c r="W4355" s="3" t="s">
        <v>4883</v>
      </c>
      <c r="X4355" s="3" t="str">
        <f t="shared" si="310"/>
        <v>ทาเหนือแม่ออนเชียงใหม่</v>
      </c>
      <c r="Y4355" s="3" t="s">
        <v>4411</v>
      </c>
      <c r="Z4355" s="3" t="str">
        <f t="shared" si="311"/>
        <v/>
      </c>
      <c r="AA4355" s="3" t="e">
        <f t="shared" si="312"/>
        <v>#NUM!</v>
      </c>
      <c r="AB4355" s="3" t="str">
        <f t="shared" si="313"/>
        <v/>
      </c>
    </row>
    <row r="4356" spans="18:28" ht="14.5" customHeight="1">
      <c r="R4356">
        <v>4353</v>
      </c>
      <c r="S4356" s="4">
        <v>50160</v>
      </c>
      <c r="T4356" s="3" t="s">
        <v>823</v>
      </c>
      <c r="U4356" s="3" t="s">
        <v>823</v>
      </c>
      <c r="V4356" s="3" t="s">
        <v>337</v>
      </c>
      <c r="W4356" s="3" t="s">
        <v>4888</v>
      </c>
      <c r="X4356" s="3" t="str">
        <f t="shared" si="310"/>
        <v>ดอยหล่อดอยหล่อเชียงใหม่</v>
      </c>
      <c r="Y4356" s="3" t="s">
        <v>4411</v>
      </c>
      <c r="Z4356" s="3" t="str">
        <f t="shared" si="311"/>
        <v/>
      </c>
      <c r="AA4356" s="3" t="e">
        <f t="shared" si="312"/>
        <v>#NUM!</v>
      </c>
      <c r="AB4356" s="3" t="str">
        <f t="shared" si="313"/>
        <v/>
      </c>
    </row>
    <row r="4357" spans="18:28" ht="14.5" customHeight="1">
      <c r="R4357">
        <v>4354</v>
      </c>
      <c r="S4357" s="4">
        <v>50160</v>
      </c>
      <c r="T4357" s="3" t="s">
        <v>1167</v>
      </c>
      <c r="U4357" s="3" t="s">
        <v>823</v>
      </c>
      <c r="V4357" s="3" t="s">
        <v>337</v>
      </c>
      <c r="W4357" s="3" t="s">
        <v>4888</v>
      </c>
      <c r="X4357" s="3" t="str">
        <f t="shared" ref="X4357:X4420" si="314">T4357&amp;U4357&amp;V4357</f>
        <v>สองแควดอยหล่อเชียงใหม่</v>
      </c>
      <c r="Y4357" s="3" t="s">
        <v>4411</v>
      </c>
      <c r="Z4357" s="3" t="str">
        <f t="shared" ref="Z4357:Z4420" si="315">IF($Z$1=$W4357,$R4357,"")</f>
        <v/>
      </c>
      <c r="AA4357" s="3" t="e">
        <f t="shared" ref="AA4357:AA4420" si="316">SMALL($Z$4:$Z$7439,R4357)</f>
        <v>#NUM!</v>
      </c>
      <c r="AB4357" s="3" t="str">
        <f t="shared" ref="AB4357:AB4420" si="317">IFERROR(INDEX($T$4:$T$7439,$AA4357,1),"")</f>
        <v/>
      </c>
    </row>
    <row r="4358" spans="18:28" ht="14.5" customHeight="1">
      <c r="R4358">
        <v>4355</v>
      </c>
      <c r="S4358" s="4">
        <v>50160</v>
      </c>
      <c r="T4358" s="3" t="s">
        <v>4889</v>
      </c>
      <c r="U4358" s="3" t="s">
        <v>823</v>
      </c>
      <c r="V4358" s="3" t="s">
        <v>337</v>
      </c>
      <c r="W4358" s="3" t="s">
        <v>4888</v>
      </c>
      <c r="X4358" s="3" t="str">
        <f t="shared" si="314"/>
        <v>ยางครามดอยหล่อเชียงใหม่</v>
      </c>
      <c r="Y4358" s="3" t="s">
        <v>4411</v>
      </c>
      <c r="Z4358" s="3" t="str">
        <f t="shared" si="315"/>
        <v/>
      </c>
      <c r="AA4358" s="3" t="e">
        <f t="shared" si="316"/>
        <v>#NUM!</v>
      </c>
      <c r="AB4358" s="3" t="str">
        <f t="shared" si="317"/>
        <v/>
      </c>
    </row>
    <row r="4359" spans="18:28" ht="14.5" customHeight="1">
      <c r="R4359">
        <v>4356</v>
      </c>
      <c r="S4359" s="4">
        <v>50160</v>
      </c>
      <c r="T4359" s="3" t="s">
        <v>1170</v>
      </c>
      <c r="U4359" s="3" t="s">
        <v>823</v>
      </c>
      <c r="V4359" s="3" t="s">
        <v>337</v>
      </c>
      <c r="W4359" s="3" t="s">
        <v>4888</v>
      </c>
      <c r="X4359" s="3" t="str">
        <f t="shared" si="314"/>
        <v>สันติสุขดอยหล่อเชียงใหม่</v>
      </c>
      <c r="Y4359" s="3" t="s">
        <v>4411</v>
      </c>
      <c r="Z4359" s="3" t="str">
        <f t="shared" si="315"/>
        <v/>
      </c>
      <c r="AA4359" s="3" t="e">
        <f t="shared" si="316"/>
        <v>#NUM!</v>
      </c>
      <c r="AB4359" s="3" t="str">
        <f t="shared" si="317"/>
        <v/>
      </c>
    </row>
    <row r="4360" spans="18:28" ht="14.5" customHeight="1">
      <c r="R4360">
        <v>4357</v>
      </c>
      <c r="S4360" s="4">
        <v>58130</v>
      </c>
      <c r="T4360" s="3" t="s">
        <v>4890</v>
      </c>
      <c r="U4360" s="3" t="s">
        <v>813</v>
      </c>
      <c r="V4360" s="3" t="s">
        <v>337</v>
      </c>
      <c r="W4360" s="3" t="s">
        <v>4891</v>
      </c>
      <c r="X4360" s="3" t="str">
        <f t="shared" si="314"/>
        <v>บ้านจันทร์กัลยาณิวัฒนาเชียงใหม่</v>
      </c>
      <c r="Y4360" s="3" t="s">
        <v>4411</v>
      </c>
      <c r="Z4360" s="3" t="str">
        <f t="shared" si="315"/>
        <v/>
      </c>
      <c r="AA4360" s="3" t="e">
        <f t="shared" si="316"/>
        <v>#NUM!</v>
      </c>
      <c r="AB4360" s="3" t="str">
        <f t="shared" si="317"/>
        <v/>
      </c>
    </row>
    <row r="4361" spans="18:28" ht="14.5" customHeight="1">
      <c r="R4361">
        <v>4358</v>
      </c>
      <c r="S4361" s="4">
        <v>58130</v>
      </c>
      <c r="T4361" s="3" t="s">
        <v>4892</v>
      </c>
      <c r="U4361" s="3" t="s">
        <v>813</v>
      </c>
      <c r="V4361" s="3" t="s">
        <v>337</v>
      </c>
      <c r="W4361" s="3" t="s">
        <v>4891</v>
      </c>
      <c r="X4361" s="3" t="str">
        <f t="shared" si="314"/>
        <v>แม่แดดกัลยาณิวัฒนาเชียงใหม่</v>
      </c>
      <c r="Y4361" s="3" t="s">
        <v>4411</v>
      </c>
      <c r="Z4361" s="3" t="str">
        <f t="shared" si="315"/>
        <v/>
      </c>
      <c r="AA4361" s="3" t="e">
        <f t="shared" si="316"/>
        <v>#NUM!</v>
      </c>
      <c r="AB4361" s="3" t="str">
        <f t="shared" si="317"/>
        <v/>
      </c>
    </row>
    <row r="4362" spans="18:28" ht="14.5" customHeight="1">
      <c r="R4362">
        <v>4359</v>
      </c>
      <c r="S4362" s="4">
        <v>58130</v>
      </c>
      <c r="T4362" s="3" t="s">
        <v>4893</v>
      </c>
      <c r="U4362" s="3" t="s">
        <v>813</v>
      </c>
      <c r="V4362" s="3" t="s">
        <v>337</v>
      </c>
      <c r="W4362" s="3" t="s">
        <v>4891</v>
      </c>
      <c r="X4362" s="3" t="str">
        <f t="shared" si="314"/>
        <v>แจ่มหลวงกัลยาณิวัฒนาเชียงใหม่</v>
      </c>
      <c r="Y4362" s="3" t="s">
        <v>4411</v>
      </c>
      <c r="Z4362" s="3" t="str">
        <f t="shared" si="315"/>
        <v/>
      </c>
      <c r="AA4362" s="3" t="e">
        <f t="shared" si="316"/>
        <v>#NUM!</v>
      </c>
      <c r="AB4362" s="3" t="str">
        <f t="shared" si="317"/>
        <v/>
      </c>
    </row>
    <row r="4363" spans="18:28" ht="14.5" customHeight="1">
      <c r="R4363">
        <v>4360</v>
      </c>
      <c r="S4363" s="4">
        <v>51000</v>
      </c>
      <c r="T4363" s="3" t="s">
        <v>1921</v>
      </c>
      <c r="U4363" s="3" t="s">
        <v>1682</v>
      </c>
      <c r="V4363" s="3" t="s">
        <v>469</v>
      </c>
      <c r="W4363" s="3" t="s">
        <v>4894</v>
      </c>
      <c r="X4363" s="3" t="str">
        <f t="shared" si="314"/>
        <v>ในเมืองเมืองลำพูนลำพูน</v>
      </c>
      <c r="Y4363" s="3" t="s">
        <v>4411</v>
      </c>
      <c r="Z4363" s="3" t="str">
        <f t="shared" si="315"/>
        <v/>
      </c>
      <c r="AA4363" s="3" t="e">
        <f t="shared" si="316"/>
        <v>#NUM!</v>
      </c>
      <c r="AB4363" s="3" t="str">
        <f t="shared" si="317"/>
        <v/>
      </c>
    </row>
    <row r="4364" spans="18:28" ht="14.5" customHeight="1">
      <c r="R4364">
        <v>4361</v>
      </c>
      <c r="S4364" s="4">
        <v>51000</v>
      </c>
      <c r="T4364" s="3" t="s">
        <v>4895</v>
      </c>
      <c r="U4364" s="3" t="s">
        <v>1682</v>
      </c>
      <c r="V4364" s="3" t="s">
        <v>469</v>
      </c>
      <c r="W4364" s="3" t="s">
        <v>4894</v>
      </c>
      <c r="X4364" s="3" t="str">
        <f t="shared" si="314"/>
        <v>เหมืองง่าเมืองลำพูนลำพูน</v>
      </c>
      <c r="Y4364" s="3" t="s">
        <v>4411</v>
      </c>
      <c r="Z4364" s="3" t="str">
        <f t="shared" si="315"/>
        <v/>
      </c>
      <c r="AA4364" s="3" t="e">
        <f t="shared" si="316"/>
        <v>#NUM!</v>
      </c>
      <c r="AB4364" s="3" t="str">
        <f t="shared" si="317"/>
        <v/>
      </c>
    </row>
    <row r="4365" spans="18:28" ht="14.5" customHeight="1">
      <c r="R4365">
        <v>4362</v>
      </c>
      <c r="S4365" s="4">
        <v>51150</v>
      </c>
      <c r="T4365" s="3" t="s">
        <v>4896</v>
      </c>
      <c r="U4365" s="3" t="s">
        <v>1682</v>
      </c>
      <c r="V4365" s="3" t="s">
        <v>469</v>
      </c>
      <c r="W4365" s="3" t="s">
        <v>4894</v>
      </c>
      <c r="X4365" s="3" t="str">
        <f t="shared" si="314"/>
        <v>อุโมงค์เมืองลำพูนลำพูน</v>
      </c>
      <c r="Y4365" s="3" t="s">
        <v>4411</v>
      </c>
      <c r="Z4365" s="3" t="str">
        <f t="shared" si="315"/>
        <v/>
      </c>
      <c r="AA4365" s="3" t="e">
        <f t="shared" si="316"/>
        <v>#NUM!</v>
      </c>
      <c r="AB4365" s="3" t="str">
        <f t="shared" si="317"/>
        <v/>
      </c>
    </row>
    <row r="4366" spans="18:28" ht="14.5" customHeight="1">
      <c r="R4366">
        <v>4363</v>
      </c>
      <c r="S4366" s="4">
        <v>51150</v>
      </c>
      <c r="T4366" s="3" t="s">
        <v>4897</v>
      </c>
      <c r="U4366" s="3" t="s">
        <v>1682</v>
      </c>
      <c r="V4366" s="3" t="s">
        <v>469</v>
      </c>
      <c r="W4366" s="3" t="s">
        <v>4894</v>
      </c>
      <c r="X4366" s="3" t="str">
        <f t="shared" si="314"/>
        <v>หนองช้างคืนเมืองลำพูนลำพูน</v>
      </c>
      <c r="Y4366" s="3" t="s">
        <v>4411</v>
      </c>
      <c r="Z4366" s="3" t="str">
        <f t="shared" si="315"/>
        <v/>
      </c>
      <c r="AA4366" s="3" t="e">
        <f t="shared" si="316"/>
        <v>#NUM!</v>
      </c>
      <c r="AB4366" s="3" t="str">
        <f t="shared" si="317"/>
        <v/>
      </c>
    </row>
    <row r="4367" spans="18:28" ht="14.5" customHeight="1">
      <c r="R4367">
        <v>4364</v>
      </c>
      <c r="S4367" s="4">
        <v>51000</v>
      </c>
      <c r="T4367" s="3" t="s">
        <v>4898</v>
      </c>
      <c r="U4367" s="3" t="s">
        <v>1682</v>
      </c>
      <c r="V4367" s="3" t="s">
        <v>469</v>
      </c>
      <c r="W4367" s="3" t="s">
        <v>4894</v>
      </c>
      <c r="X4367" s="3" t="str">
        <f t="shared" si="314"/>
        <v>ประตูป่าเมืองลำพูนลำพูน</v>
      </c>
      <c r="Y4367" s="3" t="s">
        <v>4411</v>
      </c>
      <c r="Z4367" s="3" t="str">
        <f t="shared" si="315"/>
        <v/>
      </c>
      <c r="AA4367" s="3" t="e">
        <f t="shared" si="316"/>
        <v>#NUM!</v>
      </c>
      <c r="AB4367" s="3" t="str">
        <f t="shared" si="317"/>
        <v/>
      </c>
    </row>
    <row r="4368" spans="18:28" ht="14.5" customHeight="1">
      <c r="R4368">
        <v>4365</v>
      </c>
      <c r="S4368" s="4">
        <v>51000</v>
      </c>
      <c r="T4368" s="3" t="s">
        <v>4899</v>
      </c>
      <c r="U4368" s="3" t="s">
        <v>1682</v>
      </c>
      <c r="V4368" s="3" t="s">
        <v>469</v>
      </c>
      <c r="W4368" s="3" t="s">
        <v>4894</v>
      </c>
      <c r="X4368" s="3" t="str">
        <f t="shared" si="314"/>
        <v>ริมปิงเมืองลำพูนลำพูน</v>
      </c>
      <c r="Y4368" s="3" t="s">
        <v>4411</v>
      </c>
      <c r="Z4368" s="3" t="str">
        <f t="shared" si="315"/>
        <v/>
      </c>
      <c r="AA4368" s="3" t="e">
        <f t="shared" si="316"/>
        <v>#NUM!</v>
      </c>
      <c r="AB4368" s="3" t="str">
        <f t="shared" si="317"/>
        <v/>
      </c>
    </row>
    <row r="4369" spans="18:28" ht="14.5" customHeight="1">
      <c r="R4369">
        <v>4366</v>
      </c>
      <c r="S4369" s="4">
        <v>51000</v>
      </c>
      <c r="T4369" s="3" t="s">
        <v>4900</v>
      </c>
      <c r="U4369" s="3" t="s">
        <v>1682</v>
      </c>
      <c r="V4369" s="3" t="s">
        <v>469</v>
      </c>
      <c r="W4369" s="3" t="s">
        <v>4894</v>
      </c>
      <c r="X4369" s="3" t="str">
        <f t="shared" si="314"/>
        <v>ต้นธงเมืองลำพูนลำพูน</v>
      </c>
      <c r="Y4369" s="3" t="s">
        <v>4411</v>
      </c>
      <c r="Z4369" s="3" t="str">
        <f t="shared" si="315"/>
        <v/>
      </c>
      <c r="AA4369" s="3" t="e">
        <f t="shared" si="316"/>
        <v>#NUM!</v>
      </c>
      <c r="AB4369" s="3" t="str">
        <f t="shared" si="317"/>
        <v/>
      </c>
    </row>
    <row r="4370" spans="18:28" ht="14.5" customHeight="1">
      <c r="R4370">
        <v>4367</v>
      </c>
      <c r="S4370" s="4">
        <v>51000</v>
      </c>
      <c r="T4370" s="3" t="s">
        <v>4604</v>
      </c>
      <c r="U4370" s="3" t="s">
        <v>1682</v>
      </c>
      <c r="V4370" s="3" t="s">
        <v>469</v>
      </c>
      <c r="W4370" s="3" t="s">
        <v>4894</v>
      </c>
      <c r="X4370" s="3" t="str">
        <f t="shared" si="314"/>
        <v>บ้านแป้นเมืองลำพูนลำพูน</v>
      </c>
      <c r="Y4370" s="3" t="s">
        <v>4411</v>
      </c>
      <c r="Z4370" s="3" t="str">
        <f t="shared" si="315"/>
        <v/>
      </c>
      <c r="AA4370" s="3" t="e">
        <f t="shared" si="316"/>
        <v>#NUM!</v>
      </c>
      <c r="AB4370" s="3" t="str">
        <f t="shared" si="317"/>
        <v/>
      </c>
    </row>
    <row r="4371" spans="18:28" ht="14.5" customHeight="1">
      <c r="R4371">
        <v>4368</v>
      </c>
      <c r="S4371" s="4">
        <v>51000</v>
      </c>
      <c r="T4371" s="3" t="s">
        <v>4901</v>
      </c>
      <c r="U4371" s="3" t="s">
        <v>1682</v>
      </c>
      <c r="V4371" s="3" t="s">
        <v>469</v>
      </c>
      <c r="W4371" s="3" t="s">
        <v>4894</v>
      </c>
      <c r="X4371" s="3" t="str">
        <f t="shared" si="314"/>
        <v>เหมืองจี้เมืองลำพูนลำพูน</v>
      </c>
      <c r="Y4371" s="3" t="s">
        <v>4411</v>
      </c>
      <c r="Z4371" s="3" t="str">
        <f t="shared" si="315"/>
        <v/>
      </c>
      <c r="AA4371" s="3" t="e">
        <f t="shared" si="316"/>
        <v>#NUM!</v>
      </c>
      <c r="AB4371" s="3" t="str">
        <f t="shared" si="317"/>
        <v/>
      </c>
    </row>
    <row r="4372" spans="18:28" ht="14.5" customHeight="1">
      <c r="R4372">
        <v>4369</v>
      </c>
      <c r="S4372" s="4">
        <v>51000</v>
      </c>
      <c r="T4372" s="3" t="s">
        <v>4902</v>
      </c>
      <c r="U4372" s="3" t="s">
        <v>1682</v>
      </c>
      <c r="V4372" s="3" t="s">
        <v>469</v>
      </c>
      <c r="W4372" s="3" t="s">
        <v>4894</v>
      </c>
      <c r="X4372" s="3" t="str">
        <f t="shared" si="314"/>
        <v>ป่าสักเมืองลำพูนลำพูน</v>
      </c>
      <c r="Y4372" s="3" t="s">
        <v>4411</v>
      </c>
      <c r="Z4372" s="3" t="str">
        <f t="shared" si="315"/>
        <v/>
      </c>
      <c r="AA4372" s="3" t="e">
        <f t="shared" si="316"/>
        <v>#NUM!</v>
      </c>
      <c r="AB4372" s="3" t="str">
        <f t="shared" si="317"/>
        <v/>
      </c>
    </row>
    <row r="4373" spans="18:28" ht="14.5" customHeight="1">
      <c r="R4373">
        <v>4370</v>
      </c>
      <c r="S4373" s="4">
        <v>51000</v>
      </c>
      <c r="T4373" s="3" t="s">
        <v>4903</v>
      </c>
      <c r="U4373" s="3" t="s">
        <v>1682</v>
      </c>
      <c r="V4373" s="3" t="s">
        <v>469</v>
      </c>
      <c r="W4373" s="3" t="s">
        <v>4894</v>
      </c>
      <c r="X4373" s="3" t="str">
        <f t="shared" si="314"/>
        <v>เวียงยองเมืองลำพูนลำพูน</v>
      </c>
      <c r="Y4373" s="3" t="s">
        <v>4411</v>
      </c>
      <c r="Z4373" s="3" t="str">
        <f t="shared" si="315"/>
        <v/>
      </c>
      <c r="AA4373" s="3" t="e">
        <f t="shared" si="316"/>
        <v>#NUM!</v>
      </c>
      <c r="AB4373" s="3" t="str">
        <f t="shared" si="317"/>
        <v/>
      </c>
    </row>
    <row r="4374" spans="18:28" ht="14.5" customHeight="1">
      <c r="R4374">
        <v>4371</v>
      </c>
      <c r="S4374" s="4">
        <v>51000</v>
      </c>
      <c r="T4374" s="3" t="s">
        <v>967</v>
      </c>
      <c r="U4374" s="3" t="s">
        <v>1682</v>
      </c>
      <c r="V4374" s="3" t="s">
        <v>469</v>
      </c>
      <c r="W4374" s="3" t="s">
        <v>4894</v>
      </c>
      <c r="X4374" s="3" t="str">
        <f t="shared" si="314"/>
        <v>บ้านกลางเมืองลำพูนลำพูน</v>
      </c>
      <c r="Y4374" s="3" t="s">
        <v>4411</v>
      </c>
      <c r="Z4374" s="3" t="str">
        <f t="shared" si="315"/>
        <v/>
      </c>
      <c r="AA4374" s="3" t="e">
        <f t="shared" si="316"/>
        <v>#NUM!</v>
      </c>
      <c r="AB4374" s="3" t="str">
        <f t="shared" si="317"/>
        <v/>
      </c>
    </row>
    <row r="4375" spans="18:28" ht="14.5" customHeight="1">
      <c r="R4375">
        <v>4372</v>
      </c>
      <c r="S4375" s="4">
        <v>51000</v>
      </c>
      <c r="T4375" s="3" t="s">
        <v>4904</v>
      </c>
      <c r="U4375" s="3" t="s">
        <v>1682</v>
      </c>
      <c r="V4375" s="3" t="s">
        <v>469</v>
      </c>
      <c r="W4375" s="3" t="s">
        <v>4894</v>
      </c>
      <c r="X4375" s="3" t="str">
        <f t="shared" si="314"/>
        <v>มะเขือแจ้เมืองลำพูนลำพูน</v>
      </c>
      <c r="Y4375" s="3" t="s">
        <v>4411</v>
      </c>
      <c r="Z4375" s="3" t="str">
        <f t="shared" si="315"/>
        <v/>
      </c>
      <c r="AA4375" s="3" t="e">
        <f t="shared" si="316"/>
        <v>#NUM!</v>
      </c>
      <c r="AB4375" s="3" t="str">
        <f t="shared" si="317"/>
        <v/>
      </c>
    </row>
    <row r="4376" spans="18:28" ht="14.5" customHeight="1">
      <c r="R4376">
        <v>4373</v>
      </c>
      <c r="S4376" s="4">
        <v>51000</v>
      </c>
      <c r="T4376" s="3" t="s">
        <v>4905</v>
      </c>
      <c r="U4376" s="3" t="s">
        <v>1682</v>
      </c>
      <c r="V4376" s="3" t="s">
        <v>469</v>
      </c>
      <c r="W4376" s="3" t="s">
        <v>4894</v>
      </c>
      <c r="X4376" s="3" t="str">
        <f t="shared" si="314"/>
        <v>ศรีบัวบานเมืองลำพูนลำพูน</v>
      </c>
      <c r="Y4376" s="3" t="s">
        <v>4411</v>
      </c>
      <c r="Z4376" s="3" t="str">
        <f t="shared" si="315"/>
        <v/>
      </c>
      <c r="AA4376" s="3" t="e">
        <f t="shared" si="316"/>
        <v>#NUM!</v>
      </c>
      <c r="AB4376" s="3" t="str">
        <f t="shared" si="317"/>
        <v/>
      </c>
    </row>
    <row r="4377" spans="18:28" ht="14.5" customHeight="1">
      <c r="R4377">
        <v>4374</v>
      </c>
      <c r="S4377" s="4">
        <v>51000</v>
      </c>
      <c r="T4377" s="3" t="s">
        <v>4906</v>
      </c>
      <c r="U4377" s="3" t="s">
        <v>1682</v>
      </c>
      <c r="V4377" s="3" t="s">
        <v>469</v>
      </c>
      <c r="W4377" s="3" t="s">
        <v>4894</v>
      </c>
      <c r="X4377" s="3" t="str">
        <f t="shared" si="314"/>
        <v>หนองหนามเมืองลำพูนลำพูน</v>
      </c>
      <c r="Y4377" s="3" t="s">
        <v>4411</v>
      </c>
      <c r="Z4377" s="3" t="str">
        <f t="shared" si="315"/>
        <v/>
      </c>
      <c r="AA4377" s="3" t="e">
        <f t="shared" si="316"/>
        <v>#NUM!</v>
      </c>
      <c r="AB4377" s="3" t="str">
        <f t="shared" si="317"/>
        <v/>
      </c>
    </row>
    <row r="4378" spans="18:28" ht="14.5" customHeight="1">
      <c r="R4378">
        <v>4375</v>
      </c>
      <c r="S4378" s="4">
        <v>51140</v>
      </c>
      <c r="T4378" s="3" t="s">
        <v>4907</v>
      </c>
      <c r="U4378" s="3" t="s">
        <v>1684</v>
      </c>
      <c r="V4378" s="3" t="s">
        <v>469</v>
      </c>
      <c r="W4378" s="3" t="s">
        <v>4908</v>
      </c>
      <c r="X4378" s="3" t="str">
        <f t="shared" si="314"/>
        <v>ทาปลาดุกแม่ทาลำพูน</v>
      </c>
      <c r="Y4378" s="3" t="s">
        <v>4411</v>
      </c>
      <c r="Z4378" s="3" t="str">
        <f t="shared" si="315"/>
        <v/>
      </c>
      <c r="AA4378" s="3" t="e">
        <f t="shared" si="316"/>
        <v>#NUM!</v>
      </c>
      <c r="AB4378" s="3" t="str">
        <f t="shared" si="317"/>
        <v/>
      </c>
    </row>
    <row r="4379" spans="18:28" ht="14.5" customHeight="1">
      <c r="R4379">
        <v>4376</v>
      </c>
      <c r="S4379" s="4">
        <v>51140</v>
      </c>
      <c r="T4379" s="3" t="s">
        <v>4909</v>
      </c>
      <c r="U4379" s="3" t="s">
        <v>1684</v>
      </c>
      <c r="V4379" s="3" t="s">
        <v>469</v>
      </c>
      <c r="W4379" s="3" t="s">
        <v>4908</v>
      </c>
      <c r="X4379" s="3" t="str">
        <f t="shared" si="314"/>
        <v>ทาสบเส้าแม่ทาลำพูน</v>
      </c>
      <c r="Y4379" s="3" t="s">
        <v>4411</v>
      </c>
      <c r="Z4379" s="3" t="str">
        <f t="shared" si="315"/>
        <v/>
      </c>
      <c r="AA4379" s="3" t="e">
        <f t="shared" si="316"/>
        <v>#NUM!</v>
      </c>
      <c r="AB4379" s="3" t="str">
        <f t="shared" si="317"/>
        <v/>
      </c>
    </row>
    <row r="4380" spans="18:28" ht="14.5" customHeight="1">
      <c r="R4380">
        <v>4377</v>
      </c>
      <c r="S4380" s="4">
        <v>51170</v>
      </c>
      <c r="T4380" s="3" t="s">
        <v>4910</v>
      </c>
      <c r="U4380" s="3" t="s">
        <v>1684</v>
      </c>
      <c r="V4380" s="3" t="s">
        <v>469</v>
      </c>
      <c r="W4380" s="3" t="s">
        <v>4908</v>
      </c>
      <c r="X4380" s="3" t="str">
        <f t="shared" si="314"/>
        <v>ทากาศแม่ทาลำพูน</v>
      </c>
      <c r="Y4380" s="3" t="s">
        <v>4411</v>
      </c>
      <c r="Z4380" s="3" t="str">
        <f t="shared" si="315"/>
        <v/>
      </c>
      <c r="AA4380" s="3" t="e">
        <f t="shared" si="316"/>
        <v>#NUM!</v>
      </c>
      <c r="AB4380" s="3" t="str">
        <f t="shared" si="317"/>
        <v/>
      </c>
    </row>
    <row r="4381" spans="18:28" ht="14.5" customHeight="1">
      <c r="R4381">
        <v>4378</v>
      </c>
      <c r="S4381" s="4">
        <v>51170</v>
      </c>
      <c r="T4381" s="3" t="s">
        <v>4911</v>
      </c>
      <c r="U4381" s="3" t="s">
        <v>1684</v>
      </c>
      <c r="V4381" s="3" t="s">
        <v>469</v>
      </c>
      <c r="W4381" s="3" t="s">
        <v>4908</v>
      </c>
      <c r="X4381" s="3" t="str">
        <f t="shared" si="314"/>
        <v>ทาขุมเงินแม่ทาลำพูน</v>
      </c>
      <c r="Y4381" s="3" t="s">
        <v>4411</v>
      </c>
      <c r="Z4381" s="3" t="str">
        <f t="shared" si="315"/>
        <v/>
      </c>
      <c r="AA4381" s="3" t="e">
        <f t="shared" si="316"/>
        <v>#NUM!</v>
      </c>
      <c r="AB4381" s="3" t="str">
        <f t="shared" si="317"/>
        <v/>
      </c>
    </row>
    <row r="4382" spans="18:28" ht="14.5" customHeight="1">
      <c r="R4382">
        <v>4379</v>
      </c>
      <c r="S4382" s="4">
        <v>51170</v>
      </c>
      <c r="T4382" s="3" t="s">
        <v>4912</v>
      </c>
      <c r="U4382" s="3" t="s">
        <v>1684</v>
      </c>
      <c r="V4382" s="3" t="s">
        <v>469</v>
      </c>
      <c r="W4382" s="3" t="s">
        <v>4908</v>
      </c>
      <c r="X4382" s="3" t="str">
        <f t="shared" si="314"/>
        <v>ทาทุ่งหลวงแม่ทาลำพูน</v>
      </c>
      <c r="Y4382" s="3" t="s">
        <v>4411</v>
      </c>
      <c r="Z4382" s="3" t="str">
        <f t="shared" si="315"/>
        <v/>
      </c>
      <c r="AA4382" s="3" t="e">
        <f t="shared" si="316"/>
        <v>#NUM!</v>
      </c>
      <c r="AB4382" s="3" t="str">
        <f t="shared" si="317"/>
        <v/>
      </c>
    </row>
    <row r="4383" spans="18:28" ht="14.5" customHeight="1">
      <c r="R4383">
        <v>4380</v>
      </c>
      <c r="S4383" s="4">
        <v>51170</v>
      </c>
      <c r="T4383" s="3" t="s">
        <v>4913</v>
      </c>
      <c r="U4383" s="3" t="s">
        <v>1684</v>
      </c>
      <c r="V4383" s="3" t="s">
        <v>469</v>
      </c>
      <c r="W4383" s="3" t="s">
        <v>4908</v>
      </c>
      <c r="X4383" s="3" t="str">
        <f t="shared" si="314"/>
        <v>ทาแม่ลอบแม่ทาลำพูน</v>
      </c>
      <c r="Y4383" s="3" t="s">
        <v>4411</v>
      </c>
      <c r="Z4383" s="3" t="str">
        <f t="shared" si="315"/>
        <v/>
      </c>
      <c r="AA4383" s="3" t="e">
        <f t="shared" si="316"/>
        <v>#NUM!</v>
      </c>
      <c r="AB4383" s="3" t="str">
        <f t="shared" si="317"/>
        <v/>
      </c>
    </row>
    <row r="4384" spans="18:28" ht="14.5" customHeight="1">
      <c r="R4384">
        <v>4381</v>
      </c>
      <c r="S4384" s="4">
        <v>51130</v>
      </c>
      <c r="T4384" s="3" t="s">
        <v>1678</v>
      </c>
      <c r="U4384" s="3" t="s">
        <v>1678</v>
      </c>
      <c r="V4384" s="3" t="s">
        <v>469</v>
      </c>
      <c r="W4384" s="3" t="s">
        <v>4914</v>
      </c>
      <c r="X4384" s="3" t="str">
        <f t="shared" si="314"/>
        <v>บ้านโฮ่งบ้านโฮ่งลำพูน</v>
      </c>
      <c r="Y4384" s="3" t="s">
        <v>4411</v>
      </c>
      <c r="Z4384" s="3" t="str">
        <f t="shared" si="315"/>
        <v/>
      </c>
      <c r="AA4384" s="3" t="e">
        <f t="shared" si="316"/>
        <v>#NUM!</v>
      </c>
      <c r="AB4384" s="3" t="str">
        <f t="shared" si="317"/>
        <v/>
      </c>
    </row>
    <row r="4385" spans="18:28" ht="14.5" customHeight="1">
      <c r="R4385">
        <v>4382</v>
      </c>
      <c r="S4385" s="4">
        <v>51130</v>
      </c>
      <c r="T4385" s="3" t="s">
        <v>4915</v>
      </c>
      <c r="U4385" s="3" t="s">
        <v>1678</v>
      </c>
      <c r="V4385" s="3" t="s">
        <v>469</v>
      </c>
      <c r="W4385" s="3" t="s">
        <v>4914</v>
      </c>
      <c r="X4385" s="3" t="str">
        <f t="shared" si="314"/>
        <v>ป่าพลูบ้านโฮ่งลำพูน</v>
      </c>
      <c r="Y4385" s="3" t="s">
        <v>4411</v>
      </c>
      <c r="Z4385" s="3" t="str">
        <f t="shared" si="315"/>
        <v/>
      </c>
      <c r="AA4385" s="3" t="e">
        <f t="shared" si="316"/>
        <v>#NUM!</v>
      </c>
      <c r="AB4385" s="3" t="str">
        <f t="shared" si="317"/>
        <v/>
      </c>
    </row>
    <row r="4386" spans="18:28" ht="14.5" customHeight="1">
      <c r="R4386">
        <v>4383</v>
      </c>
      <c r="S4386" s="4">
        <v>51130</v>
      </c>
      <c r="T4386" s="3" t="s">
        <v>4916</v>
      </c>
      <c r="U4386" s="3" t="s">
        <v>1678</v>
      </c>
      <c r="V4386" s="3" t="s">
        <v>469</v>
      </c>
      <c r="W4386" s="3" t="s">
        <v>4914</v>
      </c>
      <c r="X4386" s="3" t="str">
        <f t="shared" si="314"/>
        <v>เหล่ายาวบ้านโฮ่งลำพูน</v>
      </c>
      <c r="Y4386" s="3" t="s">
        <v>4411</v>
      </c>
      <c r="Z4386" s="3" t="str">
        <f t="shared" si="315"/>
        <v/>
      </c>
      <c r="AA4386" s="3" t="e">
        <f t="shared" si="316"/>
        <v>#NUM!</v>
      </c>
      <c r="AB4386" s="3" t="str">
        <f t="shared" si="317"/>
        <v/>
      </c>
    </row>
    <row r="4387" spans="18:28" ht="14.5" customHeight="1">
      <c r="R4387">
        <v>4384</v>
      </c>
      <c r="S4387" s="4">
        <v>51130</v>
      </c>
      <c r="T4387" s="3" t="s">
        <v>4917</v>
      </c>
      <c r="U4387" s="3" t="s">
        <v>1678</v>
      </c>
      <c r="V4387" s="3" t="s">
        <v>469</v>
      </c>
      <c r="W4387" s="3" t="s">
        <v>4914</v>
      </c>
      <c r="X4387" s="3" t="str">
        <f t="shared" si="314"/>
        <v>ศรีเตี้ยบ้านโฮ่งลำพูน</v>
      </c>
      <c r="Y4387" s="3" t="s">
        <v>4411</v>
      </c>
      <c r="Z4387" s="3" t="str">
        <f t="shared" si="315"/>
        <v/>
      </c>
      <c r="AA4387" s="3" t="e">
        <f t="shared" si="316"/>
        <v>#NUM!</v>
      </c>
      <c r="AB4387" s="3" t="str">
        <f t="shared" si="317"/>
        <v/>
      </c>
    </row>
    <row r="4388" spans="18:28" ht="14.5" customHeight="1">
      <c r="R4388">
        <v>4385</v>
      </c>
      <c r="S4388" s="4">
        <v>51130</v>
      </c>
      <c r="T4388" s="3" t="s">
        <v>4918</v>
      </c>
      <c r="U4388" s="3" t="s">
        <v>1678</v>
      </c>
      <c r="V4388" s="3" t="s">
        <v>469</v>
      </c>
      <c r="W4388" s="3" t="s">
        <v>4914</v>
      </c>
      <c r="X4388" s="3" t="str">
        <f t="shared" si="314"/>
        <v>หนองปลาสะวายบ้านโฮ่งลำพูน</v>
      </c>
      <c r="Y4388" s="3" t="s">
        <v>4411</v>
      </c>
      <c r="Z4388" s="3" t="str">
        <f t="shared" si="315"/>
        <v/>
      </c>
      <c r="AA4388" s="3" t="e">
        <f t="shared" si="316"/>
        <v>#NUM!</v>
      </c>
      <c r="AB4388" s="3" t="str">
        <f t="shared" si="317"/>
        <v/>
      </c>
    </row>
    <row r="4389" spans="18:28" ht="14.5" customHeight="1">
      <c r="R4389">
        <v>4386</v>
      </c>
      <c r="S4389" s="4">
        <v>51110</v>
      </c>
      <c r="T4389" s="3" t="s">
        <v>1686</v>
      </c>
      <c r="U4389" s="3" t="s">
        <v>1686</v>
      </c>
      <c r="V4389" s="3" t="s">
        <v>469</v>
      </c>
      <c r="W4389" s="3" t="s">
        <v>4919</v>
      </c>
      <c r="X4389" s="3" t="str">
        <f t="shared" si="314"/>
        <v>ลี้ลี้ลำพูน</v>
      </c>
      <c r="Y4389" s="3" t="s">
        <v>4411</v>
      </c>
      <c r="Z4389" s="3" t="str">
        <f t="shared" si="315"/>
        <v/>
      </c>
      <c r="AA4389" s="3" t="e">
        <f t="shared" si="316"/>
        <v>#NUM!</v>
      </c>
      <c r="AB4389" s="3" t="str">
        <f t="shared" si="317"/>
        <v/>
      </c>
    </row>
    <row r="4390" spans="18:28" ht="14.5" customHeight="1">
      <c r="R4390">
        <v>4387</v>
      </c>
      <c r="S4390" s="4">
        <v>51110</v>
      </c>
      <c r="T4390" s="3" t="s">
        <v>4920</v>
      </c>
      <c r="U4390" s="3" t="s">
        <v>1686</v>
      </c>
      <c r="V4390" s="3" t="s">
        <v>469</v>
      </c>
      <c r="W4390" s="3" t="s">
        <v>4919</v>
      </c>
      <c r="X4390" s="3" t="str">
        <f t="shared" si="314"/>
        <v>แม่ตืนลี้ลำพูน</v>
      </c>
      <c r="Y4390" s="3" t="s">
        <v>4411</v>
      </c>
      <c r="Z4390" s="3" t="str">
        <f t="shared" si="315"/>
        <v/>
      </c>
      <c r="AA4390" s="3" t="e">
        <f t="shared" si="316"/>
        <v>#NUM!</v>
      </c>
      <c r="AB4390" s="3" t="str">
        <f t="shared" si="317"/>
        <v/>
      </c>
    </row>
    <row r="4391" spans="18:28" ht="14.5" customHeight="1">
      <c r="R4391">
        <v>4388</v>
      </c>
      <c r="S4391" s="4">
        <v>51110</v>
      </c>
      <c r="T4391" s="3" t="s">
        <v>4071</v>
      </c>
      <c r="U4391" s="3" t="s">
        <v>1686</v>
      </c>
      <c r="V4391" s="3" t="s">
        <v>469</v>
      </c>
      <c r="W4391" s="3" t="s">
        <v>4919</v>
      </c>
      <c r="X4391" s="3" t="str">
        <f t="shared" si="314"/>
        <v>นาทรายลี้ลำพูน</v>
      </c>
      <c r="Y4391" s="3" t="s">
        <v>4411</v>
      </c>
      <c r="Z4391" s="3" t="str">
        <f t="shared" si="315"/>
        <v/>
      </c>
      <c r="AA4391" s="3" t="e">
        <f t="shared" si="316"/>
        <v>#NUM!</v>
      </c>
      <c r="AB4391" s="3" t="str">
        <f t="shared" si="317"/>
        <v/>
      </c>
    </row>
    <row r="4392" spans="18:28" ht="14.5" customHeight="1">
      <c r="R4392">
        <v>4389</v>
      </c>
      <c r="S4392" s="4">
        <v>51110</v>
      </c>
      <c r="T4392" s="3" t="s">
        <v>4921</v>
      </c>
      <c r="U4392" s="3" t="s">
        <v>1686</v>
      </c>
      <c r="V4392" s="3" t="s">
        <v>469</v>
      </c>
      <c r="W4392" s="3" t="s">
        <v>4919</v>
      </c>
      <c r="X4392" s="3" t="str">
        <f t="shared" si="314"/>
        <v>ดงดำลี้ลำพูน</v>
      </c>
      <c r="Y4392" s="3" t="s">
        <v>4411</v>
      </c>
      <c r="Z4392" s="3" t="str">
        <f t="shared" si="315"/>
        <v/>
      </c>
      <c r="AA4392" s="3" t="e">
        <f t="shared" si="316"/>
        <v>#NUM!</v>
      </c>
      <c r="AB4392" s="3" t="str">
        <f t="shared" si="317"/>
        <v/>
      </c>
    </row>
    <row r="4393" spans="18:28" ht="14.5" customHeight="1">
      <c r="R4393">
        <v>4390</v>
      </c>
      <c r="S4393" s="4">
        <v>51110</v>
      </c>
      <c r="T4393" s="3" t="s">
        <v>4922</v>
      </c>
      <c r="U4393" s="3" t="s">
        <v>1686</v>
      </c>
      <c r="V4393" s="3" t="s">
        <v>469</v>
      </c>
      <c r="W4393" s="3" t="s">
        <v>4919</v>
      </c>
      <c r="X4393" s="3" t="str">
        <f t="shared" si="314"/>
        <v>ก้อลี้ลำพูน</v>
      </c>
      <c r="Y4393" s="3" t="s">
        <v>4411</v>
      </c>
      <c r="Z4393" s="3" t="str">
        <f t="shared" si="315"/>
        <v/>
      </c>
      <c r="AA4393" s="3" t="e">
        <f t="shared" si="316"/>
        <v>#NUM!</v>
      </c>
      <c r="AB4393" s="3" t="str">
        <f t="shared" si="317"/>
        <v/>
      </c>
    </row>
    <row r="4394" spans="18:28" ht="14.5" customHeight="1">
      <c r="R4394">
        <v>4391</v>
      </c>
      <c r="S4394" s="4">
        <v>51110</v>
      </c>
      <c r="T4394" s="3" t="s">
        <v>1273</v>
      </c>
      <c r="U4394" s="3" t="s">
        <v>1686</v>
      </c>
      <c r="V4394" s="3" t="s">
        <v>469</v>
      </c>
      <c r="W4394" s="3" t="s">
        <v>4919</v>
      </c>
      <c r="X4394" s="3" t="str">
        <f t="shared" si="314"/>
        <v>แม่ลานลี้ลำพูน</v>
      </c>
      <c r="Y4394" s="3" t="s">
        <v>4411</v>
      </c>
      <c r="Z4394" s="3" t="str">
        <f t="shared" si="315"/>
        <v/>
      </c>
      <c r="AA4394" s="3" t="e">
        <f t="shared" si="316"/>
        <v>#NUM!</v>
      </c>
      <c r="AB4394" s="3" t="str">
        <f t="shared" si="317"/>
        <v/>
      </c>
    </row>
    <row r="4395" spans="18:28" ht="14.5" customHeight="1">
      <c r="R4395">
        <v>4392</v>
      </c>
      <c r="S4395" s="4">
        <v>51110</v>
      </c>
      <c r="T4395" s="3" t="s">
        <v>4831</v>
      </c>
      <c r="U4395" s="3" t="s">
        <v>1686</v>
      </c>
      <c r="V4395" s="3" t="s">
        <v>469</v>
      </c>
      <c r="W4395" s="3" t="s">
        <v>4919</v>
      </c>
      <c r="X4395" s="3" t="str">
        <f t="shared" si="314"/>
        <v>ป่าไผ่ลี้ลำพูน</v>
      </c>
      <c r="Y4395" s="3" t="s">
        <v>4411</v>
      </c>
      <c r="Z4395" s="3" t="str">
        <f t="shared" si="315"/>
        <v/>
      </c>
      <c r="AA4395" s="3" t="e">
        <f t="shared" si="316"/>
        <v>#NUM!</v>
      </c>
      <c r="AB4395" s="3" t="str">
        <f t="shared" si="317"/>
        <v/>
      </c>
    </row>
    <row r="4396" spans="18:28" ht="14.5" customHeight="1">
      <c r="R4396">
        <v>4393</v>
      </c>
      <c r="S4396" s="4">
        <v>51110</v>
      </c>
      <c r="T4396" s="3" t="s">
        <v>4555</v>
      </c>
      <c r="U4396" s="3" t="s">
        <v>1686</v>
      </c>
      <c r="V4396" s="3" t="s">
        <v>469</v>
      </c>
      <c r="W4396" s="3" t="s">
        <v>4919</v>
      </c>
      <c r="X4396" s="3" t="str">
        <f t="shared" si="314"/>
        <v>ศรีวิชัยลี้ลำพูน</v>
      </c>
      <c r="Y4396" s="3" t="s">
        <v>4411</v>
      </c>
      <c r="Z4396" s="3" t="str">
        <f t="shared" si="315"/>
        <v/>
      </c>
      <c r="AA4396" s="3" t="e">
        <f t="shared" si="316"/>
        <v>#NUM!</v>
      </c>
      <c r="AB4396" s="3" t="str">
        <f t="shared" si="317"/>
        <v/>
      </c>
    </row>
    <row r="4397" spans="18:28" ht="14.5" customHeight="1">
      <c r="R4397">
        <v>4394</v>
      </c>
      <c r="S4397" s="4">
        <v>51160</v>
      </c>
      <c r="T4397" s="3" t="s">
        <v>1674</v>
      </c>
      <c r="U4397" s="3" t="s">
        <v>1674</v>
      </c>
      <c r="V4397" s="3" t="s">
        <v>469</v>
      </c>
      <c r="W4397" s="3" t="s">
        <v>4923</v>
      </c>
      <c r="X4397" s="3" t="str">
        <f t="shared" si="314"/>
        <v>ทุ่งหัวช้างทุ่งหัวช้างลำพูน</v>
      </c>
      <c r="Y4397" s="3" t="s">
        <v>4411</v>
      </c>
      <c r="Z4397" s="3" t="str">
        <f t="shared" si="315"/>
        <v/>
      </c>
      <c r="AA4397" s="3" t="e">
        <f t="shared" si="316"/>
        <v>#NUM!</v>
      </c>
      <c r="AB4397" s="3" t="str">
        <f t="shared" si="317"/>
        <v/>
      </c>
    </row>
    <row r="4398" spans="18:28" ht="14.5" customHeight="1">
      <c r="R4398">
        <v>4395</v>
      </c>
      <c r="S4398" s="4">
        <v>51160</v>
      </c>
      <c r="T4398" s="3" t="s">
        <v>4924</v>
      </c>
      <c r="U4398" s="3" t="s">
        <v>1674</v>
      </c>
      <c r="V4398" s="3" t="s">
        <v>469</v>
      </c>
      <c r="W4398" s="3" t="s">
        <v>4923</v>
      </c>
      <c r="X4398" s="3" t="str">
        <f t="shared" si="314"/>
        <v>บ้านปวงทุ่งหัวช้างลำพูน</v>
      </c>
      <c r="Y4398" s="3" t="s">
        <v>4411</v>
      </c>
      <c r="Z4398" s="3" t="str">
        <f t="shared" si="315"/>
        <v/>
      </c>
      <c r="AA4398" s="3" t="e">
        <f t="shared" si="316"/>
        <v>#NUM!</v>
      </c>
      <c r="AB4398" s="3" t="str">
        <f t="shared" si="317"/>
        <v/>
      </c>
    </row>
    <row r="4399" spans="18:28" ht="14.5" customHeight="1">
      <c r="R4399">
        <v>4396</v>
      </c>
      <c r="S4399" s="4">
        <v>51160</v>
      </c>
      <c r="T4399" s="3" t="s">
        <v>4925</v>
      </c>
      <c r="U4399" s="3" t="s">
        <v>1674</v>
      </c>
      <c r="V4399" s="3" t="s">
        <v>469</v>
      </c>
      <c r="W4399" s="3" t="s">
        <v>4923</v>
      </c>
      <c r="X4399" s="3" t="str">
        <f t="shared" si="314"/>
        <v>ตะเคียนปมทุ่งหัวช้างลำพูน</v>
      </c>
      <c r="Y4399" s="3" t="s">
        <v>4411</v>
      </c>
      <c r="Z4399" s="3" t="str">
        <f t="shared" si="315"/>
        <v/>
      </c>
      <c r="AA4399" s="3" t="e">
        <f t="shared" si="316"/>
        <v>#NUM!</v>
      </c>
      <c r="AB4399" s="3" t="str">
        <f t="shared" si="317"/>
        <v/>
      </c>
    </row>
    <row r="4400" spans="18:28" ht="14.5" customHeight="1">
      <c r="R4400">
        <v>4397</v>
      </c>
      <c r="S4400" s="4">
        <v>51120</v>
      </c>
      <c r="T4400" s="3" t="s">
        <v>4926</v>
      </c>
      <c r="U4400" s="3" t="s">
        <v>1680</v>
      </c>
      <c r="V4400" s="3" t="s">
        <v>469</v>
      </c>
      <c r="W4400" s="3" t="s">
        <v>4927</v>
      </c>
      <c r="X4400" s="3" t="str">
        <f t="shared" si="314"/>
        <v>ปากบ่องป่าซางลำพูน</v>
      </c>
      <c r="Y4400" s="3" t="s">
        <v>4411</v>
      </c>
      <c r="Z4400" s="3" t="str">
        <f t="shared" si="315"/>
        <v/>
      </c>
      <c r="AA4400" s="3" t="e">
        <f t="shared" si="316"/>
        <v>#NUM!</v>
      </c>
      <c r="AB4400" s="3" t="str">
        <f t="shared" si="317"/>
        <v/>
      </c>
    </row>
    <row r="4401" spans="18:28" ht="14.5" customHeight="1">
      <c r="R4401">
        <v>4398</v>
      </c>
      <c r="S4401" s="4">
        <v>51120</v>
      </c>
      <c r="T4401" s="3" t="s">
        <v>1680</v>
      </c>
      <c r="U4401" s="3" t="s">
        <v>1680</v>
      </c>
      <c r="V4401" s="3" t="s">
        <v>469</v>
      </c>
      <c r="W4401" s="3" t="s">
        <v>4927</v>
      </c>
      <c r="X4401" s="3" t="str">
        <f t="shared" si="314"/>
        <v>ป่าซางป่าซางลำพูน</v>
      </c>
      <c r="Y4401" s="3" t="s">
        <v>4411</v>
      </c>
      <c r="Z4401" s="3" t="str">
        <f t="shared" si="315"/>
        <v/>
      </c>
      <c r="AA4401" s="3" t="e">
        <f t="shared" si="316"/>
        <v>#NUM!</v>
      </c>
      <c r="AB4401" s="3" t="str">
        <f t="shared" si="317"/>
        <v/>
      </c>
    </row>
    <row r="4402" spans="18:28" ht="14.5" customHeight="1">
      <c r="R4402">
        <v>4399</v>
      </c>
      <c r="S4402" s="4">
        <v>51120</v>
      </c>
      <c r="T4402" s="3" t="s">
        <v>4928</v>
      </c>
      <c r="U4402" s="3" t="s">
        <v>1680</v>
      </c>
      <c r="V4402" s="3" t="s">
        <v>469</v>
      </c>
      <c r="W4402" s="3" t="s">
        <v>4927</v>
      </c>
      <c r="X4402" s="3" t="str">
        <f t="shared" si="314"/>
        <v>แม่แรงป่าซางลำพูน</v>
      </c>
      <c r="Y4402" s="3" t="s">
        <v>4411</v>
      </c>
      <c r="Z4402" s="3" t="str">
        <f t="shared" si="315"/>
        <v/>
      </c>
      <c r="AA4402" s="3" t="e">
        <f t="shared" si="316"/>
        <v>#NUM!</v>
      </c>
      <c r="AB4402" s="3" t="str">
        <f t="shared" si="317"/>
        <v/>
      </c>
    </row>
    <row r="4403" spans="18:28" ht="14.5" customHeight="1">
      <c r="R4403">
        <v>4400</v>
      </c>
      <c r="S4403" s="4">
        <v>51120</v>
      </c>
      <c r="T4403" s="3" t="s">
        <v>4929</v>
      </c>
      <c r="U4403" s="3" t="s">
        <v>1680</v>
      </c>
      <c r="V4403" s="3" t="s">
        <v>469</v>
      </c>
      <c r="W4403" s="3" t="s">
        <v>4927</v>
      </c>
      <c r="X4403" s="3" t="str">
        <f t="shared" si="314"/>
        <v>ม่วงน้อยป่าซางลำพูน</v>
      </c>
      <c r="Y4403" s="3" t="s">
        <v>4411</v>
      </c>
      <c r="Z4403" s="3" t="str">
        <f t="shared" si="315"/>
        <v/>
      </c>
      <c r="AA4403" s="3" t="e">
        <f t="shared" si="316"/>
        <v>#NUM!</v>
      </c>
      <c r="AB4403" s="3" t="str">
        <f t="shared" si="317"/>
        <v/>
      </c>
    </row>
    <row r="4404" spans="18:28" ht="14.5" customHeight="1">
      <c r="R4404">
        <v>4401</v>
      </c>
      <c r="S4404" s="4">
        <v>51120</v>
      </c>
      <c r="T4404" s="3" t="s">
        <v>4930</v>
      </c>
      <c r="U4404" s="3" t="s">
        <v>1680</v>
      </c>
      <c r="V4404" s="3" t="s">
        <v>469</v>
      </c>
      <c r="W4404" s="3" t="s">
        <v>4927</v>
      </c>
      <c r="X4404" s="3" t="str">
        <f t="shared" si="314"/>
        <v>บ้านเรือนป่าซางลำพูน</v>
      </c>
      <c r="Y4404" s="3" t="s">
        <v>4411</v>
      </c>
      <c r="Z4404" s="3" t="str">
        <f t="shared" si="315"/>
        <v/>
      </c>
      <c r="AA4404" s="3" t="e">
        <f t="shared" si="316"/>
        <v>#NUM!</v>
      </c>
      <c r="AB4404" s="3" t="str">
        <f t="shared" si="317"/>
        <v/>
      </c>
    </row>
    <row r="4405" spans="18:28" ht="14.5" customHeight="1">
      <c r="R4405">
        <v>4402</v>
      </c>
      <c r="S4405" s="4">
        <v>51120</v>
      </c>
      <c r="T4405" s="3" t="s">
        <v>4931</v>
      </c>
      <c r="U4405" s="3" t="s">
        <v>1680</v>
      </c>
      <c r="V4405" s="3" t="s">
        <v>469</v>
      </c>
      <c r="W4405" s="3" t="s">
        <v>4927</v>
      </c>
      <c r="X4405" s="3" t="str">
        <f t="shared" si="314"/>
        <v>มะกอกป่าซางลำพูน</v>
      </c>
      <c r="Y4405" s="3" t="s">
        <v>4411</v>
      </c>
      <c r="Z4405" s="3" t="str">
        <f t="shared" si="315"/>
        <v/>
      </c>
      <c r="AA4405" s="3" t="e">
        <f t="shared" si="316"/>
        <v>#NUM!</v>
      </c>
      <c r="AB4405" s="3" t="str">
        <f t="shared" si="317"/>
        <v/>
      </c>
    </row>
    <row r="4406" spans="18:28" ht="14.5" customHeight="1">
      <c r="R4406">
        <v>4403</v>
      </c>
      <c r="S4406" s="4">
        <v>51120</v>
      </c>
      <c r="T4406" s="3" t="s">
        <v>4932</v>
      </c>
      <c r="U4406" s="3" t="s">
        <v>1680</v>
      </c>
      <c r="V4406" s="3" t="s">
        <v>469</v>
      </c>
      <c r="W4406" s="3" t="s">
        <v>4927</v>
      </c>
      <c r="X4406" s="3" t="str">
        <f t="shared" si="314"/>
        <v>ท่าตุ้มป่าซางลำพูน</v>
      </c>
      <c r="Y4406" s="3" t="s">
        <v>4411</v>
      </c>
      <c r="Z4406" s="3" t="str">
        <f t="shared" si="315"/>
        <v/>
      </c>
      <c r="AA4406" s="3" t="e">
        <f t="shared" si="316"/>
        <v>#NUM!</v>
      </c>
      <c r="AB4406" s="3" t="str">
        <f t="shared" si="317"/>
        <v/>
      </c>
    </row>
    <row r="4407" spans="18:28" ht="14.5" customHeight="1">
      <c r="R4407">
        <v>4404</v>
      </c>
      <c r="S4407" s="4">
        <v>51120</v>
      </c>
      <c r="T4407" s="3" t="s">
        <v>4933</v>
      </c>
      <c r="U4407" s="3" t="s">
        <v>1680</v>
      </c>
      <c r="V4407" s="3" t="s">
        <v>469</v>
      </c>
      <c r="W4407" s="3" t="s">
        <v>4927</v>
      </c>
      <c r="X4407" s="3" t="str">
        <f t="shared" si="314"/>
        <v>น้ำดิบป่าซางลำพูน</v>
      </c>
      <c r="Y4407" s="3" t="s">
        <v>4411</v>
      </c>
      <c r="Z4407" s="3" t="str">
        <f t="shared" si="315"/>
        <v/>
      </c>
      <c r="AA4407" s="3" t="e">
        <f t="shared" si="316"/>
        <v>#NUM!</v>
      </c>
      <c r="AB4407" s="3" t="str">
        <f t="shared" si="317"/>
        <v/>
      </c>
    </row>
    <row r="4408" spans="18:28" ht="14.5" customHeight="1">
      <c r="R4408">
        <v>4405</v>
      </c>
      <c r="S4408" s="4">
        <v>51120</v>
      </c>
      <c r="T4408" s="3" t="s">
        <v>4934</v>
      </c>
      <c r="U4408" s="3" t="s">
        <v>1680</v>
      </c>
      <c r="V4408" s="3" t="s">
        <v>469</v>
      </c>
      <c r="W4408" s="3" t="s">
        <v>4927</v>
      </c>
      <c r="X4408" s="3" t="str">
        <f t="shared" si="314"/>
        <v>นครเจดีย์ป่าซางลำพูน</v>
      </c>
      <c r="Y4408" s="3" t="s">
        <v>4411</v>
      </c>
      <c r="Z4408" s="3" t="str">
        <f t="shared" si="315"/>
        <v/>
      </c>
      <c r="AA4408" s="3" t="e">
        <f t="shared" si="316"/>
        <v>#NUM!</v>
      </c>
      <c r="AB4408" s="3" t="str">
        <f t="shared" si="317"/>
        <v/>
      </c>
    </row>
    <row r="4409" spans="18:28" ht="14.5" customHeight="1">
      <c r="R4409">
        <v>4406</v>
      </c>
      <c r="S4409" s="4">
        <v>51180</v>
      </c>
      <c r="T4409" s="3" t="s">
        <v>1676</v>
      </c>
      <c r="U4409" s="3" t="s">
        <v>1676</v>
      </c>
      <c r="V4409" s="3" t="s">
        <v>469</v>
      </c>
      <c r="W4409" s="3" t="s">
        <v>4935</v>
      </c>
      <c r="X4409" s="3" t="str">
        <f t="shared" si="314"/>
        <v>บ้านธิบ้านธิลำพูน</v>
      </c>
      <c r="Y4409" s="3" t="s">
        <v>4411</v>
      </c>
      <c r="Z4409" s="3" t="str">
        <f t="shared" si="315"/>
        <v/>
      </c>
      <c r="AA4409" s="3" t="e">
        <f t="shared" si="316"/>
        <v>#NUM!</v>
      </c>
      <c r="AB4409" s="3" t="str">
        <f t="shared" si="317"/>
        <v/>
      </c>
    </row>
    <row r="4410" spans="18:28" ht="14.5" customHeight="1">
      <c r="R4410">
        <v>4407</v>
      </c>
      <c r="S4410" s="4">
        <v>51180</v>
      </c>
      <c r="T4410" s="3" t="s">
        <v>4936</v>
      </c>
      <c r="U4410" s="3" t="s">
        <v>1676</v>
      </c>
      <c r="V4410" s="3" t="s">
        <v>469</v>
      </c>
      <c r="W4410" s="3" t="s">
        <v>4935</v>
      </c>
      <c r="X4410" s="3" t="str">
        <f t="shared" si="314"/>
        <v>ห้วยยาบบ้านธิลำพูน</v>
      </c>
      <c r="Y4410" s="3" t="s">
        <v>4411</v>
      </c>
      <c r="Z4410" s="3" t="str">
        <f t="shared" si="315"/>
        <v/>
      </c>
      <c r="AA4410" s="3" t="e">
        <f t="shared" si="316"/>
        <v>#NUM!</v>
      </c>
      <c r="AB4410" s="3" t="str">
        <f t="shared" si="317"/>
        <v/>
      </c>
    </row>
    <row r="4411" spans="18:28" ht="14.5" customHeight="1">
      <c r="R4411">
        <v>4408</v>
      </c>
      <c r="S4411" s="4">
        <v>51120</v>
      </c>
      <c r="T4411" s="3" t="s">
        <v>4937</v>
      </c>
      <c r="U4411" s="3" t="s">
        <v>1688</v>
      </c>
      <c r="V4411" s="3" t="s">
        <v>469</v>
      </c>
      <c r="W4411" s="3" t="s">
        <v>4938</v>
      </c>
      <c r="X4411" s="3" t="str">
        <f t="shared" si="314"/>
        <v>หนองล่องเวียงหนองล่องลำพูน</v>
      </c>
      <c r="Y4411" s="3" t="s">
        <v>4411</v>
      </c>
      <c r="Z4411" s="3" t="str">
        <f t="shared" si="315"/>
        <v/>
      </c>
      <c r="AA4411" s="3" t="e">
        <f t="shared" si="316"/>
        <v>#NUM!</v>
      </c>
      <c r="AB4411" s="3" t="str">
        <f t="shared" si="317"/>
        <v/>
      </c>
    </row>
    <row r="4412" spans="18:28" ht="14.5" customHeight="1">
      <c r="R4412">
        <v>4409</v>
      </c>
      <c r="S4412" s="4">
        <v>51120</v>
      </c>
      <c r="T4412" s="3" t="s">
        <v>4939</v>
      </c>
      <c r="U4412" s="3" t="s">
        <v>1688</v>
      </c>
      <c r="V4412" s="3" t="s">
        <v>469</v>
      </c>
      <c r="W4412" s="3" t="s">
        <v>4938</v>
      </c>
      <c r="X4412" s="3" t="str">
        <f t="shared" si="314"/>
        <v>หนองยวงเวียงหนองล่องลำพูน</v>
      </c>
      <c r="Y4412" s="3" t="s">
        <v>4411</v>
      </c>
      <c r="Z4412" s="3" t="str">
        <f t="shared" si="315"/>
        <v/>
      </c>
      <c r="AA4412" s="3" t="e">
        <f t="shared" si="316"/>
        <v>#NUM!</v>
      </c>
      <c r="AB4412" s="3" t="str">
        <f t="shared" si="317"/>
        <v/>
      </c>
    </row>
    <row r="4413" spans="18:28" ht="14.5" customHeight="1">
      <c r="R4413">
        <v>4410</v>
      </c>
      <c r="S4413" s="4">
        <v>51120</v>
      </c>
      <c r="T4413" s="3" t="s">
        <v>4940</v>
      </c>
      <c r="U4413" s="3" t="s">
        <v>1688</v>
      </c>
      <c r="V4413" s="3" t="s">
        <v>469</v>
      </c>
      <c r="W4413" s="3" t="s">
        <v>4938</v>
      </c>
      <c r="X4413" s="3" t="str">
        <f t="shared" si="314"/>
        <v>วังผางเวียงหนองล่องลำพูน</v>
      </c>
      <c r="Y4413" s="3" t="s">
        <v>4411</v>
      </c>
      <c r="Z4413" s="3" t="str">
        <f t="shared" si="315"/>
        <v/>
      </c>
      <c r="AA4413" s="3" t="e">
        <f t="shared" si="316"/>
        <v>#NUM!</v>
      </c>
      <c r="AB4413" s="3" t="str">
        <f t="shared" si="317"/>
        <v/>
      </c>
    </row>
    <row r="4414" spans="18:28" ht="14.5" customHeight="1">
      <c r="R4414">
        <v>4411</v>
      </c>
      <c r="S4414" s="4">
        <v>52000</v>
      </c>
      <c r="T4414" s="3" t="s">
        <v>3235</v>
      </c>
      <c r="U4414" s="3" t="s">
        <v>1659</v>
      </c>
      <c r="V4414" s="3" t="s">
        <v>465</v>
      </c>
      <c r="W4414" s="3" t="s">
        <v>4941</v>
      </c>
      <c r="X4414" s="3" t="str">
        <f t="shared" si="314"/>
        <v>เวียงเหนือเมืองลำปางลำปาง</v>
      </c>
      <c r="Y4414" s="3" t="s">
        <v>4411</v>
      </c>
      <c r="Z4414" s="3" t="str">
        <f t="shared" si="315"/>
        <v/>
      </c>
      <c r="AA4414" s="3" t="e">
        <f t="shared" si="316"/>
        <v>#NUM!</v>
      </c>
      <c r="AB4414" s="3" t="str">
        <f t="shared" si="317"/>
        <v/>
      </c>
    </row>
    <row r="4415" spans="18:28" ht="14.5" customHeight="1">
      <c r="R4415">
        <v>4412</v>
      </c>
      <c r="S4415" s="4">
        <v>52000</v>
      </c>
      <c r="T4415" s="3" t="s">
        <v>1379</v>
      </c>
      <c r="U4415" s="3" t="s">
        <v>1659</v>
      </c>
      <c r="V4415" s="3" t="s">
        <v>465</v>
      </c>
      <c r="W4415" s="3" t="s">
        <v>4941</v>
      </c>
      <c r="X4415" s="3" t="str">
        <f t="shared" si="314"/>
        <v>หัวเวียงเมืองลำปางลำปาง</v>
      </c>
      <c r="Y4415" s="3" t="s">
        <v>4411</v>
      </c>
      <c r="Z4415" s="3" t="str">
        <f t="shared" si="315"/>
        <v/>
      </c>
      <c r="AA4415" s="3" t="e">
        <f t="shared" si="316"/>
        <v>#NUM!</v>
      </c>
      <c r="AB4415" s="3" t="str">
        <f t="shared" si="317"/>
        <v/>
      </c>
    </row>
    <row r="4416" spans="18:28" ht="14.5" customHeight="1">
      <c r="R4416">
        <v>4413</v>
      </c>
      <c r="S4416" s="4">
        <v>52100</v>
      </c>
      <c r="T4416" s="3" t="s">
        <v>4942</v>
      </c>
      <c r="U4416" s="3" t="s">
        <v>1659</v>
      </c>
      <c r="V4416" s="3" t="s">
        <v>465</v>
      </c>
      <c r="W4416" s="3" t="s">
        <v>4941</v>
      </c>
      <c r="X4416" s="3" t="str">
        <f t="shared" si="314"/>
        <v>สวนดอกเมืองลำปางลำปาง</v>
      </c>
      <c r="Y4416" s="3" t="s">
        <v>4411</v>
      </c>
      <c r="Z4416" s="3" t="str">
        <f t="shared" si="315"/>
        <v/>
      </c>
      <c r="AA4416" s="3" t="e">
        <f t="shared" si="316"/>
        <v>#NUM!</v>
      </c>
      <c r="AB4416" s="3" t="str">
        <f t="shared" si="317"/>
        <v/>
      </c>
    </row>
    <row r="4417" spans="18:28" ht="14.5" customHeight="1">
      <c r="R4417">
        <v>4414</v>
      </c>
      <c r="S4417" s="4">
        <v>52100</v>
      </c>
      <c r="T4417" s="3" t="s">
        <v>4943</v>
      </c>
      <c r="U4417" s="3" t="s">
        <v>1659</v>
      </c>
      <c r="V4417" s="3" t="s">
        <v>465</v>
      </c>
      <c r="W4417" s="3" t="s">
        <v>4941</v>
      </c>
      <c r="X4417" s="3" t="str">
        <f t="shared" si="314"/>
        <v>สบตุ๋ยเมืองลำปางลำปาง</v>
      </c>
      <c r="Y4417" s="3" t="s">
        <v>4411</v>
      </c>
      <c r="Z4417" s="3" t="str">
        <f t="shared" si="315"/>
        <v/>
      </c>
      <c r="AA4417" s="3" t="e">
        <f t="shared" si="316"/>
        <v>#NUM!</v>
      </c>
      <c r="AB4417" s="3" t="str">
        <f t="shared" si="317"/>
        <v/>
      </c>
    </row>
    <row r="4418" spans="18:28" ht="14.5" customHeight="1">
      <c r="R4418">
        <v>4415</v>
      </c>
      <c r="S4418" s="4">
        <v>52000</v>
      </c>
      <c r="T4418" s="3" t="s">
        <v>4944</v>
      </c>
      <c r="U4418" s="3" t="s">
        <v>1659</v>
      </c>
      <c r="V4418" s="3" t="s">
        <v>465</v>
      </c>
      <c r="W4418" s="3" t="s">
        <v>4941</v>
      </c>
      <c r="X4418" s="3" t="str">
        <f t="shared" si="314"/>
        <v>พระบาทเมืองลำปางลำปาง</v>
      </c>
      <c r="Y4418" s="3" t="s">
        <v>4411</v>
      </c>
      <c r="Z4418" s="3" t="str">
        <f t="shared" si="315"/>
        <v/>
      </c>
      <c r="AA4418" s="3" t="e">
        <f t="shared" si="316"/>
        <v>#NUM!</v>
      </c>
      <c r="AB4418" s="3" t="str">
        <f t="shared" si="317"/>
        <v/>
      </c>
    </row>
    <row r="4419" spans="18:28" ht="14.5" customHeight="1">
      <c r="R4419">
        <v>4416</v>
      </c>
      <c r="S4419" s="4">
        <v>52100</v>
      </c>
      <c r="T4419" s="3" t="s">
        <v>4945</v>
      </c>
      <c r="U4419" s="3" t="s">
        <v>1659</v>
      </c>
      <c r="V4419" s="3" t="s">
        <v>465</v>
      </c>
      <c r="W4419" s="3" t="s">
        <v>4941</v>
      </c>
      <c r="X4419" s="3" t="str">
        <f t="shared" si="314"/>
        <v>ชมพูเมืองลำปางลำปาง</v>
      </c>
      <c r="Y4419" s="3" t="s">
        <v>4411</v>
      </c>
      <c r="Z4419" s="3" t="str">
        <f t="shared" si="315"/>
        <v/>
      </c>
      <c r="AA4419" s="3" t="e">
        <f t="shared" si="316"/>
        <v>#NUM!</v>
      </c>
      <c r="AB4419" s="3" t="str">
        <f t="shared" si="317"/>
        <v/>
      </c>
    </row>
    <row r="4420" spans="18:28" ht="14.5" customHeight="1">
      <c r="R4420">
        <v>4417</v>
      </c>
      <c r="S4420" s="4">
        <v>52000</v>
      </c>
      <c r="T4420" s="3" t="s">
        <v>4946</v>
      </c>
      <c r="U4420" s="3" t="s">
        <v>1659</v>
      </c>
      <c r="V4420" s="3" t="s">
        <v>465</v>
      </c>
      <c r="W4420" s="3" t="s">
        <v>4941</v>
      </c>
      <c r="X4420" s="3" t="str">
        <f t="shared" si="314"/>
        <v>กล้วยแพะเมืองลำปางลำปาง</v>
      </c>
      <c r="Y4420" s="3" t="s">
        <v>4411</v>
      </c>
      <c r="Z4420" s="3" t="str">
        <f t="shared" si="315"/>
        <v/>
      </c>
      <c r="AA4420" s="3" t="e">
        <f t="shared" si="316"/>
        <v>#NUM!</v>
      </c>
      <c r="AB4420" s="3" t="str">
        <f t="shared" si="317"/>
        <v/>
      </c>
    </row>
    <row r="4421" spans="18:28" ht="14.5" customHeight="1">
      <c r="R4421">
        <v>4418</v>
      </c>
      <c r="S4421" s="4">
        <v>52100</v>
      </c>
      <c r="T4421" s="3" t="s">
        <v>4947</v>
      </c>
      <c r="U4421" s="3" t="s">
        <v>1659</v>
      </c>
      <c r="V4421" s="3" t="s">
        <v>465</v>
      </c>
      <c r="W4421" s="3" t="s">
        <v>4941</v>
      </c>
      <c r="X4421" s="3" t="str">
        <f t="shared" ref="X4421:X4484" si="318">T4421&amp;U4421&amp;V4421</f>
        <v>ปงแสนทองเมืองลำปางลำปาง</v>
      </c>
      <c r="Y4421" s="3" t="s">
        <v>4411</v>
      </c>
      <c r="Z4421" s="3" t="str">
        <f t="shared" ref="Z4421:Z4484" si="319">IF($Z$1=$W4421,$R4421,"")</f>
        <v/>
      </c>
      <c r="AA4421" s="3" t="e">
        <f t="shared" ref="AA4421:AA4484" si="320">SMALL($Z$4:$Z$7439,R4421)</f>
        <v>#NUM!</v>
      </c>
      <c r="AB4421" s="3" t="str">
        <f t="shared" ref="AB4421:AB4484" si="321">IFERROR(INDEX($T$4:$T$7439,$AA4421,1),"")</f>
        <v/>
      </c>
    </row>
    <row r="4422" spans="18:28" ht="14.5" customHeight="1">
      <c r="R4422">
        <v>4419</v>
      </c>
      <c r="S4422" s="4">
        <v>52000</v>
      </c>
      <c r="T4422" s="3" t="s">
        <v>2289</v>
      </c>
      <c r="U4422" s="3" t="s">
        <v>1659</v>
      </c>
      <c r="V4422" s="3" t="s">
        <v>465</v>
      </c>
      <c r="W4422" s="3" t="s">
        <v>4941</v>
      </c>
      <c r="X4422" s="3" t="str">
        <f t="shared" si="318"/>
        <v>บ้านแลงเมืองลำปางลำปาง</v>
      </c>
      <c r="Y4422" s="3" t="s">
        <v>4411</v>
      </c>
      <c r="Z4422" s="3" t="str">
        <f t="shared" si="319"/>
        <v/>
      </c>
      <c r="AA4422" s="3" t="e">
        <f t="shared" si="320"/>
        <v>#NUM!</v>
      </c>
      <c r="AB4422" s="3" t="str">
        <f t="shared" si="321"/>
        <v/>
      </c>
    </row>
    <row r="4423" spans="18:28" ht="14.5" customHeight="1">
      <c r="R4423">
        <v>4420</v>
      </c>
      <c r="S4423" s="4">
        <v>52000</v>
      </c>
      <c r="T4423" s="3" t="s">
        <v>4948</v>
      </c>
      <c r="U4423" s="3" t="s">
        <v>1659</v>
      </c>
      <c r="V4423" s="3" t="s">
        <v>465</v>
      </c>
      <c r="W4423" s="3" t="s">
        <v>4941</v>
      </c>
      <c r="X4423" s="3" t="str">
        <f t="shared" si="318"/>
        <v>บ้านเสด็จเมืองลำปางลำปาง</v>
      </c>
      <c r="Y4423" s="3" t="s">
        <v>4411</v>
      </c>
      <c r="Z4423" s="3" t="str">
        <f t="shared" si="319"/>
        <v/>
      </c>
      <c r="AA4423" s="3" t="e">
        <f t="shared" si="320"/>
        <v>#NUM!</v>
      </c>
      <c r="AB4423" s="3" t="str">
        <f t="shared" si="321"/>
        <v/>
      </c>
    </row>
    <row r="4424" spans="18:28" ht="14.5" customHeight="1">
      <c r="R4424">
        <v>4421</v>
      </c>
      <c r="S4424" s="4">
        <v>52000</v>
      </c>
      <c r="T4424" s="3" t="s">
        <v>2105</v>
      </c>
      <c r="U4424" s="3" t="s">
        <v>1659</v>
      </c>
      <c r="V4424" s="3" t="s">
        <v>465</v>
      </c>
      <c r="W4424" s="3" t="s">
        <v>4941</v>
      </c>
      <c r="X4424" s="3" t="str">
        <f t="shared" si="318"/>
        <v>พิชัยเมืองลำปางลำปาง</v>
      </c>
      <c r="Y4424" s="3" t="s">
        <v>4411</v>
      </c>
      <c r="Z4424" s="3" t="str">
        <f t="shared" si="319"/>
        <v/>
      </c>
      <c r="AA4424" s="3" t="e">
        <f t="shared" si="320"/>
        <v>#NUM!</v>
      </c>
      <c r="AB4424" s="3" t="str">
        <f t="shared" si="321"/>
        <v/>
      </c>
    </row>
    <row r="4425" spans="18:28" ht="14.5" customHeight="1">
      <c r="R4425">
        <v>4422</v>
      </c>
      <c r="S4425" s="4">
        <v>52000</v>
      </c>
      <c r="T4425" s="3" t="s">
        <v>4949</v>
      </c>
      <c r="U4425" s="3" t="s">
        <v>1659</v>
      </c>
      <c r="V4425" s="3" t="s">
        <v>465</v>
      </c>
      <c r="W4425" s="3" t="s">
        <v>4941</v>
      </c>
      <c r="X4425" s="3" t="str">
        <f t="shared" si="318"/>
        <v>ทุ่งฝายเมืองลำปางลำปาง</v>
      </c>
      <c r="Y4425" s="3" t="s">
        <v>4411</v>
      </c>
      <c r="Z4425" s="3" t="str">
        <f t="shared" si="319"/>
        <v/>
      </c>
      <c r="AA4425" s="3" t="e">
        <f t="shared" si="320"/>
        <v>#NUM!</v>
      </c>
      <c r="AB4425" s="3" t="str">
        <f t="shared" si="321"/>
        <v/>
      </c>
    </row>
    <row r="4426" spans="18:28" ht="14.5" customHeight="1">
      <c r="R4426">
        <v>4423</v>
      </c>
      <c r="S4426" s="4">
        <v>52100</v>
      </c>
      <c r="T4426" s="3" t="s">
        <v>4950</v>
      </c>
      <c r="U4426" s="3" t="s">
        <v>1659</v>
      </c>
      <c r="V4426" s="3" t="s">
        <v>465</v>
      </c>
      <c r="W4426" s="3" t="s">
        <v>4941</v>
      </c>
      <c r="X4426" s="3" t="str">
        <f t="shared" si="318"/>
        <v>บ้านเอื้อมเมืองลำปางลำปาง</v>
      </c>
      <c r="Y4426" s="3" t="s">
        <v>4411</v>
      </c>
      <c r="Z4426" s="3" t="str">
        <f t="shared" si="319"/>
        <v/>
      </c>
      <c r="AA4426" s="3" t="e">
        <f t="shared" si="320"/>
        <v>#NUM!</v>
      </c>
      <c r="AB4426" s="3" t="str">
        <f t="shared" si="321"/>
        <v/>
      </c>
    </row>
    <row r="4427" spans="18:28" ht="14.5" customHeight="1">
      <c r="R4427">
        <v>4424</v>
      </c>
      <c r="S4427" s="4">
        <v>52100</v>
      </c>
      <c r="T4427" s="3" t="s">
        <v>2972</v>
      </c>
      <c r="U4427" s="3" t="s">
        <v>1659</v>
      </c>
      <c r="V4427" s="3" t="s">
        <v>465</v>
      </c>
      <c r="W4427" s="3" t="s">
        <v>4941</v>
      </c>
      <c r="X4427" s="3" t="str">
        <f t="shared" si="318"/>
        <v>บ้านเป้าเมืองลำปางลำปาง</v>
      </c>
      <c r="Y4427" s="3" t="s">
        <v>4411</v>
      </c>
      <c r="Z4427" s="3" t="str">
        <f t="shared" si="319"/>
        <v/>
      </c>
      <c r="AA4427" s="3" t="e">
        <f t="shared" si="320"/>
        <v>#NUM!</v>
      </c>
      <c r="AB4427" s="3" t="str">
        <f t="shared" si="321"/>
        <v/>
      </c>
    </row>
    <row r="4428" spans="18:28" ht="14.5" customHeight="1">
      <c r="R4428">
        <v>4425</v>
      </c>
      <c r="S4428" s="4">
        <v>52100</v>
      </c>
      <c r="T4428" s="3" t="s">
        <v>4951</v>
      </c>
      <c r="U4428" s="3" t="s">
        <v>1659</v>
      </c>
      <c r="V4428" s="3" t="s">
        <v>465</v>
      </c>
      <c r="W4428" s="3" t="s">
        <v>4941</v>
      </c>
      <c r="X4428" s="3" t="str">
        <f t="shared" si="318"/>
        <v>บ้านค่าเมืองลำปางลำปาง</v>
      </c>
      <c r="Y4428" s="3" t="s">
        <v>4411</v>
      </c>
      <c r="Z4428" s="3" t="str">
        <f t="shared" si="319"/>
        <v/>
      </c>
      <c r="AA4428" s="3" t="e">
        <f t="shared" si="320"/>
        <v>#NUM!</v>
      </c>
      <c r="AB4428" s="3" t="str">
        <f t="shared" si="321"/>
        <v/>
      </c>
    </row>
    <row r="4429" spans="18:28" ht="14.5" customHeight="1">
      <c r="R4429">
        <v>4426</v>
      </c>
      <c r="S4429" s="4">
        <v>52100</v>
      </c>
      <c r="T4429" s="3" t="s">
        <v>4952</v>
      </c>
      <c r="U4429" s="3" t="s">
        <v>1659</v>
      </c>
      <c r="V4429" s="3" t="s">
        <v>465</v>
      </c>
      <c r="W4429" s="3" t="s">
        <v>4941</v>
      </c>
      <c r="X4429" s="3" t="str">
        <f t="shared" si="318"/>
        <v>บ่อแฮ้วเมืองลำปางลำปาง</v>
      </c>
      <c r="Y4429" s="3" t="s">
        <v>4411</v>
      </c>
      <c r="Z4429" s="3" t="str">
        <f t="shared" si="319"/>
        <v/>
      </c>
      <c r="AA4429" s="3" t="e">
        <f t="shared" si="320"/>
        <v>#NUM!</v>
      </c>
      <c r="AB4429" s="3" t="str">
        <f t="shared" si="321"/>
        <v/>
      </c>
    </row>
    <row r="4430" spans="18:28" ht="14.5" customHeight="1">
      <c r="R4430">
        <v>4427</v>
      </c>
      <c r="S4430" s="4">
        <v>52000</v>
      </c>
      <c r="T4430" s="3" t="s">
        <v>4953</v>
      </c>
      <c r="U4430" s="3" t="s">
        <v>1659</v>
      </c>
      <c r="V4430" s="3" t="s">
        <v>465</v>
      </c>
      <c r="W4430" s="3" t="s">
        <v>4941</v>
      </c>
      <c r="X4430" s="3" t="str">
        <f t="shared" si="318"/>
        <v>ต้นธงชัยเมืองลำปางลำปาง</v>
      </c>
      <c r="Y4430" s="3" t="s">
        <v>4411</v>
      </c>
      <c r="Z4430" s="3" t="str">
        <f t="shared" si="319"/>
        <v/>
      </c>
      <c r="AA4430" s="3" t="e">
        <f t="shared" si="320"/>
        <v>#NUM!</v>
      </c>
      <c r="AB4430" s="3" t="str">
        <f t="shared" si="321"/>
        <v/>
      </c>
    </row>
    <row r="4431" spans="18:28" ht="14.5" customHeight="1">
      <c r="R4431">
        <v>4428</v>
      </c>
      <c r="S4431" s="4">
        <v>52000</v>
      </c>
      <c r="T4431" s="3" t="s">
        <v>1596</v>
      </c>
      <c r="U4431" s="3" t="s">
        <v>1659</v>
      </c>
      <c r="V4431" s="3" t="s">
        <v>465</v>
      </c>
      <c r="W4431" s="3" t="s">
        <v>4941</v>
      </c>
      <c r="X4431" s="3" t="str">
        <f t="shared" si="318"/>
        <v>นิคมพัฒนาเมืองลำปางลำปาง</v>
      </c>
      <c r="Y4431" s="3" t="s">
        <v>4411</v>
      </c>
      <c r="Z4431" s="3" t="str">
        <f t="shared" si="319"/>
        <v/>
      </c>
      <c r="AA4431" s="3" t="e">
        <f t="shared" si="320"/>
        <v>#NUM!</v>
      </c>
      <c r="AB4431" s="3" t="str">
        <f t="shared" si="321"/>
        <v/>
      </c>
    </row>
    <row r="4432" spans="18:28" ht="14.5" customHeight="1">
      <c r="R4432">
        <v>4429</v>
      </c>
      <c r="S4432" s="4">
        <v>52000</v>
      </c>
      <c r="T4432" s="3" t="s">
        <v>4954</v>
      </c>
      <c r="U4432" s="3" t="s">
        <v>1659</v>
      </c>
      <c r="V4432" s="3" t="s">
        <v>465</v>
      </c>
      <c r="W4432" s="3" t="s">
        <v>4941</v>
      </c>
      <c r="X4432" s="3" t="str">
        <f t="shared" si="318"/>
        <v>บุญนาคพัฒนาเมืองลำปางลำปาง</v>
      </c>
      <c r="Y4432" s="3" t="s">
        <v>4411</v>
      </c>
      <c r="Z4432" s="3" t="str">
        <f t="shared" si="319"/>
        <v/>
      </c>
      <c r="AA4432" s="3" t="e">
        <f t="shared" si="320"/>
        <v>#NUM!</v>
      </c>
      <c r="AB4432" s="3" t="str">
        <f t="shared" si="321"/>
        <v/>
      </c>
    </row>
    <row r="4433" spans="18:28" ht="14.5" customHeight="1">
      <c r="R4433">
        <v>4430</v>
      </c>
      <c r="S4433" s="4">
        <v>52220</v>
      </c>
      <c r="T4433" s="3" t="s">
        <v>3881</v>
      </c>
      <c r="U4433" s="3" t="s">
        <v>1665</v>
      </c>
      <c r="V4433" s="3" t="s">
        <v>465</v>
      </c>
      <c r="W4433" s="3" t="s">
        <v>4955</v>
      </c>
      <c r="X4433" s="3" t="str">
        <f t="shared" si="318"/>
        <v>บ้านดงแม่เมาะลำปาง</v>
      </c>
      <c r="Y4433" s="3" t="s">
        <v>4411</v>
      </c>
      <c r="Z4433" s="3" t="str">
        <f t="shared" si="319"/>
        <v/>
      </c>
      <c r="AA4433" s="3" t="e">
        <f t="shared" si="320"/>
        <v>#NUM!</v>
      </c>
      <c r="AB4433" s="3" t="str">
        <f t="shared" si="321"/>
        <v/>
      </c>
    </row>
    <row r="4434" spans="18:28" ht="14.5" customHeight="1">
      <c r="R4434">
        <v>4431</v>
      </c>
      <c r="S4434" s="4">
        <v>52220</v>
      </c>
      <c r="T4434" s="3" t="s">
        <v>4956</v>
      </c>
      <c r="U4434" s="3" t="s">
        <v>1665</v>
      </c>
      <c r="V4434" s="3" t="s">
        <v>465</v>
      </c>
      <c r="W4434" s="3" t="s">
        <v>4955</v>
      </c>
      <c r="X4434" s="3" t="str">
        <f t="shared" si="318"/>
        <v>นาสักแม่เมาะลำปาง</v>
      </c>
      <c r="Y4434" s="3" t="s">
        <v>4411</v>
      </c>
      <c r="Z4434" s="3" t="str">
        <f t="shared" si="319"/>
        <v/>
      </c>
      <c r="AA4434" s="3" t="e">
        <f t="shared" si="320"/>
        <v>#NUM!</v>
      </c>
      <c r="AB4434" s="3" t="str">
        <f t="shared" si="321"/>
        <v/>
      </c>
    </row>
    <row r="4435" spans="18:28" ht="14.5" customHeight="1">
      <c r="R4435">
        <v>4432</v>
      </c>
      <c r="S4435" s="4">
        <v>52220</v>
      </c>
      <c r="T4435" s="3" t="s">
        <v>4957</v>
      </c>
      <c r="U4435" s="3" t="s">
        <v>1665</v>
      </c>
      <c r="V4435" s="3" t="s">
        <v>465</v>
      </c>
      <c r="W4435" s="3" t="s">
        <v>4955</v>
      </c>
      <c r="X4435" s="3" t="str">
        <f t="shared" si="318"/>
        <v>จางเหนือแม่เมาะลำปาง</v>
      </c>
      <c r="Y4435" s="3" t="s">
        <v>4411</v>
      </c>
      <c r="Z4435" s="3" t="str">
        <f t="shared" si="319"/>
        <v/>
      </c>
      <c r="AA4435" s="3" t="e">
        <f t="shared" si="320"/>
        <v>#NUM!</v>
      </c>
      <c r="AB4435" s="3" t="str">
        <f t="shared" si="321"/>
        <v/>
      </c>
    </row>
    <row r="4436" spans="18:28" ht="14.5" customHeight="1">
      <c r="R4436">
        <v>4433</v>
      </c>
      <c r="S4436" s="4">
        <v>52220</v>
      </c>
      <c r="T4436" s="3" t="s">
        <v>1665</v>
      </c>
      <c r="U4436" s="3" t="s">
        <v>1665</v>
      </c>
      <c r="V4436" s="3" t="s">
        <v>465</v>
      </c>
      <c r="W4436" s="3" t="s">
        <v>4955</v>
      </c>
      <c r="X4436" s="3" t="str">
        <f t="shared" si="318"/>
        <v>แม่เมาะแม่เมาะลำปาง</v>
      </c>
      <c r="Y4436" s="3" t="s">
        <v>4411</v>
      </c>
      <c r="Z4436" s="3" t="str">
        <f t="shared" si="319"/>
        <v/>
      </c>
      <c r="AA4436" s="3" t="e">
        <f t="shared" si="320"/>
        <v>#NUM!</v>
      </c>
      <c r="AB4436" s="3" t="str">
        <f t="shared" si="321"/>
        <v/>
      </c>
    </row>
    <row r="4437" spans="18:28" ht="14.5" customHeight="1">
      <c r="R4437">
        <v>4434</v>
      </c>
      <c r="S4437" s="4">
        <v>52220</v>
      </c>
      <c r="T4437" s="3" t="s">
        <v>4958</v>
      </c>
      <c r="U4437" s="3" t="s">
        <v>1665</v>
      </c>
      <c r="V4437" s="3" t="s">
        <v>465</v>
      </c>
      <c r="W4437" s="3" t="s">
        <v>4955</v>
      </c>
      <c r="X4437" s="3" t="str">
        <f t="shared" si="318"/>
        <v>สบป้าดแม่เมาะลำปาง</v>
      </c>
      <c r="Y4437" s="3" t="s">
        <v>4411</v>
      </c>
      <c r="Z4437" s="3" t="str">
        <f t="shared" si="319"/>
        <v/>
      </c>
      <c r="AA4437" s="3" t="e">
        <f t="shared" si="320"/>
        <v>#NUM!</v>
      </c>
      <c r="AB4437" s="3" t="str">
        <f t="shared" si="321"/>
        <v/>
      </c>
    </row>
    <row r="4438" spans="18:28" ht="14.5" customHeight="1">
      <c r="R4438">
        <v>4435</v>
      </c>
      <c r="S4438" s="4">
        <v>52130</v>
      </c>
      <c r="T4438" s="3" t="s">
        <v>4959</v>
      </c>
      <c r="U4438" s="3" t="s">
        <v>1649</v>
      </c>
      <c r="V4438" s="3" t="s">
        <v>465</v>
      </c>
      <c r="W4438" s="3" t="s">
        <v>4960</v>
      </c>
      <c r="X4438" s="3" t="str">
        <f t="shared" si="318"/>
        <v>ลำปางหลวงเกาะคาลำปาง</v>
      </c>
      <c r="Y4438" s="3" t="s">
        <v>4411</v>
      </c>
      <c r="Z4438" s="3" t="str">
        <f t="shared" si="319"/>
        <v/>
      </c>
      <c r="AA4438" s="3" t="e">
        <f t="shared" si="320"/>
        <v>#NUM!</v>
      </c>
      <c r="AB4438" s="3" t="str">
        <f t="shared" si="321"/>
        <v/>
      </c>
    </row>
    <row r="4439" spans="18:28" ht="14.5" customHeight="1">
      <c r="R4439">
        <v>4436</v>
      </c>
      <c r="S4439" s="4">
        <v>52130</v>
      </c>
      <c r="T4439" s="3" t="s">
        <v>4602</v>
      </c>
      <c r="U4439" s="3" t="s">
        <v>1649</v>
      </c>
      <c r="V4439" s="3" t="s">
        <v>465</v>
      </c>
      <c r="W4439" s="3" t="s">
        <v>4960</v>
      </c>
      <c r="X4439" s="3" t="str">
        <f t="shared" si="318"/>
        <v>นาแก้วเกาะคาลำปาง</v>
      </c>
      <c r="Y4439" s="3" t="s">
        <v>4411</v>
      </c>
      <c r="Z4439" s="3" t="str">
        <f t="shared" si="319"/>
        <v/>
      </c>
      <c r="AA4439" s="3" t="e">
        <f t="shared" si="320"/>
        <v>#NUM!</v>
      </c>
      <c r="AB4439" s="3" t="str">
        <f t="shared" si="321"/>
        <v/>
      </c>
    </row>
    <row r="4440" spans="18:28" ht="14.5" customHeight="1">
      <c r="R4440">
        <v>4437</v>
      </c>
      <c r="S4440" s="4">
        <v>52130</v>
      </c>
      <c r="T4440" s="3" t="s">
        <v>4961</v>
      </c>
      <c r="U4440" s="3" t="s">
        <v>1649</v>
      </c>
      <c r="V4440" s="3" t="s">
        <v>465</v>
      </c>
      <c r="W4440" s="3" t="s">
        <v>4960</v>
      </c>
      <c r="X4440" s="3" t="str">
        <f t="shared" si="318"/>
        <v>ไหล่หินเกาะคาลำปาง</v>
      </c>
      <c r="Y4440" s="3" t="s">
        <v>4411</v>
      </c>
      <c r="Z4440" s="3" t="str">
        <f t="shared" si="319"/>
        <v/>
      </c>
      <c r="AA4440" s="3" t="e">
        <f t="shared" si="320"/>
        <v>#NUM!</v>
      </c>
      <c r="AB4440" s="3" t="str">
        <f t="shared" si="321"/>
        <v/>
      </c>
    </row>
    <row r="4441" spans="18:28" ht="14.5" customHeight="1">
      <c r="R4441">
        <v>4438</v>
      </c>
      <c r="S4441" s="4">
        <v>52130</v>
      </c>
      <c r="T4441" s="3" t="s">
        <v>4962</v>
      </c>
      <c r="U4441" s="3" t="s">
        <v>1649</v>
      </c>
      <c r="V4441" s="3" t="s">
        <v>465</v>
      </c>
      <c r="W4441" s="3" t="s">
        <v>4960</v>
      </c>
      <c r="X4441" s="3" t="str">
        <f t="shared" si="318"/>
        <v>วังพร้าวเกาะคาลำปาง</v>
      </c>
      <c r="Y4441" s="3" t="s">
        <v>4411</v>
      </c>
      <c r="Z4441" s="3" t="str">
        <f t="shared" si="319"/>
        <v/>
      </c>
      <c r="AA4441" s="3" t="e">
        <f t="shared" si="320"/>
        <v>#NUM!</v>
      </c>
      <c r="AB4441" s="3" t="str">
        <f t="shared" si="321"/>
        <v/>
      </c>
    </row>
    <row r="4442" spans="18:28" ht="14.5" customHeight="1">
      <c r="R4442">
        <v>4439</v>
      </c>
      <c r="S4442" s="4">
        <v>52130</v>
      </c>
      <c r="T4442" s="3" t="s">
        <v>4963</v>
      </c>
      <c r="U4442" s="3" t="s">
        <v>1649</v>
      </c>
      <c r="V4442" s="3" t="s">
        <v>465</v>
      </c>
      <c r="W4442" s="3" t="s">
        <v>4960</v>
      </c>
      <c r="X4442" s="3" t="str">
        <f t="shared" si="318"/>
        <v>ศาลาเกาะคาลำปาง</v>
      </c>
      <c r="Y4442" s="3" t="s">
        <v>4411</v>
      </c>
      <c r="Z4442" s="3" t="str">
        <f t="shared" si="319"/>
        <v/>
      </c>
      <c r="AA4442" s="3" t="e">
        <f t="shared" si="320"/>
        <v>#NUM!</v>
      </c>
      <c r="AB4442" s="3" t="str">
        <f t="shared" si="321"/>
        <v/>
      </c>
    </row>
    <row r="4443" spans="18:28" ht="14.5" customHeight="1">
      <c r="R4443">
        <v>4440</v>
      </c>
      <c r="S4443" s="4">
        <v>52130</v>
      </c>
      <c r="T4443" s="3" t="s">
        <v>1649</v>
      </c>
      <c r="U4443" s="3" t="s">
        <v>1649</v>
      </c>
      <c r="V4443" s="3" t="s">
        <v>465</v>
      </c>
      <c r="W4443" s="3" t="s">
        <v>4960</v>
      </c>
      <c r="X4443" s="3" t="str">
        <f t="shared" si="318"/>
        <v>เกาะคาเกาะคาลำปาง</v>
      </c>
      <c r="Y4443" s="3" t="s">
        <v>4411</v>
      </c>
      <c r="Z4443" s="3" t="str">
        <f t="shared" si="319"/>
        <v/>
      </c>
      <c r="AA4443" s="3" t="e">
        <f t="shared" si="320"/>
        <v>#NUM!</v>
      </c>
      <c r="AB4443" s="3" t="str">
        <f t="shared" si="321"/>
        <v/>
      </c>
    </row>
    <row r="4444" spans="18:28" ht="14.5" customHeight="1">
      <c r="R4444">
        <v>4441</v>
      </c>
      <c r="S4444" s="4">
        <v>52130</v>
      </c>
      <c r="T4444" s="3" t="s">
        <v>4964</v>
      </c>
      <c r="U4444" s="3" t="s">
        <v>1649</v>
      </c>
      <c r="V4444" s="3" t="s">
        <v>465</v>
      </c>
      <c r="W4444" s="3" t="s">
        <v>4960</v>
      </c>
      <c r="X4444" s="3" t="str">
        <f t="shared" si="318"/>
        <v>นาแส่งเกาะคาลำปาง</v>
      </c>
      <c r="Y4444" s="3" t="s">
        <v>4411</v>
      </c>
      <c r="Z4444" s="3" t="str">
        <f t="shared" si="319"/>
        <v/>
      </c>
      <c r="AA4444" s="3" t="e">
        <f t="shared" si="320"/>
        <v>#NUM!</v>
      </c>
      <c r="AB4444" s="3" t="str">
        <f t="shared" si="321"/>
        <v/>
      </c>
    </row>
    <row r="4445" spans="18:28" ht="14.5" customHeight="1">
      <c r="R4445">
        <v>4442</v>
      </c>
      <c r="S4445" s="4">
        <v>52130</v>
      </c>
      <c r="T4445" s="3" t="s">
        <v>4729</v>
      </c>
      <c r="U4445" s="3" t="s">
        <v>1649</v>
      </c>
      <c r="V4445" s="3" t="s">
        <v>465</v>
      </c>
      <c r="W4445" s="3" t="s">
        <v>4960</v>
      </c>
      <c r="X4445" s="3" t="str">
        <f t="shared" si="318"/>
        <v>ท่าผาเกาะคาลำปาง</v>
      </c>
      <c r="Y4445" s="3" t="s">
        <v>4411</v>
      </c>
      <c r="Z4445" s="3" t="str">
        <f t="shared" si="319"/>
        <v/>
      </c>
      <c r="AA4445" s="3" t="e">
        <f t="shared" si="320"/>
        <v>#NUM!</v>
      </c>
      <c r="AB4445" s="3" t="str">
        <f t="shared" si="321"/>
        <v/>
      </c>
    </row>
    <row r="4446" spans="18:28" ht="14.5" customHeight="1">
      <c r="R4446">
        <v>4443</v>
      </c>
      <c r="S4446" s="4">
        <v>52130</v>
      </c>
      <c r="T4446" s="3" t="s">
        <v>4965</v>
      </c>
      <c r="U4446" s="3" t="s">
        <v>1649</v>
      </c>
      <c r="V4446" s="3" t="s">
        <v>465</v>
      </c>
      <c r="W4446" s="3" t="s">
        <v>4960</v>
      </c>
      <c r="X4446" s="3" t="str">
        <f t="shared" si="318"/>
        <v>ใหม่พัฒนาเกาะคาลำปาง</v>
      </c>
      <c r="Y4446" s="3" t="s">
        <v>4411</v>
      </c>
      <c r="Z4446" s="3" t="str">
        <f t="shared" si="319"/>
        <v/>
      </c>
      <c r="AA4446" s="3" t="e">
        <f t="shared" si="320"/>
        <v>#NUM!</v>
      </c>
      <c r="AB4446" s="3" t="str">
        <f t="shared" si="321"/>
        <v/>
      </c>
    </row>
    <row r="4447" spans="18:28" ht="14.5" customHeight="1">
      <c r="R4447">
        <v>4444</v>
      </c>
      <c r="S4447" s="4">
        <v>52210</v>
      </c>
      <c r="T4447" s="3" t="s">
        <v>4966</v>
      </c>
      <c r="U4447" s="3" t="s">
        <v>1670</v>
      </c>
      <c r="V4447" s="3" t="s">
        <v>465</v>
      </c>
      <c r="W4447" s="3" t="s">
        <v>4967</v>
      </c>
      <c r="X4447" s="3" t="str">
        <f t="shared" si="318"/>
        <v>ทุ่งงามเสริมงามลำปาง</v>
      </c>
      <c r="Y4447" s="3" t="s">
        <v>4411</v>
      </c>
      <c r="Z4447" s="3" t="str">
        <f t="shared" si="319"/>
        <v/>
      </c>
      <c r="AA4447" s="3" t="e">
        <f t="shared" si="320"/>
        <v>#NUM!</v>
      </c>
      <c r="AB4447" s="3" t="str">
        <f t="shared" si="321"/>
        <v/>
      </c>
    </row>
    <row r="4448" spans="18:28" ht="14.5" customHeight="1">
      <c r="R4448">
        <v>4445</v>
      </c>
      <c r="S4448" s="4">
        <v>52210</v>
      </c>
      <c r="T4448" s="3" t="s">
        <v>4968</v>
      </c>
      <c r="U4448" s="3" t="s">
        <v>1670</v>
      </c>
      <c r="V4448" s="3" t="s">
        <v>465</v>
      </c>
      <c r="W4448" s="3" t="s">
        <v>4967</v>
      </c>
      <c r="X4448" s="3" t="str">
        <f t="shared" si="318"/>
        <v>เสริมขวาเสริมงามลำปาง</v>
      </c>
      <c r="Y4448" s="3" t="s">
        <v>4411</v>
      </c>
      <c r="Z4448" s="3" t="str">
        <f t="shared" si="319"/>
        <v/>
      </c>
      <c r="AA4448" s="3" t="e">
        <f t="shared" si="320"/>
        <v>#NUM!</v>
      </c>
      <c r="AB4448" s="3" t="str">
        <f t="shared" si="321"/>
        <v/>
      </c>
    </row>
    <row r="4449" spans="18:28" ht="14.5" customHeight="1">
      <c r="R4449">
        <v>4446</v>
      </c>
      <c r="S4449" s="4">
        <v>52210</v>
      </c>
      <c r="T4449" s="3" t="s">
        <v>4969</v>
      </c>
      <c r="U4449" s="3" t="s">
        <v>1670</v>
      </c>
      <c r="V4449" s="3" t="s">
        <v>465</v>
      </c>
      <c r="W4449" s="3" t="s">
        <v>4967</v>
      </c>
      <c r="X4449" s="3" t="str">
        <f t="shared" si="318"/>
        <v>เสริมซ้ายเสริมงามลำปาง</v>
      </c>
      <c r="Y4449" s="3" t="s">
        <v>4411</v>
      </c>
      <c r="Z4449" s="3" t="str">
        <f t="shared" si="319"/>
        <v/>
      </c>
      <c r="AA4449" s="3" t="e">
        <f t="shared" si="320"/>
        <v>#NUM!</v>
      </c>
      <c r="AB4449" s="3" t="str">
        <f t="shared" si="321"/>
        <v/>
      </c>
    </row>
    <row r="4450" spans="18:28" ht="14.5" customHeight="1">
      <c r="R4450">
        <v>4447</v>
      </c>
      <c r="S4450" s="4">
        <v>52210</v>
      </c>
      <c r="T4450" s="3" t="s">
        <v>4970</v>
      </c>
      <c r="U4450" s="3" t="s">
        <v>1670</v>
      </c>
      <c r="V4450" s="3" t="s">
        <v>465</v>
      </c>
      <c r="W4450" s="3" t="s">
        <v>4967</v>
      </c>
      <c r="X4450" s="3" t="str">
        <f t="shared" si="318"/>
        <v>เสริมกลางเสริมงามลำปาง</v>
      </c>
      <c r="Y4450" s="3" t="s">
        <v>4411</v>
      </c>
      <c r="Z4450" s="3" t="str">
        <f t="shared" si="319"/>
        <v/>
      </c>
      <c r="AA4450" s="3" t="e">
        <f t="shared" si="320"/>
        <v>#NUM!</v>
      </c>
      <c r="AB4450" s="3" t="str">
        <f t="shared" si="321"/>
        <v/>
      </c>
    </row>
    <row r="4451" spans="18:28" ht="14.5" customHeight="1">
      <c r="R4451">
        <v>4448</v>
      </c>
      <c r="S4451" s="4">
        <v>52110</v>
      </c>
      <c r="T4451" s="3" t="s">
        <v>4971</v>
      </c>
      <c r="U4451" s="3" t="s">
        <v>1651</v>
      </c>
      <c r="V4451" s="3" t="s">
        <v>465</v>
      </c>
      <c r="W4451" s="3" t="s">
        <v>4972</v>
      </c>
      <c r="X4451" s="3" t="str">
        <f t="shared" si="318"/>
        <v>หลวงเหนืองาวลำปาง</v>
      </c>
      <c r="Y4451" s="3" t="s">
        <v>4411</v>
      </c>
      <c r="Z4451" s="3" t="str">
        <f t="shared" si="319"/>
        <v/>
      </c>
      <c r="AA4451" s="3" t="e">
        <f t="shared" si="320"/>
        <v>#NUM!</v>
      </c>
      <c r="AB4451" s="3" t="str">
        <f t="shared" si="321"/>
        <v/>
      </c>
    </row>
    <row r="4452" spans="18:28" ht="14.5" customHeight="1">
      <c r="R4452">
        <v>4449</v>
      </c>
      <c r="S4452" s="4">
        <v>52110</v>
      </c>
      <c r="T4452" s="3" t="s">
        <v>4973</v>
      </c>
      <c r="U4452" s="3" t="s">
        <v>1651</v>
      </c>
      <c r="V4452" s="3" t="s">
        <v>465</v>
      </c>
      <c r="W4452" s="3" t="s">
        <v>4972</v>
      </c>
      <c r="X4452" s="3" t="str">
        <f t="shared" si="318"/>
        <v>หลวงใต้งาวลำปาง</v>
      </c>
      <c r="Y4452" s="3" t="s">
        <v>4411</v>
      </c>
      <c r="Z4452" s="3" t="str">
        <f t="shared" si="319"/>
        <v/>
      </c>
      <c r="AA4452" s="3" t="e">
        <f t="shared" si="320"/>
        <v>#NUM!</v>
      </c>
      <c r="AB4452" s="3" t="str">
        <f t="shared" si="321"/>
        <v/>
      </c>
    </row>
    <row r="4453" spans="18:28" ht="14.5" customHeight="1">
      <c r="R4453">
        <v>4450</v>
      </c>
      <c r="S4453" s="4">
        <v>52110</v>
      </c>
      <c r="T4453" s="3" t="s">
        <v>1618</v>
      </c>
      <c r="U4453" s="3" t="s">
        <v>1651</v>
      </c>
      <c r="V4453" s="3" t="s">
        <v>465</v>
      </c>
      <c r="W4453" s="3" t="s">
        <v>4972</v>
      </c>
      <c r="X4453" s="3" t="str">
        <f t="shared" si="318"/>
        <v>บ้านโป่งงาวลำปาง</v>
      </c>
      <c r="Y4453" s="3" t="s">
        <v>4411</v>
      </c>
      <c r="Z4453" s="3" t="str">
        <f t="shared" si="319"/>
        <v/>
      </c>
      <c r="AA4453" s="3" t="e">
        <f t="shared" si="320"/>
        <v>#NUM!</v>
      </c>
      <c r="AB4453" s="3" t="str">
        <f t="shared" si="321"/>
        <v/>
      </c>
    </row>
    <row r="4454" spans="18:28" ht="14.5" customHeight="1">
      <c r="R4454">
        <v>4451</v>
      </c>
      <c r="S4454" s="4">
        <v>52110</v>
      </c>
      <c r="T4454" s="3" t="s">
        <v>4974</v>
      </c>
      <c r="U4454" s="3" t="s">
        <v>1651</v>
      </c>
      <c r="V4454" s="3" t="s">
        <v>465</v>
      </c>
      <c r="W4454" s="3" t="s">
        <v>4972</v>
      </c>
      <c r="X4454" s="3" t="str">
        <f t="shared" si="318"/>
        <v>บ้านร้องงาวลำปาง</v>
      </c>
      <c r="Y4454" s="3" t="s">
        <v>4411</v>
      </c>
      <c r="Z4454" s="3" t="str">
        <f t="shared" si="319"/>
        <v/>
      </c>
      <c r="AA4454" s="3" t="e">
        <f t="shared" si="320"/>
        <v>#NUM!</v>
      </c>
      <c r="AB4454" s="3" t="str">
        <f t="shared" si="321"/>
        <v/>
      </c>
    </row>
    <row r="4455" spans="18:28" ht="14.5" customHeight="1">
      <c r="R4455">
        <v>4452</v>
      </c>
      <c r="S4455" s="4">
        <v>52110</v>
      </c>
      <c r="T4455" s="3" t="s">
        <v>4975</v>
      </c>
      <c r="U4455" s="3" t="s">
        <v>1651</v>
      </c>
      <c r="V4455" s="3" t="s">
        <v>465</v>
      </c>
      <c r="W4455" s="3" t="s">
        <v>4972</v>
      </c>
      <c r="X4455" s="3" t="str">
        <f t="shared" si="318"/>
        <v>ปงเตางาวลำปาง</v>
      </c>
      <c r="Y4455" s="3" t="s">
        <v>4411</v>
      </c>
      <c r="Z4455" s="3" t="str">
        <f t="shared" si="319"/>
        <v/>
      </c>
      <c r="AA4455" s="3" t="e">
        <f t="shared" si="320"/>
        <v>#NUM!</v>
      </c>
      <c r="AB4455" s="3" t="str">
        <f t="shared" si="321"/>
        <v/>
      </c>
    </row>
    <row r="4456" spans="18:28" ht="14.5" customHeight="1">
      <c r="R4456">
        <v>4453</v>
      </c>
      <c r="S4456" s="4">
        <v>52110</v>
      </c>
      <c r="T4456" s="3" t="s">
        <v>943</v>
      </c>
      <c r="U4456" s="3" t="s">
        <v>1651</v>
      </c>
      <c r="V4456" s="3" t="s">
        <v>465</v>
      </c>
      <c r="W4456" s="3" t="s">
        <v>4972</v>
      </c>
      <c r="X4456" s="3" t="str">
        <f t="shared" si="318"/>
        <v>นาแกงาวลำปาง</v>
      </c>
      <c r="Y4456" s="3" t="s">
        <v>4411</v>
      </c>
      <c r="Z4456" s="3" t="str">
        <f t="shared" si="319"/>
        <v/>
      </c>
      <c r="AA4456" s="3" t="e">
        <f t="shared" si="320"/>
        <v>#NUM!</v>
      </c>
      <c r="AB4456" s="3" t="str">
        <f t="shared" si="321"/>
        <v/>
      </c>
    </row>
    <row r="4457" spans="18:28" ht="14.5" customHeight="1">
      <c r="R4457">
        <v>4454</v>
      </c>
      <c r="S4457" s="4">
        <v>52110</v>
      </c>
      <c r="T4457" s="3" t="s">
        <v>4976</v>
      </c>
      <c r="U4457" s="3" t="s">
        <v>1651</v>
      </c>
      <c r="V4457" s="3" t="s">
        <v>465</v>
      </c>
      <c r="W4457" s="3" t="s">
        <v>4972</v>
      </c>
      <c r="X4457" s="3" t="str">
        <f t="shared" si="318"/>
        <v>บ้านอ้อนงาวลำปาง</v>
      </c>
      <c r="Y4457" s="3" t="s">
        <v>4411</v>
      </c>
      <c r="Z4457" s="3" t="str">
        <f t="shared" si="319"/>
        <v/>
      </c>
      <c r="AA4457" s="3" t="e">
        <f t="shared" si="320"/>
        <v>#NUM!</v>
      </c>
      <c r="AB4457" s="3" t="str">
        <f t="shared" si="321"/>
        <v/>
      </c>
    </row>
    <row r="4458" spans="18:28" ht="14.5" customHeight="1">
      <c r="R4458">
        <v>4455</v>
      </c>
      <c r="S4458" s="4">
        <v>52110</v>
      </c>
      <c r="T4458" s="3" t="s">
        <v>4977</v>
      </c>
      <c r="U4458" s="3" t="s">
        <v>1651</v>
      </c>
      <c r="V4458" s="3" t="s">
        <v>465</v>
      </c>
      <c r="W4458" s="3" t="s">
        <v>4972</v>
      </c>
      <c r="X4458" s="3" t="str">
        <f t="shared" si="318"/>
        <v>บ้านแหงงาวลำปาง</v>
      </c>
      <c r="Y4458" s="3" t="s">
        <v>4411</v>
      </c>
      <c r="Z4458" s="3" t="str">
        <f t="shared" si="319"/>
        <v/>
      </c>
      <c r="AA4458" s="3" t="e">
        <f t="shared" si="320"/>
        <v>#NUM!</v>
      </c>
      <c r="AB4458" s="3" t="str">
        <f t="shared" si="321"/>
        <v/>
      </c>
    </row>
    <row r="4459" spans="18:28" ht="14.5" customHeight="1">
      <c r="R4459">
        <v>4456</v>
      </c>
      <c r="S4459" s="4">
        <v>52110</v>
      </c>
      <c r="T4459" s="3" t="s">
        <v>4978</v>
      </c>
      <c r="U4459" s="3" t="s">
        <v>1651</v>
      </c>
      <c r="V4459" s="3" t="s">
        <v>465</v>
      </c>
      <c r="W4459" s="3" t="s">
        <v>4972</v>
      </c>
      <c r="X4459" s="3" t="str">
        <f t="shared" si="318"/>
        <v>บ้านหวดงาวลำปาง</v>
      </c>
      <c r="Y4459" s="3" t="s">
        <v>4411</v>
      </c>
      <c r="Z4459" s="3" t="str">
        <f t="shared" si="319"/>
        <v/>
      </c>
      <c r="AA4459" s="3" t="e">
        <f t="shared" si="320"/>
        <v>#NUM!</v>
      </c>
      <c r="AB4459" s="3" t="str">
        <f t="shared" si="321"/>
        <v/>
      </c>
    </row>
    <row r="4460" spans="18:28" ht="14.5" customHeight="1">
      <c r="R4460">
        <v>4457</v>
      </c>
      <c r="S4460" s="4">
        <v>52110</v>
      </c>
      <c r="T4460" s="3" t="s">
        <v>4979</v>
      </c>
      <c r="U4460" s="3" t="s">
        <v>1651</v>
      </c>
      <c r="V4460" s="3" t="s">
        <v>465</v>
      </c>
      <c r="W4460" s="3" t="s">
        <v>4972</v>
      </c>
      <c r="X4460" s="3" t="str">
        <f t="shared" si="318"/>
        <v>แม่ตีบงาวลำปาง</v>
      </c>
      <c r="Y4460" s="3" t="s">
        <v>4411</v>
      </c>
      <c r="Z4460" s="3" t="str">
        <f t="shared" si="319"/>
        <v/>
      </c>
      <c r="AA4460" s="3" t="e">
        <f t="shared" si="320"/>
        <v>#NUM!</v>
      </c>
      <c r="AB4460" s="3" t="str">
        <f t="shared" si="321"/>
        <v/>
      </c>
    </row>
    <row r="4461" spans="18:28" ht="14.5" customHeight="1">
      <c r="R4461">
        <v>4458</v>
      </c>
      <c r="S4461" s="4">
        <v>52120</v>
      </c>
      <c r="T4461" s="3" t="s">
        <v>1653</v>
      </c>
      <c r="U4461" s="3" t="s">
        <v>1653</v>
      </c>
      <c r="V4461" s="3" t="s">
        <v>465</v>
      </c>
      <c r="W4461" s="3" t="s">
        <v>4980</v>
      </c>
      <c r="X4461" s="3" t="str">
        <f t="shared" si="318"/>
        <v>แจ้ห่มแจ้ห่มลำปาง</v>
      </c>
      <c r="Y4461" s="3" t="s">
        <v>4411</v>
      </c>
      <c r="Z4461" s="3" t="str">
        <f t="shared" si="319"/>
        <v/>
      </c>
      <c r="AA4461" s="3" t="e">
        <f t="shared" si="320"/>
        <v>#NUM!</v>
      </c>
      <c r="AB4461" s="3" t="str">
        <f t="shared" si="321"/>
        <v/>
      </c>
    </row>
    <row r="4462" spans="18:28" ht="14.5" customHeight="1">
      <c r="R4462">
        <v>4459</v>
      </c>
      <c r="S4462" s="4">
        <v>52120</v>
      </c>
      <c r="T4462" s="3" t="s">
        <v>4981</v>
      </c>
      <c r="U4462" s="3" t="s">
        <v>1653</v>
      </c>
      <c r="V4462" s="3" t="s">
        <v>465</v>
      </c>
      <c r="W4462" s="3" t="s">
        <v>4980</v>
      </c>
      <c r="X4462" s="3" t="str">
        <f t="shared" si="318"/>
        <v>บ้านสาแจ้ห่มลำปาง</v>
      </c>
      <c r="Y4462" s="3" t="s">
        <v>4411</v>
      </c>
      <c r="Z4462" s="3" t="str">
        <f t="shared" si="319"/>
        <v/>
      </c>
      <c r="AA4462" s="3" t="e">
        <f t="shared" si="320"/>
        <v>#NUM!</v>
      </c>
      <c r="AB4462" s="3" t="str">
        <f t="shared" si="321"/>
        <v/>
      </c>
    </row>
    <row r="4463" spans="18:28" ht="14.5" customHeight="1">
      <c r="R4463">
        <v>4460</v>
      </c>
      <c r="S4463" s="4">
        <v>52120</v>
      </c>
      <c r="T4463" s="3" t="s">
        <v>4982</v>
      </c>
      <c r="U4463" s="3" t="s">
        <v>1653</v>
      </c>
      <c r="V4463" s="3" t="s">
        <v>465</v>
      </c>
      <c r="W4463" s="3" t="s">
        <v>4980</v>
      </c>
      <c r="X4463" s="3" t="str">
        <f t="shared" si="318"/>
        <v>ปงดอนแจ้ห่มลำปาง</v>
      </c>
      <c r="Y4463" s="3" t="s">
        <v>4411</v>
      </c>
      <c r="Z4463" s="3" t="str">
        <f t="shared" si="319"/>
        <v/>
      </c>
      <c r="AA4463" s="3" t="e">
        <f t="shared" si="320"/>
        <v>#NUM!</v>
      </c>
      <c r="AB4463" s="3" t="str">
        <f t="shared" si="321"/>
        <v/>
      </c>
    </row>
    <row r="4464" spans="18:28" ht="14.5" customHeight="1">
      <c r="R4464">
        <v>4461</v>
      </c>
      <c r="S4464" s="4">
        <v>52120</v>
      </c>
      <c r="T4464" s="3" t="s">
        <v>4983</v>
      </c>
      <c r="U4464" s="3" t="s">
        <v>1653</v>
      </c>
      <c r="V4464" s="3" t="s">
        <v>465</v>
      </c>
      <c r="W4464" s="3" t="s">
        <v>4980</v>
      </c>
      <c r="X4464" s="3" t="str">
        <f t="shared" si="318"/>
        <v>แม่สุกแจ้ห่มลำปาง</v>
      </c>
      <c r="Y4464" s="3" t="s">
        <v>4411</v>
      </c>
      <c r="Z4464" s="3" t="str">
        <f t="shared" si="319"/>
        <v/>
      </c>
      <c r="AA4464" s="3" t="e">
        <f t="shared" si="320"/>
        <v>#NUM!</v>
      </c>
      <c r="AB4464" s="3" t="str">
        <f t="shared" si="321"/>
        <v/>
      </c>
    </row>
    <row r="4465" spans="18:28" ht="14.5" customHeight="1">
      <c r="R4465">
        <v>4462</v>
      </c>
      <c r="S4465" s="4">
        <v>52120</v>
      </c>
      <c r="T4465" s="3" t="s">
        <v>4984</v>
      </c>
      <c r="U4465" s="3" t="s">
        <v>1653</v>
      </c>
      <c r="V4465" s="3" t="s">
        <v>465</v>
      </c>
      <c r="W4465" s="3" t="s">
        <v>4980</v>
      </c>
      <c r="X4465" s="3" t="str">
        <f t="shared" si="318"/>
        <v>เมืองมายแจ้ห่มลำปาง</v>
      </c>
      <c r="Y4465" s="3" t="s">
        <v>4411</v>
      </c>
      <c r="Z4465" s="3" t="str">
        <f t="shared" si="319"/>
        <v/>
      </c>
      <c r="AA4465" s="3" t="e">
        <f t="shared" si="320"/>
        <v>#NUM!</v>
      </c>
      <c r="AB4465" s="3" t="str">
        <f t="shared" si="321"/>
        <v/>
      </c>
    </row>
    <row r="4466" spans="18:28" ht="14.5" customHeight="1">
      <c r="R4466">
        <v>4463</v>
      </c>
      <c r="S4466" s="4">
        <v>52120</v>
      </c>
      <c r="T4466" s="3" t="s">
        <v>4985</v>
      </c>
      <c r="U4466" s="3" t="s">
        <v>1653</v>
      </c>
      <c r="V4466" s="3" t="s">
        <v>465</v>
      </c>
      <c r="W4466" s="3" t="s">
        <v>4980</v>
      </c>
      <c r="X4466" s="3" t="str">
        <f t="shared" si="318"/>
        <v>ทุ่งผึ้งแจ้ห่มลำปาง</v>
      </c>
      <c r="Y4466" s="3" t="s">
        <v>4411</v>
      </c>
      <c r="Z4466" s="3" t="str">
        <f t="shared" si="319"/>
        <v/>
      </c>
      <c r="AA4466" s="3" t="e">
        <f t="shared" si="320"/>
        <v>#NUM!</v>
      </c>
      <c r="AB4466" s="3" t="str">
        <f t="shared" si="321"/>
        <v/>
      </c>
    </row>
    <row r="4467" spans="18:28" ht="14.5" customHeight="1">
      <c r="R4467">
        <v>4464</v>
      </c>
      <c r="S4467" s="4">
        <v>52120</v>
      </c>
      <c r="T4467" s="3" t="s">
        <v>4986</v>
      </c>
      <c r="U4467" s="3" t="s">
        <v>1653</v>
      </c>
      <c r="V4467" s="3" t="s">
        <v>465</v>
      </c>
      <c r="W4467" s="3" t="s">
        <v>4980</v>
      </c>
      <c r="X4467" s="3" t="str">
        <f t="shared" si="318"/>
        <v>วิเชตนครแจ้ห่มลำปาง</v>
      </c>
      <c r="Y4467" s="3" t="s">
        <v>4411</v>
      </c>
      <c r="Z4467" s="3" t="str">
        <f t="shared" si="319"/>
        <v/>
      </c>
      <c r="AA4467" s="3" t="e">
        <f t="shared" si="320"/>
        <v>#NUM!</v>
      </c>
      <c r="AB4467" s="3" t="str">
        <f t="shared" si="321"/>
        <v/>
      </c>
    </row>
    <row r="4468" spans="18:28" ht="14.5" customHeight="1">
      <c r="R4468">
        <v>4465</v>
      </c>
      <c r="S4468" s="4">
        <v>52140</v>
      </c>
      <c r="T4468" s="3" t="s">
        <v>4987</v>
      </c>
      <c r="U4468" s="3" t="s">
        <v>1667</v>
      </c>
      <c r="V4468" s="3" t="s">
        <v>465</v>
      </c>
      <c r="W4468" s="3" t="s">
        <v>4988</v>
      </c>
      <c r="X4468" s="3" t="str">
        <f t="shared" si="318"/>
        <v>ทุ่งฮั้ววังเหนือลำปาง</v>
      </c>
      <c r="Y4468" s="3" t="s">
        <v>4411</v>
      </c>
      <c r="Z4468" s="3" t="str">
        <f t="shared" si="319"/>
        <v/>
      </c>
      <c r="AA4468" s="3" t="e">
        <f t="shared" si="320"/>
        <v>#NUM!</v>
      </c>
      <c r="AB4468" s="3" t="str">
        <f t="shared" si="321"/>
        <v/>
      </c>
    </row>
    <row r="4469" spans="18:28" ht="14.5" customHeight="1">
      <c r="R4469">
        <v>4466</v>
      </c>
      <c r="S4469" s="4">
        <v>52140</v>
      </c>
      <c r="T4469" s="3" t="s">
        <v>1667</v>
      </c>
      <c r="U4469" s="3" t="s">
        <v>1667</v>
      </c>
      <c r="V4469" s="3" t="s">
        <v>465</v>
      </c>
      <c r="W4469" s="3" t="s">
        <v>4988</v>
      </c>
      <c r="X4469" s="3" t="str">
        <f t="shared" si="318"/>
        <v>วังเหนือวังเหนือลำปาง</v>
      </c>
      <c r="Y4469" s="3" t="s">
        <v>4411</v>
      </c>
      <c r="Z4469" s="3" t="str">
        <f t="shared" si="319"/>
        <v/>
      </c>
      <c r="AA4469" s="3" t="e">
        <f t="shared" si="320"/>
        <v>#NUM!</v>
      </c>
      <c r="AB4469" s="3" t="str">
        <f t="shared" si="321"/>
        <v/>
      </c>
    </row>
    <row r="4470" spans="18:28" ht="14.5" customHeight="1">
      <c r="R4470">
        <v>4467</v>
      </c>
      <c r="S4470" s="4">
        <v>52140</v>
      </c>
      <c r="T4470" s="3" t="s">
        <v>4989</v>
      </c>
      <c r="U4470" s="3" t="s">
        <v>1667</v>
      </c>
      <c r="V4470" s="3" t="s">
        <v>465</v>
      </c>
      <c r="W4470" s="3" t="s">
        <v>4988</v>
      </c>
      <c r="X4470" s="3" t="str">
        <f t="shared" si="318"/>
        <v>วังใต้วังเหนือลำปาง</v>
      </c>
      <c r="Y4470" s="3" t="s">
        <v>4411</v>
      </c>
      <c r="Z4470" s="3" t="str">
        <f t="shared" si="319"/>
        <v/>
      </c>
      <c r="AA4470" s="3" t="e">
        <f t="shared" si="320"/>
        <v>#NUM!</v>
      </c>
      <c r="AB4470" s="3" t="str">
        <f t="shared" si="321"/>
        <v/>
      </c>
    </row>
    <row r="4471" spans="18:28" ht="14.5" customHeight="1">
      <c r="R4471">
        <v>4468</v>
      </c>
      <c r="S4471" s="4">
        <v>52140</v>
      </c>
      <c r="T4471" s="3" t="s">
        <v>4990</v>
      </c>
      <c r="U4471" s="3" t="s">
        <v>1667</v>
      </c>
      <c r="V4471" s="3" t="s">
        <v>465</v>
      </c>
      <c r="W4471" s="3" t="s">
        <v>4988</v>
      </c>
      <c r="X4471" s="3" t="str">
        <f t="shared" si="318"/>
        <v>ร่องเคาะวังเหนือลำปาง</v>
      </c>
      <c r="Y4471" s="3" t="s">
        <v>4411</v>
      </c>
      <c r="Z4471" s="3" t="str">
        <f t="shared" si="319"/>
        <v/>
      </c>
      <c r="AA4471" s="3" t="e">
        <f t="shared" si="320"/>
        <v>#NUM!</v>
      </c>
      <c r="AB4471" s="3" t="str">
        <f t="shared" si="321"/>
        <v/>
      </c>
    </row>
    <row r="4472" spans="18:28" ht="14.5" customHeight="1">
      <c r="R4472">
        <v>4469</v>
      </c>
      <c r="S4472" s="4">
        <v>52140</v>
      </c>
      <c r="T4472" s="3" t="s">
        <v>1396</v>
      </c>
      <c r="U4472" s="3" t="s">
        <v>1667</v>
      </c>
      <c r="V4472" s="3" t="s">
        <v>465</v>
      </c>
      <c r="W4472" s="3" t="s">
        <v>4988</v>
      </c>
      <c r="X4472" s="3" t="str">
        <f t="shared" si="318"/>
        <v>วังทองวังเหนือลำปาง</v>
      </c>
      <c r="Y4472" s="3" t="s">
        <v>4411</v>
      </c>
      <c r="Z4472" s="3" t="str">
        <f t="shared" si="319"/>
        <v/>
      </c>
      <c r="AA4472" s="3" t="e">
        <f t="shared" si="320"/>
        <v>#NUM!</v>
      </c>
      <c r="AB4472" s="3" t="str">
        <f t="shared" si="321"/>
        <v/>
      </c>
    </row>
    <row r="4473" spans="18:28" ht="14.5" customHeight="1">
      <c r="R4473">
        <v>4470</v>
      </c>
      <c r="S4473" s="4">
        <v>52140</v>
      </c>
      <c r="T4473" s="3" t="s">
        <v>4991</v>
      </c>
      <c r="U4473" s="3" t="s">
        <v>1667</v>
      </c>
      <c r="V4473" s="3" t="s">
        <v>465</v>
      </c>
      <c r="W4473" s="3" t="s">
        <v>4988</v>
      </c>
      <c r="X4473" s="3" t="str">
        <f t="shared" si="318"/>
        <v>วังซ้ายวังเหนือลำปาง</v>
      </c>
      <c r="Y4473" s="3" t="s">
        <v>4411</v>
      </c>
      <c r="Z4473" s="3" t="str">
        <f t="shared" si="319"/>
        <v/>
      </c>
      <c r="AA4473" s="3" t="e">
        <f t="shared" si="320"/>
        <v>#NUM!</v>
      </c>
      <c r="AB4473" s="3" t="str">
        <f t="shared" si="321"/>
        <v/>
      </c>
    </row>
    <row r="4474" spans="18:28" ht="14.5" customHeight="1">
      <c r="R4474">
        <v>4471</v>
      </c>
      <c r="S4474" s="4">
        <v>52140</v>
      </c>
      <c r="T4474" s="3" t="s">
        <v>4992</v>
      </c>
      <c r="U4474" s="3" t="s">
        <v>1667</v>
      </c>
      <c r="V4474" s="3" t="s">
        <v>465</v>
      </c>
      <c r="W4474" s="3" t="s">
        <v>4988</v>
      </c>
      <c r="X4474" s="3" t="str">
        <f t="shared" si="318"/>
        <v>วังแก้ววังเหนือลำปาง</v>
      </c>
      <c r="Y4474" s="3" t="s">
        <v>4411</v>
      </c>
      <c r="Z4474" s="3" t="str">
        <f t="shared" si="319"/>
        <v/>
      </c>
      <c r="AA4474" s="3" t="e">
        <f t="shared" si="320"/>
        <v>#NUM!</v>
      </c>
      <c r="AB4474" s="3" t="str">
        <f t="shared" si="321"/>
        <v/>
      </c>
    </row>
    <row r="4475" spans="18:28" ht="14.5" customHeight="1">
      <c r="R4475">
        <v>4472</v>
      </c>
      <c r="S4475" s="4">
        <v>52140</v>
      </c>
      <c r="T4475" s="3" t="s">
        <v>4993</v>
      </c>
      <c r="U4475" s="3" t="s">
        <v>1667</v>
      </c>
      <c r="V4475" s="3" t="s">
        <v>465</v>
      </c>
      <c r="W4475" s="3" t="s">
        <v>4988</v>
      </c>
      <c r="X4475" s="3" t="str">
        <f t="shared" si="318"/>
        <v>วังทรายคำวังเหนือลำปาง</v>
      </c>
      <c r="Y4475" s="3" t="s">
        <v>4411</v>
      </c>
      <c r="Z4475" s="3" t="str">
        <f t="shared" si="319"/>
        <v/>
      </c>
      <c r="AA4475" s="3" t="e">
        <f t="shared" si="320"/>
        <v>#NUM!</v>
      </c>
      <c r="AB4475" s="3" t="str">
        <f t="shared" si="321"/>
        <v/>
      </c>
    </row>
    <row r="4476" spans="18:28" ht="14.5" customHeight="1">
      <c r="R4476">
        <v>4473</v>
      </c>
      <c r="S4476" s="4">
        <v>52160</v>
      </c>
      <c r="T4476" s="3" t="s">
        <v>4994</v>
      </c>
      <c r="U4476" s="3" t="s">
        <v>1655</v>
      </c>
      <c r="V4476" s="3" t="s">
        <v>465</v>
      </c>
      <c r="W4476" s="3" t="s">
        <v>4995</v>
      </c>
      <c r="X4476" s="3" t="str">
        <f t="shared" si="318"/>
        <v>ล้อมแรดเถินลำปาง</v>
      </c>
      <c r="Y4476" s="3" t="s">
        <v>4411</v>
      </c>
      <c r="Z4476" s="3" t="str">
        <f t="shared" si="319"/>
        <v/>
      </c>
      <c r="AA4476" s="3" t="e">
        <f t="shared" si="320"/>
        <v>#NUM!</v>
      </c>
      <c r="AB4476" s="3" t="str">
        <f t="shared" si="321"/>
        <v/>
      </c>
    </row>
    <row r="4477" spans="18:28" ht="14.5" customHeight="1">
      <c r="R4477">
        <v>4474</v>
      </c>
      <c r="S4477" s="4">
        <v>52230</v>
      </c>
      <c r="T4477" s="3" t="s">
        <v>4996</v>
      </c>
      <c r="U4477" s="3" t="s">
        <v>1655</v>
      </c>
      <c r="V4477" s="3" t="s">
        <v>465</v>
      </c>
      <c r="W4477" s="3" t="s">
        <v>4995</v>
      </c>
      <c r="X4477" s="3" t="str">
        <f t="shared" si="318"/>
        <v>แม่วะเถินลำปาง</v>
      </c>
      <c r="Y4477" s="3" t="s">
        <v>4411</v>
      </c>
      <c r="Z4477" s="3" t="str">
        <f t="shared" si="319"/>
        <v/>
      </c>
      <c r="AA4477" s="3" t="e">
        <f t="shared" si="320"/>
        <v>#NUM!</v>
      </c>
      <c r="AB4477" s="3" t="str">
        <f t="shared" si="321"/>
        <v/>
      </c>
    </row>
    <row r="4478" spans="18:28" ht="14.5" customHeight="1">
      <c r="R4478">
        <v>4475</v>
      </c>
      <c r="S4478" s="4">
        <v>52160</v>
      </c>
      <c r="T4478" s="3" t="s">
        <v>4997</v>
      </c>
      <c r="U4478" s="3" t="s">
        <v>1655</v>
      </c>
      <c r="V4478" s="3" t="s">
        <v>465</v>
      </c>
      <c r="W4478" s="3" t="s">
        <v>4995</v>
      </c>
      <c r="X4478" s="3" t="str">
        <f t="shared" si="318"/>
        <v>แม่ปะเถินลำปาง</v>
      </c>
      <c r="Y4478" s="3" t="s">
        <v>4411</v>
      </c>
      <c r="Z4478" s="3" t="str">
        <f t="shared" si="319"/>
        <v/>
      </c>
      <c r="AA4478" s="3" t="e">
        <f t="shared" si="320"/>
        <v>#NUM!</v>
      </c>
      <c r="AB4478" s="3" t="str">
        <f t="shared" si="321"/>
        <v/>
      </c>
    </row>
    <row r="4479" spans="18:28" ht="14.5" customHeight="1">
      <c r="R4479">
        <v>4476</v>
      </c>
      <c r="S4479" s="4">
        <v>52160</v>
      </c>
      <c r="T4479" s="3" t="s">
        <v>4998</v>
      </c>
      <c r="U4479" s="3" t="s">
        <v>1655</v>
      </c>
      <c r="V4479" s="3" t="s">
        <v>465</v>
      </c>
      <c r="W4479" s="3" t="s">
        <v>4995</v>
      </c>
      <c r="X4479" s="3" t="str">
        <f t="shared" si="318"/>
        <v>แม่มอกเถินลำปาง</v>
      </c>
      <c r="Y4479" s="3" t="s">
        <v>4411</v>
      </c>
      <c r="Z4479" s="3" t="str">
        <f t="shared" si="319"/>
        <v/>
      </c>
      <c r="AA4479" s="3" t="e">
        <f t="shared" si="320"/>
        <v>#NUM!</v>
      </c>
      <c r="AB4479" s="3" t="str">
        <f t="shared" si="321"/>
        <v/>
      </c>
    </row>
    <row r="4480" spans="18:28" ht="14.5" customHeight="1">
      <c r="R4480">
        <v>4477</v>
      </c>
      <c r="S4480" s="4">
        <v>52160</v>
      </c>
      <c r="T4480" s="3" t="s">
        <v>4999</v>
      </c>
      <c r="U4480" s="3" t="s">
        <v>1655</v>
      </c>
      <c r="V4480" s="3" t="s">
        <v>465</v>
      </c>
      <c r="W4480" s="3" t="s">
        <v>4995</v>
      </c>
      <c r="X4480" s="3" t="str">
        <f t="shared" si="318"/>
        <v>เวียงมอกเถินลำปาง</v>
      </c>
      <c r="Y4480" s="3" t="s">
        <v>4411</v>
      </c>
      <c r="Z4480" s="3" t="str">
        <f t="shared" si="319"/>
        <v/>
      </c>
      <c r="AA4480" s="3" t="e">
        <f t="shared" si="320"/>
        <v>#NUM!</v>
      </c>
      <c r="AB4480" s="3" t="str">
        <f t="shared" si="321"/>
        <v/>
      </c>
    </row>
    <row r="4481" spans="18:28" ht="14.5" customHeight="1">
      <c r="R4481">
        <v>4478</v>
      </c>
      <c r="S4481" s="4">
        <v>52160</v>
      </c>
      <c r="T4481" s="3" t="s">
        <v>4088</v>
      </c>
      <c r="U4481" s="3" t="s">
        <v>1655</v>
      </c>
      <c r="V4481" s="3" t="s">
        <v>465</v>
      </c>
      <c r="W4481" s="3" t="s">
        <v>4995</v>
      </c>
      <c r="X4481" s="3" t="str">
        <f t="shared" si="318"/>
        <v>นาโป่งเถินลำปาง</v>
      </c>
      <c r="Y4481" s="3" t="s">
        <v>4411</v>
      </c>
      <c r="Z4481" s="3" t="str">
        <f t="shared" si="319"/>
        <v/>
      </c>
      <c r="AA4481" s="3" t="e">
        <f t="shared" si="320"/>
        <v>#NUM!</v>
      </c>
      <c r="AB4481" s="3" t="str">
        <f t="shared" si="321"/>
        <v/>
      </c>
    </row>
    <row r="4482" spans="18:28" ht="14.5" customHeight="1">
      <c r="R4482">
        <v>4479</v>
      </c>
      <c r="S4482" s="4">
        <v>52160</v>
      </c>
      <c r="T4482" s="3" t="s">
        <v>5000</v>
      </c>
      <c r="U4482" s="3" t="s">
        <v>1655</v>
      </c>
      <c r="V4482" s="3" t="s">
        <v>465</v>
      </c>
      <c r="W4482" s="3" t="s">
        <v>4995</v>
      </c>
      <c r="X4482" s="3" t="str">
        <f t="shared" si="318"/>
        <v>แม่ถอดเถินลำปาง</v>
      </c>
      <c r="Y4482" s="3" t="s">
        <v>4411</v>
      </c>
      <c r="Z4482" s="3" t="str">
        <f t="shared" si="319"/>
        <v/>
      </c>
      <c r="AA4482" s="3" t="e">
        <f t="shared" si="320"/>
        <v>#NUM!</v>
      </c>
      <c r="AB4482" s="3" t="str">
        <f t="shared" si="321"/>
        <v/>
      </c>
    </row>
    <row r="4483" spans="18:28" ht="14.5" customHeight="1">
      <c r="R4483">
        <v>4480</v>
      </c>
      <c r="S4483" s="4">
        <v>52160</v>
      </c>
      <c r="T4483" s="3" t="s">
        <v>5001</v>
      </c>
      <c r="U4483" s="3" t="s">
        <v>1655</v>
      </c>
      <c r="V4483" s="3" t="s">
        <v>465</v>
      </c>
      <c r="W4483" s="3" t="s">
        <v>4995</v>
      </c>
      <c r="X4483" s="3" t="str">
        <f t="shared" si="318"/>
        <v>เถินบุรีเถินลำปาง</v>
      </c>
      <c r="Y4483" s="3" t="s">
        <v>4411</v>
      </c>
      <c r="Z4483" s="3" t="str">
        <f t="shared" si="319"/>
        <v/>
      </c>
      <c r="AA4483" s="3" t="e">
        <f t="shared" si="320"/>
        <v>#NUM!</v>
      </c>
      <c r="AB4483" s="3" t="str">
        <f t="shared" si="321"/>
        <v/>
      </c>
    </row>
    <row r="4484" spans="18:28" ht="14.5" customHeight="1">
      <c r="R4484">
        <v>4481</v>
      </c>
      <c r="S4484" s="4">
        <v>52180</v>
      </c>
      <c r="T4484" s="3" t="s">
        <v>1663</v>
      </c>
      <c r="U4484" s="3" t="s">
        <v>1663</v>
      </c>
      <c r="V4484" s="3" t="s">
        <v>465</v>
      </c>
      <c r="W4484" s="3" t="s">
        <v>5002</v>
      </c>
      <c r="X4484" s="3" t="str">
        <f t="shared" si="318"/>
        <v>แม่พริกแม่พริกลำปาง</v>
      </c>
      <c r="Y4484" s="3" t="s">
        <v>4411</v>
      </c>
      <c r="Z4484" s="3" t="str">
        <f t="shared" si="319"/>
        <v/>
      </c>
      <c r="AA4484" s="3" t="e">
        <f t="shared" si="320"/>
        <v>#NUM!</v>
      </c>
      <c r="AB4484" s="3" t="str">
        <f t="shared" si="321"/>
        <v/>
      </c>
    </row>
    <row r="4485" spans="18:28" ht="14.5" customHeight="1">
      <c r="R4485">
        <v>4482</v>
      </c>
      <c r="S4485" s="4">
        <v>52180</v>
      </c>
      <c r="T4485" s="3" t="s">
        <v>5003</v>
      </c>
      <c r="U4485" s="3" t="s">
        <v>1663</v>
      </c>
      <c r="V4485" s="3" t="s">
        <v>465</v>
      </c>
      <c r="W4485" s="3" t="s">
        <v>5002</v>
      </c>
      <c r="X4485" s="3" t="str">
        <f t="shared" ref="X4485:X4548" si="322">T4485&amp;U4485&amp;V4485</f>
        <v>ผาปังแม่พริกลำปาง</v>
      </c>
      <c r="Y4485" s="3" t="s">
        <v>4411</v>
      </c>
      <c r="Z4485" s="3" t="str">
        <f t="shared" ref="Z4485:Z4548" si="323">IF($Z$1=$W4485,$R4485,"")</f>
        <v/>
      </c>
      <c r="AA4485" s="3" t="e">
        <f t="shared" ref="AA4485:AA4548" si="324">SMALL($Z$4:$Z$7439,R4485)</f>
        <v>#NUM!</v>
      </c>
      <c r="AB4485" s="3" t="str">
        <f t="shared" ref="AB4485:AB4548" si="325">IFERROR(INDEX($T$4:$T$7439,$AA4485,1),"")</f>
        <v/>
      </c>
    </row>
    <row r="4486" spans="18:28" ht="14.5" customHeight="1">
      <c r="R4486">
        <v>4483</v>
      </c>
      <c r="S4486" s="4">
        <v>52180</v>
      </c>
      <c r="T4486" s="3" t="s">
        <v>5004</v>
      </c>
      <c r="U4486" s="3" t="s">
        <v>1663</v>
      </c>
      <c r="V4486" s="3" t="s">
        <v>465</v>
      </c>
      <c r="W4486" s="3" t="s">
        <v>5002</v>
      </c>
      <c r="X4486" s="3" t="str">
        <f t="shared" si="322"/>
        <v>แม่ปุแม่พริกลำปาง</v>
      </c>
      <c r="Y4486" s="3" t="s">
        <v>4411</v>
      </c>
      <c r="Z4486" s="3" t="str">
        <f t="shared" si="323"/>
        <v/>
      </c>
      <c r="AA4486" s="3" t="e">
        <f t="shared" si="324"/>
        <v>#NUM!</v>
      </c>
      <c r="AB4486" s="3" t="str">
        <f t="shared" si="325"/>
        <v/>
      </c>
    </row>
    <row r="4487" spans="18:28" ht="14.5" customHeight="1">
      <c r="R4487">
        <v>4484</v>
      </c>
      <c r="S4487" s="4">
        <v>52230</v>
      </c>
      <c r="T4487" s="3" t="s">
        <v>5005</v>
      </c>
      <c r="U4487" s="3" t="s">
        <v>1663</v>
      </c>
      <c r="V4487" s="3" t="s">
        <v>465</v>
      </c>
      <c r="W4487" s="3" t="s">
        <v>5002</v>
      </c>
      <c r="X4487" s="3" t="str">
        <f t="shared" si="322"/>
        <v>พระบาทวังตวงแม่พริกลำปาง</v>
      </c>
      <c r="Y4487" s="3" t="s">
        <v>4411</v>
      </c>
      <c r="Z4487" s="3" t="str">
        <f t="shared" si="323"/>
        <v/>
      </c>
      <c r="AA4487" s="3" t="e">
        <f t="shared" si="324"/>
        <v>#NUM!</v>
      </c>
      <c r="AB4487" s="3" t="str">
        <f t="shared" si="325"/>
        <v/>
      </c>
    </row>
    <row r="4488" spans="18:28" ht="14.5" customHeight="1">
      <c r="R4488">
        <v>4485</v>
      </c>
      <c r="S4488" s="4">
        <v>52150</v>
      </c>
      <c r="T4488" s="3" t="s">
        <v>1661</v>
      </c>
      <c r="U4488" s="3" t="s">
        <v>1661</v>
      </c>
      <c r="V4488" s="3" t="s">
        <v>465</v>
      </c>
      <c r="W4488" s="3" t="s">
        <v>5006</v>
      </c>
      <c r="X4488" s="3" t="str">
        <f t="shared" si="322"/>
        <v>แม่ทะแม่ทะลำปาง</v>
      </c>
      <c r="Y4488" s="3" t="s">
        <v>4411</v>
      </c>
      <c r="Z4488" s="3" t="str">
        <f t="shared" si="323"/>
        <v/>
      </c>
      <c r="AA4488" s="3" t="e">
        <f t="shared" si="324"/>
        <v>#NUM!</v>
      </c>
      <c r="AB4488" s="3" t="str">
        <f t="shared" si="325"/>
        <v/>
      </c>
    </row>
    <row r="4489" spans="18:28" ht="14.5" customHeight="1">
      <c r="R4489">
        <v>4486</v>
      </c>
      <c r="S4489" s="4">
        <v>52150</v>
      </c>
      <c r="T4489" s="3" t="s">
        <v>5007</v>
      </c>
      <c r="U4489" s="3" t="s">
        <v>1661</v>
      </c>
      <c r="V4489" s="3" t="s">
        <v>465</v>
      </c>
      <c r="W4489" s="3" t="s">
        <v>5006</v>
      </c>
      <c r="X4489" s="3" t="str">
        <f t="shared" si="322"/>
        <v>นาครัวแม่ทะลำปาง</v>
      </c>
      <c r="Y4489" s="3" t="s">
        <v>4411</v>
      </c>
      <c r="Z4489" s="3" t="str">
        <f t="shared" si="323"/>
        <v/>
      </c>
      <c r="AA4489" s="3" t="e">
        <f t="shared" si="324"/>
        <v>#NUM!</v>
      </c>
      <c r="AB4489" s="3" t="str">
        <f t="shared" si="325"/>
        <v/>
      </c>
    </row>
    <row r="4490" spans="18:28" ht="14.5" customHeight="1">
      <c r="R4490">
        <v>4487</v>
      </c>
      <c r="S4490" s="4">
        <v>52150</v>
      </c>
      <c r="T4490" s="3" t="s">
        <v>4719</v>
      </c>
      <c r="U4490" s="3" t="s">
        <v>1661</v>
      </c>
      <c r="V4490" s="3" t="s">
        <v>465</v>
      </c>
      <c r="W4490" s="3" t="s">
        <v>5006</v>
      </c>
      <c r="X4490" s="3" t="str">
        <f t="shared" si="322"/>
        <v>ป่าตันแม่ทะลำปาง</v>
      </c>
      <c r="Y4490" s="3" t="s">
        <v>4411</v>
      </c>
      <c r="Z4490" s="3" t="str">
        <f t="shared" si="323"/>
        <v/>
      </c>
      <c r="AA4490" s="3" t="e">
        <f t="shared" si="324"/>
        <v>#NUM!</v>
      </c>
      <c r="AB4490" s="3" t="str">
        <f t="shared" si="325"/>
        <v/>
      </c>
    </row>
    <row r="4491" spans="18:28" ht="14.5" customHeight="1">
      <c r="R4491">
        <v>4488</v>
      </c>
      <c r="S4491" s="4">
        <v>52150</v>
      </c>
      <c r="T4491" s="3" t="s">
        <v>5008</v>
      </c>
      <c r="U4491" s="3" t="s">
        <v>1661</v>
      </c>
      <c r="V4491" s="3" t="s">
        <v>465</v>
      </c>
      <c r="W4491" s="3" t="s">
        <v>5006</v>
      </c>
      <c r="X4491" s="3" t="str">
        <f t="shared" si="322"/>
        <v>บ้านกิ่วแม่ทะลำปาง</v>
      </c>
      <c r="Y4491" s="3" t="s">
        <v>4411</v>
      </c>
      <c r="Z4491" s="3" t="str">
        <f t="shared" si="323"/>
        <v/>
      </c>
      <c r="AA4491" s="3" t="e">
        <f t="shared" si="324"/>
        <v>#NUM!</v>
      </c>
      <c r="AB4491" s="3" t="str">
        <f t="shared" si="325"/>
        <v/>
      </c>
    </row>
    <row r="4492" spans="18:28" ht="14.5" customHeight="1">
      <c r="R4492">
        <v>4489</v>
      </c>
      <c r="S4492" s="4">
        <v>52150</v>
      </c>
      <c r="T4492" s="3" t="s">
        <v>5009</v>
      </c>
      <c r="U4492" s="3" t="s">
        <v>1661</v>
      </c>
      <c r="V4492" s="3" t="s">
        <v>465</v>
      </c>
      <c r="W4492" s="3" t="s">
        <v>5006</v>
      </c>
      <c r="X4492" s="3" t="str">
        <f t="shared" si="322"/>
        <v>บ้านบอมแม่ทะลำปาง</v>
      </c>
      <c r="Y4492" s="3" t="s">
        <v>4411</v>
      </c>
      <c r="Z4492" s="3" t="str">
        <f t="shared" si="323"/>
        <v/>
      </c>
      <c r="AA4492" s="3" t="e">
        <f t="shared" si="324"/>
        <v>#NUM!</v>
      </c>
      <c r="AB4492" s="3" t="str">
        <f t="shared" si="325"/>
        <v/>
      </c>
    </row>
    <row r="4493" spans="18:28" ht="14.5" customHeight="1">
      <c r="R4493">
        <v>4490</v>
      </c>
      <c r="S4493" s="4">
        <v>52150</v>
      </c>
      <c r="T4493" s="3" t="s">
        <v>5010</v>
      </c>
      <c r="U4493" s="3" t="s">
        <v>1661</v>
      </c>
      <c r="V4493" s="3" t="s">
        <v>465</v>
      </c>
      <c r="W4493" s="3" t="s">
        <v>5006</v>
      </c>
      <c r="X4493" s="3" t="str">
        <f t="shared" si="322"/>
        <v>น้ำโจ้แม่ทะลำปาง</v>
      </c>
      <c r="Y4493" s="3" t="s">
        <v>4411</v>
      </c>
      <c r="Z4493" s="3" t="str">
        <f t="shared" si="323"/>
        <v/>
      </c>
      <c r="AA4493" s="3" t="e">
        <f t="shared" si="324"/>
        <v>#NUM!</v>
      </c>
      <c r="AB4493" s="3" t="str">
        <f t="shared" si="325"/>
        <v/>
      </c>
    </row>
    <row r="4494" spans="18:28" ht="14.5" customHeight="1">
      <c r="R4494">
        <v>4491</v>
      </c>
      <c r="S4494" s="4">
        <v>52150</v>
      </c>
      <c r="T4494" s="3" t="s">
        <v>5011</v>
      </c>
      <c r="U4494" s="3" t="s">
        <v>1661</v>
      </c>
      <c r="V4494" s="3" t="s">
        <v>465</v>
      </c>
      <c r="W4494" s="3" t="s">
        <v>5006</v>
      </c>
      <c r="X4494" s="3" t="str">
        <f t="shared" si="322"/>
        <v>ดอนไฟแม่ทะลำปาง</v>
      </c>
      <c r="Y4494" s="3" t="s">
        <v>4411</v>
      </c>
      <c r="Z4494" s="3" t="str">
        <f t="shared" si="323"/>
        <v/>
      </c>
      <c r="AA4494" s="3" t="e">
        <f t="shared" si="324"/>
        <v>#NUM!</v>
      </c>
      <c r="AB4494" s="3" t="str">
        <f t="shared" si="325"/>
        <v/>
      </c>
    </row>
    <row r="4495" spans="18:28" ht="14.5" customHeight="1">
      <c r="R4495">
        <v>4492</v>
      </c>
      <c r="S4495" s="4">
        <v>52150</v>
      </c>
      <c r="T4495" s="3" t="s">
        <v>3247</v>
      </c>
      <c r="U4495" s="3" t="s">
        <v>1661</v>
      </c>
      <c r="V4495" s="3" t="s">
        <v>465</v>
      </c>
      <c r="W4495" s="3" t="s">
        <v>5006</v>
      </c>
      <c r="X4495" s="3" t="str">
        <f t="shared" si="322"/>
        <v>หัวเสือแม่ทะลำปาง</v>
      </c>
      <c r="Y4495" s="3" t="s">
        <v>4411</v>
      </c>
      <c r="Z4495" s="3" t="str">
        <f t="shared" si="323"/>
        <v/>
      </c>
      <c r="AA4495" s="3" t="e">
        <f t="shared" si="324"/>
        <v>#NUM!</v>
      </c>
      <c r="AB4495" s="3" t="str">
        <f t="shared" si="325"/>
        <v/>
      </c>
    </row>
    <row r="4496" spans="18:28" ht="14.5" customHeight="1">
      <c r="R4496">
        <v>4493</v>
      </c>
      <c r="S4496" s="4">
        <v>52150</v>
      </c>
      <c r="T4496" s="3" t="s">
        <v>5012</v>
      </c>
      <c r="U4496" s="3" t="s">
        <v>1661</v>
      </c>
      <c r="V4496" s="3" t="s">
        <v>465</v>
      </c>
      <c r="W4496" s="3" t="s">
        <v>5006</v>
      </c>
      <c r="X4496" s="3" t="str">
        <f t="shared" si="322"/>
        <v>วังเงินแม่ทะลำปาง</v>
      </c>
      <c r="Y4496" s="3" t="s">
        <v>4411</v>
      </c>
      <c r="Z4496" s="3" t="str">
        <f t="shared" si="323"/>
        <v/>
      </c>
      <c r="AA4496" s="3" t="e">
        <f t="shared" si="324"/>
        <v>#NUM!</v>
      </c>
      <c r="AB4496" s="3" t="str">
        <f t="shared" si="325"/>
        <v/>
      </c>
    </row>
    <row r="4497" spans="18:28" ht="14.5" customHeight="1">
      <c r="R4497">
        <v>4494</v>
      </c>
      <c r="S4497" s="4">
        <v>52150</v>
      </c>
      <c r="T4497" s="3" t="s">
        <v>5013</v>
      </c>
      <c r="U4497" s="3" t="s">
        <v>1661</v>
      </c>
      <c r="V4497" s="3" t="s">
        <v>465</v>
      </c>
      <c r="W4497" s="3" t="s">
        <v>5006</v>
      </c>
      <c r="X4497" s="3" t="str">
        <f t="shared" si="322"/>
        <v>สันดอนแก้วแม่ทะลำปาง</v>
      </c>
      <c r="Y4497" s="3" t="s">
        <v>4411</v>
      </c>
      <c r="Z4497" s="3" t="str">
        <f t="shared" si="323"/>
        <v/>
      </c>
      <c r="AA4497" s="3" t="e">
        <f t="shared" si="324"/>
        <v>#NUM!</v>
      </c>
      <c r="AB4497" s="3" t="str">
        <f t="shared" si="325"/>
        <v/>
      </c>
    </row>
    <row r="4498" spans="18:28" ht="14.5" customHeight="1">
      <c r="R4498">
        <v>4495</v>
      </c>
      <c r="S4498" s="4">
        <v>52170</v>
      </c>
      <c r="T4498" s="3" t="s">
        <v>1668</v>
      </c>
      <c r="U4498" s="3" t="s">
        <v>1668</v>
      </c>
      <c r="V4498" s="3" t="s">
        <v>465</v>
      </c>
      <c r="W4498" s="3" t="s">
        <v>5014</v>
      </c>
      <c r="X4498" s="3" t="str">
        <f t="shared" si="322"/>
        <v>สบปราบสบปราบลำปาง</v>
      </c>
      <c r="Y4498" s="3" t="s">
        <v>4411</v>
      </c>
      <c r="Z4498" s="3" t="str">
        <f t="shared" si="323"/>
        <v/>
      </c>
      <c r="AA4498" s="3" t="e">
        <f t="shared" si="324"/>
        <v>#NUM!</v>
      </c>
      <c r="AB4498" s="3" t="str">
        <f t="shared" si="325"/>
        <v/>
      </c>
    </row>
    <row r="4499" spans="18:28" ht="14.5" customHeight="1">
      <c r="R4499">
        <v>4496</v>
      </c>
      <c r="S4499" s="4">
        <v>52170</v>
      </c>
      <c r="T4499" s="3" t="s">
        <v>5015</v>
      </c>
      <c r="U4499" s="3" t="s">
        <v>1668</v>
      </c>
      <c r="V4499" s="3" t="s">
        <v>465</v>
      </c>
      <c r="W4499" s="3" t="s">
        <v>5014</v>
      </c>
      <c r="X4499" s="3" t="str">
        <f t="shared" si="322"/>
        <v>สมัยสบปราบลำปาง</v>
      </c>
      <c r="Y4499" s="3" t="s">
        <v>4411</v>
      </c>
      <c r="Z4499" s="3" t="str">
        <f t="shared" si="323"/>
        <v/>
      </c>
      <c r="AA4499" s="3" t="e">
        <f t="shared" si="324"/>
        <v>#NUM!</v>
      </c>
      <c r="AB4499" s="3" t="str">
        <f t="shared" si="325"/>
        <v/>
      </c>
    </row>
    <row r="4500" spans="18:28" ht="14.5" customHeight="1">
      <c r="R4500">
        <v>4497</v>
      </c>
      <c r="S4500" s="4">
        <v>52170</v>
      </c>
      <c r="T4500" s="3" t="s">
        <v>5016</v>
      </c>
      <c r="U4500" s="3" t="s">
        <v>1668</v>
      </c>
      <c r="V4500" s="3" t="s">
        <v>465</v>
      </c>
      <c r="W4500" s="3" t="s">
        <v>5014</v>
      </c>
      <c r="X4500" s="3" t="str">
        <f t="shared" si="322"/>
        <v>แม่กัวะสบปราบลำปาง</v>
      </c>
      <c r="Y4500" s="3" t="s">
        <v>4411</v>
      </c>
      <c r="Z4500" s="3" t="str">
        <f t="shared" si="323"/>
        <v/>
      </c>
      <c r="AA4500" s="3" t="e">
        <f t="shared" si="324"/>
        <v>#NUM!</v>
      </c>
      <c r="AB4500" s="3" t="str">
        <f t="shared" si="325"/>
        <v/>
      </c>
    </row>
    <row r="4501" spans="18:28" ht="14.5" customHeight="1">
      <c r="R4501">
        <v>4498</v>
      </c>
      <c r="S4501" s="4">
        <v>52170</v>
      </c>
      <c r="T4501" s="3" t="s">
        <v>5017</v>
      </c>
      <c r="U4501" s="3" t="s">
        <v>1668</v>
      </c>
      <c r="V4501" s="3" t="s">
        <v>465</v>
      </c>
      <c r="W4501" s="3" t="s">
        <v>5014</v>
      </c>
      <c r="X4501" s="3" t="str">
        <f t="shared" si="322"/>
        <v>นายางสบปราบลำปาง</v>
      </c>
      <c r="Y4501" s="3" t="s">
        <v>4411</v>
      </c>
      <c r="Z4501" s="3" t="str">
        <f t="shared" si="323"/>
        <v/>
      </c>
      <c r="AA4501" s="3" t="e">
        <f t="shared" si="324"/>
        <v>#NUM!</v>
      </c>
      <c r="AB4501" s="3" t="str">
        <f t="shared" si="325"/>
        <v/>
      </c>
    </row>
    <row r="4502" spans="18:28" ht="14.5" customHeight="1">
      <c r="R4502">
        <v>4499</v>
      </c>
      <c r="S4502" s="4">
        <v>52190</v>
      </c>
      <c r="T4502" s="3" t="s">
        <v>1672</v>
      </c>
      <c r="U4502" s="3" t="s">
        <v>1672</v>
      </c>
      <c r="V4502" s="3" t="s">
        <v>465</v>
      </c>
      <c r="W4502" s="3" t="s">
        <v>5018</v>
      </c>
      <c r="X4502" s="3" t="str">
        <f t="shared" si="322"/>
        <v>ห้างฉัตรห้างฉัตรลำปาง</v>
      </c>
      <c r="Y4502" s="3" t="s">
        <v>4411</v>
      </c>
      <c r="Z4502" s="3" t="str">
        <f t="shared" si="323"/>
        <v/>
      </c>
      <c r="AA4502" s="3" t="e">
        <f t="shared" si="324"/>
        <v>#NUM!</v>
      </c>
      <c r="AB4502" s="3" t="str">
        <f t="shared" si="325"/>
        <v/>
      </c>
    </row>
    <row r="4503" spans="18:28" ht="14.5" customHeight="1">
      <c r="R4503">
        <v>4500</v>
      </c>
      <c r="S4503" s="4">
        <v>52190</v>
      </c>
      <c r="T4503" s="3" t="s">
        <v>5019</v>
      </c>
      <c r="U4503" s="3" t="s">
        <v>1672</v>
      </c>
      <c r="V4503" s="3" t="s">
        <v>465</v>
      </c>
      <c r="W4503" s="3" t="s">
        <v>5018</v>
      </c>
      <c r="X4503" s="3" t="str">
        <f t="shared" si="322"/>
        <v>หนองหล่มห้างฉัตรลำปาง</v>
      </c>
      <c r="Y4503" s="3" t="s">
        <v>4411</v>
      </c>
      <c r="Z4503" s="3" t="str">
        <f t="shared" si="323"/>
        <v/>
      </c>
      <c r="AA4503" s="3" t="e">
        <f t="shared" si="324"/>
        <v>#NUM!</v>
      </c>
      <c r="AB4503" s="3" t="str">
        <f t="shared" si="325"/>
        <v/>
      </c>
    </row>
    <row r="4504" spans="18:28" ht="14.5" customHeight="1">
      <c r="R4504">
        <v>4501</v>
      </c>
      <c r="S4504" s="4">
        <v>52190</v>
      </c>
      <c r="T4504" s="3" t="s">
        <v>5020</v>
      </c>
      <c r="U4504" s="3" t="s">
        <v>1672</v>
      </c>
      <c r="V4504" s="3" t="s">
        <v>465</v>
      </c>
      <c r="W4504" s="3" t="s">
        <v>5018</v>
      </c>
      <c r="X4504" s="3" t="str">
        <f t="shared" si="322"/>
        <v>เมืองยาวห้างฉัตรลำปาง</v>
      </c>
      <c r="Y4504" s="3" t="s">
        <v>4411</v>
      </c>
      <c r="Z4504" s="3" t="str">
        <f t="shared" si="323"/>
        <v/>
      </c>
      <c r="AA4504" s="3" t="e">
        <f t="shared" si="324"/>
        <v>#NUM!</v>
      </c>
      <c r="AB4504" s="3" t="str">
        <f t="shared" si="325"/>
        <v/>
      </c>
    </row>
    <row r="4505" spans="18:28" ht="14.5" customHeight="1">
      <c r="R4505">
        <v>4502</v>
      </c>
      <c r="S4505" s="4">
        <v>52190</v>
      </c>
      <c r="T4505" s="3" t="s">
        <v>5021</v>
      </c>
      <c r="U4505" s="3" t="s">
        <v>1672</v>
      </c>
      <c r="V4505" s="3" t="s">
        <v>465</v>
      </c>
      <c r="W4505" s="3" t="s">
        <v>5018</v>
      </c>
      <c r="X4505" s="3" t="str">
        <f t="shared" si="322"/>
        <v>ปงยางคกห้างฉัตรลำปาง</v>
      </c>
      <c r="Y4505" s="3" t="s">
        <v>4411</v>
      </c>
      <c r="Z4505" s="3" t="str">
        <f t="shared" si="323"/>
        <v/>
      </c>
      <c r="AA4505" s="3" t="e">
        <f t="shared" si="324"/>
        <v>#NUM!</v>
      </c>
      <c r="AB4505" s="3" t="str">
        <f t="shared" si="325"/>
        <v/>
      </c>
    </row>
    <row r="4506" spans="18:28" ht="14.5" customHeight="1">
      <c r="R4506">
        <v>4503</v>
      </c>
      <c r="S4506" s="4">
        <v>52190</v>
      </c>
      <c r="T4506" s="3" t="s">
        <v>5022</v>
      </c>
      <c r="U4506" s="3" t="s">
        <v>1672</v>
      </c>
      <c r="V4506" s="3" t="s">
        <v>465</v>
      </c>
      <c r="W4506" s="3" t="s">
        <v>5018</v>
      </c>
      <c r="X4506" s="3" t="str">
        <f t="shared" si="322"/>
        <v>เวียงตาลห้างฉัตรลำปาง</v>
      </c>
      <c r="Y4506" s="3" t="s">
        <v>4411</v>
      </c>
      <c r="Z4506" s="3" t="str">
        <f t="shared" si="323"/>
        <v/>
      </c>
      <c r="AA4506" s="3" t="e">
        <f t="shared" si="324"/>
        <v>#NUM!</v>
      </c>
      <c r="AB4506" s="3" t="str">
        <f t="shared" si="325"/>
        <v/>
      </c>
    </row>
    <row r="4507" spans="18:28" ht="14.5" customHeight="1">
      <c r="R4507">
        <v>4504</v>
      </c>
      <c r="S4507" s="4">
        <v>52190</v>
      </c>
      <c r="T4507" s="3" t="s">
        <v>5023</v>
      </c>
      <c r="U4507" s="3" t="s">
        <v>1672</v>
      </c>
      <c r="V4507" s="3" t="s">
        <v>465</v>
      </c>
      <c r="W4507" s="3" t="s">
        <v>5018</v>
      </c>
      <c r="X4507" s="3" t="str">
        <f t="shared" si="322"/>
        <v>แม่สันห้างฉัตรลำปาง</v>
      </c>
      <c r="Y4507" s="3" t="s">
        <v>4411</v>
      </c>
      <c r="Z4507" s="3" t="str">
        <f t="shared" si="323"/>
        <v/>
      </c>
      <c r="AA4507" s="3" t="e">
        <f t="shared" si="324"/>
        <v>#NUM!</v>
      </c>
      <c r="AB4507" s="3" t="str">
        <f t="shared" si="325"/>
        <v/>
      </c>
    </row>
    <row r="4508" spans="18:28" ht="14.5" customHeight="1">
      <c r="R4508">
        <v>4505</v>
      </c>
      <c r="S4508" s="4">
        <v>52190</v>
      </c>
      <c r="T4508" s="3" t="s">
        <v>5024</v>
      </c>
      <c r="U4508" s="3" t="s">
        <v>1672</v>
      </c>
      <c r="V4508" s="3" t="s">
        <v>465</v>
      </c>
      <c r="W4508" s="3" t="s">
        <v>5018</v>
      </c>
      <c r="X4508" s="3" t="str">
        <f t="shared" si="322"/>
        <v>วอแก้วห้างฉัตรลำปาง</v>
      </c>
      <c r="Y4508" s="3" t="s">
        <v>4411</v>
      </c>
      <c r="Z4508" s="3" t="str">
        <f t="shared" si="323"/>
        <v/>
      </c>
      <c r="AA4508" s="3" t="e">
        <f t="shared" si="324"/>
        <v>#NUM!</v>
      </c>
      <c r="AB4508" s="3" t="str">
        <f t="shared" si="325"/>
        <v/>
      </c>
    </row>
    <row r="4509" spans="18:28" ht="14.5" customHeight="1">
      <c r="R4509">
        <v>4506</v>
      </c>
      <c r="S4509" s="4">
        <v>52240</v>
      </c>
      <c r="T4509" s="3" t="s">
        <v>1657</v>
      </c>
      <c r="U4509" s="3" t="s">
        <v>1657</v>
      </c>
      <c r="V4509" s="3" t="s">
        <v>465</v>
      </c>
      <c r="W4509" s="3" t="s">
        <v>5025</v>
      </c>
      <c r="X4509" s="3" t="str">
        <f t="shared" si="322"/>
        <v>เมืองปานเมืองปานลำปาง</v>
      </c>
      <c r="Y4509" s="3" t="s">
        <v>4411</v>
      </c>
      <c r="Z4509" s="3" t="str">
        <f t="shared" si="323"/>
        <v/>
      </c>
      <c r="AA4509" s="3" t="e">
        <f t="shared" si="324"/>
        <v>#NUM!</v>
      </c>
      <c r="AB4509" s="3" t="str">
        <f t="shared" si="325"/>
        <v/>
      </c>
    </row>
    <row r="4510" spans="18:28" ht="14.5" customHeight="1">
      <c r="R4510">
        <v>4507</v>
      </c>
      <c r="S4510" s="4">
        <v>52240</v>
      </c>
      <c r="T4510" s="3" t="s">
        <v>5026</v>
      </c>
      <c r="U4510" s="3" t="s">
        <v>1657</v>
      </c>
      <c r="V4510" s="3" t="s">
        <v>465</v>
      </c>
      <c r="W4510" s="3" t="s">
        <v>5025</v>
      </c>
      <c r="X4510" s="3" t="str">
        <f t="shared" si="322"/>
        <v>บ้านขอเมืองปานลำปาง</v>
      </c>
      <c r="Y4510" s="3" t="s">
        <v>4411</v>
      </c>
      <c r="Z4510" s="3" t="str">
        <f t="shared" si="323"/>
        <v/>
      </c>
      <c r="AA4510" s="3" t="e">
        <f t="shared" si="324"/>
        <v>#NUM!</v>
      </c>
      <c r="AB4510" s="3" t="str">
        <f t="shared" si="325"/>
        <v/>
      </c>
    </row>
    <row r="4511" spans="18:28" ht="14.5" customHeight="1">
      <c r="R4511">
        <v>4508</v>
      </c>
      <c r="S4511" s="4">
        <v>52240</v>
      </c>
      <c r="T4511" s="3" t="s">
        <v>5027</v>
      </c>
      <c r="U4511" s="3" t="s">
        <v>1657</v>
      </c>
      <c r="V4511" s="3" t="s">
        <v>465</v>
      </c>
      <c r="W4511" s="3" t="s">
        <v>5025</v>
      </c>
      <c r="X4511" s="3" t="str">
        <f t="shared" si="322"/>
        <v>ทุ่งกว๋าวเมืองปานลำปาง</v>
      </c>
      <c r="Y4511" s="3" t="s">
        <v>4411</v>
      </c>
      <c r="Z4511" s="3" t="str">
        <f t="shared" si="323"/>
        <v/>
      </c>
      <c r="AA4511" s="3" t="e">
        <f t="shared" si="324"/>
        <v>#NUM!</v>
      </c>
      <c r="AB4511" s="3" t="str">
        <f t="shared" si="325"/>
        <v/>
      </c>
    </row>
    <row r="4512" spans="18:28" ht="14.5" customHeight="1">
      <c r="R4512">
        <v>4509</v>
      </c>
      <c r="S4512" s="4">
        <v>52240</v>
      </c>
      <c r="T4512" s="3" t="s">
        <v>5028</v>
      </c>
      <c r="U4512" s="3" t="s">
        <v>1657</v>
      </c>
      <c r="V4512" s="3" t="s">
        <v>465</v>
      </c>
      <c r="W4512" s="3" t="s">
        <v>5025</v>
      </c>
      <c r="X4512" s="3" t="str">
        <f t="shared" si="322"/>
        <v>แจ้ซ้อนเมืองปานลำปาง</v>
      </c>
      <c r="Y4512" s="3" t="s">
        <v>4411</v>
      </c>
      <c r="Z4512" s="3" t="str">
        <f t="shared" si="323"/>
        <v/>
      </c>
      <c r="AA4512" s="3" t="e">
        <f t="shared" si="324"/>
        <v>#NUM!</v>
      </c>
      <c r="AB4512" s="3" t="str">
        <f t="shared" si="325"/>
        <v/>
      </c>
    </row>
    <row r="4513" spans="18:28" ht="14.5" customHeight="1">
      <c r="R4513">
        <v>4510</v>
      </c>
      <c r="S4513" s="4">
        <v>52240</v>
      </c>
      <c r="T4513" s="3" t="s">
        <v>3586</v>
      </c>
      <c r="U4513" s="3" t="s">
        <v>1657</v>
      </c>
      <c r="V4513" s="3" t="s">
        <v>465</v>
      </c>
      <c r="W4513" s="3" t="s">
        <v>5025</v>
      </c>
      <c r="X4513" s="3" t="str">
        <f t="shared" si="322"/>
        <v>หัวเมืองเมืองปานลำปาง</v>
      </c>
      <c r="Y4513" s="3" t="s">
        <v>4411</v>
      </c>
      <c r="Z4513" s="3" t="str">
        <f t="shared" si="323"/>
        <v/>
      </c>
      <c r="AA4513" s="3" t="e">
        <f t="shared" si="324"/>
        <v>#NUM!</v>
      </c>
      <c r="AB4513" s="3" t="str">
        <f t="shared" si="325"/>
        <v/>
      </c>
    </row>
    <row r="4514" spans="18:28" ht="14.5" customHeight="1">
      <c r="R4514">
        <v>4511</v>
      </c>
      <c r="S4514" s="4">
        <v>53000</v>
      </c>
      <c r="T4514" s="3" t="s">
        <v>950</v>
      </c>
      <c r="U4514" s="3" t="s">
        <v>2109</v>
      </c>
      <c r="V4514" s="3" t="s">
        <v>532</v>
      </c>
      <c r="W4514" s="3" t="s">
        <v>5029</v>
      </c>
      <c r="X4514" s="3" t="str">
        <f t="shared" si="322"/>
        <v>ท่าอิฐเมืองอุตรดิตถ์อุตรดิตถ์</v>
      </c>
      <c r="Y4514" s="3" t="s">
        <v>4411</v>
      </c>
      <c r="Z4514" s="3" t="str">
        <f t="shared" si="323"/>
        <v/>
      </c>
      <c r="AA4514" s="3" t="e">
        <f t="shared" si="324"/>
        <v>#NUM!</v>
      </c>
      <c r="AB4514" s="3" t="str">
        <f t="shared" si="325"/>
        <v/>
      </c>
    </row>
    <row r="4515" spans="18:28" ht="14.5" customHeight="1">
      <c r="R4515">
        <v>4512</v>
      </c>
      <c r="S4515" s="4">
        <v>53000</v>
      </c>
      <c r="T4515" s="3" t="s">
        <v>5030</v>
      </c>
      <c r="U4515" s="3" t="s">
        <v>2109</v>
      </c>
      <c r="V4515" s="3" t="s">
        <v>532</v>
      </c>
      <c r="W4515" s="3" t="s">
        <v>5029</v>
      </c>
      <c r="X4515" s="3" t="str">
        <f t="shared" si="322"/>
        <v>ท่าเสาเมืองอุตรดิตถ์อุตรดิตถ์</v>
      </c>
      <c r="Y4515" s="3" t="s">
        <v>4411</v>
      </c>
      <c r="Z4515" s="3" t="str">
        <f t="shared" si="323"/>
        <v/>
      </c>
      <c r="AA4515" s="3" t="e">
        <f t="shared" si="324"/>
        <v>#NUM!</v>
      </c>
      <c r="AB4515" s="3" t="str">
        <f t="shared" si="325"/>
        <v/>
      </c>
    </row>
    <row r="4516" spans="18:28" ht="14.5" customHeight="1">
      <c r="R4516">
        <v>4513</v>
      </c>
      <c r="S4516" s="4">
        <v>53000</v>
      </c>
      <c r="T4516" s="3" t="s">
        <v>1112</v>
      </c>
      <c r="U4516" s="3" t="s">
        <v>2109</v>
      </c>
      <c r="V4516" s="3" t="s">
        <v>532</v>
      </c>
      <c r="W4516" s="3" t="s">
        <v>5029</v>
      </c>
      <c r="X4516" s="3" t="str">
        <f t="shared" si="322"/>
        <v>บ้านเกาะเมืองอุตรดิตถ์อุตรดิตถ์</v>
      </c>
      <c r="Y4516" s="3" t="s">
        <v>4411</v>
      </c>
      <c r="Z4516" s="3" t="str">
        <f t="shared" si="323"/>
        <v/>
      </c>
      <c r="AA4516" s="3" t="e">
        <f t="shared" si="324"/>
        <v>#NUM!</v>
      </c>
      <c r="AB4516" s="3" t="str">
        <f t="shared" si="325"/>
        <v/>
      </c>
    </row>
    <row r="4517" spans="18:28" ht="14.5" customHeight="1">
      <c r="R4517">
        <v>4514</v>
      </c>
      <c r="S4517" s="4">
        <v>53000</v>
      </c>
      <c r="T4517" s="3" t="s">
        <v>5031</v>
      </c>
      <c r="U4517" s="3" t="s">
        <v>2109</v>
      </c>
      <c r="V4517" s="3" t="s">
        <v>532</v>
      </c>
      <c r="W4517" s="3" t="s">
        <v>5029</v>
      </c>
      <c r="X4517" s="3" t="str">
        <f t="shared" si="322"/>
        <v>ป่าเซ่าเมืองอุตรดิตถ์อุตรดิตถ์</v>
      </c>
      <c r="Y4517" s="3" t="s">
        <v>4411</v>
      </c>
      <c r="Z4517" s="3" t="str">
        <f t="shared" si="323"/>
        <v/>
      </c>
      <c r="AA4517" s="3" t="e">
        <f t="shared" si="324"/>
        <v>#NUM!</v>
      </c>
      <c r="AB4517" s="3" t="str">
        <f t="shared" si="325"/>
        <v/>
      </c>
    </row>
    <row r="4518" spans="18:28" ht="14.5" customHeight="1">
      <c r="R4518">
        <v>4515</v>
      </c>
      <c r="S4518" s="4">
        <v>53000</v>
      </c>
      <c r="T4518" s="3" t="s">
        <v>5032</v>
      </c>
      <c r="U4518" s="3" t="s">
        <v>2109</v>
      </c>
      <c r="V4518" s="3" t="s">
        <v>532</v>
      </c>
      <c r="W4518" s="3" t="s">
        <v>5029</v>
      </c>
      <c r="X4518" s="3" t="str">
        <f t="shared" si="322"/>
        <v>คุ้งตะเภาเมืองอุตรดิตถ์อุตรดิตถ์</v>
      </c>
      <c r="Y4518" s="3" t="s">
        <v>4411</v>
      </c>
      <c r="Z4518" s="3" t="str">
        <f t="shared" si="323"/>
        <v/>
      </c>
      <c r="AA4518" s="3" t="e">
        <f t="shared" si="324"/>
        <v>#NUM!</v>
      </c>
      <c r="AB4518" s="3" t="str">
        <f t="shared" si="325"/>
        <v/>
      </c>
    </row>
    <row r="4519" spans="18:28" ht="14.5" customHeight="1">
      <c r="R4519">
        <v>4516</v>
      </c>
      <c r="S4519" s="4">
        <v>53170</v>
      </c>
      <c r="T4519" s="3" t="s">
        <v>5033</v>
      </c>
      <c r="U4519" s="3" t="s">
        <v>2109</v>
      </c>
      <c r="V4519" s="3" t="s">
        <v>532</v>
      </c>
      <c r="W4519" s="3" t="s">
        <v>5029</v>
      </c>
      <c r="X4519" s="3" t="str">
        <f t="shared" si="322"/>
        <v>วังกะพี้เมืองอุตรดิตถ์อุตรดิตถ์</v>
      </c>
      <c r="Y4519" s="3" t="s">
        <v>4411</v>
      </c>
      <c r="Z4519" s="3" t="str">
        <f t="shared" si="323"/>
        <v/>
      </c>
      <c r="AA4519" s="3" t="e">
        <f t="shared" si="324"/>
        <v>#NUM!</v>
      </c>
      <c r="AB4519" s="3" t="str">
        <f t="shared" si="325"/>
        <v/>
      </c>
    </row>
    <row r="4520" spans="18:28" ht="14.5" customHeight="1">
      <c r="R4520">
        <v>4517</v>
      </c>
      <c r="S4520" s="4">
        <v>53000</v>
      </c>
      <c r="T4520" s="3" t="s">
        <v>5034</v>
      </c>
      <c r="U4520" s="3" t="s">
        <v>2109</v>
      </c>
      <c r="V4520" s="3" t="s">
        <v>532</v>
      </c>
      <c r="W4520" s="3" t="s">
        <v>5029</v>
      </c>
      <c r="X4520" s="3" t="str">
        <f t="shared" si="322"/>
        <v>หาดกรวดเมืองอุตรดิตถ์อุตรดิตถ์</v>
      </c>
      <c r="Y4520" s="3" t="s">
        <v>4411</v>
      </c>
      <c r="Z4520" s="3" t="str">
        <f t="shared" si="323"/>
        <v/>
      </c>
      <c r="AA4520" s="3" t="e">
        <f t="shared" si="324"/>
        <v>#NUM!</v>
      </c>
      <c r="AB4520" s="3" t="str">
        <f t="shared" si="325"/>
        <v/>
      </c>
    </row>
    <row r="4521" spans="18:28" ht="14.5" customHeight="1">
      <c r="R4521">
        <v>4518</v>
      </c>
      <c r="S4521" s="4">
        <v>53000</v>
      </c>
      <c r="T4521" s="3" t="s">
        <v>5035</v>
      </c>
      <c r="U4521" s="3" t="s">
        <v>2109</v>
      </c>
      <c r="V4521" s="3" t="s">
        <v>532</v>
      </c>
      <c r="W4521" s="3" t="s">
        <v>5029</v>
      </c>
      <c r="X4521" s="3" t="str">
        <f t="shared" si="322"/>
        <v>น้ำริดเมืองอุตรดิตถ์อุตรดิตถ์</v>
      </c>
      <c r="Y4521" s="3" t="s">
        <v>4411</v>
      </c>
      <c r="Z4521" s="3" t="str">
        <f t="shared" si="323"/>
        <v/>
      </c>
      <c r="AA4521" s="3" t="e">
        <f t="shared" si="324"/>
        <v>#NUM!</v>
      </c>
      <c r="AB4521" s="3" t="str">
        <f t="shared" si="325"/>
        <v/>
      </c>
    </row>
    <row r="4522" spans="18:28" ht="14.5" customHeight="1">
      <c r="R4522">
        <v>4519</v>
      </c>
      <c r="S4522" s="4">
        <v>53000</v>
      </c>
      <c r="T4522" s="3" t="s">
        <v>2175</v>
      </c>
      <c r="U4522" s="3" t="s">
        <v>2109</v>
      </c>
      <c r="V4522" s="3" t="s">
        <v>532</v>
      </c>
      <c r="W4522" s="3" t="s">
        <v>5029</v>
      </c>
      <c r="X4522" s="3" t="str">
        <f t="shared" si="322"/>
        <v>งิ้วงามเมืองอุตรดิตถ์อุตรดิตถ์</v>
      </c>
      <c r="Y4522" s="3" t="s">
        <v>4411</v>
      </c>
      <c r="Z4522" s="3" t="str">
        <f t="shared" si="323"/>
        <v/>
      </c>
      <c r="AA4522" s="3" t="e">
        <f t="shared" si="324"/>
        <v>#NUM!</v>
      </c>
      <c r="AB4522" s="3" t="str">
        <f t="shared" si="325"/>
        <v/>
      </c>
    </row>
    <row r="4523" spans="18:28" ht="14.5" customHeight="1">
      <c r="R4523">
        <v>4520</v>
      </c>
      <c r="S4523" s="4">
        <v>53000</v>
      </c>
      <c r="T4523" s="3" t="s">
        <v>5036</v>
      </c>
      <c r="U4523" s="3" t="s">
        <v>2109</v>
      </c>
      <c r="V4523" s="3" t="s">
        <v>532</v>
      </c>
      <c r="W4523" s="3" t="s">
        <v>5029</v>
      </c>
      <c r="X4523" s="3" t="str">
        <f t="shared" si="322"/>
        <v>บ้านด่านนาขามเมืองอุตรดิตถ์อุตรดิตถ์</v>
      </c>
      <c r="Y4523" s="3" t="s">
        <v>4411</v>
      </c>
      <c r="Z4523" s="3" t="str">
        <f t="shared" si="323"/>
        <v/>
      </c>
      <c r="AA4523" s="3" t="e">
        <f t="shared" si="324"/>
        <v>#NUM!</v>
      </c>
      <c r="AB4523" s="3" t="str">
        <f t="shared" si="325"/>
        <v/>
      </c>
    </row>
    <row r="4524" spans="18:28" ht="14.5" customHeight="1">
      <c r="R4524">
        <v>4521</v>
      </c>
      <c r="S4524" s="4">
        <v>53000</v>
      </c>
      <c r="T4524" s="3" t="s">
        <v>1203</v>
      </c>
      <c r="U4524" s="3" t="s">
        <v>2109</v>
      </c>
      <c r="V4524" s="3" t="s">
        <v>532</v>
      </c>
      <c r="W4524" s="3" t="s">
        <v>5029</v>
      </c>
      <c r="X4524" s="3" t="str">
        <f t="shared" si="322"/>
        <v>บ้านด่านเมืองอุตรดิตถ์อุตรดิตถ์</v>
      </c>
      <c r="Y4524" s="3" t="s">
        <v>4411</v>
      </c>
      <c r="Z4524" s="3" t="str">
        <f t="shared" si="323"/>
        <v/>
      </c>
      <c r="AA4524" s="3" t="e">
        <f t="shared" si="324"/>
        <v>#NUM!</v>
      </c>
      <c r="AB4524" s="3" t="str">
        <f t="shared" si="325"/>
        <v/>
      </c>
    </row>
    <row r="4525" spans="18:28" ht="14.5" customHeight="1">
      <c r="R4525">
        <v>4522</v>
      </c>
      <c r="S4525" s="4">
        <v>53000</v>
      </c>
      <c r="T4525" s="3" t="s">
        <v>5037</v>
      </c>
      <c r="U4525" s="3" t="s">
        <v>2109</v>
      </c>
      <c r="V4525" s="3" t="s">
        <v>532</v>
      </c>
      <c r="W4525" s="3" t="s">
        <v>5029</v>
      </c>
      <c r="X4525" s="3" t="str">
        <f t="shared" si="322"/>
        <v>ผาจุกเมืองอุตรดิตถ์อุตรดิตถ์</v>
      </c>
      <c r="Y4525" s="3" t="s">
        <v>4411</v>
      </c>
      <c r="Z4525" s="3" t="str">
        <f t="shared" si="323"/>
        <v/>
      </c>
      <c r="AA4525" s="3" t="e">
        <f t="shared" si="324"/>
        <v>#NUM!</v>
      </c>
      <c r="AB4525" s="3" t="str">
        <f t="shared" si="325"/>
        <v/>
      </c>
    </row>
    <row r="4526" spans="18:28" ht="14.5" customHeight="1">
      <c r="R4526">
        <v>4523</v>
      </c>
      <c r="S4526" s="4">
        <v>53000</v>
      </c>
      <c r="T4526" s="3" t="s">
        <v>5038</v>
      </c>
      <c r="U4526" s="3" t="s">
        <v>2109</v>
      </c>
      <c r="V4526" s="3" t="s">
        <v>532</v>
      </c>
      <c r="W4526" s="3" t="s">
        <v>5029</v>
      </c>
      <c r="X4526" s="3" t="str">
        <f t="shared" si="322"/>
        <v>วังดินเมืองอุตรดิตถ์อุตรดิตถ์</v>
      </c>
      <c r="Y4526" s="3" t="s">
        <v>4411</v>
      </c>
      <c r="Z4526" s="3" t="str">
        <f t="shared" si="323"/>
        <v/>
      </c>
      <c r="AA4526" s="3" t="e">
        <f t="shared" si="324"/>
        <v>#NUM!</v>
      </c>
      <c r="AB4526" s="3" t="str">
        <f t="shared" si="325"/>
        <v/>
      </c>
    </row>
    <row r="4527" spans="18:28" ht="14.5" customHeight="1">
      <c r="R4527">
        <v>4524</v>
      </c>
      <c r="S4527" s="4">
        <v>53000</v>
      </c>
      <c r="T4527" s="3" t="s">
        <v>5039</v>
      </c>
      <c r="U4527" s="3" t="s">
        <v>2109</v>
      </c>
      <c r="V4527" s="3" t="s">
        <v>532</v>
      </c>
      <c r="W4527" s="3" t="s">
        <v>5029</v>
      </c>
      <c r="X4527" s="3" t="str">
        <f t="shared" si="322"/>
        <v>แสนตอเมืองอุตรดิตถ์อุตรดิตถ์</v>
      </c>
      <c r="Y4527" s="3" t="s">
        <v>4411</v>
      </c>
      <c r="Z4527" s="3" t="str">
        <f t="shared" si="323"/>
        <v/>
      </c>
      <c r="AA4527" s="3" t="e">
        <f t="shared" si="324"/>
        <v>#NUM!</v>
      </c>
      <c r="AB4527" s="3" t="str">
        <f t="shared" si="325"/>
        <v/>
      </c>
    </row>
    <row r="4528" spans="18:28" ht="14.5" customHeight="1">
      <c r="R4528">
        <v>4525</v>
      </c>
      <c r="S4528" s="4">
        <v>53000</v>
      </c>
      <c r="T4528" s="3" t="s">
        <v>5040</v>
      </c>
      <c r="U4528" s="3" t="s">
        <v>2109</v>
      </c>
      <c r="V4528" s="3" t="s">
        <v>532</v>
      </c>
      <c r="W4528" s="3" t="s">
        <v>5029</v>
      </c>
      <c r="X4528" s="3" t="str">
        <f t="shared" si="322"/>
        <v>หาดงิ้วเมืองอุตรดิตถ์อุตรดิตถ์</v>
      </c>
      <c r="Y4528" s="3" t="s">
        <v>4411</v>
      </c>
      <c r="Z4528" s="3" t="str">
        <f t="shared" si="323"/>
        <v/>
      </c>
      <c r="AA4528" s="3" t="e">
        <f t="shared" si="324"/>
        <v>#NUM!</v>
      </c>
      <c r="AB4528" s="3" t="str">
        <f t="shared" si="325"/>
        <v/>
      </c>
    </row>
    <row r="4529" spans="18:28" ht="14.5" customHeight="1">
      <c r="R4529">
        <v>4526</v>
      </c>
      <c r="S4529" s="4">
        <v>53000</v>
      </c>
      <c r="T4529" s="3" t="s">
        <v>5041</v>
      </c>
      <c r="U4529" s="3" t="s">
        <v>2109</v>
      </c>
      <c r="V4529" s="3" t="s">
        <v>532</v>
      </c>
      <c r="W4529" s="3" t="s">
        <v>5029</v>
      </c>
      <c r="X4529" s="3" t="str">
        <f t="shared" si="322"/>
        <v>ขุนฝางเมืองอุตรดิตถ์อุตรดิตถ์</v>
      </c>
      <c r="Y4529" s="3" t="s">
        <v>4411</v>
      </c>
      <c r="Z4529" s="3" t="str">
        <f t="shared" si="323"/>
        <v/>
      </c>
      <c r="AA4529" s="3" t="e">
        <f t="shared" si="324"/>
        <v>#NUM!</v>
      </c>
      <c r="AB4529" s="3" t="str">
        <f t="shared" si="325"/>
        <v/>
      </c>
    </row>
    <row r="4530" spans="18:28" ht="14.5" customHeight="1">
      <c r="R4530">
        <v>4527</v>
      </c>
      <c r="S4530" s="4">
        <v>53000</v>
      </c>
      <c r="T4530" s="3" t="s">
        <v>5042</v>
      </c>
      <c r="U4530" s="3" t="s">
        <v>2109</v>
      </c>
      <c r="V4530" s="3" t="s">
        <v>532</v>
      </c>
      <c r="W4530" s="3" t="s">
        <v>5029</v>
      </c>
      <c r="X4530" s="3" t="str">
        <f t="shared" si="322"/>
        <v>ถ้ำฉลองเมืองอุตรดิตถ์อุตรดิตถ์</v>
      </c>
      <c r="Y4530" s="3" t="s">
        <v>4411</v>
      </c>
      <c r="Z4530" s="3" t="str">
        <f t="shared" si="323"/>
        <v/>
      </c>
      <c r="AA4530" s="3" t="e">
        <f t="shared" si="324"/>
        <v>#NUM!</v>
      </c>
      <c r="AB4530" s="3" t="str">
        <f t="shared" si="325"/>
        <v/>
      </c>
    </row>
    <row r="4531" spans="18:28" ht="14.5" customHeight="1">
      <c r="R4531">
        <v>4528</v>
      </c>
      <c r="S4531" s="4">
        <v>53140</v>
      </c>
      <c r="T4531" s="3" t="s">
        <v>1134</v>
      </c>
      <c r="U4531" s="3" t="s">
        <v>2095</v>
      </c>
      <c r="V4531" s="3" t="s">
        <v>532</v>
      </c>
      <c r="W4531" s="3" t="s">
        <v>5043</v>
      </c>
      <c r="X4531" s="3" t="str">
        <f t="shared" si="322"/>
        <v>วังแดงตรอนอุตรดิตถ์</v>
      </c>
      <c r="Y4531" s="3" t="s">
        <v>4411</v>
      </c>
      <c r="Z4531" s="3" t="str">
        <f t="shared" si="323"/>
        <v/>
      </c>
      <c r="AA4531" s="3" t="e">
        <f t="shared" si="324"/>
        <v>#NUM!</v>
      </c>
      <c r="AB4531" s="3" t="str">
        <f t="shared" si="325"/>
        <v/>
      </c>
    </row>
    <row r="4532" spans="18:28" ht="14.5" customHeight="1">
      <c r="R4532">
        <v>4529</v>
      </c>
      <c r="S4532" s="4">
        <v>53140</v>
      </c>
      <c r="T4532" s="3" t="s">
        <v>5044</v>
      </c>
      <c r="U4532" s="3" t="s">
        <v>2095</v>
      </c>
      <c r="V4532" s="3" t="s">
        <v>532</v>
      </c>
      <c r="W4532" s="3" t="s">
        <v>5043</v>
      </c>
      <c r="X4532" s="3" t="str">
        <f t="shared" si="322"/>
        <v>บ้านแก่งตรอนอุตรดิตถ์</v>
      </c>
      <c r="Y4532" s="3" t="s">
        <v>4411</v>
      </c>
      <c r="Z4532" s="3" t="str">
        <f t="shared" si="323"/>
        <v/>
      </c>
      <c r="AA4532" s="3" t="e">
        <f t="shared" si="324"/>
        <v>#NUM!</v>
      </c>
      <c r="AB4532" s="3" t="str">
        <f t="shared" si="325"/>
        <v/>
      </c>
    </row>
    <row r="4533" spans="18:28" ht="14.5" customHeight="1">
      <c r="R4533">
        <v>4530</v>
      </c>
      <c r="S4533" s="4">
        <v>53140</v>
      </c>
      <c r="T4533" s="3" t="s">
        <v>5045</v>
      </c>
      <c r="U4533" s="3" t="s">
        <v>2095</v>
      </c>
      <c r="V4533" s="3" t="s">
        <v>532</v>
      </c>
      <c r="W4533" s="3" t="s">
        <v>5043</v>
      </c>
      <c r="X4533" s="3" t="str">
        <f t="shared" si="322"/>
        <v>หาดสองแควตรอนอุตรดิตถ์</v>
      </c>
      <c r="Y4533" s="3" t="s">
        <v>4411</v>
      </c>
      <c r="Z4533" s="3" t="str">
        <f t="shared" si="323"/>
        <v/>
      </c>
      <c r="AA4533" s="3" t="e">
        <f t="shared" si="324"/>
        <v>#NUM!</v>
      </c>
      <c r="AB4533" s="3" t="str">
        <f t="shared" si="325"/>
        <v/>
      </c>
    </row>
    <row r="4534" spans="18:28" ht="14.5" customHeight="1">
      <c r="R4534">
        <v>4531</v>
      </c>
      <c r="S4534" s="4">
        <v>53140</v>
      </c>
      <c r="T4534" s="3" t="s">
        <v>5046</v>
      </c>
      <c r="U4534" s="3" t="s">
        <v>2095</v>
      </c>
      <c r="V4534" s="3" t="s">
        <v>532</v>
      </c>
      <c r="W4534" s="3" t="s">
        <v>5043</v>
      </c>
      <c r="X4534" s="3" t="str">
        <f t="shared" si="322"/>
        <v>น้ำอ่างตรอนอุตรดิตถ์</v>
      </c>
      <c r="Y4534" s="3" t="s">
        <v>4411</v>
      </c>
      <c r="Z4534" s="3" t="str">
        <f t="shared" si="323"/>
        <v/>
      </c>
      <c r="AA4534" s="3" t="e">
        <f t="shared" si="324"/>
        <v>#NUM!</v>
      </c>
      <c r="AB4534" s="3" t="str">
        <f t="shared" si="325"/>
        <v/>
      </c>
    </row>
    <row r="4535" spans="18:28" ht="14.5" customHeight="1">
      <c r="R4535">
        <v>4532</v>
      </c>
      <c r="S4535" s="4">
        <v>53140</v>
      </c>
      <c r="T4535" s="3" t="s">
        <v>5047</v>
      </c>
      <c r="U4535" s="3" t="s">
        <v>2095</v>
      </c>
      <c r="V4535" s="3" t="s">
        <v>532</v>
      </c>
      <c r="W4535" s="3" t="s">
        <v>5043</v>
      </c>
      <c r="X4535" s="3" t="str">
        <f t="shared" si="322"/>
        <v>ข่อยสูงตรอนอุตรดิตถ์</v>
      </c>
      <c r="Y4535" s="3" t="s">
        <v>4411</v>
      </c>
      <c r="Z4535" s="3" t="str">
        <f t="shared" si="323"/>
        <v/>
      </c>
      <c r="AA4535" s="3" t="e">
        <f t="shared" si="324"/>
        <v>#NUM!</v>
      </c>
      <c r="AB4535" s="3" t="str">
        <f t="shared" si="325"/>
        <v/>
      </c>
    </row>
    <row r="4536" spans="18:28" ht="14.5" customHeight="1">
      <c r="R4536">
        <v>4533</v>
      </c>
      <c r="S4536" s="4">
        <v>53150</v>
      </c>
      <c r="T4536" s="3" t="s">
        <v>2100</v>
      </c>
      <c r="U4536" s="3" t="s">
        <v>2100</v>
      </c>
      <c r="V4536" s="3" t="s">
        <v>532</v>
      </c>
      <c r="W4536" s="3" t="s">
        <v>5048</v>
      </c>
      <c r="X4536" s="3" t="str">
        <f t="shared" si="322"/>
        <v>ท่าปลาท่าปลาอุตรดิตถ์</v>
      </c>
      <c r="Y4536" s="3" t="s">
        <v>4411</v>
      </c>
      <c r="Z4536" s="3" t="str">
        <f t="shared" si="323"/>
        <v/>
      </c>
      <c r="AA4536" s="3" t="e">
        <f t="shared" si="324"/>
        <v>#NUM!</v>
      </c>
      <c r="AB4536" s="3" t="str">
        <f t="shared" si="325"/>
        <v/>
      </c>
    </row>
    <row r="4537" spans="18:28" ht="14.5" customHeight="1">
      <c r="R4537">
        <v>4534</v>
      </c>
      <c r="S4537" s="4">
        <v>53190</v>
      </c>
      <c r="T4537" s="3" t="s">
        <v>5049</v>
      </c>
      <c r="U4537" s="3" t="s">
        <v>2100</v>
      </c>
      <c r="V4537" s="3" t="s">
        <v>532</v>
      </c>
      <c r="W4537" s="3" t="s">
        <v>5048</v>
      </c>
      <c r="X4537" s="3" t="str">
        <f t="shared" si="322"/>
        <v>หาดล้าท่าปลาอุตรดิตถ์</v>
      </c>
      <c r="Y4537" s="3" t="s">
        <v>4411</v>
      </c>
      <c r="Z4537" s="3" t="str">
        <f t="shared" si="323"/>
        <v/>
      </c>
      <c r="AA4537" s="3" t="e">
        <f t="shared" si="324"/>
        <v>#NUM!</v>
      </c>
      <c r="AB4537" s="3" t="str">
        <f t="shared" si="325"/>
        <v/>
      </c>
    </row>
    <row r="4538" spans="18:28" ht="14.5" customHeight="1">
      <c r="R4538">
        <v>4535</v>
      </c>
      <c r="S4538" s="4">
        <v>53190</v>
      </c>
      <c r="T4538" s="3" t="s">
        <v>5050</v>
      </c>
      <c r="U4538" s="3" t="s">
        <v>2100</v>
      </c>
      <c r="V4538" s="3" t="s">
        <v>532</v>
      </c>
      <c r="W4538" s="3" t="s">
        <v>5048</v>
      </c>
      <c r="X4538" s="3" t="str">
        <f t="shared" si="322"/>
        <v>ผาเลือดท่าปลาอุตรดิตถ์</v>
      </c>
      <c r="Y4538" s="3" t="s">
        <v>4411</v>
      </c>
      <c r="Z4538" s="3" t="str">
        <f t="shared" si="323"/>
        <v/>
      </c>
      <c r="AA4538" s="3" t="e">
        <f t="shared" si="324"/>
        <v>#NUM!</v>
      </c>
      <c r="AB4538" s="3" t="str">
        <f t="shared" si="325"/>
        <v/>
      </c>
    </row>
    <row r="4539" spans="18:28" ht="14.5" customHeight="1">
      <c r="R4539">
        <v>4536</v>
      </c>
      <c r="S4539" s="4">
        <v>53150</v>
      </c>
      <c r="T4539" s="3" t="s">
        <v>5051</v>
      </c>
      <c r="U4539" s="3" t="s">
        <v>2100</v>
      </c>
      <c r="V4539" s="3" t="s">
        <v>532</v>
      </c>
      <c r="W4539" s="3" t="s">
        <v>5048</v>
      </c>
      <c r="X4539" s="3" t="str">
        <f t="shared" si="322"/>
        <v>จริมท่าปลาอุตรดิตถ์</v>
      </c>
      <c r="Y4539" s="3" t="s">
        <v>4411</v>
      </c>
      <c r="Z4539" s="3" t="str">
        <f t="shared" si="323"/>
        <v/>
      </c>
      <c r="AA4539" s="3" t="e">
        <f t="shared" si="324"/>
        <v>#NUM!</v>
      </c>
      <c r="AB4539" s="3" t="str">
        <f t="shared" si="325"/>
        <v/>
      </c>
    </row>
    <row r="4540" spans="18:28" ht="14.5" customHeight="1">
      <c r="R4540">
        <v>4537</v>
      </c>
      <c r="S4540" s="4">
        <v>53150</v>
      </c>
      <c r="T4540" s="3" t="s">
        <v>5052</v>
      </c>
      <c r="U4540" s="3" t="s">
        <v>2100</v>
      </c>
      <c r="V4540" s="3" t="s">
        <v>532</v>
      </c>
      <c r="W4540" s="3" t="s">
        <v>5048</v>
      </c>
      <c r="X4540" s="3" t="str">
        <f t="shared" si="322"/>
        <v>น้ำหมันท่าปลาอุตรดิตถ์</v>
      </c>
      <c r="Y4540" s="3" t="s">
        <v>4411</v>
      </c>
      <c r="Z4540" s="3" t="str">
        <f t="shared" si="323"/>
        <v/>
      </c>
      <c r="AA4540" s="3" t="e">
        <f t="shared" si="324"/>
        <v>#NUM!</v>
      </c>
      <c r="AB4540" s="3" t="str">
        <f t="shared" si="325"/>
        <v/>
      </c>
    </row>
    <row r="4541" spans="18:28" ht="14.5" customHeight="1">
      <c r="R4541">
        <v>4538</v>
      </c>
      <c r="S4541" s="4">
        <v>53150</v>
      </c>
      <c r="T4541" s="3" t="s">
        <v>5053</v>
      </c>
      <c r="U4541" s="3" t="s">
        <v>2100</v>
      </c>
      <c r="V4541" s="3" t="s">
        <v>532</v>
      </c>
      <c r="W4541" s="3" t="s">
        <v>5048</v>
      </c>
      <c r="X4541" s="3" t="str">
        <f t="shared" si="322"/>
        <v>นางพญาท่าปลาอุตรดิตถ์</v>
      </c>
      <c r="Y4541" s="3" t="s">
        <v>4411</v>
      </c>
      <c r="Z4541" s="3" t="str">
        <f t="shared" si="323"/>
        <v/>
      </c>
      <c r="AA4541" s="3" t="e">
        <f t="shared" si="324"/>
        <v>#NUM!</v>
      </c>
      <c r="AB4541" s="3" t="str">
        <f t="shared" si="325"/>
        <v/>
      </c>
    </row>
    <row r="4542" spans="18:28" ht="14.5" customHeight="1">
      <c r="R4542">
        <v>4539</v>
      </c>
      <c r="S4542" s="4">
        <v>53190</v>
      </c>
      <c r="T4542" s="3" t="s">
        <v>5054</v>
      </c>
      <c r="U4542" s="3" t="s">
        <v>2100</v>
      </c>
      <c r="V4542" s="3" t="s">
        <v>532</v>
      </c>
      <c r="W4542" s="3" t="s">
        <v>5048</v>
      </c>
      <c r="X4542" s="3" t="str">
        <f t="shared" si="322"/>
        <v>ร่วมจิตท่าปลาอุตรดิตถ์</v>
      </c>
      <c r="Y4542" s="3" t="s">
        <v>4411</v>
      </c>
      <c r="Z4542" s="3" t="str">
        <f t="shared" si="323"/>
        <v/>
      </c>
      <c r="AA4542" s="3" t="e">
        <f t="shared" si="324"/>
        <v>#NUM!</v>
      </c>
      <c r="AB4542" s="3" t="str">
        <f t="shared" si="325"/>
        <v/>
      </c>
    </row>
    <row r="4543" spans="18:28" ht="14.5" customHeight="1">
      <c r="R4543">
        <v>4540</v>
      </c>
      <c r="S4543" s="4">
        <v>53110</v>
      </c>
      <c r="T4543" s="3" t="s">
        <v>5039</v>
      </c>
      <c r="U4543" s="3" t="s">
        <v>2102</v>
      </c>
      <c r="V4543" s="3" t="s">
        <v>532</v>
      </c>
      <c r="W4543" s="3" t="s">
        <v>5055</v>
      </c>
      <c r="X4543" s="3" t="str">
        <f t="shared" si="322"/>
        <v>แสนตอน้ำปาดอุตรดิตถ์</v>
      </c>
      <c r="Y4543" s="3" t="s">
        <v>4411</v>
      </c>
      <c r="Z4543" s="3" t="str">
        <f t="shared" si="323"/>
        <v/>
      </c>
      <c r="AA4543" s="3" t="e">
        <f t="shared" si="324"/>
        <v>#NUM!</v>
      </c>
      <c r="AB4543" s="3" t="str">
        <f t="shared" si="325"/>
        <v/>
      </c>
    </row>
    <row r="4544" spans="18:28" ht="14.5" customHeight="1">
      <c r="R4544">
        <v>4541</v>
      </c>
      <c r="S4544" s="4">
        <v>53110</v>
      </c>
      <c r="T4544" s="3" t="s">
        <v>5056</v>
      </c>
      <c r="U4544" s="3" t="s">
        <v>2102</v>
      </c>
      <c r="V4544" s="3" t="s">
        <v>532</v>
      </c>
      <c r="W4544" s="3" t="s">
        <v>5055</v>
      </c>
      <c r="X4544" s="3" t="str">
        <f t="shared" si="322"/>
        <v>บ้านฝายน้ำปาดอุตรดิตถ์</v>
      </c>
      <c r="Y4544" s="3" t="s">
        <v>4411</v>
      </c>
      <c r="Z4544" s="3" t="str">
        <f t="shared" si="323"/>
        <v/>
      </c>
      <c r="AA4544" s="3" t="e">
        <f t="shared" si="324"/>
        <v>#NUM!</v>
      </c>
      <c r="AB4544" s="3" t="str">
        <f t="shared" si="325"/>
        <v/>
      </c>
    </row>
    <row r="4545" spans="18:28" ht="14.5" customHeight="1">
      <c r="R4545">
        <v>4542</v>
      </c>
      <c r="S4545" s="4">
        <v>53110</v>
      </c>
      <c r="T4545" s="3" t="s">
        <v>5057</v>
      </c>
      <c r="U4545" s="3" t="s">
        <v>2102</v>
      </c>
      <c r="V4545" s="3" t="s">
        <v>532</v>
      </c>
      <c r="W4545" s="3" t="s">
        <v>5055</v>
      </c>
      <c r="X4545" s="3" t="str">
        <f t="shared" si="322"/>
        <v>เด่นเหล็กน้ำปาดอุตรดิตถ์</v>
      </c>
      <c r="Y4545" s="3" t="s">
        <v>4411</v>
      </c>
      <c r="Z4545" s="3" t="str">
        <f t="shared" si="323"/>
        <v/>
      </c>
      <c r="AA4545" s="3" t="e">
        <f t="shared" si="324"/>
        <v>#NUM!</v>
      </c>
      <c r="AB4545" s="3" t="str">
        <f t="shared" si="325"/>
        <v/>
      </c>
    </row>
    <row r="4546" spans="18:28" ht="14.5" customHeight="1">
      <c r="R4546">
        <v>4543</v>
      </c>
      <c r="S4546" s="4">
        <v>53110</v>
      </c>
      <c r="T4546" s="3" t="s">
        <v>5058</v>
      </c>
      <c r="U4546" s="3" t="s">
        <v>2102</v>
      </c>
      <c r="V4546" s="3" t="s">
        <v>532</v>
      </c>
      <c r="W4546" s="3" t="s">
        <v>5055</v>
      </c>
      <c r="X4546" s="3" t="str">
        <f t="shared" si="322"/>
        <v>น้ำไคร้น้ำปาดอุตรดิตถ์</v>
      </c>
      <c r="Y4546" s="3" t="s">
        <v>4411</v>
      </c>
      <c r="Z4546" s="3" t="str">
        <f t="shared" si="323"/>
        <v/>
      </c>
      <c r="AA4546" s="3" t="e">
        <f t="shared" si="324"/>
        <v>#NUM!</v>
      </c>
      <c r="AB4546" s="3" t="str">
        <f t="shared" si="325"/>
        <v/>
      </c>
    </row>
    <row r="4547" spans="18:28" ht="14.5" customHeight="1">
      <c r="R4547">
        <v>4544</v>
      </c>
      <c r="S4547" s="4">
        <v>53110</v>
      </c>
      <c r="T4547" s="3" t="s">
        <v>5059</v>
      </c>
      <c r="U4547" s="3" t="s">
        <v>2102</v>
      </c>
      <c r="V4547" s="3" t="s">
        <v>532</v>
      </c>
      <c r="W4547" s="3" t="s">
        <v>5055</v>
      </c>
      <c r="X4547" s="3" t="str">
        <f t="shared" si="322"/>
        <v>น้ำไผ่น้ำปาดอุตรดิตถ์</v>
      </c>
      <c r="Y4547" s="3" t="s">
        <v>4411</v>
      </c>
      <c r="Z4547" s="3" t="str">
        <f t="shared" si="323"/>
        <v/>
      </c>
      <c r="AA4547" s="3" t="e">
        <f t="shared" si="324"/>
        <v>#NUM!</v>
      </c>
      <c r="AB4547" s="3" t="str">
        <f t="shared" si="325"/>
        <v/>
      </c>
    </row>
    <row r="4548" spans="18:28" ht="14.5" customHeight="1">
      <c r="R4548">
        <v>4545</v>
      </c>
      <c r="S4548" s="4">
        <v>53110</v>
      </c>
      <c r="T4548" s="3" t="s">
        <v>5060</v>
      </c>
      <c r="U4548" s="3" t="s">
        <v>2102</v>
      </c>
      <c r="V4548" s="3" t="s">
        <v>532</v>
      </c>
      <c r="W4548" s="3" t="s">
        <v>5055</v>
      </c>
      <c r="X4548" s="3" t="str">
        <f t="shared" si="322"/>
        <v>ห้วยมุ่นน้ำปาดอุตรดิตถ์</v>
      </c>
      <c r="Y4548" s="3" t="s">
        <v>4411</v>
      </c>
      <c r="Z4548" s="3" t="str">
        <f t="shared" si="323"/>
        <v/>
      </c>
      <c r="AA4548" s="3" t="e">
        <f t="shared" si="324"/>
        <v>#NUM!</v>
      </c>
      <c r="AB4548" s="3" t="str">
        <f t="shared" si="325"/>
        <v/>
      </c>
    </row>
    <row r="4549" spans="18:28" ht="14.5" customHeight="1">
      <c r="R4549">
        <v>4546</v>
      </c>
      <c r="S4549" s="4">
        <v>53110</v>
      </c>
      <c r="T4549" s="3" t="s">
        <v>5061</v>
      </c>
      <c r="U4549" s="3" t="s">
        <v>2102</v>
      </c>
      <c r="V4549" s="3" t="s">
        <v>532</v>
      </c>
      <c r="W4549" s="3" t="s">
        <v>5055</v>
      </c>
      <c r="X4549" s="3" t="str">
        <f t="shared" ref="X4549:X4612" si="326">T4549&amp;U4549&amp;V4549</f>
        <v>ท่าแฝกน้ำปาดอุตรดิตถ์</v>
      </c>
      <c r="Y4549" s="3" t="s">
        <v>4411</v>
      </c>
      <c r="Z4549" s="3" t="str">
        <f t="shared" ref="Z4549:Z4612" si="327">IF($Z$1=$W4549,$R4549,"")</f>
        <v/>
      </c>
      <c r="AA4549" s="3" t="e">
        <f t="shared" ref="AA4549:AA4612" si="328">SMALL($Z$4:$Z$7439,R4549)</f>
        <v>#NUM!</v>
      </c>
      <c r="AB4549" s="3" t="str">
        <f t="shared" ref="AB4549:AB4612" si="329">IFERROR(INDEX($T$4:$T$7439,$AA4549,1),"")</f>
        <v/>
      </c>
    </row>
    <row r="4550" spans="18:28" ht="14.5" customHeight="1">
      <c r="R4550">
        <v>4547</v>
      </c>
      <c r="S4550" s="4">
        <v>53160</v>
      </c>
      <c r="T4550" s="3" t="s">
        <v>2107</v>
      </c>
      <c r="U4550" s="3" t="s">
        <v>2107</v>
      </c>
      <c r="V4550" s="3" t="s">
        <v>532</v>
      </c>
      <c r="W4550" s="3" t="s">
        <v>5062</v>
      </c>
      <c r="X4550" s="3" t="str">
        <f t="shared" si="326"/>
        <v>ฟากท่าฟากท่าอุตรดิตถ์</v>
      </c>
      <c r="Y4550" s="3" t="s">
        <v>4411</v>
      </c>
      <c r="Z4550" s="3" t="str">
        <f t="shared" si="327"/>
        <v/>
      </c>
      <c r="AA4550" s="3" t="e">
        <f t="shared" si="328"/>
        <v>#NUM!</v>
      </c>
      <c r="AB4550" s="3" t="str">
        <f t="shared" si="329"/>
        <v/>
      </c>
    </row>
    <row r="4551" spans="18:28" ht="14.5" customHeight="1">
      <c r="R4551">
        <v>4548</v>
      </c>
      <c r="S4551" s="4">
        <v>53160</v>
      </c>
      <c r="T4551" s="3" t="s">
        <v>2058</v>
      </c>
      <c r="U4551" s="3" t="s">
        <v>2107</v>
      </c>
      <c r="V4551" s="3" t="s">
        <v>532</v>
      </c>
      <c r="W4551" s="3" t="s">
        <v>5062</v>
      </c>
      <c r="X4551" s="3" t="str">
        <f t="shared" si="326"/>
        <v>สองคอนฟากท่าอุตรดิตถ์</v>
      </c>
      <c r="Y4551" s="3" t="s">
        <v>4411</v>
      </c>
      <c r="Z4551" s="3" t="str">
        <f t="shared" si="327"/>
        <v/>
      </c>
      <c r="AA4551" s="3" t="e">
        <f t="shared" si="328"/>
        <v>#NUM!</v>
      </c>
      <c r="AB4551" s="3" t="str">
        <f t="shared" si="329"/>
        <v/>
      </c>
    </row>
    <row r="4552" spans="18:28" ht="14.5" customHeight="1">
      <c r="R4552">
        <v>4549</v>
      </c>
      <c r="S4552" s="4">
        <v>53160</v>
      </c>
      <c r="T4552" s="3" t="s">
        <v>5063</v>
      </c>
      <c r="U4552" s="3" t="s">
        <v>2107</v>
      </c>
      <c r="V4552" s="3" t="s">
        <v>532</v>
      </c>
      <c r="W4552" s="3" t="s">
        <v>5062</v>
      </c>
      <c r="X4552" s="3" t="str">
        <f t="shared" si="326"/>
        <v>บ้านเสี้ยวฟากท่าอุตรดิตถ์</v>
      </c>
      <c r="Y4552" s="3" t="s">
        <v>4411</v>
      </c>
      <c r="Z4552" s="3" t="str">
        <f t="shared" si="327"/>
        <v/>
      </c>
      <c r="AA4552" s="3" t="e">
        <f t="shared" si="328"/>
        <v>#NUM!</v>
      </c>
      <c r="AB4552" s="3" t="str">
        <f t="shared" si="329"/>
        <v/>
      </c>
    </row>
    <row r="4553" spans="18:28" ht="14.5" customHeight="1">
      <c r="R4553">
        <v>4550</v>
      </c>
      <c r="S4553" s="4">
        <v>53160</v>
      </c>
      <c r="T4553" s="3" t="s">
        <v>1460</v>
      </c>
      <c r="U4553" s="3" t="s">
        <v>2107</v>
      </c>
      <c r="V4553" s="3" t="s">
        <v>532</v>
      </c>
      <c r="W4553" s="3" t="s">
        <v>5062</v>
      </c>
      <c r="X4553" s="3" t="str">
        <f t="shared" si="326"/>
        <v>สองห้องฟากท่าอุตรดิตถ์</v>
      </c>
      <c r="Y4553" s="3" t="s">
        <v>4411</v>
      </c>
      <c r="Z4553" s="3" t="str">
        <f t="shared" si="327"/>
        <v/>
      </c>
      <c r="AA4553" s="3" t="e">
        <f t="shared" si="328"/>
        <v>#NUM!</v>
      </c>
      <c r="AB4553" s="3" t="str">
        <f t="shared" si="329"/>
        <v/>
      </c>
    </row>
    <row r="4554" spans="18:28" ht="14.5" customHeight="1">
      <c r="R4554">
        <v>4551</v>
      </c>
      <c r="S4554" s="4">
        <v>53180</v>
      </c>
      <c r="T4554" s="3" t="s">
        <v>5064</v>
      </c>
      <c r="U4554" s="3" t="s">
        <v>2103</v>
      </c>
      <c r="V4554" s="3" t="s">
        <v>532</v>
      </c>
      <c r="W4554" s="3" t="s">
        <v>5065</v>
      </c>
      <c r="X4554" s="3" t="str">
        <f t="shared" si="326"/>
        <v>ม่วงเจ็ดต้นบ้านโคกอุตรดิตถ์</v>
      </c>
      <c r="Y4554" s="3" t="s">
        <v>4411</v>
      </c>
      <c r="Z4554" s="3" t="str">
        <f t="shared" si="327"/>
        <v/>
      </c>
      <c r="AA4554" s="3" t="e">
        <f t="shared" si="328"/>
        <v>#NUM!</v>
      </c>
      <c r="AB4554" s="3" t="str">
        <f t="shared" si="329"/>
        <v/>
      </c>
    </row>
    <row r="4555" spans="18:28" ht="14.5" customHeight="1">
      <c r="R4555">
        <v>4552</v>
      </c>
      <c r="S4555" s="4">
        <v>53180</v>
      </c>
      <c r="T4555" s="3" t="s">
        <v>2103</v>
      </c>
      <c r="U4555" s="3" t="s">
        <v>2103</v>
      </c>
      <c r="V4555" s="3" t="s">
        <v>532</v>
      </c>
      <c r="W4555" s="3" t="s">
        <v>5065</v>
      </c>
      <c r="X4555" s="3" t="str">
        <f t="shared" si="326"/>
        <v>บ้านโคกบ้านโคกอุตรดิตถ์</v>
      </c>
      <c r="Y4555" s="3" t="s">
        <v>4411</v>
      </c>
      <c r="Z4555" s="3" t="str">
        <f t="shared" si="327"/>
        <v/>
      </c>
      <c r="AA4555" s="3" t="e">
        <f t="shared" si="328"/>
        <v>#NUM!</v>
      </c>
      <c r="AB4555" s="3" t="str">
        <f t="shared" si="329"/>
        <v/>
      </c>
    </row>
    <row r="4556" spans="18:28" ht="14.5" customHeight="1">
      <c r="R4556">
        <v>4553</v>
      </c>
      <c r="S4556" s="4">
        <v>53180</v>
      </c>
      <c r="T4556" s="3" t="s">
        <v>5066</v>
      </c>
      <c r="U4556" s="3" t="s">
        <v>2103</v>
      </c>
      <c r="V4556" s="3" t="s">
        <v>532</v>
      </c>
      <c r="W4556" s="3" t="s">
        <v>5065</v>
      </c>
      <c r="X4556" s="3" t="str">
        <f t="shared" si="326"/>
        <v>นาขุมบ้านโคกอุตรดิตถ์</v>
      </c>
      <c r="Y4556" s="3" t="s">
        <v>4411</v>
      </c>
      <c r="Z4556" s="3" t="str">
        <f t="shared" si="327"/>
        <v/>
      </c>
      <c r="AA4556" s="3" t="e">
        <f t="shared" si="328"/>
        <v>#NUM!</v>
      </c>
      <c r="AB4556" s="3" t="str">
        <f t="shared" si="329"/>
        <v/>
      </c>
    </row>
    <row r="4557" spans="18:28" ht="14.5" customHeight="1">
      <c r="R4557">
        <v>4554</v>
      </c>
      <c r="S4557" s="4">
        <v>53180</v>
      </c>
      <c r="T4557" s="3" t="s">
        <v>5067</v>
      </c>
      <c r="U4557" s="3" t="s">
        <v>2103</v>
      </c>
      <c r="V4557" s="3" t="s">
        <v>532</v>
      </c>
      <c r="W4557" s="3" t="s">
        <v>5065</v>
      </c>
      <c r="X4557" s="3" t="str">
        <f t="shared" si="326"/>
        <v>บ่อเบี้ยบ้านโคกอุตรดิตถ์</v>
      </c>
      <c r="Y4557" s="3" t="s">
        <v>4411</v>
      </c>
      <c r="Z4557" s="3" t="str">
        <f t="shared" si="327"/>
        <v/>
      </c>
      <c r="AA4557" s="3" t="e">
        <f t="shared" si="328"/>
        <v>#NUM!</v>
      </c>
      <c r="AB4557" s="3" t="str">
        <f t="shared" si="329"/>
        <v/>
      </c>
    </row>
    <row r="4558" spans="18:28" ht="14.5" customHeight="1">
      <c r="R4558">
        <v>4555</v>
      </c>
      <c r="S4558" s="4">
        <v>53120</v>
      </c>
      <c r="T4558" s="3" t="s">
        <v>1921</v>
      </c>
      <c r="U4558" s="3" t="s">
        <v>2105</v>
      </c>
      <c r="V4558" s="3" t="s">
        <v>532</v>
      </c>
      <c r="W4558" s="3" t="s">
        <v>5068</v>
      </c>
      <c r="X4558" s="3" t="str">
        <f t="shared" si="326"/>
        <v>ในเมืองพิชัยอุตรดิตถ์</v>
      </c>
      <c r="Y4558" s="3" t="s">
        <v>4411</v>
      </c>
      <c r="Z4558" s="3" t="str">
        <f t="shared" si="327"/>
        <v/>
      </c>
      <c r="AA4558" s="3" t="e">
        <f t="shared" si="328"/>
        <v>#NUM!</v>
      </c>
      <c r="AB4558" s="3" t="str">
        <f t="shared" si="329"/>
        <v/>
      </c>
    </row>
    <row r="4559" spans="18:28" ht="14.5" customHeight="1">
      <c r="R4559">
        <v>4556</v>
      </c>
      <c r="S4559" s="4">
        <v>53220</v>
      </c>
      <c r="T4559" s="3" t="s">
        <v>5069</v>
      </c>
      <c r="U4559" s="3" t="s">
        <v>2105</v>
      </c>
      <c r="V4559" s="3" t="s">
        <v>532</v>
      </c>
      <c r="W4559" s="3" t="s">
        <v>5068</v>
      </c>
      <c r="X4559" s="3" t="str">
        <f t="shared" si="326"/>
        <v>บ้านดาราพิชัยอุตรดิตถ์</v>
      </c>
      <c r="Y4559" s="3" t="s">
        <v>4411</v>
      </c>
      <c r="Z4559" s="3" t="str">
        <f t="shared" si="327"/>
        <v/>
      </c>
      <c r="AA4559" s="3" t="e">
        <f t="shared" si="328"/>
        <v>#NUM!</v>
      </c>
      <c r="AB4559" s="3" t="str">
        <f t="shared" si="329"/>
        <v/>
      </c>
    </row>
    <row r="4560" spans="18:28" ht="14.5" customHeight="1">
      <c r="R4560">
        <v>4557</v>
      </c>
      <c r="S4560" s="4">
        <v>53120</v>
      </c>
      <c r="T4560" s="3" t="s">
        <v>5070</v>
      </c>
      <c r="U4560" s="3" t="s">
        <v>2105</v>
      </c>
      <c r="V4560" s="3" t="s">
        <v>532</v>
      </c>
      <c r="W4560" s="3" t="s">
        <v>5068</v>
      </c>
      <c r="X4560" s="3" t="str">
        <f t="shared" si="326"/>
        <v>ไร่อ้อยพิชัยอุตรดิตถ์</v>
      </c>
      <c r="Y4560" s="3" t="s">
        <v>4411</v>
      </c>
      <c r="Z4560" s="3" t="str">
        <f t="shared" si="327"/>
        <v/>
      </c>
      <c r="AA4560" s="3" t="e">
        <f t="shared" si="328"/>
        <v>#NUM!</v>
      </c>
      <c r="AB4560" s="3" t="str">
        <f t="shared" si="329"/>
        <v/>
      </c>
    </row>
    <row r="4561" spans="18:28" ht="14.5" customHeight="1">
      <c r="R4561">
        <v>4558</v>
      </c>
      <c r="S4561" s="4">
        <v>53220</v>
      </c>
      <c r="T4561" s="3" t="s">
        <v>5071</v>
      </c>
      <c r="U4561" s="3" t="s">
        <v>2105</v>
      </c>
      <c r="V4561" s="3" t="s">
        <v>532</v>
      </c>
      <c r="W4561" s="3" t="s">
        <v>5068</v>
      </c>
      <c r="X4561" s="3" t="str">
        <f t="shared" si="326"/>
        <v>ท่าสักพิชัยอุตรดิตถ์</v>
      </c>
      <c r="Y4561" s="3" t="s">
        <v>4411</v>
      </c>
      <c r="Z4561" s="3" t="str">
        <f t="shared" si="327"/>
        <v/>
      </c>
      <c r="AA4561" s="3" t="e">
        <f t="shared" si="328"/>
        <v>#NUM!</v>
      </c>
      <c r="AB4561" s="3" t="str">
        <f t="shared" si="329"/>
        <v/>
      </c>
    </row>
    <row r="4562" spans="18:28" ht="14.5" customHeight="1">
      <c r="R4562">
        <v>4559</v>
      </c>
      <c r="S4562" s="4">
        <v>53120</v>
      </c>
      <c r="T4562" s="3" t="s">
        <v>5072</v>
      </c>
      <c r="U4562" s="3" t="s">
        <v>2105</v>
      </c>
      <c r="V4562" s="3" t="s">
        <v>532</v>
      </c>
      <c r="W4562" s="3" t="s">
        <v>5068</v>
      </c>
      <c r="X4562" s="3" t="str">
        <f t="shared" si="326"/>
        <v>คอรุมพิชัยอุตรดิตถ์</v>
      </c>
      <c r="Y4562" s="3" t="s">
        <v>4411</v>
      </c>
      <c r="Z4562" s="3" t="str">
        <f t="shared" si="327"/>
        <v/>
      </c>
      <c r="AA4562" s="3" t="e">
        <f t="shared" si="328"/>
        <v>#NUM!</v>
      </c>
      <c r="AB4562" s="3" t="str">
        <f t="shared" si="329"/>
        <v/>
      </c>
    </row>
    <row r="4563" spans="18:28" ht="14.5" customHeight="1">
      <c r="R4563">
        <v>4560</v>
      </c>
      <c r="S4563" s="4">
        <v>53120</v>
      </c>
      <c r="T4563" s="3" t="s">
        <v>1893</v>
      </c>
      <c r="U4563" s="3" t="s">
        <v>2105</v>
      </c>
      <c r="V4563" s="3" t="s">
        <v>532</v>
      </c>
      <c r="W4563" s="3" t="s">
        <v>5068</v>
      </c>
      <c r="X4563" s="3" t="str">
        <f t="shared" si="326"/>
        <v>บ้านหม้อพิชัยอุตรดิตถ์</v>
      </c>
      <c r="Y4563" s="3" t="s">
        <v>4411</v>
      </c>
      <c r="Z4563" s="3" t="str">
        <f t="shared" si="327"/>
        <v/>
      </c>
      <c r="AA4563" s="3" t="e">
        <f t="shared" si="328"/>
        <v>#NUM!</v>
      </c>
      <c r="AB4563" s="3" t="str">
        <f t="shared" si="329"/>
        <v/>
      </c>
    </row>
    <row r="4564" spans="18:28" ht="14.5" customHeight="1">
      <c r="R4564">
        <v>4561</v>
      </c>
      <c r="S4564" s="4">
        <v>53120</v>
      </c>
      <c r="T4564" s="3" t="s">
        <v>5073</v>
      </c>
      <c r="U4564" s="3" t="s">
        <v>2105</v>
      </c>
      <c r="V4564" s="3" t="s">
        <v>532</v>
      </c>
      <c r="W4564" s="3" t="s">
        <v>5068</v>
      </c>
      <c r="X4564" s="3" t="str">
        <f t="shared" si="326"/>
        <v>ท่ามะเฟืองพิชัยอุตรดิตถ์</v>
      </c>
      <c r="Y4564" s="3" t="s">
        <v>4411</v>
      </c>
      <c r="Z4564" s="3" t="str">
        <f t="shared" si="327"/>
        <v/>
      </c>
      <c r="AA4564" s="3" t="e">
        <f t="shared" si="328"/>
        <v>#NUM!</v>
      </c>
      <c r="AB4564" s="3" t="str">
        <f t="shared" si="329"/>
        <v/>
      </c>
    </row>
    <row r="4565" spans="18:28" ht="14.5" customHeight="1">
      <c r="R4565">
        <v>4562</v>
      </c>
      <c r="S4565" s="4">
        <v>53120</v>
      </c>
      <c r="T4565" s="3" t="s">
        <v>5074</v>
      </c>
      <c r="U4565" s="3" t="s">
        <v>2105</v>
      </c>
      <c r="V4565" s="3" t="s">
        <v>532</v>
      </c>
      <c r="W4565" s="3" t="s">
        <v>5068</v>
      </c>
      <c r="X4565" s="3" t="str">
        <f t="shared" si="326"/>
        <v>บ้านโคนพิชัยอุตรดิตถ์</v>
      </c>
      <c r="Y4565" s="3" t="s">
        <v>4411</v>
      </c>
      <c r="Z4565" s="3" t="str">
        <f t="shared" si="327"/>
        <v/>
      </c>
      <c r="AA4565" s="3" t="e">
        <f t="shared" si="328"/>
        <v>#NUM!</v>
      </c>
      <c r="AB4565" s="3" t="str">
        <f t="shared" si="329"/>
        <v/>
      </c>
    </row>
    <row r="4566" spans="18:28" ht="14.5" customHeight="1">
      <c r="R4566">
        <v>4563</v>
      </c>
      <c r="S4566" s="4">
        <v>53120</v>
      </c>
      <c r="T4566" s="3" t="s">
        <v>5075</v>
      </c>
      <c r="U4566" s="3" t="s">
        <v>2105</v>
      </c>
      <c r="V4566" s="3" t="s">
        <v>532</v>
      </c>
      <c r="W4566" s="3" t="s">
        <v>5068</v>
      </c>
      <c r="X4566" s="3" t="str">
        <f t="shared" si="326"/>
        <v>พญาแมนพิชัยอุตรดิตถ์</v>
      </c>
      <c r="Y4566" s="3" t="s">
        <v>4411</v>
      </c>
      <c r="Z4566" s="3" t="str">
        <f t="shared" si="327"/>
        <v/>
      </c>
      <c r="AA4566" s="3" t="e">
        <f t="shared" si="328"/>
        <v>#NUM!</v>
      </c>
      <c r="AB4566" s="3" t="str">
        <f t="shared" si="329"/>
        <v/>
      </c>
    </row>
    <row r="4567" spans="18:28" ht="14.5" customHeight="1">
      <c r="R4567">
        <v>4564</v>
      </c>
      <c r="S4567" s="4">
        <v>53120</v>
      </c>
      <c r="T4567" s="3" t="s">
        <v>5076</v>
      </c>
      <c r="U4567" s="3" t="s">
        <v>2105</v>
      </c>
      <c r="V4567" s="3" t="s">
        <v>532</v>
      </c>
      <c r="W4567" s="3" t="s">
        <v>5068</v>
      </c>
      <c r="X4567" s="3" t="str">
        <f t="shared" si="326"/>
        <v>นาอินพิชัยอุตรดิตถ์</v>
      </c>
      <c r="Y4567" s="3" t="s">
        <v>4411</v>
      </c>
      <c r="Z4567" s="3" t="str">
        <f t="shared" si="327"/>
        <v/>
      </c>
      <c r="AA4567" s="3" t="e">
        <f t="shared" si="328"/>
        <v>#NUM!</v>
      </c>
      <c r="AB4567" s="3" t="str">
        <f t="shared" si="329"/>
        <v/>
      </c>
    </row>
    <row r="4568" spans="18:28" ht="14.5" customHeight="1">
      <c r="R4568">
        <v>4565</v>
      </c>
      <c r="S4568" s="4">
        <v>53120</v>
      </c>
      <c r="T4568" s="3" t="s">
        <v>5017</v>
      </c>
      <c r="U4568" s="3" t="s">
        <v>2105</v>
      </c>
      <c r="V4568" s="3" t="s">
        <v>532</v>
      </c>
      <c r="W4568" s="3" t="s">
        <v>5068</v>
      </c>
      <c r="X4568" s="3" t="str">
        <f t="shared" si="326"/>
        <v>นายางพิชัยอุตรดิตถ์</v>
      </c>
      <c r="Y4568" s="3" t="s">
        <v>4411</v>
      </c>
      <c r="Z4568" s="3" t="str">
        <f t="shared" si="327"/>
        <v/>
      </c>
      <c r="AA4568" s="3" t="e">
        <f t="shared" si="328"/>
        <v>#NUM!</v>
      </c>
      <c r="AB4568" s="3" t="str">
        <f t="shared" si="329"/>
        <v/>
      </c>
    </row>
    <row r="4569" spans="18:28" ht="14.5" customHeight="1">
      <c r="R4569">
        <v>4566</v>
      </c>
      <c r="S4569" s="4">
        <v>53130</v>
      </c>
      <c r="T4569" s="3" t="s">
        <v>5077</v>
      </c>
      <c r="U4569" s="3" t="s">
        <v>2111</v>
      </c>
      <c r="V4569" s="3" t="s">
        <v>532</v>
      </c>
      <c r="W4569" s="3" t="s">
        <v>5078</v>
      </c>
      <c r="X4569" s="3" t="str">
        <f t="shared" si="326"/>
        <v>ศรีพนมมาศลับแลอุตรดิตถ์</v>
      </c>
      <c r="Y4569" s="3" t="s">
        <v>4411</v>
      </c>
      <c r="Z4569" s="3" t="str">
        <f t="shared" si="327"/>
        <v/>
      </c>
      <c r="AA4569" s="3" t="e">
        <f t="shared" si="328"/>
        <v>#NUM!</v>
      </c>
      <c r="AB4569" s="3" t="str">
        <f t="shared" si="329"/>
        <v/>
      </c>
    </row>
    <row r="4570" spans="18:28" ht="14.5" customHeight="1">
      <c r="R4570">
        <v>4567</v>
      </c>
      <c r="S4570" s="4">
        <v>53130</v>
      </c>
      <c r="T4570" s="3" t="s">
        <v>5079</v>
      </c>
      <c r="U4570" s="3" t="s">
        <v>2111</v>
      </c>
      <c r="V4570" s="3" t="s">
        <v>532</v>
      </c>
      <c r="W4570" s="3" t="s">
        <v>5078</v>
      </c>
      <c r="X4570" s="3" t="str">
        <f t="shared" si="326"/>
        <v>แม่พูลลับแลอุตรดิตถ์</v>
      </c>
      <c r="Y4570" s="3" t="s">
        <v>4411</v>
      </c>
      <c r="Z4570" s="3" t="str">
        <f t="shared" si="327"/>
        <v/>
      </c>
      <c r="AA4570" s="3" t="e">
        <f t="shared" si="328"/>
        <v>#NUM!</v>
      </c>
      <c r="AB4570" s="3" t="str">
        <f t="shared" si="329"/>
        <v/>
      </c>
    </row>
    <row r="4571" spans="18:28" ht="14.5" customHeight="1">
      <c r="R4571">
        <v>4568</v>
      </c>
      <c r="S4571" s="4">
        <v>53130</v>
      </c>
      <c r="T4571" s="3" t="s">
        <v>5080</v>
      </c>
      <c r="U4571" s="3" t="s">
        <v>2111</v>
      </c>
      <c r="V4571" s="3" t="s">
        <v>532</v>
      </c>
      <c r="W4571" s="3" t="s">
        <v>5078</v>
      </c>
      <c r="X4571" s="3" t="str">
        <f t="shared" si="326"/>
        <v>นานกกกลับแลอุตรดิตถ์</v>
      </c>
      <c r="Y4571" s="3" t="s">
        <v>4411</v>
      </c>
      <c r="Z4571" s="3" t="str">
        <f t="shared" si="327"/>
        <v/>
      </c>
      <c r="AA4571" s="3" t="e">
        <f t="shared" si="328"/>
        <v>#NUM!</v>
      </c>
      <c r="AB4571" s="3" t="str">
        <f t="shared" si="329"/>
        <v/>
      </c>
    </row>
    <row r="4572" spans="18:28" ht="14.5" customHeight="1">
      <c r="R4572">
        <v>4569</v>
      </c>
      <c r="S4572" s="4">
        <v>53130</v>
      </c>
      <c r="T4572" s="3" t="s">
        <v>5081</v>
      </c>
      <c r="U4572" s="3" t="s">
        <v>2111</v>
      </c>
      <c r="V4572" s="3" t="s">
        <v>532</v>
      </c>
      <c r="W4572" s="3" t="s">
        <v>5078</v>
      </c>
      <c r="X4572" s="3" t="str">
        <f t="shared" si="326"/>
        <v>ฝายหลวงลับแลอุตรดิตถ์</v>
      </c>
      <c r="Y4572" s="3" t="s">
        <v>4411</v>
      </c>
      <c r="Z4572" s="3" t="str">
        <f t="shared" si="327"/>
        <v/>
      </c>
      <c r="AA4572" s="3" t="e">
        <f t="shared" si="328"/>
        <v>#NUM!</v>
      </c>
      <c r="AB4572" s="3" t="str">
        <f t="shared" si="329"/>
        <v/>
      </c>
    </row>
    <row r="4573" spans="18:28" ht="14.5" customHeight="1">
      <c r="R4573">
        <v>4570</v>
      </c>
      <c r="S4573" s="4">
        <v>53130</v>
      </c>
      <c r="T4573" s="3" t="s">
        <v>5082</v>
      </c>
      <c r="U4573" s="3" t="s">
        <v>2111</v>
      </c>
      <c r="V4573" s="3" t="s">
        <v>532</v>
      </c>
      <c r="W4573" s="3" t="s">
        <v>5078</v>
      </c>
      <c r="X4573" s="3" t="str">
        <f t="shared" si="326"/>
        <v>ชัยจุมพลลับแลอุตรดิตถ์</v>
      </c>
      <c r="Y4573" s="3" t="s">
        <v>4411</v>
      </c>
      <c r="Z4573" s="3" t="str">
        <f t="shared" si="327"/>
        <v/>
      </c>
      <c r="AA4573" s="3" t="e">
        <f t="shared" si="328"/>
        <v>#NUM!</v>
      </c>
      <c r="AB4573" s="3" t="str">
        <f t="shared" si="329"/>
        <v/>
      </c>
    </row>
    <row r="4574" spans="18:28" ht="14.5" customHeight="1">
      <c r="R4574">
        <v>4571</v>
      </c>
      <c r="S4574" s="4">
        <v>53210</v>
      </c>
      <c r="T4574" s="3" t="s">
        <v>1331</v>
      </c>
      <c r="U4574" s="3" t="s">
        <v>2111</v>
      </c>
      <c r="V4574" s="3" t="s">
        <v>532</v>
      </c>
      <c r="W4574" s="3" t="s">
        <v>5078</v>
      </c>
      <c r="X4574" s="3" t="str">
        <f t="shared" si="326"/>
        <v>ไผ่ล้อมลับแลอุตรดิตถ์</v>
      </c>
      <c r="Y4574" s="3" t="s">
        <v>4411</v>
      </c>
      <c r="Z4574" s="3" t="str">
        <f t="shared" si="327"/>
        <v/>
      </c>
      <c r="AA4574" s="3" t="e">
        <f t="shared" si="328"/>
        <v>#NUM!</v>
      </c>
      <c r="AB4574" s="3" t="str">
        <f t="shared" si="329"/>
        <v/>
      </c>
    </row>
    <row r="4575" spans="18:28" ht="14.5" customHeight="1">
      <c r="R4575">
        <v>4572</v>
      </c>
      <c r="S4575" s="4">
        <v>53210</v>
      </c>
      <c r="T4575" s="3" t="s">
        <v>5083</v>
      </c>
      <c r="U4575" s="3" t="s">
        <v>2111</v>
      </c>
      <c r="V4575" s="3" t="s">
        <v>532</v>
      </c>
      <c r="W4575" s="3" t="s">
        <v>5078</v>
      </c>
      <c r="X4575" s="3" t="str">
        <f t="shared" si="326"/>
        <v>ทุ่งยั้งลับแลอุตรดิตถ์</v>
      </c>
      <c r="Y4575" s="3" t="s">
        <v>4411</v>
      </c>
      <c r="Z4575" s="3" t="str">
        <f t="shared" si="327"/>
        <v/>
      </c>
      <c r="AA4575" s="3" t="e">
        <f t="shared" si="328"/>
        <v>#NUM!</v>
      </c>
      <c r="AB4575" s="3" t="str">
        <f t="shared" si="329"/>
        <v/>
      </c>
    </row>
    <row r="4576" spans="18:28" ht="14.5" customHeight="1">
      <c r="R4576">
        <v>4573</v>
      </c>
      <c r="S4576" s="4">
        <v>53210</v>
      </c>
      <c r="T4576" s="3" t="s">
        <v>5084</v>
      </c>
      <c r="U4576" s="3" t="s">
        <v>2111</v>
      </c>
      <c r="V4576" s="3" t="s">
        <v>532</v>
      </c>
      <c r="W4576" s="3" t="s">
        <v>5078</v>
      </c>
      <c r="X4576" s="3" t="str">
        <f t="shared" si="326"/>
        <v>ด่านแม่คำมันลับแลอุตรดิตถ์</v>
      </c>
      <c r="Y4576" s="3" t="s">
        <v>4411</v>
      </c>
      <c r="Z4576" s="3" t="str">
        <f t="shared" si="327"/>
        <v/>
      </c>
      <c r="AA4576" s="3" t="e">
        <f t="shared" si="328"/>
        <v>#NUM!</v>
      </c>
      <c r="AB4576" s="3" t="str">
        <f t="shared" si="329"/>
        <v/>
      </c>
    </row>
    <row r="4577" spans="18:28" ht="14.5" customHeight="1">
      <c r="R4577">
        <v>4574</v>
      </c>
      <c r="S4577" s="4">
        <v>53230</v>
      </c>
      <c r="T4577" s="3" t="s">
        <v>5085</v>
      </c>
      <c r="U4577" s="3" t="s">
        <v>2098</v>
      </c>
      <c r="V4577" s="3" t="s">
        <v>532</v>
      </c>
      <c r="W4577" s="3" t="s">
        <v>5086</v>
      </c>
      <c r="X4577" s="3" t="str">
        <f t="shared" si="326"/>
        <v>ผักขวงทองแสนขันอุตรดิตถ์</v>
      </c>
      <c r="Y4577" s="3" t="s">
        <v>4411</v>
      </c>
      <c r="Z4577" s="3" t="str">
        <f t="shared" si="327"/>
        <v/>
      </c>
      <c r="AA4577" s="3" t="e">
        <f t="shared" si="328"/>
        <v>#NUM!</v>
      </c>
      <c r="AB4577" s="3" t="str">
        <f t="shared" si="329"/>
        <v/>
      </c>
    </row>
    <row r="4578" spans="18:28" ht="14.5" customHeight="1">
      <c r="R4578">
        <v>4575</v>
      </c>
      <c r="S4578" s="4">
        <v>53230</v>
      </c>
      <c r="T4578" s="3" t="s">
        <v>687</v>
      </c>
      <c r="U4578" s="3" t="s">
        <v>2098</v>
      </c>
      <c r="V4578" s="3" t="s">
        <v>532</v>
      </c>
      <c r="W4578" s="3" t="s">
        <v>5086</v>
      </c>
      <c r="X4578" s="3" t="str">
        <f t="shared" si="326"/>
        <v>บ่อทองทองแสนขันอุตรดิตถ์</v>
      </c>
      <c r="Y4578" s="3" t="s">
        <v>4411</v>
      </c>
      <c r="Z4578" s="3" t="str">
        <f t="shared" si="327"/>
        <v/>
      </c>
      <c r="AA4578" s="3" t="e">
        <f t="shared" si="328"/>
        <v>#NUM!</v>
      </c>
      <c r="AB4578" s="3" t="str">
        <f t="shared" si="329"/>
        <v/>
      </c>
    </row>
    <row r="4579" spans="18:28" ht="14.5" customHeight="1">
      <c r="R4579">
        <v>4576</v>
      </c>
      <c r="S4579" s="4">
        <v>53230</v>
      </c>
      <c r="T4579" s="3" t="s">
        <v>5087</v>
      </c>
      <c r="U4579" s="3" t="s">
        <v>2098</v>
      </c>
      <c r="V4579" s="3" t="s">
        <v>532</v>
      </c>
      <c r="W4579" s="3" t="s">
        <v>5086</v>
      </c>
      <c r="X4579" s="3" t="str">
        <f t="shared" si="326"/>
        <v>ป่าคายทองแสนขันอุตรดิตถ์</v>
      </c>
      <c r="Y4579" s="3" t="s">
        <v>4411</v>
      </c>
      <c r="Z4579" s="3" t="str">
        <f t="shared" si="327"/>
        <v/>
      </c>
      <c r="AA4579" s="3" t="e">
        <f t="shared" si="328"/>
        <v>#NUM!</v>
      </c>
      <c r="AB4579" s="3" t="str">
        <f t="shared" si="329"/>
        <v/>
      </c>
    </row>
    <row r="4580" spans="18:28" ht="14.5" customHeight="1">
      <c r="R4580">
        <v>4577</v>
      </c>
      <c r="S4580" s="4">
        <v>53230</v>
      </c>
      <c r="T4580" s="3" t="s">
        <v>5088</v>
      </c>
      <c r="U4580" s="3" t="s">
        <v>2098</v>
      </c>
      <c r="V4580" s="3" t="s">
        <v>532</v>
      </c>
      <c r="W4580" s="3" t="s">
        <v>5086</v>
      </c>
      <c r="X4580" s="3" t="str">
        <f t="shared" si="326"/>
        <v>น้ำพี้ทองแสนขันอุตรดิตถ์</v>
      </c>
      <c r="Y4580" s="3" t="s">
        <v>4411</v>
      </c>
      <c r="Z4580" s="3" t="str">
        <f t="shared" si="327"/>
        <v/>
      </c>
      <c r="AA4580" s="3" t="e">
        <f t="shared" si="328"/>
        <v>#NUM!</v>
      </c>
      <c r="AB4580" s="3" t="str">
        <f t="shared" si="329"/>
        <v/>
      </c>
    </row>
    <row r="4581" spans="18:28" ht="14.5" customHeight="1">
      <c r="R4581">
        <v>4578</v>
      </c>
      <c r="S4581" s="4">
        <v>54000</v>
      </c>
      <c r="T4581" s="3" t="s">
        <v>5089</v>
      </c>
      <c r="U4581" s="3" t="s">
        <v>1438</v>
      </c>
      <c r="V4581" s="3" t="s">
        <v>428</v>
      </c>
      <c r="W4581" s="3" t="s">
        <v>5090</v>
      </c>
      <c r="X4581" s="3" t="str">
        <f t="shared" si="326"/>
        <v>ในเวียงเมืองแพร่แพร่</v>
      </c>
      <c r="Y4581" s="3" t="s">
        <v>4411</v>
      </c>
      <c r="Z4581" s="3" t="str">
        <f t="shared" si="327"/>
        <v/>
      </c>
      <c r="AA4581" s="3" t="e">
        <f t="shared" si="328"/>
        <v>#NUM!</v>
      </c>
      <c r="AB4581" s="3" t="str">
        <f t="shared" si="329"/>
        <v/>
      </c>
    </row>
    <row r="4582" spans="18:28" ht="14.5" customHeight="1">
      <c r="R4582">
        <v>4579</v>
      </c>
      <c r="S4582" s="4">
        <v>54000</v>
      </c>
      <c r="T4582" s="3" t="s">
        <v>5091</v>
      </c>
      <c r="U4582" s="3" t="s">
        <v>1438</v>
      </c>
      <c r="V4582" s="3" t="s">
        <v>428</v>
      </c>
      <c r="W4582" s="3" t="s">
        <v>5090</v>
      </c>
      <c r="X4582" s="3" t="str">
        <f t="shared" si="326"/>
        <v>นาจักรเมืองแพร่แพร่</v>
      </c>
      <c r="Y4582" s="3" t="s">
        <v>4411</v>
      </c>
      <c r="Z4582" s="3" t="str">
        <f t="shared" si="327"/>
        <v/>
      </c>
      <c r="AA4582" s="3" t="e">
        <f t="shared" si="328"/>
        <v>#NUM!</v>
      </c>
      <c r="AB4582" s="3" t="str">
        <f t="shared" si="329"/>
        <v/>
      </c>
    </row>
    <row r="4583" spans="18:28" ht="14.5" customHeight="1">
      <c r="R4583">
        <v>4580</v>
      </c>
      <c r="S4583" s="4">
        <v>54000</v>
      </c>
      <c r="T4583" s="3" t="s">
        <v>5092</v>
      </c>
      <c r="U4583" s="3" t="s">
        <v>1438</v>
      </c>
      <c r="V4583" s="3" t="s">
        <v>428</v>
      </c>
      <c r="W4583" s="3" t="s">
        <v>5090</v>
      </c>
      <c r="X4583" s="3" t="str">
        <f t="shared" si="326"/>
        <v>น้ำชำเมืองแพร่แพร่</v>
      </c>
      <c r="Y4583" s="3" t="s">
        <v>4411</v>
      </c>
      <c r="Z4583" s="3" t="str">
        <f t="shared" si="327"/>
        <v/>
      </c>
      <c r="AA4583" s="3" t="e">
        <f t="shared" si="328"/>
        <v>#NUM!</v>
      </c>
      <c r="AB4583" s="3" t="str">
        <f t="shared" si="329"/>
        <v/>
      </c>
    </row>
    <row r="4584" spans="18:28" ht="14.5" customHeight="1">
      <c r="R4584">
        <v>4581</v>
      </c>
      <c r="S4584" s="4">
        <v>54000</v>
      </c>
      <c r="T4584" s="3" t="s">
        <v>5093</v>
      </c>
      <c r="U4584" s="3" t="s">
        <v>1438</v>
      </c>
      <c r="V4584" s="3" t="s">
        <v>428</v>
      </c>
      <c r="W4584" s="3" t="s">
        <v>5090</v>
      </c>
      <c r="X4584" s="3" t="str">
        <f t="shared" si="326"/>
        <v>ป่าแดงเมืองแพร่แพร่</v>
      </c>
      <c r="Y4584" s="3" t="s">
        <v>4411</v>
      </c>
      <c r="Z4584" s="3" t="str">
        <f t="shared" si="327"/>
        <v/>
      </c>
      <c r="AA4584" s="3" t="e">
        <f t="shared" si="328"/>
        <v>#NUM!</v>
      </c>
      <c r="AB4584" s="3" t="str">
        <f t="shared" si="329"/>
        <v/>
      </c>
    </row>
    <row r="4585" spans="18:28" ht="14.5" customHeight="1">
      <c r="R4585">
        <v>4582</v>
      </c>
      <c r="S4585" s="4">
        <v>54000</v>
      </c>
      <c r="T4585" s="3" t="s">
        <v>5094</v>
      </c>
      <c r="U4585" s="3" t="s">
        <v>1438</v>
      </c>
      <c r="V4585" s="3" t="s">
        <v>428</v>
      </c>
      <c r="W4585" s="3" t="s">
        <v>5090</v>
      </c>
      <c r="X4585" s="3" t="str">
        <f t="shared" si="326"/>
        <v>ทุ่งโฮ้งเมืองแพร่แพร่</v>
      </c>
      <c r="Y4585" s="3" t="s">
        <v>4411</v>
      </c>
      <c r="Z4585" s="3" t="str">
        <f t="shared" si="327"/>
        <v/>
      </c>
      <c r="AA4585" s="3" t="e">
        <f t="shared" si="328"/>
        <v>#NUM!</v>
      </c>
      <c r="AB4585" s="3" t="str">
        <f t="shared" si="329"/>
        <v/>
      </c>
    </row>
    <row r="4586" spans="18:28" ht="14.5" customHeight="1">
      <c r="R4586">
        <v>4583</v>
      </c>
      <c r="S4586" s="4">
        <v>54000</v>
      </c>
      <c r="T4586" s="3" t="s">
        <v>5095</v>
      </c>
      <c r="U4586" s="3" t="s">
        <v>1438</v>
      </c>
      <c r="V4586" s="3" t="s">
        <v>428</v>
      </c>
      <c r="W4586" s="3" t="s">
        <v>5090</v>
      </c>
      <c r="X4586" s="3" t="str">
        <f t="shared" si="326"/>
        <v>เหมืองหม้อเมืองแพร่แพร่</v>
      </c>
      <c r="Y4586" s="3" t="s">
        <v>4411</v>
      </c>
      <c r="Z4586" s="3" t="str">
        <f t="shared" si="327"/>
        <v/>
      </c>
      <c r="AA4586" s="3" t="e">
        <f t="shared" si="328"/>
        <v>#NUM!</v>
      </c>
      <c r="AB4586" s="3" t="str">
        <f t="shared" si="329"/>
        <v/>
      </c>
    </row>
    <row r="4587" spans="18:28" ht="14.5" customHeight="1">
      <c r="R4587">
        <v>4584</v>
      </c>
      <c r="S4587" s="4">
        <v>54000</v>
      </c>
      <c r="T4587" s="3" t="s">
        <v>5096</v>
      </c>
      <c r="U4587" s="3" t="s">
        <v>1438</v>
      </c>
      <c r="V4587" s="3" t="s">
        <v>428</v>
      </c>
      <c r="W4587" s="3" t="s">
        <v>5090</v>
      </c>
      <c r="X4587" s="3" t="str">
        <f t="shared" si="326"/>
        <v>วังธงเมืองแพร่แพร่</v>
      </c>
      <c r="Y4587" s="3" t="s">
        <v>4411</v>
      </c>
      <c r="Z4587" s="3" t="str">
        <f t="shared" si="327"/>
        <v/>
      </c>
      <c r="AA4587" s="3" t="e">
        <f t="shared" si="328"/>
        <v>#NUM!</v>
      </c>
      <c r="AB4587" s="3" t="str">
        <f t="shared" si="329"/>
        <v/>
      </c>
    </row>
    <row r="4588" spans="18:28" ht="14.5" customHeight="1">
      <c r="R4588">
        <v>4585</v>
      </c>
      <c r="S4588" s="4">
        <v>54000</v>
      </c>
      <c r="T4588" s="3" t="s">
        <v>5097</v>
      </c>
      <c r="U4588" s="3" t="s">
        <v>1438</v>
      </c>
      <c r="V4588" s="3" t="s">
        <v>428</v>
      </c>
      <c r="W4588" s="3" t="s">
        <v>5090</v>
      </c>
      <c r="X4588" s="3" t="str">
        <f t="shared" si="326"/>
        <v>แม่หล่ายเมืองแพร่แพร่</v>
      </c>
      <c r="Y4588" s="3" t="s">
        <v>4411</v>
      </c>
      <c r="Z4588" s="3" t="str">
        <f t="shared" si="327"/>
        <v/>
      </c>
      <c r="AA4588" s="3" t="e">
        <f t="shared" si="328"/>
        <v>#NUM!</v>
      </c>
      <c r="AB4588" s="3" t="str">
        <f t="shared" si="329"/>
        <v/>
      </c>
    </row>
    <row r="4589" spans="18:28" ht="14.5" customHeight="1">
      <c r="R4589">
        <v>4586</v>
      </c>
      <c r="S4589" s="4">
        <v>54000</v>
      </c>
      <c r="T4589" s="3" t="s">
        <v>5098</v>
      </c>
      <c r="U4589" s="3" t="s">
        <v>1438</v>
      </c>
      <c r="V4589" s="3" t="s">
        <v>428</v>
      </c>
      <c r="W4589" s="3" t="s">
        <v>5090</v>
      </c>
      <c r="X4589" s="3" t="str">
        <f t="shared" si="326"/>
        <v>ห้วยม้าเมืองแพร่แพร่</v>
      </c>
      <c r="Y4589" s="3" t="s">
        <v>4411</v>
      </c>
      <c r="Z4589" s="3" t="str">
        <f t="shared" si="327"/>
        <v/>
      </c>
      <c r="AA4589" s="3" t="e">
        <f t="shared" si="328"/>
        <v>#NUM!</v>
      </c>
      <c r="AB4589" s="3" t="str">
        <f t="shared" si="329"/>
        <v/>
      </c>
    </row>
    <row r="4590" spans="18:28" ht="14.5" customHeight="1">
      <c r="R4590">
        <v>4587</v>
      </c>
      <c r="S4590" s="4">
        <v>54000</v>
      </c>
      <c r="T4590" s="3" t="s">
        <v>5099</v>
      </c>
      <c r="U4590" s="3" t="s">
        <v>1438</v>
      </c>
      <c r="V4590" s="3" t="s">
        <v>428</v>
      </c>
      <c r="W4590" s="3" t="s">
        <v>5090</v>
      </c>
      <c r="X4590" s="3" t="str">
        <f t="shared" si="326"/>
        <v>ป่าแมตเมืองแพร่แพร่</v>
      </c>
      <c r="Y4590" s="3" t="s">
        <v>4411</v>
      </c>
      <c r="Z4590" s="3" t="str">
        <f t="shared" si="327"/>
        <v/>
      </c>
      <c r="AA4590" s="3" t="e">
        <f t="shared" si="328"/>
        <v>#NUM!</v>
      </c>
      <c r="AB4590" s="3" t="str">
        <f t="shared" si="329"/>
        <v/>
      </c>
    </row>
    <row r="4591" spans="18:28" ht="14.5" customHeight="1">
      <c r="R4591">
        <v>4588</v>
      </c>
      <c r="S4591" s="4">
        <v>54000</v>
      </c>
      <c r="T4591" s="3" t="s">
        <v>3809</v>
      </c>
      <c r="U4591" s="3" t="s">
        <v>1438</v>
      </c>
      <c r="V4591" s="3" t="s">
        <v>428</v>
      </c>
      <c r="W4591" s="3" t="s">
        <v>5090</v>
      </c>
      <c r="X4591" s="3" t="str">
        <f t="shared" si="326"/>
        <v>บ้านถิ่นเมืองแพร่แพร่</v>
      </c>
      <c r="Y4591" s="3" t="s">
        <v>4411</v>
      </c>
      <c r="Z4591" s="3" t="str">
        <f t="shared" si="327"/>
        <v/>
      </c>
      <c r="AA4591" s="3" t="e">
        <f t="shared" si="328"/>
        <v>#NUM!</v>
      </c>
      <c r="AB4591" s="3" t="str">
        <f t="shared" si="329"/>
        <v/>
      </c>
    </row>
    <row r="4592" spans="18:28" ht="14.5" customHeight="1">
      <c r="R4592">
        <v>4589</v>
      </c>
      <c r="S4592" s="4">
        <v>54000</v>
      </c>
      <c r="T4592" s="3" t="s">
        <v>5100</v>
      </c>
      <c r="U4592" s="3" t="s">
        <v>1438</v>
      </c>
      <c r="V4592" s="3" t="s">
        <v>428</v>
      </c>
      <c r="W4592" s="3" t="s">
        <v>5090</v>
      </c>
      <c r="X4592" s="3" t="str">
        <f t="shared" si="326"/>
        <v>สวนเขื่อนเมืองแพร่แพร่</v>
      </c>
      <c r="Y4592" s="3" t="s">
        <v>4411</v>
      </c>
      <c r="Z4592" s="3" t="str">
        <f t="shared" si="327"/>
        <v/>
      </c>
      <c r="AA4592" s="3" t="e">
        <f t="shared" si="328"/>
        <v>#NUM!</v>
      </c>
      <c r="AB4592" s="3" t="str">
        <f t="shared" si="329"/>
        <v/>
      </c>
    </row>
    <row r="4593" spans="18:28" ht="14.5" customHeight="1">
      <c r="R4593">
        <v>4590</v>
      </c>
      <c r="S4593" s="4">
        <v>54000</v>
      </c>
      <c r="T4593" s="3" t="s">
        <v>5101</v>
      </c>
      <c r="U4593" s="3" t="s">
        <v>1438</v>
      </c>
      <c r="V4593" s="3" t="s">
        <v>428</v>
      </c>
      <c r="W4593" s="3" t="s">
        <v>5090</v>
      </c>
      <c r="X4593" s="3" t="str">
        <f t="shared" si="326"/>
        <v>วังหงส์เมืองแพร่แพร่</v>
      </c>
      <c r="Y4593" s="3" t="s">
        <v>4411</v>
      </c>
      <c r="Z4593" s="3" t="str">
        <f t="shared" si="327"/>
        <v/>
      </c>
      <c r="AA4593" s="3" t="e">
        <f t="shared" si="328"/>
        <v>#NUM!</v>
      </c>
      <c r="AB4593" s="3" t="str">
        <f t="shared" si="329"/>
        <v/>
      </c>
    </row>
    <row r="4594" spans="18:28" ht="14.5" customHeight="1">
      <c r="R4594">
        <v>4591</v>
      </c>
      <c r="S4594" s="4">
        <v>54000</v>
      </c>
      <c r="T4594" s="3" t="s">
        <v>5102</v>
      </c>
      <c r="U4594" s="3" t="s">
        <v>1438</v>
      </c>
      <c r="V4594" s="3" t="s">
        <v>428</v>
      </c>
      <c r="W4594" s="3" t="s">
        <v>5090</v>
      </c>
      <c r="X4594" s="3" t="str">
        <f t="shared" si="326"/>
        <v>แม่คำมีเมืองแพร่แพร่</v>
      </c>
      <c r="Y4594" s="3" t="s">
        <v>4411</v>
      </c>
      <c r="Z4594" s="3" t="str">
        <f t="shared" si="327"/>
        <v/>
      </c>
      <c r="AA4594" s="3" t="e">
        <f t="shared" si="328"/>
        <v>#NUM!</v>
      </c>
      <c r="AB4594" s="3" t="str">
        <f t="shared" si="329"/>
        <v/>
      </c>
    </row>
    <row r="4595" spans="18:28" ht="14.5" customHeight="1">
      <c r="R4595">
        <v>4592</v>
      </c>
      <c r="S4595" s="4">
        <v>54000</v>
      </c>
      <c r="T4595" s="3" t="s">
        <v>5103</v>
      </c>
      <c r="U4595" s="3" t="s">
        <v>1438</v>
      </c>
      <c r="V4595" s="3" t="s">
        <v>428</v>
      </c>
      <c r="W4595" s="3" t="s">
        <v>5090</v>
      </c>
      <c r="X4595" s="3" t="str">
        <f t="shared" si="326"/>
        <v>ทุ่งกวาวเมืองแพร่แพร่</v>
      </c>
      <c r="Y4595" s="3" t="s">
        <v>4411</v>
      </c>
      <c r="Z4595" s="3" t="str">
        <f t="shared" si="327"/>
        <v/>
      </c>
      <c r="AA4595" s="3" t="e">
        <f t="shared" si="328"/>
        <v>#NUM!</v>
      </c>
      <c r="AB4595" s="3" t="str">
        <f t="shared" si="329"/>
        <v/>
      </c>
    </row>
    <row r="4596" spans="18:28" ht="14.5" customHeight="1">
      <c r="R4596">
        <v>4593</v>
      </c>
      <c r="S4596" s="4">
        <v>54000</v>
      </c>
      <c r="T4596" s="3" t="s">
        <v>560</v>
      </c>
      <c r="U4596" s="3" t="s">
        <v>1438</v>
      </c>
      <c r="V4596" s="3" t="s">
        <v>428</v>
      </c>
      <c r="W4596" s="3" t="s">
        <v>5090</v>
      </c>
      <c r="X4596" s="3" t="str">
        <f t="shared" si="326"/>
        <v>ท่าข้ามเมืองแพร่แพร่</v>
      </c>
      <c r="Y4596" s="3" t="s">
        <v>4411</v>
      </c>
      <c r="Z4596" s="3" t="str">
        <f t="shared" si="327"/>
        <v/>
      </c>
      <c r="AA4596" s="3" t="e">
        <f t="shared" si="328"/>
        <v>#NUM!</v>
      </c>
      <c r="AB4596" s="3" t="str">
        <f t="shared" si="329"/>
        <v/>
      </c>
    </row>
    <row r="4597" spans="18:28" ht="14.5" customHeight="1">
      <c r="R4597">
        <v>4594</v>
      </c>
      <c r="S4597" s="4">
        <v>54000</v>
      </c>
      <c r="T4597" s="3" t="s">
        <v>5104</v>
      </c>
      <c r="U4597" s="3" t="s">
        <v>1438</v>
      </c>
      <c r="V4597" s="3" t="s">
        <v>428</v>
      </c>
      <c r="W4597" s="3" t="s">
        <v>5090</v>
      </c>
      <c r="X4597" s="3" t="str">
        <f t="shared" si="326"/>
        <v>แม่ยมเมืองแพร่แพร่</v>
      </c>
      <c r="Y4597" s="3" t="s">
        <v>4411</v>
      </c>
      <c r="Z4597" s="3" t="str">
        <f t="shared" si="327"/>
        <v/>
      </c>
      <c r="AA4597" s="3" t="e">
        <f t="shared" si="328"/>
        <v>#NUM!</v>
      </c>
      <c r="AB4597" s="3" t="str">
        <f t="shared" si="329"/>
        <v/>
      </c>
    </row>
    <row r="4598" spans="18:28" ht="14.5" customHeight="1">
      <c r="R4598">
        <v>4595</v>
      </c>
      <c r="S4598" s="4">
        <v>54000</v>
      </c>
      <c r="T4598" s="3" t="s">
        <v>5105</v>
      </c>
      <c r="U4598" s="3" t="s">
        <v>1438</v>
      </c>
      <c r="V4598" s="3" t="s">
        <v>428</v>
      </c>
      <c r="W4598" s="3" t="s">
        <v>5090</v>
      </c>
      <c r="X4598" s="3" t="str">
        <f t="shared" si="326"/>
        <v>ช่อแฮเมืองแพร่แพร่</v>
      </c>
      <c r="Y4598" s="3" t="s">
        <v>4411</v>
      </c>
      <c r="Z4598" s="3" t="str">
        <f t="shared" si="327"/>
        <v/>
      </c>
      <c r="AA4598" s="3" t="e">
        <f t="shared" si="328"/>
        <v>#NUM!</v>
      </c>
      <c r="AB4598" s="3" t="str">
        <f t="shared" si="329"/>
        <v/>
      </c>
    </row>
    <row r="4599" spans="18:28" ht="14.5" customHeight="1">
      <c r="R4599">
        <v>4596</v>
      </c>
      <c r="S4599" s="4">
        <v>54000</v>
      </c>
      <c r="T4599" s="3" t="s">
        <v>5106</v>
      </c>
      <c r="U4599" s="3" t="s">
        <v>1438</v>
      </c>
      <c r="V4599" s="3" t="s">
        <v>428</v>
      </c>
      <c r="W4599" s="3" t="s">
        <v>5090</v>
      </c>
      <c r="X4599" s="3" t="str">
        <f t="shared" si="326"/>
        <v>ร่องฟองเมืองแพร่แพร่</v>
      </c>
      <c r="Y4599" s="3" t="s">
        <v>4411</v>
      </c>
      <c r="Z4599" s="3" t="str">
        <f t="shared" si="327"/>
        <v/>
      </c>
      <c r="AA4599" s="3" t="e">
        <f t="shared" si="328"/>
        <v>#NUM!</v>
      </c>
      <c r="AB4599" s="3" t="str">
        <f t="shared" si="329"/>
        <v/>
      </c>
    </row>
    <row r="4600" spans="18:28" ht="14.5" customHeight="1">
      <c r="R4600">
        <v>4597</v>
      </c>
      <c r="S4600" s="4">
        <v>54000</v>
      </c>
      <c r="T4600" s="3" t="s">
        <v>5107</v>
      </c>
      <c r="U4600" s="3" t="s">
        <v>1438</v>
      </c>
      <c r="V4600" s="3" t="s">
        <v>428</v>
      </c>
      <c r="W4600" s="3" t="s">
        <v>5090</v>
      </c>
      <c r="X4600" s="3" t="str">
        <f t="shared" si="326"/>
        <v>กาญจนาเมืองแพร่แพร่</v>
      </c>
      <c r="Y4600" s="3" t="s">
        <v>4411</v>
      </c>
      <c r="Z4600" s="3" t="str">
        <f t="shared" si="327"/>
        <v/>
      </c>
      <c r="AA4600" s="3" t="e">
        <f t="shared" si="328"/>
        <v>#NUM!</v>
      </c>
      <c r="AB4600" s="3" t="str">
        <f t="shared" si="329"/>
        <v/>
      </c>
    </row>
    <row r="4601" spans="18:28" ht="14.5" customHeight="1">
      <c r="R4601">
        <v>4598</v>
      </c>
      <c r="S4601" s="4">
        <v>54140</v>
      </c>
      <c r="T4601" s="3" t="s">
        <v>1439</v>
      </c>
      <c r="U4601" s="3" t="s">
        <v>1439</v>
      </c>
      <c r="V4601" s="3" t="s">
        <v>428</v>
      </c>
      <c r="W4601" s="3" t="s">
        <v>5108</v>
      </c>
      <c r="X4601" s="3" t="str">
        <f t="shared" si="326"/>
        <v>ร้องกวางร้องกวางแพร่</v>
      </c>
      <c r="Y4601" s="3" t="s">
        <v>4411</v>
      </c>
      <c r="Z4601" s="3" t="str">
        <f t="shared" si="327"/>
        <v/>
      </c>
      <c r="AA4601" s="3" t="e">
        <f t="shared" si="328"/>
        <v>#NUM!</v>
      </c>
      <c r="AB4601" s="3" t="str">
        <f t="shared" si="329"/>
        <v/>
      </c>
    </row>
    <row r="4602" spans="18:28" ht="14.5" customHeight="1">
      <c r="R4602">
        <v>4599</v>
      </c>
      <c r="S4602" s="4">
        <v>54140</v>
      </c>
      <c r="T4602" s="3" t="s">
        <v>5109</v>
      </c>
      <c r="U4602" s="3" t="s">
        <v>1439</v>
      </c>
      <c r="V4602" s="3" t="s">
        <v>428</v>
      </c>
      <c r="W4602" s="3" t="s">
        <v>5108</v>
      </c>
      <c r="X4602" s="3" t="str">
        <f t="shared" si="326"/>
        <v>ร้องเข็มร้องกวางแพร่</v>
      </c>
      <c r="Y4602" s="3" t="s">
        <v>4411</v>
      </c>
      <c r="Z4602" s="3" t="str">
        <f t="shared" si="327"/>
        <v/>
      </c>
      <c r="AA4602" s="3" t="e">
        <f t="shared" si="328"/>
        <v>#NUM!</v>
      </c>
      <c r="AB4602" s="3" t="str">
        <f t="shared" si="329"/>
        <v/>
      </c>
    </row>
    <row r="4603" spans="18:28" ht="14.5" customHeight="1">
      <c r="R4603">
        <v>4600</v>
      </c>
      <c r="S4603" s="4">
        <v>54140</v>
      </c>
      <c r="T4603" s="3" t="s">
        <v>5110</v>
      </c>
      <c r="U4603" s="3" t="s">
        <v>1439</v>
      </c>
      <c r="V4603" s="3" t="s">
        <v>428</v>
      </c>
      <c r="W4603" s="3" t="s">
        <v>5108</v>
      </c>
      <c r="X4603" s="3" t="str">
        <f t="shared" si="326"/>
        <v>น้ำเลาร้องกวางแพร่</v>
      </c>
      <c r="Y4603" s="3" t="s">
        <v>4411</v>
      </c>
      <c r="Z4603" s="3" t="str">
        <f t="shared" si="327"/>
        <v/>
      </c>
      <c r="AA4603" s="3" t="e">
        <f t="shared" si="328"/>
        <v>#NUM!</v>
      </c>
      <c r="AB4603" s="3" t="str">
        <f t="shared" si="329"/>
        <v/>
      </c>
    </row>
    <row r="4604" spans="18:28" ht="14.5" customHeight="1">
      <c r="R4604">
        <v>4601</v>
      </c>
      <c r="S4604" s="4">
        <v>54140</v>
      </c>
      <c r="T4604" s="3" t="s">
        <v>5111</v>
      </c>
      <c r="U4604" s="3" t="s">
        <v>1439</v>
      </c>
      <c r="V4604" s="3" t="s">
        <v>428</v>
      </c>
      <c r="W4604" s="3" t="s">
        <v>5108</v>
      </c>
      <c r="X4604" s="3" t="str">
        <f t="shared" si="326"/>
        <v>บ้านเวียงร้องกวางแพร่</v>
      </c>
      <c r="Y4604" s="3" t="s">
        <v>4411</v>
      </c>
      <c r="Z4604" s="3" t="str">
        <f t="shared" si="327"/>
        <v/>
      </c>
      <c r="AA4604" s="3" t="e">
        <f t="shared" si="328"/>
        <v>#NUM!</v>
      </c>
      <c r="AB4604" s="3" t="str">
        <f t="shared" si="329"/>
        <v/>
      </c>
    </row>
    <row r="4605" spans="18:28" ht="14.5" customHeight="1">
      <c r="R4605">
        <v>4602</v>
      </c>
      <c r="S4605" s="4">
        <v>54140</v>
      </c>
      <c r="T4605" s="3" t="s">
        <v>5112</v>
      </c>
      <c r="U4605" s="3" t="s">
        <v>1439</v>
      </c>
      <c r="V4605" s="3" t="s">
        <v>428</v>
      </c>
      <c r="W4605" s="3" t="s">
        <v>5108</v>
      </c>
      <c r="X4605" s="3" t="str">
        <f t="shared" si="326"/>
        <v>ทุ่งศรีร้องกวางแพร่</v>
      </c>
      <c r="Y4605" s="3" t="s">
        <v>4411</v>
      </c>
      <c r="Z4605" s="3" t="str">
        <f t="shared" si="327"/>
        <v/>
      </c>
      <c r="AA4605" s="3" t="e">
        <f t="shared" si="328"/>
        <v>#NUM!</v>
      </c>
      <c r="AB4605" s="3" t="str">
        <f t="shared" si="329"/>
        <v/>
      </c>
    </row>
    <row r="4606" spans="18:28" ht="14.5" customHeight="1">
      <c r="R4606">
        <v>4603</v>
      </c>
      <c r="S4606" s="4">
        <v>54140</v>
      </c>
      <c r="T4606" s="3" t="s">
        <v>5113</v>
      </c>
      <c r="U4606" s="3" t="s">
        <v>1439</v>
      </c>
      <c r="V4606" s="3" t="s">
        <v>428</v>
      </c>
      <c r="W4606" s="3" t="s">
        <v>5108</v>
      </c>
      <c r="X4606" s="3" t="str">
        <f t="shared" si="326"/>
        <v>แม่ยางตาลร้องกวางแพร่</v>
      </c>
      <c r="Y4606" s="3" t="s">
        <v>4411</v>
      </c>
      <c r="Z4606" s="3" t="str">
        <f t="shared" si="327"/>
        <v/>
      </c>
      <c r="AA4606" s="3" t="e">
        <f t="shared" si="328"/>
        <v>#NUM!</v>
      </c>
      <c r="AB4606" s="3" t="str">
        <f t="shared" si="329"/>
        <v/>
      </c>
    </row>
    <row r="4607" spans="18:28" ht="14.5" customHeight="1">
      <c r="R4607">
        <v>4604</v>
      </c>
      <c r="S4607" s="4">
        <v>54140</v>
      </c>
      <c r="T4607" s="3" t="s">
        <v>5114</v>
      </c>
      <c r="U4607" s="3" t="s">
        <v>1439</v>
      </c>
      <c r="V4607" s="3" t="s">
        <v>428</v>
      </c>
      <c r="W4607" s="3" t="s">
        <v>5108</v>
      </c>
      <c r="X4607" s="3" t="str">
        <f t="shared" si="326"/>
        <v>แม่ยางฮ่อร้องกวางแพร่</v>
      </c>
      <c r="Y4607" s="3" t="s">
        <v>4411</v>
      </c>
      <c r="Z4607" s="3" t="str">
        <f t="shared" si="327"/>
        <v/>
      </c>
      <c r="AA4607" s="3" t="e">
        <f t="shared" si="328"/>
        <v>#NUM!</v>
      </c>
      <c r="AB4607" s="3" t="str">
        <f t="shared" si="329"/>
        <v/>
      </c>
    </row>
    <row r="4608" spans="18:28" ht="14.5" customHeight="1">
      <c r="R4608">
        <v>4605</v>
      </c>
      <c r="S4608" s="4">
        <v>54140</v>
      </c>
      <c r="T4608" s="3" t="s">
        <v>5115</v>
      </c>
      <c r="U4608" s="3" t="s">
        <v>1439</v>
      </c>
      <c r="V4608" s="3" t="s">
        <v>428</v>
      </c>
      <c r="W4608" s="3" t="s">
        <v>5108</v>
      </c>
      <c r="X4608" s="3" t="str">
        <f t="shared" si="326"/>
        <v>ไผ่โทนร้องกวางแพร่</v>
      </c>
      <c r="Y4608" s="3" t="s">
        <v>4411</v>
      </c>
      <c r="Z4608" s="3" t="str">
        <f t="shared" si="327"/>
        <v/>
      </c>
      <c r="AA4608" s="3" t="e">
        <f t="shared" si="328"/>
        <v>#NUM!</v>
      </c>
      <c r="AB4608" s="3" t="str">
        <f t="shared" si="329"/>
        <v/>
      </c>
    </row>
    <row r="4609" spans="18:28" ht="14.5" customHeight="1">
      <c r="R4609">
        <v>4606</v>
      </c>
      <c r="S4609" s="4">
        <v>54140</v>
      </c>
      <c r="T4609" s="3" t="s">
        <v>5116</v>
      </c>
      <c r="U4609" s="3" t="s">
        <v>1439</v>
      </c>
      <c r="V4609" s="3" t="s">
        <v>428</v>
      </c>
      <c r="W4609" s="3" t="s">
        <v>5108</v>
      </c>
      <c r="X4609" s="3" t="str">
        <f t="shared" si="326"/>
        <v>ห้วยโรงร้องกวางแพร่</v>
      </c>
      <c r="Y4609" s="3" t="s">
        <v>4411</v>
      </c>
      <c r="Z4609" s="3" t="str">
        <f t="shared" si="327"/>
        <v/>
      </c>
      <c r="AA4609" s="3" t="e">
        <f t="shared" si="328"/>
        <v>#NUM!</v>
      </c>
      <c r="AB4609" s="3" t="str">
        <f t="shared" si="329"/>
        <v/>
      </c>
    </row>
    <row r="4610" spans="18:28" ht="14.5" customHeight="1">
      <c r="R4610">
        <v>4607</v>
      </c>
      <c r="S4610" s="4">
        <v>54140</v>
      </c>
      <c r="T4610" s="3" t="s">
        <v>5117</v>
      </c>
      <c r="U4610" s="3" t="s">
        <v>1439</v>
      </c>
      <c r="V4610" s="3" t="s">
        <v>428</v>
      </c>
      <c r="W4610" s="3" t="s">
        <v>5108</v>
      </c>
      <c r="X4610" s="3" t="str">
        <f t="shared" si="326"/>
        <v>แม่ทรายร้องกวางแพร่</v>
      </c>
      <c r="Y4610" s="3" t="s">
        <v>4411</v>
      </c>
      <c r="Z4610" s="3" t="str">
        <f t="shared" si="327"/>
        <v/>
      </c>
      <c r="AA4610" s="3" t="e">
        <f t="shared" si="328"/>
        <v>#NUM!</v>
      </c>
      <c r="AB4610" s="3" t="str">
        <f t="shared" si="329"/>
        <v/>
      </c>
    </row>
    <row r="4611" spans="18:28" ht="14.5" customHeight="1">
      <c r="R4611">
        <v>4608</v>
      </c>
      <c r="S4611" s="4">
        <v>54140</v>
      </c>
      <c r="T4611" s="3" t="s">
        <v>5118</v>
      </c>
      <c r="U4611" s="3" t="s">
        <v>1439</v>
      </c>
      <c r="V4611" s="3" t="s">
        <v>428</v>
      </c>
      <c r="W4611" s="3" t="s">
        <v>5108</v>
      </c>
      <c r="X4611" s="3" t="str">
        <f t="shared" si="326"/>
        <v>แม่ยางร้องร้องกวางแพร่</v>
      </c>
      <c r="Y4611" s="3" t="s">
        <v>4411</v>
      </c>
      <c r="Z4611" s="3" t="str">
        <f t="shared" si="327"/>
        <v/>
      </c>
      <c r="AA4611" s="3" t="e">
        <f t="shared" si="328"/>
        <v>#NUM!</v>
      </c>
      <c r="AB4611" s="3" t="str">
        <f t="shared" si="329"/>
        <v/>
      </c>
    </row>
    <row r="4612" spans="18:28" ht="14.5" customHeight="1">
      <c r="R4612">
        <v>4609</v>
      </c>
      <c r="S4612" s="4">
        <v>54150</v>
      </c>
      <c r="T4612" s="3" t="s">
        <v>5119</v>
      </c>
      <c r="U4612" s="3" t="s">
        <v>1440</v>
      </c>
      <c r="V4612" s="3" t="s">
        <v>428</v>
      </c>
      <c r="W4612" s="3" t="s">
        <v>5120</v>
      </c>
      <c r="X4612" s="3" t="str">
        <f t="shared" si="326"/>
        <v>ห้วยอ้อลองแพร่</v>
      </c>
      <c r="Y4612" s="3" t="s">
        <v>4411</v>
      </c>
      <c r="Z4612" s="3" t="str">
        <f t="shared" si="327"/>
        <v/>
      </c>
      <c r="AA4612" s="3" t="e">
        <f t="shared" si="328"/>
        <v>#NUM!</v>
      </c>
      <c r="AB4612" s="3" t="str">
        <f t="shared" si="329"/>
        <v/>
      </c>
    </row>
    <row r="4613" spans="18:28" ht="14.5" customHeight="1">
      <c r="R4613">
        <v>4610</v>
      </c>
      <c r="S4613" s="4">
        <v>54150</v>
      </c>
      <c r="T4613" s="3" t="s">
        <v>5121</v>
      </c>
      <c r="U4613" s="3" t="s">
        <v>1440</v>
      </c>
      <c r="V4613" s="3" t="s">
        <v>428</v>
      </c>
      <c r="W4613" s="3" t="s">
        <v>5120</v>
      </c>
      <c r="X4613" s="3" t="str">
        <f t="shared" ref="X4613:X4676" si="330">T4613&amp;U4613&amp;V4613</f>
        <v>บ้านปินลองแพร่</v>
      </c>
      <c r="Y4613" s="3" t="s">
        <v>4411</v>
      </c>
      <c r="Z4613" s="3" t="str">
        <f t="shared" ref="Z4613:Z4676" si="331">IF($Z$1=$W4613,$R4613,"")</f>
        <v/>
      </c>
      <c r="AA4613" s="3" t="e">
        <f t="shared" ref="AA4613:AA4676" si="332">SMALL($Z$4:$Z$7439,R4613)</f>
        <v>#NUM!</v>
      </c>
      <c r="AB4613" s="3" t="str">
        <f t="shared" ref="AB4613:AB4676" si="333">IFERROR(INDEX($T$4:$T$7439,$AA4613,1),"")</f>
        <v/>
      </c>
    </row>
    <row r="4614" spans="18:28" ht="14.5" customHeight="1">
      <c r="R4614">
        <v>4611</v>
      </c>
      <c r="S4614" s="4">
        <v>54150</v>
      </c>
      <c r="T4614" s="3" t="s">
        <v>5122</v>
      </c>
      <c r="U4614" s="3" t="s">
        <v>1440</v>
      </c>
      <c r="V4614" s="3" t="s">
        <v>428</v>
      </c>
      <c r="W4614" s="3" t="s">
        <v>5120</v>
      </c>
      <c r="X4614" s="3" t="str">
        <f t="shared" si="330"/>
        <v>ต้าผามอกลองแพร่</v>
      </c>
      <c r="Y4614" s="3" t="s">
        <v>4411</v>
      </c>
      <c r="Z4614" s="3" t="str">
        <f t="shared" si="331"/>
        <v/>
      </c>
      <c r="AA4614" s="3" t="e">
        <f t="shared" si="332"/>
        <v>#NUM!</v>
      </c>
      <c r="AB4614" s="3" t="str">
        <f t="shared" si="333"/>
        <v/>
      </c>
    </row>
    <row r="4615" spans="18:28" ht="14.5" customHeight="1">
      <c r="R4615">
        <v>4612</v>
      </c>
      <c r="S4615" s="4">
        <v>54150</v>
      </c>
      <c r="T4615" s="3" t="s">
        <v>5123</v>
      </c>
      <c r="U4615" s="3" t="s">
        <v>1440</v>
      </c>
      <c r="V4615" s="3" t="s">
        <v>428</v>
      </c>
      <c r="W4615" s="3" t="s">
        <v>5120</v>
      </c>
      <c r="X4615" s="3" t="str">
        <f t="shared" si="330"/>
        <v>เวียงต้าลองแพร่</v>
      </c>
      <c r="Y4615" s="3" t="s">
        <v>4411</v>
      </c>
      <c r="Z4615" s="3" t="str">
        <f t="shared" si="331"/>
        <v/>
      </c>
      <c r="AA4615" s="3" t="e">
        <f t="shared" si="332"/>
        <v>#NUM!</v>
      </c>
      <c r="AB4615" s="3" t="str">
        <f t="shared" si="333"/>
        <v/>
      </c>
    </row>
    <row r="4616" spans="18:28" ht="14.5" customHeight="1">
      <c r="R4616">
        <v>4613</v>
      </c>
      <c r="S4616" s="4">
        <v>54150</v>
      </c>
      <c r="T4616" s="3" t="s">
        <v>5124</v>
      </c>
      <c r="U4616" s="3" t="s">
        <v>1440</v>
      </c>
      <c r="V4616" s="3" t="s">
        <v>428</v>
      </c>
      <c r="W4616" s="3" t="s">
        <v>5120</v>
      </c>
      <c r="X4616" s="3" t="str">
        <f t="shared" si="330"/>
        <v>ปากกางลองแพร่</v>
      </c>
      <c r="Y4616" s="3" t="s">
        <v>4411</v>
      </c>
      <c r="Z4616" s="3" t="str">
        <f t="shared" si="331"/>
        <v/>
      </c>
      <c r="AA4616" s="3" t="e">
        <f t="shared" si="332"/>
        <v>#NUM!</v>
      </c>
      <c r="AB4616" s="3" t="str">
        <f t="shared" si="333"/>
        <v/>
      </c>
    </row>
    <row r="4617" spans="18:28" ht="14.5" customHeight="1">
      <c r="R4617">
        <v>4614</v>
      </c>
      <c r="S4617" s="4">
        <v>54150</v>
      </c>
      <c r="T4617" s="3" t="s">
        <v>3910</v>
      </c>
      <c r="U4617" s="3" t="s">
        <v>1440</v>
      </c>
      <c r="V4617" s="3" t="s">
        <v>428</v>
      </c>
      <c r="W4617" s="3" t="s">
        <v>5120</v>
      </c>
      <c r="X4617" s="3" t="str">
        <f t="shared" si="330"/>
        <v>หัวทุ่งลองแพร่</v>
      </c>
      <c r="Y4617" s="3" t="s">
        <v>4411</v>
      </c>
      <c r="Z4617" s="3" t="str">
        <f t="shared" si="331"/>
        <v/>
      </c>
      <c r="AA4617" s="3" t="e">
        <f t="shared" si="332"/>
        <v>#NUM!</v>
      </c>
      <c r="AB4617" s="3" t="str">
        <f t="shared" si="333"/>
        <v/>
      </c>
    </row>
    <row r="4618" spans="18:28" ht="14.5" customHeight="1">
      <c r="R4618">
        <v>4615</v>
      </c>
      <c r="S4618" s="4">
        <v>54150</v>
      </c>
      <c r="T4618" s="3" t="s">
        <v>5125</v>
      </c>
      <c r="U4618" s="3" t="s">
        <v>1440</v>
      </c>
      <c r="V4618" s="3" t="s">
        <v>428</v>
      </c>
      <c r="W4618" s="3" t="s">
        <v>5120</v>
      </c>
      <c r="X4618" s="3" t="str">
        <f t="shared" si="330"/>
        <v>ทุ่งแล้งลองแพร่</v>
      </c>
      <c r="Y4618" s="3" t="s">
        <v>4411</v>
      </c>
      <c r="Z4618" s="3" t="str">
        <f t="shared" si="331"/>
        <v/>
      </c>
      <c r="AA4618" s="3" t="e">
        <f t="shared" si="332"/>
        <v>#NUM!</v>
      </c>
      <c r="AB4618" s="3" t="str">
        <f t="shared" si="333"/>
        <v/>
      </c>
    </row>
    <row r="4619" spans="18:28" ht="14.5" customHeight="1">
      <c r="R4619">
        <v>4616</v>
      </c>
      <c r="S4619" s="4">
        <v>54150</v>
      </c>
      <c r="T4619" s="3" t="s">
        <v>5126</v>
      </c>
      <c r="U4619" s="3" t="s">
        <v>1440</v>
      </c>
      <c r="V4619" s="3" t="s">
        <v>428</v>
      </c>
      <c r="W4619" s="3" t="s">
        <v>5120</v>
      </c>
      <c r="X4619" s="3" t="str">
        <f t="shared" si="330"/>
        <v>บ่อเหล็กลองลองแพร่</v>
      </c>
      <c r="Y4619" s="3" t="s">
        <v>4411</v>
      </c>
      <c r="Z4619" s="3" t="str">
        <f t="shared" si="331"/>
        <v/>
      </c>
      <c r="AA4619" s="3" t="e">
        <f t="shared" si="332"/>
        <v>#NUM!</v>
      </c>
      <c r="AB4619" s="3" t="str">
        <f t="shared" si="333"/>
        <v/>
      </c>
    </row>
    <row r="4620" spans="18:28" ht="14.5" customHeight="1">
      <c r="R4620">
        <v>4617</v>
      </c>
      <c r="S4620" s="4">
        <v>54150</v>
      </c>
      <c r="T4620" s="3" t="s">
        <v>5127</v>
      </c>
      <c r="U4620" s="3" t="s">
        <v>1440</v>
      </c>
      <c r="V4620" s="3" t="s">
        <v>428</v>
      </c>
      <c r="W4620" s="3" t="s">
        <v>5120</v>
      </c>
      <c r="X4620" s="3" t="str">
        <f t="shared" si="330"/>
        <v>แม่ปานลองแพร่</v>
      </c>
      <c r="Y4620" s="3" t="s">
        <v>4411</v>
      </c>
      <c r="Z4620" s="3" t="str">
        <f t="shared" si="331"/>
        <v/>
      </c>
      <c r="AA4620" s="3" t="e">
        <f t="shared" si="332"/>
        <v>#NUM!</v>
      </c>
      <c r="AB4620" s="3" t="str">
        <f t="shared" si="333"/>
        <v/>
      </c>
    </row>
    <row r="4621" spans="18:28" ht="14.5" customHeight="1">
      <c r="R4621">
        <v>4618</v>
      </c>
      <c r="S4621" s="4">
        <v>54130</v>
      </c>
      <c r="T4621" s="3" t="s">
        <v>1446</v>
      </c>
      <c r="U4621" s="3" t="s">
        <v>1446</v>
      </c>
      <c r="V4621" s="3" t="s">
        <v>428</v>
      </c>
      <c r="W4621" s="3" t="s">
        <v>5128</v>
      </c>
      <c r="X4621" s="3" t="str">
        <f t="shared" si="330"/>
        <v>สูงเม่นสูงเม่นแพร่</v>
      </c>
      <c r="Y4621" s="3" t="s">
        <v>4411</v>
      </c>
      <c r="Z4621" s="3" t="str">
        <f t="shared" si="331"/>
        <v/>
      </c>
      <c r="AA4621" s="3" t="e">
        <f t="shared" si="332"/>
        <v>#NUM!</v>
      </c>
      <c r="AB4621" s="3" t="str">
        <f t="shared" si="333"/>
        <v/>
      </c>
    </row>
    <row r="4622" spans="18:28" ht="14.5" customHeight="1">
      <c r="R4622">
        <v>4619</v>
      </c>
      <c r="S4622" s="4">
        <v>54130</v>
      </c>
      <c r="T4622" s="3" t="s">
        <v>5092</v>
      </c>
      <c r="U4622" s="3" t="s">
        <v>1446</v>
      </c>
      <c r="V4622" s="3" t="s">
        <v>428</v>
      </c>
      <c r="W4622" s="3" t="s">
        <v>5128</v>
      </c>
      <c r="X4622" s="3" t="str">
        <f t="shared" si="330"/>
        <v>น้ำชำสูงเม่นแพร่</v>
      </c>
      <c r="Y4622" s="3" t="s">
        <v>4411</v>
      </c>
      <c r="Z4622" s="3" t="str">
        <f t="shared" si="331"/>
        <v/>
      </c>
      <c r="AA4622" s="3" t="e">
        <f t="shared" si="332"/>
        <v>#NUM!</v>
      </c>
      <c r="AB4622" s="3" t="str">
        <f t="shared" si="333"/>
        <v/>
      </c>
    </row>
    <row r="4623" spans="18:28" ht="14.5" customHeight="1">
      <c r="R4623">
        <v>4620</v>
      </c>
      <c r="S4623" s="4">
        <v>54130</v>
      </c>
      <c r="T4623" s="3" t="s">
        <v>3038</v>
      </c>
      <c r="U4623" s="3" t="s">
        <v>1446</v>
      </c>
      <c r="V4623" s="3" t="s">
        <v>428</v>
      </c>
      <c r="W4623" s="3" t="s">
        <v>5128</v>
      </c>
      <c r="X4623" s="3" t="str">
        <f t="shared" si="330"/>
        <v>หัวฝายสูงเม่นแพร่</v>
      </c>
      <c r="Y4623" s="3" t="s">
        <v>4411</v>
      </c>
      <c r="Z4623" s="3" t="str">
        <f t="shared" si="331"/>
        <v/>
      </c>
      <c r="AA4623" s="3" t="e">
        <f t="shared" si="332"/>
        <v>#NUM!</v>
      </c>
      <c r="AB4623" s="3" t="str">
        <f t="shared" si="333"/>
        <v/>
      </c>
    </row>
    <row r="4624" spans="18:28" ht="14.5" customHeight="1">
      <c r="R4624">
        <v>4621</v>
      </c>
      <c r="S4624" s="4">
        <v>54130</v>
      </c>
      <c r="T4624" s="3" t="s">
        <v>5129</v>
      </c>
      <c r="U4624" s="3" t="s">
        <v>1446</v>
      </c>
      <c r="V4624" s="3" t="s">
        <v>428</v>
      </c>
      <c r="W4624" s="3" t="s">
        <v>5128</v>
      </c>
      <c r="X4624" s="3" t="str">
        <f t="shared" si="330"/>
        <v>ดอนมูลสูงเม่นแพร่</v>
      </c>
      <c r="Y4624" s="3" t="s">
        <v>4411</v>
      </c>
      <c r="Z4624" s="3" t="str">
        <f t="shared" si="331"/>
        <v/>
      </c>
      <c r="AA4624" s="3" t="e">
        <f t="shared" si="332"/>
        <v>#NUM!</v>
      </c>
      <c r="AB4624" s="3" t="str">
        <f t="shared" si="333"/>
        <v/>
      </c>
    </row>
    <row r="4625" spans="18:28" ht="14.5" customHeight="1">
      <c r="R4625">
        <v>4622</v>
      </c>
      <c r="S4625" s="4">
        <v>54130</v>
      </c>
      <c r="T4625" s="3" t="s">
        <v>3846</v>
      </c>
      <c r="U4625" s="3" t="s">
        <v>1446</v>
      </c>
      <c r="V4625" s="3" t="s">
        <v>428</v>
      </c>
      <c r="W4625" s="3" t="s">
        <v>5128</v>
      </c>
      <c r="X4625" s="3" t="str">
        <f t="shared" si="330"/>
        <v>บ้านเหล่าสูงเม่นแพร่</v>
      </c>
      <c r="Y4625" s="3" t="s">
        <v>4411</v>
      </c>
      <c r="Z4625" s="3" t="str">
        <f t="shared" si="331"/>
        <v/>
      </c>
      <c r="AA4625" s="3" t="e">
        <f t="shared" si="332"/>
        <v>#NUM!</v>
      </c>
      <c r="AB4625" s="3" t="str">
        <f t="shared" si="333"/>
        <v/>
      </c>
    </row>
    <row r="4626" spans="18:28" ht="14.5" customHeight="1">
      <c r="R4626">
        <v>4623</v>
      </c>
      <c r="S4626" s="4">
        <v>54130</v>
      </c>
      <c r="T4626" s="3" t="s">
        <v>5130</v>
      </c>
      <c r="U4626" s="3" t="s">
        <v>1446</v>
      </c>
      <c r="V4626" s="3" t="s">
        <v>428</v>
      </c>
      <c r="W4626" s="3" t="s">
        <v>5128</v>
      </c>
      <c r="X4626" s="3" t="str">
        <f t="shared" si="330"/>
        <v>บ้านกวางสูงเม่นแพร่</v>
      </c>
      <c r="Y4626" s="3" t="s">
        <v>4411</v>
      </c>
      <c r="Z4626" s="3" t="str">
        <f t="shared" si="331"/>
        <v/>
      </c>
      <c r="AA4626" s="3" t="e">
        <f t="shared" si="332"/>
        <v>#NUM!</v>
      </c>
      <c r="AB4626" s="3" t="str">
        <f t="shared" si="333"/>
        <v/>
      </c>
    </row>
    <row r="4627" spans="18:28" ht="14.5" customHeight="1">
      <c r="R4627">
        <v>4624</v>
      </c>
      <c r="S4627" s="4">
        <v>54130</v>
      </c>
      <c r="T4627" s="3" t="s">
        <v>4841</v>
      </c>
      <c r="U4627" s="3" t="s">
        <v>1446</v>
      </c>
      <c r="V4627" s="3" t="s">
        <v>428</v>
      </c>
      <c r="W4627" s="3" t="s">
        <v>5128</v>
      </c>
      <c r="X4627" s="3" t="str">
        <f t="shared" si="330"/>
        <v>บ้านปงสูงเม่นแพร่</v>
      </c>
      <c r="Y4627" s="3" t="s">
        <v>4411</v>
      </c>
      <c r="Z4627" s="3" t="str">
        <f t="shared" si="331"/>
        <v/>
      </c>
      <c r="AA4627" s="3" t="e">
        <f t="shared" si="332"/>
        <v>#NUM!</v>
      </c>
      <c r="AB4627" s="3" t="str">
        <f t="shared" si="333"/>
        <v/>
      </c>
    </row>
    <row r="4628" spans="18:28" ht="14.5" customHeight="1">
      <c r="R4628">
        <v>4625</v>
      </c>
      <c r="S4628" s="4">
        <v>54130</v>
      </c>
      <c r="T4628" s="3" t="s">
        <v>5131</v>
      </c>
      <c r="U4628" s="3" t="s">
        <v>1446</v>
      </c>
      <c r="V4628" s="3" t="s">
        <v>428</v>
      </c>
      <c r="W4628" s="3" t="s">
        <v>5128</v>
      </c>
      <c r="X4628" s="3" t="str">
        <f t="shared" si="330"/>
        <v>บ้านกาศสูงเม่นแพร่</v>
      </c>
      <c r="Y4628" s="3" t="s">
        <v>4411</v>
      </c>
      <c r="Z4628" s="3" t="str">
        <f t="shared" si="331"/>
        <v/>
      </c>
      <c r="AA4628" s="3" t="e">
        <f t="shared" si="332"/>
        <v>#NUM!</v>
      </c>
      <c r="AB4628" s="3" t="str">
        <f t="shared" si="333"/>
        <v/>
      </c>
    </row>
    <row r="4629" spans="18:28" ht="14.5" customHeight="1">
      <c r="R4629">
        <v>4626</v>
      </c>
      <c r="S4629" s="4">
        <v>54130</v>
      </c>
      <c r="T4629" s="3" t="s">
        <v>5132</v>
      </c>
      <c r="U4629" s="3" t="s">
        <v>1446</v>
      </c>
      <c r="V4629" s="3" t="s">
        <v>428</v>
      </c>
      <c r="W4629" s="3" t="s">
        <v>5128</v>
      </c>
      <c r="X4629" s="3" t="str">
        <f t="shared" si="330"/>
        <v>ร่องกาศสูงเม่นแพร่</v>
      </c>
      <c r="Y4629" s="3" t="s">
        <v>4411</v>
      </c>
      <c r="Z4629" s="3" t="str">
        <f t="shared" si="331"/>
        <v/>
      </c>
      <c r="AA4629" s="3" t="e">
        <f t="shared" si="332"/>
        <v>#NUM!</v>
      </c>
      <c r="AB4629" s="3" t="str">
        <f t="shared" si="333"/>
        <v/>
      </c>
    </row>
    <row r="4630" spans="18:28" ht="14.5" customHeight="1">
      <c r="R4630">
        <v>4627</v>
      </c>
      <c r="S4630" s="4">
        <v>54130</v>
      </c>
      <c r="T4630" s="3" t="s">
        <v>5133</v>
      </c>
      <c r="U4630" s="3" t="s">
        <v>1446</v>
      </c>
      <c r="V4630" s="3" t="s">
        <v>428</v>
      </c>
      <c r="W4630" s="3" t="s">
        <v>5128</v>
      </c>
      <c r="X4630" s="3" t="str">
        <f t="shared" si="330"/>
        <v>สบสายสูงเม่นแพร่</v>
      </c>
      <c r="Y4630" s="3" t="s">
        <v>4411</v>
      </c>
      <c r="Z4630" s="3" t="str">
        <f t="shared" si="331"/>
        <v/>
      </c>
      <c r="AA4630" s="3" t="e">
        <f t="shared" si="332"/>
        <v>#NUM!</v>
      </c>
      <c r="AB4630" s="3" t="str">
        <f t="shared" si="333"/>
        <v/>
      </c>
    </row>
    <row r="4631" spans="18:28" ht="14.5" customHeight="1">
      <c r="R4631">
        <v>4628</v>
      </c>
      <c r="S4631" s="4">
        <v>54000</v>
      </c>
      <c r="T4631" s="3" t="s">
        <v>5134</v>
      </c>
      <c r="U4631" s="3" t="s">
        <v>1446</v>
      </c>
      <c r="V4631" s="3" t="s">
        <v>428</v>
      </c>
      <c r="W4631" s="3" t="s">
        <v>5128</v>
      </c>
      <c r="X4631" s="3" t="str">
        <f t="shared" si="330"/>
        <v>เวียงทองสูงเม่นแพร่</v>
      </c>
      <c r="Y4631" s="3" t="s">
        <v>4411</v>
      </c>
      <c r="Z4631" s="3" t="str">
        <f t="shared" si="331"/>
        <v/>
      </c>
      <c r="AA4631" s="3" t="e">
        <f t="shared" si="332"/>
        <v>#NUM!</v>
      </c>
      <c r="AB4631" s="3" t="str">
        <f t="shared" si="333"/>
        <v/>
      </c>
    </row>
    <row r="4632" spans="18:28" ht="14.5" customHeight="1">
      <c r="R4632">
        <v>4629</v>
      </c>
      <c r="S4632" s="4">
        <v>54130</v>
      </c>
      <c r="T4632" s="3" t="s">
        <v>5135</v>
      </c>
      <c r="U4632" s="3" t="s">
        <v>1446</v>
      </c>
      <c r="V4632" s="3" t="s">
        <v>428</v>
      </c>
      <c r="W4632" s="3" t="s">
        <v>5128</v>
      </c>
      <c r="X4632" s="3" t="str">
        <f t="shared" si="330"/>
        <v>พระหลวงสูงเม่นแพร่</v>
      </c>
      <c r="Y4632" s="3" t="s">
        <v>4411</v>
      </c>
      <c r="Z4632" s="3" t="str">
        <f t="shared" si="331"/>
        <v/>
      </c>
      <c r="AA4632" s="3" t="e">
        <f t="shared" si="332"/>
        <v>#NUM!</v>
      </c>
      <c r="AB4632" s="3" t="str">
        <f t="shared" si="333"/>
        <v/>
      </c>
    </row>
    <row r="4633" spans="18:28" ht="14.5" customHeight="1">
      <c r="R4633">
        <v>4630</v>
      </c>
      <c r="S4633" s="4">
        <v>54110</v>
      </c>
      <c r="T4633" s="3" t="s">
        <v>1437</v>
      </c>
      <c r="U4633" s="3" t="s">
        <v>1437</v>
      </c>
      <c r="V4633" s="3" t="s">
        <v>428</v>
      </c>
      <c r="W4633" s="3" t="s">
        <v>5136</v>
      </c>
      <c r="X4633" s="3" t="str">
        <f t="shared" si="330"/>
        <v>เด่นชัยเด่นชัยแพร่</v>
      </c>
      <c r="Y4633" s="3" t="s">
        <v>4411</v>
      </c>
      <c r="Z4633" s="3" t="str">
        <f t="shared" si="331"/>
        <v/>
      </c>
      <c r="AA4633" s="3" t="e">
        <f t="shared" si="332"/>
        <v>#NUM!</v>
      </c>
      <c r="AB4633" s="3" t="str">
        <f t="shared" si="333"/>
        <v/>
      </c>
    </row>
    <row r="4634" spans="18:28" ht="14.5" customHeight="1">
      <c r="R4634">
        <v>4631</v>
      </c>
      <c r="S4634" s="4">
        <v>54110</v>
      </c>
      <c r="T4634" s="3" t="s">
        <v>5137</v>
      </c>
      <c r="U4634" s="3" t="s">
        <v>1437</v>
      </c>
      <c r="V4634" s="3" t="s">
        <v>428</v>
      </c>
      <c r="W4634" s="3" t="s">
        <v>5136</v>
      </c>
      <c r="X4634" s="3" t="str">
        <f t="shared" si="330"/>
        <v>แม่จั๊วะเด่นชัยแพร่</v>
      </c>
      <c r="Y4634" s="3" t="s">
        <v>4411</v>
      </c>
      <c r="Z4634" s="3" t="str">
        <f t="shared" si="331"/>
        <v/>
      </c>
      <c r="AA4634" s="3" t="e">
        <f t="shared" si="332"/>
        <v>#NUM!</v>
      </c>
      <c r="AB4634" s="3" t="str">
        <f t="shared" si="333"/>
        <v/>
      </c>
    </row>
    <row r="4635" spans="18:28" ht="14.5" customHeight="1">
      <c r="R4635">
        <v>4632</v>
      </c>
      <c r="S4635" s="4">
        <v>54110</v>
      </c>
      <c r="T4635" s="3" t="s">
        <v>5138</v>
      </c>
      <c r="U4635" s="3" t="s">
        <v>1437</v>
      </c>
      <c r="V4635" s="3" t="s">
        <v>428</v>
      </c>
      <c r="W4635" s="3" t="s">
        <v>5136</v>
      </c>
      <c r="X4635" s="3" t="str">
        <f t="shared" si="330"/>
        <v>ไทรย้อยเด่นชัยแพร่</v>
      </c>
      <c r="Y4635" s="3" t="s">
        <v>4411</v>
      </c>
      <c r="Z4635" s="3" t="str">
        <f t="shared" si="331"/>
        <v/>
      </c>
      <c r="AA4635" s="3" t="e">
        <f t="shared" si="332"/>
        <v>#NUM!</v>
      </c>
      <c r="AB4635" s="3" t="str">
        <f t="shared" si="333"/>
        <v/>
      </c>
    </row>
    <row r="4636" spans="18:28" ht="14.5" customHeight="1">
      <c r="R4636">
        <v>4633</v>
      </c>
      <c r="S4636" s="4">
        <v>54110</v>
      </c>
      <c r="T4636" s="3" t="s">
        <v>3629</v>
      </c>
      <c r="U4636" s="3" t="s">
        <v>1437</v>
      </c>
      <c r="V4636" s="3" t="s">
        <v>428</v>
      </c>
      <c r="W4636" s="3" t="s">
        <v>5136</v>
      </c>
      <c r="X4636" s="3" t="str">
        <f t="shared" si="330"/>
        <v>ห้วยไร่เด่นชัยแพร่</v>
      </c>
      <c r="Y4636" s="3" t="s">
        <v>4411</v>
      </c>
      <c r="Z4636" s="3" t="str">
        <f t="shared" si="331"/>
        <v/>
      </c>
      <c r="AA4636" s="3" t="e">
        <f t="shared" si="332"/>
        <v>#NUM!</v>
      </c>
      <c r="AB4636" s="3" t="str">
        <f t="shared" si="333"/>
        <v/>
      </c>
    </row>
    <row r="4637" spans="18:28" ht="14.5" customHeight="1">
      <c r="R4637">
        <v>4634</v>
      </c>
      <c r="S4637" s="4">
        <v>54110</v>
      </c>
      <c r="T4637" s="3" t="s">
        <v>5139</v>
      </c>
      <c r="U4637" s="3" t="s">
        <v>1437</v>
      </c>
      <c r="V4637" s="3" t="s">
        <v>428</v>
      </c>
      <c r="W4637" s="3" t="s">
        <v>5136</v>
      </c>
      <c r="X4637" s="3" t="str">
        <f t="shared" si="330"/>
        <v>ปงป่าหวายเด่นชัยแพร่</v>
      </c>
      <c r="Y4637" s="3" t="s">
        <v>4411</v>
      </c>
      <c r="Z4637" s="3" t="str">
        <f t="shared" si="331"/>
        <v/>
      </c>
      <c r="AA4637" s="3" t="e">
        <f t="shared" si="332"/>
        <v>#NUM!</v>
      </c>
      <c r="AB4637" s="3" t="str">
        <f t="shared" si="333"/>
        <v/>
      </c>
    </row>
    <row r="4638" spans="18:28" ht="14.5" customHeight="1">
      <c r="R4638">
        <v>4635</v>
      </c>
      <c r="S4638" s="4">
        <v>54120</v>
      </c>
      <c r="T4638" s="3" t="s">
        <v>5140</v>
      </c>
      <c r="U4638" s="3" t="s">
        <v>1444</v>
      </c>
      <c r="V4638" s="3" t="s">
        <v>428</v>
      </c>
      <c r="W4638" s="3" t="s">
        <v>5141</v>
      </c>
      <c r="X4638" s="3" t="str">
        <f t="shared" si="330"/>
        <v>บ้านหนุนสองแพร่</v>
      </c>
      <c r="Y4638" s="3" t="s">
        <v>4411</v>
      </c>
      <c r="Z4638" s="3" t="str">
        <f t="shared" si="331"/>
        <v/>
      </c>
      <c r="AA4638" s="3" t="e">
        <f t="shared" si="332"/>
        <v>#NUM!</v>
      </c>
      <c r="AB4638" s="3" t="str">
        <f t="shared" si="333"/>
        <v/>
      </c>
    </row>
    <row r="4639" spans="18:28" ht="14.5" customHeight="1">
      <c r="R4639">
        <v>4636</v>
      </c>
      <c r="S4639" s="4">
        <v>54120</v>
      </c>
      <c r="T4639" s="3" t="s">
        <v>967</v>
      </c>
      <c r="U4639" s="3" t="s">
        <v>1444</v>
      </c>
      <c r="V4639" s="3" t="s">
        <v>428</v>
      </c>
      <c r="W4639" s="3" t="s">
        <v>5141</v>
      </c>
      <c r="X4639" s="3" t="str">
        <f t="shared" si="330"/>
        <v>บ้านกลางสองแพร่</v>
      </c>
      <c r="Y4639" s="3" t="s">
        <v>4411</v>
      </c>
      <c r="Z4639" s="3" t="str">
        <f t="shared" si="331"/>
        <v/>
      </c>
      <c r="AA4639" s="3" t="e">
        <f t="shared" si="332"/>
        <v>#NUM!</v>
      </c>
      <c r="AB4639" s="3" t="str">
        <f t="shared" si="333"/>
        <v/>
      </c>
    </row>
    <row r="4640" spans="18:28" ht="14.5" customHeight="1">
      <c r="R4640">
        <v>4637</v>
      </c>
      <c r="S4640" s="4">
        <v>54120</v>
      </c>
      <c r="T4640" s="3" t="s">
        <v>5142</v>
      </c>
      <c r="U4640" s="3" t="s">
        <v>1444</v>
      </c>
      <c r="V4640" s="3" t="s">
        <v>428</v>
      </c>
      <c r="W4640" s="3" t="s">
        <v>5141</v>
      </c>
      <c r="X4640" s="3" t="str">
        <f t="shared" si="330"/>
        <v>ห้วยหม้ายสองแพร่</v>
      </c>
      <c r="Y4640" s="3" t="s">
        <v>4411</v>
      </c>
      <c r="Z4640" s="3" t="str">
        <f t="shared" si="331"/>
        <v/>
      </c>
      <c r="AA4640" s="3" t="e">
        <f t="shared" si="332"/>
        <v>#NUM!</v>
      </c>
      <c r="AB4640" s="3" t="str">
        <f t="shared" si="333"/>
        <v/>
      </c>
    </row>
    <row r="4641" spans="18:28" ht="14.5" customHeight="1">
      <c r="R4641">
        <v>4638</v>
      </c>
      <c r="S4641" s="4">
        <v>54120</v>
      </c>
      <c r="T4641" s="3" t="s">
        <v>2059</v>
      </c>
      <c r="U4641" s="3" t="s">
        <v>1444</v>
      </c>
      <c r="V4641" s="3" t="s">
        <v>428</v>
      </c>
      <c r="W4641" s="3" t="s">
        <v>5141</v>
      </c>
      <c r="X4641" s="3" t="str">
        <f t="shared" si="330"/>
        <v>เตาปูนสองแพร่</v>
      </c>
      <c r="Y4641" s="3" t="s">
        <v>4411</v>
      </c>
      <c r="Z4641" s="3" t="str">
        <f t="shared" si="331"/>
        <v/>
      </c>
      <c r="AA4641" s="3" t="e">
        <f t="shared" si="332"/>
        <v>#NUM!</v>
      </c>
      <c r="AB4641" s="3" t="str">
        <f t="shared" si="333"/>
        <v/>
      </c>
    </row>
    <row r="4642" spans="18:28" ht="14.5" customHeight="1">
      <c r="R4642">
        <v>4639</v>
      </c>
      <c r="S4642" s="4">
        <v>54120</v>
      </c>
      <c r="T4642" s="3" t="s">
        <v>3586</v>
      </c>
      <c r="U4642" s="3" t="s">
        <v>1444</v>
      </c>
      <c r="V4642" s="3" t="s">
        <v>428</v>
      </c>
      <c r="W4642" s="3" t="s">
        <v>5141</v>
      </c>
      <c r="X4642" s="3" t="str">
        <f t="shared" si="330"/>
        <v>หัวเมืองสองแพร่</v>
      </c>
      <c r="Y4642" s="3" t="s">
        <v>4411</v>
      </c>
      <c r="Z4642" s="3" t="str">
        <f t="shared" si="331"/>
        <v/>
      </c>
      <c r="AA4642" s="3" t="e">
        <f t="shared" si="332"/>
        <v>#NUM!</v>
      </c>
      <c r="AB4642" s="3" t="str">
        <f t="shared" si="333"/>
        <v/>
      </c>
    </row>
    <row r="4643" spans="18:28" ht="14.5" customHeight="1">
      <c r="R4643">
        <v>4640</v>
      </c>
      <c r="S4643" s="4">
        <v>54120</v>
      </c>
      <c r="T4643" s="3" t="s">
        <v>5143</v>
      </c>
      <c r="U4643" s="3" t="s">
        <v>1444</v>
      </c>
      <c r="V4643" s="3" t="s">
        <v>428</v>
      </c>
      <c r="W4643" s="3" t="s">
        <v>5141</v>
      </c>
      <c r="X4643" s="3" t="str">
        <f t="shared" si="330"/>
        <v>สะเอียบสองแพร่</v>
      </c>
      <c r="Y4643" s="3" t="s">
        <v>4411</v>
      </c>
      <c r="Z4643" s="3" t="str">
        <f t="shared" si="331"/>
        <v/>
      </c>
      <c r="AA4643" s="3" t="e">
        <f t="shared" si="332"/>
        <v>#NUM!</v>
      </c>
      <c r="AB4643" s="3" t="str">
        <f t="shared" si="333"/>
        <v/>
      </c>
    </row>
    <row r="4644" spans="18:28" ht="14.5" customHeight="1">
      <c r="R4644">
        <v>4641</v>
      </c>
      <c r="S4644" s="4">
        <v>54120</v>
      </c>
      <c r="T4644" s="3" t="s">
        <v>5144</v>
      </c>
      <c r="U4644" s="3" t="s">
        <v>1444</v>
      </c>
      <c r="V4644" s="3" t="s">
        <v>428</v>
      </c>
      <c r="W4644" s="3" t="s">
        <v>5141</v>
      </c>
      <c r="X4644" s="3" t="str">
        <f t="shared" si="330"/>
        <v>แดนชุมพลสองแพร่</v>
      </c>
      <c r="Y4644" s="3" t="s">
        <v>4411</v>
      </c>
      <c r="Z4644" s="3" t="str">
        <f t="shared" si="331"/>
        <v/>
      </c>
      <c r="AA4644" s="3" t="e">
        <f t="shared" si="332"/>
        <v>#NUM!</v>
      </c>
      <c r="AB4644" s="3" t="str">
        <f t="shared" si="333"/>
        <v/>
      </c>
    </row>
    <row r="4645" spans="18:28" ht="14.5" customHeight="1">
      <c r="R4645">
        <v>4642</v>
      </c>
      <c r="S4645" s="4">
        <v>54120</v>
      </c>
      <c r="T4645" s="3" t="s">
        <v>5145</v>
      </c>
      <c r="U4645" s="3" t="s">
        <v>1444</v>
      </c>
      <c r="V4645" s="3" t="s">
        <v>428</v>
      </c>
      <c r="W4645" s="3" t="s">
        <v>5141</v>
      </c>
      <c r="X4645" s="3" t="str">
        <f t="shared" si="330"/>
        <v>ทุ่งน้าวสองแพร่</v>
      </c>
      <c r="Y4645" s="3" t="s">
        <v>4411</v>
      </c>
      <c r="Z4645" s="3" t="str">
        <f t="shared" si="331"/>
        <v/>
      </c>
      <c r="AA4645" s="3" t="e">
        <f t="shared" si="332"/>
        <v>#NUM!</v>
      </c>
      <c r="AB4645" s="3" t="str">
        <f t="shared" si="333"/>
        <v/>
      </c>
    </row>
    <row r="4646" spans="18:28" ht="14.5" customHeight="1">
      <c r="R4646">
        <v>4643</v>
      </c>
      <c r="S4646" s="4">
        <v>54160</v>
      </c>
      <c r="T4646" s="3" t="s">
        <v>1442</v>
      </c>
      <c r="U4646" s="3" t="s">
        <v>1442</v>
      </c>
      <c r="V4646" s="3" t="s">
        <v>428</v>
      </c>
      <c r="W4646" s="3" t="s">
        <v>5146</v>
      </c>
      <c r="X4646" s="3" t="str">
        <f t="shared" si="330"/>
        <v>วังชิ้นวังชิ้นแพร่</v>
      </c>
      <c r="Y4646" s="3" t="s">
        <v>4411</v>
      </c>
      <c r="Z4646" s="3" t="str">
        <f t="shared" si="331"/>
        <v/>
      </c>
      <c r="AA4646" s="3" t="e">
        <f t="shared" si="332"/>
        <v>#NUM!</v>
      </c>
      <c r="AB4646" s="3" t="str">
        <f t="shared" si="333"/>
        <v/>
      </c>
    </row>
    <row r="4647" spans="18:28" ht="14.5" customHeight="1">
      <c r="R4647">
        <v>4644</v>
      </c>
      <c r="S4647" s="4">
        <v>54160</v>
      </c>
      <c r="T4647" s="3" t="s">
        <v>5147</v>
      </c>
      <c r="U4647" s="3" t="s">
        <v>1442</v>
      </c>
      <c r="V4647" s="3" t="s">
        <v>428</v>
      </c>
      <c r="W4647" s="3" t="s">
        <v>5146</v>
      </c>
      <c r="X4647" s="3" t="str">
        <f t="shared" si="330"/>
        <v>สรอยวังชิ้นแพร่</v>
      </c>
      <c r="Y4647" s="3" t="s">
        <v>4411</v>
      </c>
      <c r="Z4647" s="3" t="str">
        <f t="shared" si="331"/>
        <v/>
      </c>
      <c r="AA4647" s="3" t="e">
        <f t="shared" si="332"/>
        <v>#NUM!</v>
      </c>
      <c r="AB4647" s="3" t="str">
        <f t="shared" si="333"/>
        <v/>
      </c>
    </row>
    <row r="4648" spans="18:28" ht="14.5" customHeight="1">
      <c r="R4648">
        <v>4645</v>
      </c>
      <c r="S4648" s="4">
        <v>54160</v>
      </c>
      <c r="T4648" s="3" t="s">
        <v>5148</v>
      </c>
      <c r="U4648" s="3" t="s">
        <v>1442</v>
      </c>
      <c r="V4648" s="3" t="s">
        <v>428</v>
      </c>
      <c r="W4648" s="3" t="s">
        <v>5146</v>
      </c>
      <c r="X4648" s="3" t="str">
        <f t="shared" si="330"/>
        <v>แม่ป้ากวังชิ้นแพร่</v>
      </c>
      <c r="Y4648" s="3" t="s">
        <v>4411</v>
      </c>
      <c r="Z4648" s="3" t="str">
        <f t="shared" si="331"/>
        <v/>
      </c>
      <c r="AA4648" s="3" t="e">
        <f t="shared" si="332"/>
        <v>#NUM!</v>
      </c>
      <c r="AB4648" s="3" t="str">
        <f t="shared" si="333"/>
        <v/>
      </c>
    </row>
    <row r="4649" spans="18:28" ht="14.5" customHeight="1">
      <c r="R4649">
        <v>4646</v>
      </c>
      <c r="S4649" s="4">
        <v>54160</v>
      </c>
      <c r="T4649" s="3" t="s">
        <v>5149</v>
      </c>
      <c r="U4649" s="3" t="s">
        <v>1442</v>
      </c>
      <c r="V4649" s="3" t="s">
        <v>428</v>
      </c>
      <c r="W4649" s="3" t="s">
        <v>5146</v>
      </c>
      <c r="X4649" s="3" t="str">
        <f t="shared" si="330"/>
        <v>นาพูนวังชิ้นแพร่</v>
      </c>
      <c r="Y4649" s="3" t="s">
        <v>4411</v>
      </c>
      <c r="Z4649" s="3" t="str">
        <f t="shared" si="331"/>
        <v/>
      </c>
      <c r="AA4649" s="3" t="e">
        <f t="shared" si="332"/>
        <v>#NUM!</v>
      </c>
      <c r="AB4649" s="3" t="str">
        <f t="shared" si="333"/>
        <v/>
      </c>
    </row>
    <row r="4650" spans="18:28" ht="14.5" customHeight="1">
      <c r="R4650">
        <v>4647</v>
      </c>
      <c r="S4650" s="4">
        <v>54160</v>
      </c>
      <c r="T4650" s="3" t="s">
        <v>5150</v>
      </c>
      <c r="U4650" s="3" t="s">
        <v>1442</v>
      </c>
      <c r="V4650" s="3" t="s">
        <v>428</v>
      </c>
      <c r="W4650" s="3" t="s">
        <v>5146</v>
      </c>
      <c r="X4650" s="3" t="str">
        <f t="shared" si="330"/>
        <v>แม่พุงวังชิ้นแพร่</v>
      </c>
      <c r="Y4650" s="3" t="s">
        <v>4411</v>
      </c>
      <c r="Z4650" s="3" t="str">
        <f t="shared" si="331"/>
        <v/>
      </c>
      <c r="AA4650" s="3" t="e">
        <f t="shared" si="332"/>
        <v>#NUM!</v>
      </c>
      <c r="AB4650" s="3" t="str">
        <f t="shared" si="333"/>
        <v/>
      </c>
    </row>
    <row r="4651" spans="18:28" ht="14.5" customHeight="1">
      <c r="R4651">
        <v>4648</v>
      </c>
      <c r="S4651" s="4">
        <v>54160</v>
      </c>
      <c r="T4651" s="3" t="s">
        <v>4902</v>
      </c>
      <c r="U4651" s="3" t="s">
        <v>1442</v>
      </c>
      <c r="V4651" s="3" t="s">
        <v>428</v>
      </c>
      <c r="W4651" s="3" t="s">
        <v>5146</v>
      </c>
      <c r="X4651" s="3" t="str">
        <f t="shared" si="330"/>
        <v>ป่าสักวังชิ้นแพร่</v>
      </c>
      <c r="Y4651" s="3" t="s">
        <v>4411</v>
      </c>
      <c r="Z4651" s="3" t="str">
        <f t="shared" si="331"/>
        <v/>
      </c>
      <c r="AA4651" s="3" t="e">
        <f t="shared" si="332"/>
        <v>#NUM!</v>
      </c>
      <c r="AB4651" s="3" t="str">
        <f t="shared" si="333"/>
        <v/>
      </c>
    </row>
    <row r="4652" spans="18:28" ht="14.5" customHeight="1">
      <c r="R4652">
        <v>4649</v>
      </c>
      <c r="S4652" s="4">
        <v>54160</v>
      </c>
      <c r="T4652" s="3" t="s">
        <v>5151</v>
      </c>
      <c r="U4652" s="3" t="s">
        <v>1442</v>
      </c>
      <c r="V4652" s="3" t="s">
        <v>428</v>
      </c>
      <c r="W4652" s="3" t="s">
        <v>5146</v>
      </c>
      <c r="X4652" s="3" t="str">
        <f t="shared" si="330"/>
        <v>แม่เกิ๋งวังชิ้นแพร่</v>
      </c>
      <c r="Y4652" s="3" t="s">
        <v>4411</v>
      </c>
      <c r="Z4652" s="3" t="str">
        <f t="shared" si="331"/>
        <v/>
      </c>
      <c r="AA4652" s="3" t="e">
        <f t="shared" si="332"/>
        <v>#NUM!</v>
      </c>
      <c r="AB4652" s="3" t="str">
        <f t="shared" si="333"/>
        <v/>
      </c>
    </row>
    <row r="4653" spans="18:28" ht="14.5" customHeight="1">
      <c r="R4653">
        <v>4650</v>
      </c>
      <c r="S4653" s="4">
        <v>54170</v>
      </c>
      <c r="T4653" s="3" t="s">
        <v>5102</v>
      </c>
      <c r="U4653" s="3" t="s">
        <v>1447</v>
      </c>
      <c r="V4653" s="3" t="s">
        <v>428</v>
      </c>
      <c r="W4653" s="3" t="s">
        <v>5152</v>
      </c>
      <c r="X4653" s="3" t="str">
        <f t="shared" si="330"/>
        <v>แม่คำมีหนองม่วงไข่แพร่</v>
      </c>
      <c r="Y4653" s="3" t="s">
        <v>4411</v>
      </c>
      <c r="Z4653" s="3" t="str">
        <f t="shared" si="331"/>
        <v/>
      </c>
      <c r="AA4653" s="3" t="e">
        <f t="shared" si="332"/>
        <v>#NUM!</v>
      </c>
      <c r="AB4653" s="3" t="str">
        <f t="shared" si="333"/>
        <v/>
      </c>
    </row>
    <row r="4654" spans="18:28" ht="14.5" customHeight="1">
      <c r="R4654">
        <v>4651</v>
      </c>
      <c r="S4654" s="4">
        <v>54170</v>
      </c>
      <c r="T4654" s="3" t="s">
        <v>1447</v>
      </c>
      <c r="U4654" s="3" t="s">
        <v>1447</v>
      </c>
      <c r="V4654" s="3" t="s">
        <v>428</v>
      </c>
      <c r="W4654" s="3" t="s">
        <v>5152</v>
      </c>
      <c r="X4654" s="3" t="str">
        <f t="shared" si="330"/>
        <v>หนองม่วงไข่หนองม่วงไข่แพร่</v>
      </c>
      <c r="Y4654" s="3" t="s">
        <v>4411</v>
      </c>
      <c r="Z4654" s="3" t="str">
        <f t="shared" si="331"/>
        <v/>
      </c>
      <c r="AA4654" s="3" t="e">
        <f t="shared" si="332"/>
        <v>#NUM!</v>
      </c>
      <c r="AB4654" s="3" t="str">
        <f t="shared" si="333"/>
        <v/>
      </c>
    </row>
    <row r="4655" spans="18:28" ht="14.5" customHeight="1">
      <c r="R4655">
        <v>4652</v>
      </c>
      <c r="S4655" s="4">
        <v>54170</v>
      </c>
      <c r="T4655" s="3" t="s">
        <v>5153</v>
      </c>
      <c r="U4655" s="3" t="s">
        <v>1447</v>
      </c>
      <c r="V4655" s="3" t="s">
        <v>428</v>
      </c>
      <c r="W4655" s="3" t="s">
        <v>5152</v>
      </c>
      <c r="X4655" s="3" t="str">
        <f t="shared" si="330"/>
        <v>น้ำรัดหนองม่วงไข่แพร่</v>
      </c>
      <c r="Y4655" s="3" t="s">
        <v>4411</v>
      </c>
      <c r="Z4655" s="3" t="str">
        <f t="shared" si="331"/>
        <v/>
      </c>
      <c r="AA4655" s="3" t="e">
        <f t="shared" si="332"/>
        <v>#NUM!</v>
      </c>
      <c r="AB4655" s="3" t="str">
        <f t="shared" si="333"/>
        <v/>
      </c>
    </row>
    <row r="4656" spans="18:28" ht="14.5" customHeight="1">
      <c r="R4656">
        <v>4653</v>
      </c>
      <c r="S4656" s="4">
        <v>54170</v>
      </c>
      <c r="T4656" s="3" t="s">
        <v>4194</v>
      </c>
      <c r="U4656" s="3" t="s">
        <v>1447</v>
      </c>
      <c r="V4656" s="3" t="s">
        <v>428</v>
      </c>
      <c r="W4656" s="3" t="s">
        <v>5152</v>
      </c>
      <c r="X4656" s="3" t="str">
        <f t="shared" si="330"/>
        <v>วังหลวงหนองม่วงไข่แพร่</v>
      </c>
      <c r="Y4656" s="3" t="s">
        <v>4411</v>
      </c>
      <c r="Z4656" s="3" t="str">
        <f t="shared" si="331"/>
        <v/>
      </c>
      <c r="AA4656" s="3" t="e">
        <f t="shared" si="332"/>
        <v>#NUM!</v>
      </c>
      <c r="AB4656" s="3" t="str">
        <f t="shared" si="333"/>
        <v/>
      </c>
    </row>
    <row r="4657" spans="18:28" ht="14.5" customHeight="1">
      <c r="R4657">
        <v>4654</v>
      </c>
      <c r="S4657" s="4">
        <v>54170</v>
      </c>
      <c r="T4657" s="3" t="s">
        <v>5154</v>
      </c>
      <c r="U4657" s="3" t="s">
        <v>1447</v>
      </c>
      <c r="V4657" s="3" t="s">
        <v>428</v>
      </c>
      <c r="W4657" s="3" t="s">
        <v>5152</v>
      </c>
      <c r="X4657" s="3" t="str">
        <f t="shared" si="330"/>
        <v>ตำหนักธรรมหนองม่วงไข่แพร่</v>
      </c>
      <c r="Y4657" s="3" t="s">
        <v>4411</v>
      </c>
      <c r="Z4657" s="3" t="str">
        <f t="shared" si="331"/>
        <v/>
      </c>
      <c r="AA4657" s="3" t="e">
        <f t="shared" si="332"/>
        <v>#NUM!</v>
      </c>
      <c r="AB4657" s="3" t="str">
        <f t="shared" si="333"/>
        <v/>
      </c>
    </row>
    <row r="4658" spans="18:28" ht="14.5" customHeight="1">
      <c r="R4658">
        <v>4655</v>
      </c>
      <c r="S4658" s="4">
        <v>54170</v>
      </c>
      <c r="T4658" s="3" t="s">
        <v>5155</v>
      </c>
      <c r="U4658" s="3" t="s">
        <v>1447</v>
      </c>
      <c r="V4658" s="3" t="s">
        <v>428</v>
      </c>
      <c r="W4658" s="3" t="s">
        <v>5152</v>
      </c>
      <c r="X4658" s="3" t="str">
        <f t="shared" si="330"/>
        <v>ทุ่งแค้วหนองม่วงไข่แพร่</v>
      </c>
      <c r="Y4658" s="3" t="s">
        <v>4411</v>
      </c>
      <c r="Z4658" s="3" t="str">
        <f t="shared" si="331"/>
        <v/>
      </c>
      <c r="AA4658" s="3" t="e">
        <f t="shared" si="332"/>
        <v>#NUM!</v>
      </c>
      <c r="AB4658" s="3" t="str">
        <f t="shared" si="333"/>
        <v/>
      </c>
    </row>
    <row r="4659" spans="18:28" ht="14.5" customHeight="1">
      <c r="R4659">
        <v>4656</v>
      </c>
      <c r="S4659" s="4">
        <v>55000</v>
      </c>
      <c r="T4659" s="3" t="s">
        <v>5089</v>
      </c>
      <c r="U4659" s="3" t="s">
        <v>1161</v>
      </c>
      <c r="V4659" s="3" t="s">
        <v>383</v>
      </c>
      <c r="W4659" s="3" t="s">
        <v>5156</v>
      </c>
      <c r="X4659" s="3" t="str">
        <f t="shared" si="330"/>
        <v>ในเวียงเมืองน่านน่าน</v>
      </c>
      <c r="Y4659" s="3" t="s">
        <v>4411</v>
      </c>
      <c r="Z4659" s="3" t="str">
        <f t="shared" si="331"/>
        <v/>
      </c>
      <c r="AA4659" s="3" t="e">
        <f t="shared" si="332"/>
        <v>#NUM!</v>
      </c>
      <c r="AB4659" s="3" t="str">
        <f t="shared" si="333"/>
        <v/>
      </c>
    </row>
    <row r="4660" spans="18:28" ht="14.5" customHeight="1">
      <c r="R4660">
        <v>4657</v>
      </c>
      <c r="S4660" s="4">
        <v>55000</v>
      </c>
      <c r="T4660" s="3" t="s">
        <v>2346</v>
      </c>
      <c r="U4660" s="3" t="s">
        <v>1161</v>
      </c>
      <c r="V4660" s="3" t="s">
        <v>383</v>
      </c>
      <c r="W4660" s="3" t="s">
        <v>5156</v>
      </c>
      <c r="X4660" s="3" t="str">
        <f t="shared" si="330"/>
        <v>บ่อเมืองน่านน่าน</v>
      </c>
      <c r="Y4660" s="3" t="s">
        <v>4411</v>
      </c>
      <c r="Z4660" s="3" t="str">
        <f t="shared" si="331"/>
        <v/>
      </c>
      <c r="AA4660" s="3" t="e">
        <f t="shared" si="332"/>
        <v>#NUM!</v>
      </c>
      <c r="AB4660" s="3" t="str">
        <f t="shared" si="333"/>
        <v/>
      </c>
    </row>
    <row r="4661" spans="18:28" ht="14.5" customHeight="1">
      <c r="R4661">
        <v>4658</v>
      </c>
      <c r="S4661" s="4">
        <v>55000</v>
      </c>
      <c r="T4661" s="3" t="s">
        <v>5157</v>
      </c>
      <c r="U4661" s="3" t="s">
        <v>1161</v>
      </c>
      <c r="V4661" s="3" t="s">
        <v>383</v>
      </c>
      <c r="W4661" s="3" t="s">
        <v>5156</v>
      </c>
      <c r="X4661" s="3" t="str">
        <f t="shared" si="330"/>
        <v>ผาสิงห์เมืองน่านน่าน</v>
      </c>
      <c r="Y4661" s="3" t="s">
        <v>4411</v>
      </c>
      <c r="Z4661" s="3" t="str">
        <f t="shared" si="331"/>
        <v/>
      </c>
      <c r="AA4661" s="3" t="e">
        <f t="shared" si="332"/>
        <v>#NUM!</v>
      </c>
      <c r="AB4661" s="3" t="str">
        <f t="shared" si="333"/>
        <v/>
      </c>
    </row>
    <row r="4662" spans="18:28" ht="14.5" customHeight="1">
      <c r="R4662">
        <v>4659</v>
      </c>
      <c r="S4662" s="4">
        <v>55000</v>
      </c>
      <c r="T4662" s="3" t="s">
        <v>4861</v>
      </c>
      <c r="U4662" s="3" t="s">
        <v>1161</v>
      </c>
      <c r="V4662" s="3" t="s">
        <v>383</v>
      </c>
      <c r="W4662" s="3" t="s">
        <v>5156</v>
      </c>
      <c r="X4662" s="3" t="str">
        <f t="shared" si="330"/>
        <v>ไชยสถานเมืองน่านน่าน</v>
      </c>
      <c r="Y4662" s="3" t="s">
        <v>4411</v>
      </c>
      <c r="Z4662" s="3" t="str">
        <f t="shared" si="331"/>
        <v/>
      </c>
      <c r="AA4662" s="3" t="e">
        <f t="shared" si="332"/>
        <v>#NUM!</v>
      </c>
      <c r="AB4662" s="3" t="str">
        <f t="shared" si="333"/>
        <v/>
      </c>
    </row>
    <row r="4663" spans="18:28" ht="14.5" customHeight="1">
      <c r="R4663">
        <v>4660</v>
      </c>
      <c r="S4663" s="4">
        <v>55000</v>
      </c>
      <c r="T4663" s="3" t="s">
        <v>5158</v>
      </c>
      <c r="U4663" s="3" t="s">
        <v>1161</v>
      </c>
      <c r="V4663" s="3" t="s">
        <v>383</v>
      </c>
      <c r="W4663" s="3" t="s">
        <v>5156</v>
      </c>
      <c r="X4663" s="3" t="str">
        <f t="shared" si="330"/>
        <v>ถืมตองเมืองน่านน่าน</v>
      </c>
      <c r="Y4663" s="3" t="s">
        <v>4411</v>
      </c>
      <c r="Z4663" s="3" t="str">
        <f t="shared" si="331"/>
        <v/>
      </c>
      <c r="AA4663" s="3" t="e">
        <f t="shared" si="332"/>
        <v>#NUM!</v>
      </c>
      <c r="AB4663" s="3" t="str">
        <f t="shared" si="333"/>
        <v/>
      </c>
    </row>
    <row r="4664" spans="18:28" ht="14.5" customHeight="1">
      <c r="R4664">
        <v>4661</v>
      </c>
      <c r="S4664" s="4">
        <v>55000</v>
      </c>
      <c r="T4664" s="3" t="s">
        <v>5159</v>
      </c>
      <c r="U4664" s="3" t="s">
        <v>1161</v>
      </c>
      <c r="V4664" s="3" t="s">
        <v>383</v>
      </c>
      <c r="W4664" s="3" t="s">
        <v>5156</v>
      </c>
      <c r="X4664" s="3" t="str">
        <f t="shared" si="330"/>
        <v>เรืองเมืองน่านน่าน</v>
      </c>
      <c r="Y4664" s="3" t="s">
        <v>4411</v>
      </c>
      <c r="Z4664" s="3" t="str">
        <f t="shared" si="331"/>
        <v/>
      </c>
      <c r="AA4664" s="3" t="e">
        <f t="shared" si="332"/>
        <v>#NUM!</v>
      </c>
      <c r="AB4664" s="3" t="str">
        <f t="shared" si="333"/>
        <v/>
      </c>
    </row>
    <row r="4665" spans="18:28" ht="14.5" customHeight="1">
      <c r="R4665">
        <v>4662</v>
      </c>
      <c r="S4665" s="4">
        <v>55000</v>
      </c>
      <c r="T4665" s="3" t="s">
        <v>5160</v>
      </c>
      <c r="U4665" s="3" t="s">
        <v>1161</v>
      </c>
      <c r="V4665" s="3" t="s">
        <v>383</v>
      </c>
      <c r="W4665" s="3" t="s">
        <v>5156</v>
      </c>
      <c r="X4665" s="3" t="str">
        <f t="shared" si="330"/>
        <v>นาซาวเมืองน่านน่าน</v>
      </c>
      <c r="Y4665" s="3" t="s">
        <v>4411</v>
      </c>
      <c r="Z4665" s="3" t="str">
        <f t="shared" si="331"/>
        <v/>
      </c>
      <c r="AA4665" s="3" t="e">
        <f t="shared" si="332"/>
        <v>#NUM!</v>
      </c>
      <c r="AB4665" s="3" t="str">
        <f t="shared" si="333"/>
        <v/>
      </c>
    </row>
    <row r="4666" spans="18:28" ht="14.5" customHeight="1">
      <c r="R4666">
        <v>4663</v>
      </c>
      <c r="S4666" s="4">
        <v>55000</v>
      </c>
      <c r="T4666" s="3" t="s">
        <v>5161</v>
      </c>
      <c r="U4666" s="3" t="s">
        <v>1161</v>
      </c>
      <c r="V4666" s="3" t="s">
        <v>383</v>
      </c>
      <c r="W4666" s="3" t="s">
        <v>5156</v>
      </c>
      <c r="X4666" s="3" t="str">
        <f t="shared" si="330"/>
        <v>ดู่ใต้เมืองน่านน่าน</v>
      </c>
      <c r="Y4666" s="3" t="s">
        <v>4411</v>
      </c>
      <c r="Z4666" s="3" t="str">
        <f t="shared" si="331"/>
        <v/>
      </c>
      <c r="AA4666" s="3" t="e">
        <f t="shared" si="332"/>
        <v>#NUM!</v>
      </c>
      <c r="AB4666" s="3" t="str">
        <f t="shared" si="333"/>
        <v/>
      </c>
    </row>
    <row r="4667" spans="18:28" ht="14.5" customHeight="1">
      <c r="R4667">
        <v>4664</v>
      </c>
      <c r="S4667" s="4">
        <v>55000</v>
      </c>
      <c r="T4667" s="3" t="s">
        <v>5162</v>
      </c>
      <c r="U4667" s="3" t="s">
        <v>1161</v>
      </c>
      <c r="V4667" s="3" t="s">
        <v>383</v>
      </c>
      <c r="W4667" s="3" t="s">
        <v>5156</v>
      </c>
      <c r="X4667" s="3" t="str">
        <f t="shared" si="330"/>
        <v>กองควายเมืองน่านน่าน</v>
      </c>
      <c r="Y4667" s="3" t="s">
        <v>4411</v>
      </c>
      <c r="Z4667" s="3" t="str">
        <f t="shared" si="331"/>
        <v/>
      </c>
      <c r="AA4667" s="3" t="e">
        <f t="shared" si="332"/>
        <v>#NUM!</v>
      </c>
      <c r="AB4667" s="3" t="str">
        <f t="shared" si="333"/>
        <v/>
      </c>
    </row>
    <row r="4668" spans="18:28" ht="14.5" customHeight="1">
      <c r="R4668">
        <v>4665</v>
      </c>
      <c r="S4668" s="4">
        <v>55000</v>
      </c>
      <c r="T4668" s="3" t="s">
        <v>5163</v>
      </c>
      <c r="U4668" s="3" t="s">
        <v>1161</v>
      </c>
      <c r="V4668" s="3" t="s">
        <v>383</v>
      </c>
      <c r="W4668" s="3" t="s">
        <v>5156</v>
      </c>
      <c r="X4668" s="3" t="str">
        <f t="shared" si="330"/>
        <v>บ่อสวกเมืองน่านน่าน</v>
      </c>
      <c r="Y4668" s="3" t="s">
        <v>4411</v>
      </c>
      <c r="Z4668" s="3" t="str">
        <f t="shared" si="331"/>
        <v/>
      </c>
      <c r="AA4668" s="3" t="e">
        <f t="shared" si="332"/>
        <v>#NUM!</v>
      </c>
      <c r="AB4668" s="3" t="str">
        <f t="shared" si="333"/>
        <v/>
      </c>
    </row>
    <row r="4669" spans="18:28" ht="14.5" customHeight="1">
      <c r="R4669">
        <v>4666</v>
      </c>
      <c r="S4669" s="4">
        <v>55000</v>
      </c>
      <c r="T4669" s="3" t="s">
        <v>5164</v>
      </c>
      <c r="U4669" s="3" t="s">
        <v>1161</v>
      </c>
      <c r="V4669" s="3" t="s">
        <v>383</v>
      </c>
      <c r="W4669" s="3" t="s">
        <v>5156</v>
      </c>
      <c r="X4669" s="3" t="str">
        <f t="shared" si="330"/>
        <v>สะเนียนเมืองน่านน่าน</v>
      </c>
      <c r="Y4669" s="3" t="s">
        <v>4411</v>
      </c>
      <c r="Z4669" s="3" t="str">
        <f t="shared" si="331"/>
        <v/>
      </c>
      <c r="AA4669" s="3" t="e">
        <f t="shared" si="332"/>
        <v>#NUM!</v>
      </c>
      <c r="AB4669" s="3" t="str">
        <f t="shared" si="333"/>
        <v/>
      </c>
    </row>
    <row r="4670" spans="18:28" ht="14.5" customHeight="1">
      <c r="R4670">
        <v>4667</v>
      </c>
      <c r="S4670" s="4">
        <v>55170</v>
      </c>
      <c r="T4670" s="3" t="s">
        <v>3870</v>
      </c>
      <c r="U4670" s="3" t="s">
        <v>1163</v>
      </c>
      <c r="V4670" s="3" t="s">
        <v>383</v>
      </c>
      <c r="W4670" s="3" t="s">
        <v>5165</v>
      </c>
      <c r="X4670" s="3" t="str">
        <f t="shared" si="330"/>
        <v>หนองแดงแม่จริมน่าน</v>
      </c>
      <c r="Y4670" s="3" t="s">
        <v>4411</v>
      </c>
      <c r="Z4670" s="3" t="str">
        <f t="shared" si="331"/>
        <v/>
      </c>
      <c r="AA4670" s="3" t="e">
        <f t="shared" si="332"/>
        <v>#NUM!</v>
      </c>
      <c r="AB4670" s="3" t="str">
        <f t="shared" si="333"/>
        <v/>
      </c>
    </row>
    <row r="4671" spans="18:28" ht="14.5" customHeight="1">
      <c r="R4671">
        <v>4668</v>
      </c>
      <c r="S4671" s="4">
        <v>55170</v>
      </c>
      <c r="T4671" s="3" t="s">
        <v>5166</v>
      </c>
      <c r="U4671" s="3" t="s">
        <v>1163</v>
      </c>
      <c r="V4671" s="3" t="s">
        <v>383</v>
      </c>
      <c r="W4671" s="3" t="s">
        <v>5165</v>
      </c>
      <c r="X4671" s="3" t="str">
        <f t="shared" si="330"/>
        <v>หมอเมืองแม่จริมน่าน</v>
      </c>
      <c r="Y4671" s="3" t="s">
        <v>4411</v>
      </c>
      <c r="Z4671" s="3" t="str">
        <f t="shared" si="331"/>
        <v/>
      </c>
      <c r="AA4671" s="3" t="e">
        <f t="shared" si="332"/>
        <v>#NUM!</v>
      </c>
      <c r="AB4671" s="3" t="str">
        <f t="shared" si="333"/>
        <v/>
      </c>
    </row>
    <row r="4672" spans="18:28" ht="14.5" customHeight="1">
      <c r="R4672">
        <v>4669</v>
      </c>
      <c r="S4672" s="4">
        <v>55170</v>
      </c>
      <c r="T4672" s="3" t="s">
        <v>5167</v>
      </c>
      <c r="U4672" s="3" t="s">
        <v>1163</v>
      </c>
      <c r="V4672" s="3" t="s">
        <v>383</v>
      </c>
      <c r="W4672" s="3" t="s">
        <v>5165</v>
      </c>
      <c r="X4672" s="3" t="str">
        <f t="shared" si="330"/>
        <v>น้ำพางแม่จริมน่าน</v>
      </c>
      <c r="Y4672" s="3" t="s">
        <v>4411</v>
      </c>
      <c r="Z4672" s="3" t="str">
        <f t="shared" si="331"/>
        <v/>
      </c>
      <c r="AA4672" s="3" t="e">
        <f t="shared" si="332"/>
        <v>#NUM!</v>
      </c>
      <c r="AB4672" s="3" t="str">
        <f t="shared" si="333"/>
        <v/>
      </c>
    </row>
    <row r="4673" spans="18:28" ht="14.5" customHeight="1">
      <c r="R4673">
        <v>4670</v>
      </c>
      <c r="S4673" s="4">
        <v>55170</v>
      </c>
      <c r="T4673" s="3" t="s">
        <v>5168</v>
      </c>
      <c r="U4673" s="3" t="s">
        <v>1163</v>
      </c>
      <c r="V4673" s="3" t="s">
        <v>383</v>
      </c>
      <c r="W4673" s="3" t="s">
        <v>5165</v>
      </c>
      <c r="X4673" s="3" t="str">
        <f t="shared" si="330"/>
        <v>น้ำปายแม่จริมน่าน</v>
      </c>
      <c r="Y4673" s="3" t="s">
        <v>4411</v>
      </c>
      <c r="Z4673" s="3" t="str">
        <f t="shared" si="331"/>
        <v/>
      </c>
      <c r="AA4673" s="3" t="e">
        <f t="shared" si="332"/>
        <v>#NUM!</v>
      </c>
      <c r="AB4673" s="3" t="str">
        <f t="shared" si="333"/>
        <v/>
      </c>
    </row>
    <row r="4674" spans="18:28" ht="14.5" customHeight="1">
      <c r="R4674">
        <v>4671</v>
      </c>
      <c r="S4674" s="4">
        <v>55170</v>
      </c>
      <c r="T4674" s="3" t="s">
        <v>1163</v>
      </c>
      <c r="U4674" s="3" t="s">
        <v>1163</v>
      </c>
      <c r="V4674" s="3" t="s">
        <v>383</v>
      </c>
      <c r="W4674" s="3" t="s">
        <v>5165</v>
      </c>
      <c r="X4674" s="3" t="str">
        <f t="shared" si="330"/>
        <v>แม่จริมแม่จริมน่าน</v>
      </c>
      <c r="Y4674" s="3" t="s">
        <v>4411</v>
      </c>
      <c r="Z4674" s="3" t="str">
        <f t="shared" si="331"/>
        <v/>
      </c>
      <c r="AA4674" s="3" t="e">
        <f t="shared" si="332"/>
        <v>#NUM!</v>
      </c>
      <c r="AB4674" s="3" t="str">
        <f t="shared" si="333"/>
        <v/>
      </c>
    </row>
    <row r="4675" spans="18:28" ht="14.5" customHeight="1">
      <c r="R4675">
        <v>4672</v>
      </c>
      <c r="S4675" s="4">
        <v>55190</v>
      </c>
      <c r="T4675" s="3" t="s">
        <v>5169</v>
      </c>
      <c r="U4675" s="3" t="s">
        <v>1155</v>
      </c>
      <c r="V4675" s="3" t="s">
        <v>383</v>
      </c>
      <c r="W4675" s="3" t="s">
        <v>5170</v>
      </c>
      <c r="X4675" s="3" t="str">
        <f t="shared" si="330"/>
        <v>บ้านฟ้าบ้านหลวงน่าน</v>
      </c>
      <c r="Y4675" s="3" t="s">
        <v>4411</v>
      </c>
      <c r="Z4675" s="3" t="str">
        <f t="shared" si="331"/>
        <v/>
      </c>
      <c r="AA4675" s="3" t="e">
        <f t="shared" si="332"/>
        <v>#NUM!</v>
      </c>
      <c r="AB4675" s="3" t="str">
        <f t="shared" si="333"/>
        <v/>
      </c>
    </row>
    <row r="4676" spans="18:28" ht="14.5" customHeight="1">
      <c r="R4676">
        <v>4673</v>
      </c>
      <c r="S4676" s="4">
        <v>55190</v>
      </c>
      <c r="T4676" s="3" t="s">
        <v>5171</v>
      </c>
      <c r="U4676" s="3" t="s">
        <v>1155</v>
      </c>
      <c r="V4676" s="3" t="s">
        <v>383</v>
      </c>
      <c r="W4676" s="3" t="s">
        <v>5170</v>
      </c>
      <c r="X4676" s="3" t="str">
        <f t="shared" si="330"/>
        <v>ป่าคาหลวงบ้านหลวงน่าน</v>
      </c>
      <c r="Y4676" s="3" t="s">
        <v>4411</v>
      </c>
      <c r="Z4676" s="3" t="str">
        <f t="shared" si="331"/>
        <v/>
      </c>
      <c r="AA4676" s="3" t="e">
        <f t="shared" si="332"/>
        <v>#NUM!</v>
      </c>
      <c r="AB4676" s="3" t="str">
        <f t="shared" si="333"/>
        <v/>
      </c>
    </row>
    <row r="4677" spans="18:28" ht="14.5" customHeight="1">
      <c r="R4677">
        <v>4674</v>
      </c>
      <c r="S4677" s="4">
        <v>55190</v>
      </c>
      <c r="T4677" s="3" t="s">
        <v>5172</v>
      </c>
      <c r="U4677" s="3" t="s">
        <v>1155</v>
      </c>
      <c r="V4677" s="3" t="s">
        <v>383</v>
      </c>
      <c r="W4677" s="3" t="s">
        <v>5170</v>
      </c>
      <c r="X4677" s="3" t="str">
        <f t="shared" ref="X4677:X4740" si="334">T4677&amp;U4677&amp;V4677</f>
        <v>สวดบ้านหลวงน่าน</v>
      </c>
      <c r="Y4677" s="3" t="s">
        <v>4411</v>
      </c>
      <c r="Z4677" s="3" t="str">
        <f t="shared" ref="Z4677:Z4740" si="335">IF($Z$1=$W4677,$R4677,"")</f>
        <v/>
      </c>
      <c r="AA4677" s="3" t="e">
        <f t="shared" ref="AA4677:AA4740" si="336">SMALL($Z$4:$Z$7439,R4677)</f>
        <v>#NUM!</v>
      </c>
      <c r="AB4677" s="3" t="str">
        <f t="shared" ref="AB4677:AB4740" si="337">IFERROR(INDEX($T$4:$T$7439,$AA4677,1),"")</f>
        <v/>
      </c>
    </row>
    <row r="4678" spans="18:28" ht="14.5" customHeight="1">
      <c r="R4678">
        <v>4675</v>
      </c>
      <c r="S4678" s="4">
        <v>55190</v>
      </c>
      <c r="T4678" s="3" t="s">
        <v>5173</v>
      </c>
      <c r="U4678" s="3" t="s">
        <v>1155</v>
      </c>
      <c r="V4678" s="3" t="s">
        <v>383</v>
      </c>
      <c r="W4678" s="3" t="s">
        <v>5170</v>
      </c>
      <c r="X4678" s="3" t="str">
        <f t="shared" si="334"/>
        <v>บ้านพี้บ้านหลวงน่าน</v>
      </c>
      <c r="Y4678" s="3" t="s">
        <v>4411</v>
      </c>
      <c r="Z4678" s="3" t="str">
        <f t="shared" si="335"/>
        <v/>
      </c>
      <c r="AA4678" s="3" t="e">
        <f t="shared" si="336"/>
        <v>#NUM!</v>
      </c>
      <c r="AB4678" s="3" t="str">
        <f t="shared" si="337"/>
        <v/>
      </c>
    </row>
    <row r="4679" spans="18:28" ht="14.5" customHeight="1">
      <c r="R4679">
        <v>4676</v>
      </c>
      <c r="S4679" s="4">
        <v>55150</v>
      </c>
      <c r="T4679" s="3" t="s">
        <v>1149</v>
      </c>
      <c r="U4679" s="3" t="s">
        <v>1149</v>
      </c>
      <c r="V4679" s="3" t="s">
        <v>383</v>
      </c>
      <c r="W4679" s="3" t="s">
        <v>5174</v>
      </c>
      <c r="X4679" s="3" t="str">
        <f t="shared" si="334"/>
        <v>นาน้อยนาน้อยน่าน</v>
      </c>
      <c r="Y4679" s="3" t="s">
        <v>4411</v>
      </c>
      <c r="Z4679" s="3" t="str">
        <f t="shared" si="335"/>
        <v/>
      </c>
      <c r="AA4679" s="3" t="e">
        <f t="shared" si="336"/>
        <v>#NUM!</v>
      </c>
      <c r="AB4679" s="3" t="str">
        <f t="shared" si="337"/>
        <v/>
      </c>
    </row>
    <row r="4680" spans="18:28" ht="14.5" customHeight="1">
      <c r="R4680">
        <v>4677</v>
      </c>
      <c r="S4680" s="4">
        <v>55150</v>
      </c>
      <c r="T4680" s="3" t="s">
        <v>775</v>
      </c>
      <c r="U4680" s="3" t="s">
        <v>1149</v>
      </c>
      <c r="V4680" s="3" t="s">
        <v>383</v>
      </c>
      <c r="W4680" s="3" t="s">
        <v>5174</v>
      </c>
      <c r="X4680" s="3" t="str">
        <f t="shared" si="334"/>
        <v>เชียงของนาน้อยน่าน</v>
      </c>
      <c r="Y4680" s="3" t="s">
        <v>4411</v>
      </c>
      <c r="Z4680" s="3" t="str">
        <f t="shared" si="335"/>
        <v/>
      </c>
      <c r="AA4680" s="3" t="e">
        <f t="shared" si="336"/>
        <v>#NUM!</v>
      </c>
      <c r="AB4680" s="3" t="str">
        <f t="shared" si="337"/>
        <v/>
      </c>
    </row>
    <row r="4681" spans="18:28" ht="14.5" customHeight="1">
      <c r="R4681">
        <v>4678</v>
      </c>
      <c r="S4681" s="4">
        <v>55150</v>
      </c>
      <c r="T4681" s="3" t="s">
        <v>5175</v>
      </c>
      <c r="U4681" s="3" t="s">
        <v>1149</v>
      </c>
      <c r="V4681" s="3" t="s">
        <v>383</v>
      </c>
      <c r="W4681" s="3" t="s">
        <v>5174</v>
      </c>
      <c r="X4681" s="3" t="str">
        <f t="shared" si="334"/>
        <v>ศรีษะเกษนาน้อยน่าน</v>
      </c>
      <c r="Y4681" s="3" t="s">
        <v>4411</v>
      </c>
      <c r="Z4681" s="3" t="str">
        <f t="shared" si="335"/>
        <v/>
      </c>
      <c r="AA4681" s="3" t="e">
        <f t="shared" si="336"/>
        <v>#NUM!</v>
      </c>
      <c r="AB4681" s="3" t="str">
        <f t="shared" si="337"/>
        <v/>
      </c>
    </row>
    <row r="4682" spans="18:28" ht="14.5" customHeight="1">
      <c r="R4682">
        <v>4679</v>
      </c>
      <c r="S4682" s="4">
        <v>55150</v>
      </c>
      <c r="T4682" s="3" t="s">
        <v>5176</v>
      </c>
      <c r="U4682" s="3" t="s">
        <v>1149</v>
      </c>
      <c r="V4682" s="3" t="s">
        <v>383</v>
      </c>
      <c r="W4682" s="3" t="s">
        <v>5174</v>
      </c>
      <c r="X4682" s="3" t="str">
        <f t="shared" si="334"/>
        <v>สถานนาน้อยน่าน</v>
      </c>
      <c r="Y4682" s="3" t="s">
        <v>4411</v>
      </c>
      <c r="Z4682" s="3" t="str">
        <f t="shared" si="335"/>
        <v/>
      </c>
      <c r="AA4682" s="3" t="e">
        <f t="shared" si="336"/>
        <v>#NUM!</v>
      </c>
      <c r="AB4682" s="3" t="str">
        <f t="shared" si="337"/>
        <v/>
      </c>
    </row>
    <row r="4683" spans="18:28" ht="14.5" customHeight="1">
      <c r="R4683">
        <v>4680</v>
      </c>
      <c r="S4683" s="4">
        <v>55150</v>
      </c>
      <c r="T4683" s="3" t="s">
        <v>5177</v>
      </c>
      <c r="U4683" s="3" t="s">
        <v>1149</v>
      </c>
      <c r="V4683" s="3" t="s">
        <v>383</v>
      </c>
      <c r="W4683" s="3" t="s">
        <v>5174</v>
      </c>
      <c r="X4683" s="3" t="str">
        <f t="shared" si="334"/>
        <v>สันทะนาน้อยน่าน</v>
      </c>
      <c r="Y4683" s="3" t="s">
        <v>4411</v>
      </c>
      <c r="Z4683" s="3" t="str">
        <f t="shared" si="335"/>
        <v/>
      </c>
      <c r="AA4683" s="3" t="e">
        <f t="shared" si="336"/>
        <v>#NUM!</v>
      </c>
      <c r="AB4683" s="3" t="str">
        <f t="shared" si="337"/>
        <v/>
      </c>
    </row>
    <row r="4684" spans="18:28" ht="14.5" customHeight="1">
      <c r="R4684">
        <v>4681</v>
      </c>
      <c r="S4684" s="4">
        <v>55150</v>
      </c>
      <c r="T4684" s="3" t="s">
        <v>994</v>
      </c>
      <c r="U4684" s="3" t="s">
        <v>1149</v>
      </c>
      <c r="V4684" s="3" t="s">
        <v>383</v>
      </c>
      <c r="W4684" s="3" t="s">
        <v>5174</v>
      </c>
      <c r="X4684" s="3" t="str">
        <f t="shared" si="334"/>
        <v>บัวใหญ่นาน้อยน่าน</v>
      </c>
      <c r="Y4684" s="3" t="s">
        <v>4411</v>
      </c>
      <c r="Z4684" s="3" t="str">
        <f t="shared" si="335"/>
        <v/>
      </c>
      <c r="AA4684" s="3" t="e">
        <f t="shared" si="336"/>
        <v>#NUM!</v>
      </c>
      <c r="AB4684" s="3" t="str">
        <f t="shared" si="337"/>
        <v/>
      </c>
    </row>
    <row r="4685" spans="18:28" ht="14.5" customHeight="1">
      <c r="R4685">
        <v>4682</v>
      </c>
      <c r="S4685" s="4">
        <v>55150</v>
      </c>
      <c r="T4685" s="3" t="s">
        <v>5178</v>
      </c>
      <c r="U4685" s="3" t="s">
        <v>1149</v>
      </c>
      <c r="V4685" s="3" t="s">
        <v>383</v>
      </c>
      <c r="W4685" s="3" t="s">
        <v>5174</v>
      </c>
      <c r="X4685" s="3" t="str">
        <f t="shared" si="334"/>
        <v>น้ำตกนาน้อยน่าน</v>
      </c>
      <c r="Y4685" s="3" t="s">
        <v>4411</v>
      </c>
      <c r="Z4685" s="3" t="str">
        <f t="shared" si="335"/>
        <v/>
      </c>
      <c r="AA4685" s="3" t="e">
        <f t="shared" si="336"/>
        <v>#NUM!</v>
      </c>
      <c r="AB4685" s="3" t="str">
        <f t="shared" si="337"/>
        <v/>
      </c>
    </row>
    <row r="4686" spans="18:28" ht="14.5" customHeight="1">
      <c r="R4686">
        <v>4683</v>
      </c>
      <c r="S4686" s="4">
        <v>55120</v>
      </c>
      <c r="T4686" s="3" t="s">
        <v>1157</v>
      </c>
      <c r="U4686" s="3" t="s">
        <v>1157</v>
      </c>
      <c r="V4686" s="3" t="s">
        <v>383</v>
      </c>
      <c r="W4686" s="3" t="s">
        <v>5179</v>
      </c>
      <c r="X4686" s="3" t="str">
        <f t="shared" si="334"/>
        <v>ปัวปัวน่าน</v>
      </c>
      <c r="Y4686" s="3" t="s">
        <v>4411</v>
      </c>
      <c r="Z4686" s="3" t="str">
        <f t="shared" si="335"/>
        <v/>
      </c>
      <c r="AA4686" s="3" t="e">
        <f t="shared" si="336"/>
        <v>#NUM!</v>
      </c>
      <c r="AB4686" s="3" t="str">
        <f t="shared" si="337"/>
        <v/>
      </c>
    </row>
    <row r="4687" spans="18:28" ht="14.5" customHeight="1">
      <c r="R4687">
        <v>4684</v>
      </c>
      <c r="S4687" s="4">
        <v>55120</v>
      </c>
      <c r="T4687" s="3" t="s">
        <v>5180</v>
      </c>
      <c r="U4687" s="3" t="s">
        <v>1157</v>
      </c>
      <c r="V4687" s="3" t="s">
        <v>383</v>
      </c>
      <c r="W4687" s="3" t="s">
        <v>5179</v>
      </c>
      <c r="X4687" s="3" t="str">
        <f t="shared" si="334"/>
        <v>แงงปัวน่าน</v>
      </c>
      <c r="Y4687" s="3" t="s">
        <v>4411</v>
      </c>
      <c r="Z4687" s="3" t="str">
        <f t="shared" si="335"/>
        <v/>
      </c>
      <c r="AA4687" s="3" t="e">
        <f t="shared" si="336"/>
        <v>#NUM!</v>
      </c>
      <c r="AB4687" s="3" t="str">
        <f t="shared" si="337"/>
        <v/>
      </c>
    </row>
    <row r="4688" spans="18:28" ht="14.5" customHeight="1">
      <c r="R4688">
        <v>4685</v>
      </c>
      <c r="S4688" s="4">
        <v>55120</v>
      </c>
      <c r="T4688" s="3" t="s">
        <v>5176</v>
      </c>
      <c r="U4688" s="3" t="s">
        <v>1157</v>
      </c>
      <c r="V4688" s="3" t="s">
        <v>383</v>
      </c>
      <c r="W4688" s="3" t="s">
        <v>5179</v>
      </c>
      <c r="X4688" s="3" t="str">
        <f t="shared" si="334"/>
        <v>สถานปัวน่าน</v>
      </c>
      <c r="Y4688" s="3" t="s">
        <v>4411</v>
      </c>
      <c r="Z4688" s="3" t="str">
        <f t="shared" si="335"/>
        <v/>
      </c>
      <c r="AA4688" s="3" t="e">
        <f t="shared" si="336"/>
        <v>#NUM!</v>
      </c>
      <c r="AB4688" s="3" t="str">
        <f t="shared" si="337"/>
        <v/>
      </c>
    </row>
    <row r="4689" spans="18:28" ht="14.5" customHeight="1">
      <c r="R4689">
        <v>4686</v>
      </c>
      <c r="S4689" s="4">
        <v>55120</v>
      </c>
      <c r="T4689" s="3" t="s">
        <v>5181</v>
      </c>
      <c r="U4689" s="3" t="s">
        <v>1157</v>
      </c>
      <c r="V4689" s="3" t="s">
        <v>383</v>
      </c>
      <c r="W4689" s="3" t="s">
        <v>5179</v>
      </c>
      <c r="X4689" s="3" t="str">
        <f t="shared" si="334"/>
        <v>ศิลาแลงปัวน่าน</v>
      </c>
      <c r="Y4689" s="3" t="s">
        <v>4411</v>
      </c>
      <c r="Z4689" s="3" t="str">
        <f t="shared" si="335"/>
        <v/>
      </c>
      <c r="AA4689" s="3" t="e">
        <f t="shared" si="336"/>
        <v>#NUM!</v>
      </c>
      <c r="AB4689" s="3" t="str">
        <f t="shared" si="337"/>
        <v/>
      </c>
    </row>
    <row r="4690" spans="18:28" ht="14.5" customHeight="1">
      <c r="R4690">
        <v>4687</v>
      </c>
      <c r="S4690" s="4">
        <v>55120</v>
      </c>
      <c r="T4690" s="3" t="s">
        <v>5182</v>
      </c>
      <c r="U4690" s="3" t="s">
        <v>1157</v>
      </c>
      <c r="V4690" s="3" t="s">
        <v>383</v>
      </c>
      <c r="W4690" s="3" t="s">
        <v>5179</v>
      </c>
      <c r="X4690" s="3" t="str">
        <f t="shared" si="334"/>
        <v>ศิลาเพชรปัวน่าน</v>
      </c>
      <c r="Y4690" s="3" t="s">
        <v>4411</v>
      </c>
      <c r="Z4690" s="3" t="str">
        <f t="shared" si="335"/>
        <v/>
      </c>
      <c r="AA4690" s="3" t="e">
        <f t="shared" si="336"/>
        <v>#NUM!</v>
      </c>
      <c r="AB4690" s="3" t="str">
        <f t="shared" si="337"/>
        <v/>
      </c>
    </row>
    <row r="4691" spans="18:28" ht="14.5" customHeight="1">
      <c r="R4691">
        <v>4688</v>
      </c>
      <c r="S4691" s="4">
        <v>55120</v>
      </c>
      <c r="T4691" s="3" t="s">
        <v>5183</v>
      </c>
      <c r="U4691" s="3" t="s">
        <v>1157</v>
      </c>
      <c r="V4691" s="3" t="s">
        <v>383</v>
      </c>
      <c r="W4691" s="3" t="s">
        <v>5179</v>
      </c>
      <c r="X4691" s="3" t="str">
        <f t="shared" si="334"/>
        <v>อวนปัวน่าน</v>
      </c>
      <c r="Y4691" s="3" t="s">
        <v>4411</v>
      </c>
      <c r="Z4691" s="3" t="str">
        <f t="shared" si="335"/>
        <v/>
      </c>
      <c r="AA4691" s="3" t="e">
        <f t="shared" si="336"/>
        <v>#NUM!</v>
      </c>
      <c r="AB4691" s="3" t="str">
        <f t="shared" si="337"/>
        <v/>
      </c>
    </row>
    <row r="4692" spans="18:28" ht="14.5" customHeight="1">
      <c r="R4692">
        <v>4689</v>
      </c>
      <c r="S4692" s="4">
        <v>55120</v>
      </c>
      <c r="T4692" s="3" t="s">
        <v>5184</v>
      </c>
      <c r="U4692" s="3" t="s">
        <v>1157</v>
      </c>
      <c r="V4692" s="3" t="s">
        <v>383</v>
      </c>
      <c r="W4692" s="3" t="s">
        <v>5179</v>
      </c>
      <c r="X4692" s="3" t="str">
        <f t="shared" si="334"/>
        <v>ไชยวัฒนาปัวน่าน</v>
      </c>
      <c r="Y4692" s="3" t="s">
        <v>4411</v>
      </c>
      <c r="Z4692" s="3" t="str">
        <f t="shared" si="335"/>
        <v/>
      </c>
      <c r="AA4692" s="3" t="e">
        <f t="shared" si="336"/>
        <v>#NUM!</v>
      </c>
      <c r="AB4692" s="3" t="str">
        <f t="shared" si="337"/>
        <v/>
      </c>
    </row>
    <row r="4693" spans="18:28" ht="14.5" customHeight="1">
      <c r="R4693">
        <v>4690</v>
      </c>
      <c r="S4693" s="4">
        <v>55120</v>
      </c>
      <c r="T4693" s="3" t="s">
        <v>5185</v>
      </c>
      <c r="U4693" s="3" t="s">
        <v>1157</v>
      </c>
      <c r="V4693" s="3" t="s">
        <v>383</v>
      </c>
      <c r="W4693" s="3" t="s">
        <v>5179</v>
      </c>
      <c r="X4693" s="3" t="str">
        <f t="shared" si="334"/>
        <v>เจดีย์ชัยปัวน่าน</v>
      </c>
      <c r="Y4693" s="3" t="s">
        <v>4411</v>
      </c>
      <c r="Z4693" s="3" t="str">
        <f t="shared" si="335"/>
        <v/>
      </c>
      <c r="AA4693" s="3" t="e">
        <f t="shared" si="336"/>
        <v>#NUM!</v>
      </c>
      <c r="AB4693" s="3" t="str">
        <f t="shared" si="337"/>
        <v/>
      </c>
    </row>
    <row r="4694" spans="18:28" ht="14.5" customHeight="1">
      <c r="R4694">
        <v>4691</v>
      </c>
      <c r="S4694" s="4">
        <v>55120</v>
      </c>
      <c r="T4694" s="3" t="s">
        <v>5186</v>
      </c>
      <c r="U4694" s="3" t="s">
        <v>1157</v>
      </c>
      <c r="V4694" s="3" t="s">
        <v>383</v>
      </c>
      <c r="W4694" s="3" t="s">
        <v>5179</v>
      </c>
      <c r="X4694" s="3" t="str">
        <f t="shared" si="334"/>
        <v>ภูคาปัวน่าน</v>
      </c>
      <c r="Y4694" s="3" t="s">
        <v>4411</v>
      </c>
      <c r="Z4694" s="3" t="str">
        <f t="shared" si="335"/>
        <v/>
      </c>
      <c r="AA4694" s="3" t="e">
        <f t="shared" si="336"/>
        <v>#NUM!</v>
      </c>
      <c r="AB4694" s="3" t="str">
        <f t="shared" si="337"/>
        <v/>
      </c>
    </row>
    <row r="4695" spans="18:28" ht="14.5" customHeight="1">
      <c r="R4695">
        <v>4692</v>
      </c>
      <c r="S4695" s="4">
        <v>55120</v>
      </c>
      <c r="T4695" s="3" t="s">
        <v>5187</v>
      </c>
      <c r="U4695" s="3" t="s">
        <v>1157</v>
      </c>
      <c r="V4695" s="3" t="s">
        <v>383</v>
      </c>
      <c r="W4695" s="3" t="s">
        <v>5179</v>
      </c>
      <c r="X4695" s="3" t="str">
        <f t="shared" si="334"/>
        <v>สกาดปัวน่าน</v>
      </c>
      <c r="Y4695" s="3" t="s">
        <v>4411</v>
      </c>
      <c r="Z4695" s="3" t="str">
        <f t="shared" si="335"/>
        <v/>
      </c>
      <c r="AA4695" s="3" t="e">
        <f t="shared" si="336"/>
        <v>#NUM!</v>
      </c>
      <c r="AB4695" s="3" t="str">
        <f t="shared" si="337"/>
        <v/>
      </c>
    </row>
    <row r="4696" spans="18:28" ht="14.5" customHeight="1">
      <c r="R4696">
        <v>4693</v>
      </c>
      <c r="S4696" s="4">
        <v>55120</v>
      </c>
      <c r="T4696" s="3" t="s">
        <v>5188</v>
      </c>
      <c r="U4696" s="3" t="s">
        <v>1157</v>
      </c>
      <c r="V4696" s="3" t="s">
        <v>383</v>
      </c>
      <c r="W4696" s="3" t="s">
        <v>5179</v>
      </c>
      <c r="X4696" s="3" t="str">
        <f t="shared" si="334"/>
        <v>ป่ากลางปัวน่าน</v>
      </c>
      <c r="Y4696" s="3" t="s">
        <v>4411</v>
      </c>
      <c r="Z4696" s="3" t="str">
        <f t="shared" si="335"/>
        <v/>
      </c>
      <c r="AA4696" s="3" t="e">
        <f t="shared" si="336"/>
        <v>#NUM!</v>
      </c>
      <c r="AB4696" s="3" t="str">
        <f t="shared" si="337"/>
        <v/>
      </c>
    </row>
    <row r="4697" spans="18:28" ht="14.5" customHeight="1">
      <c r="R4697">
        <v>4694</v>
      </c>
      <c r="S4697" s="4">
        <v>55120</v>
      </c>
      <c r="T4697" s="3" t="s">
        <v>5189</v>
      </c>
      <c r="U4697" s="3" t="s">
        <v>1157</v>
      </c>
      <c r="V4697" s="3" t="s">
        <v>383</v>
      </c>
      <c r="W4697" s="3" t="s">
        <v>5179</v>
      </c>
      <c r="X4697" s="3" t="str">
        <f t="shared" si="334"/>
        <v>วรนครปัวน่าน</v>
      </c>
      <c r="Y4697" s="3" t="s">
        <v>4411</v>
      </c>
      <c r="Z4697" s="3" t="str">
        <f t="shared" si="335"/>
        <v/>
      </c>
      <c r="AA4697" s="3" t="e">
        <f t="shared" si="336"/>
        <v>#NUM!</v>
      </c>
      <c r="AB4697" s="3" t="str">
        <f t="shared" si="337"/>
        <v/>
      </c>
    </row>
    <row r="4698" spans="18:28" ht="14.5" customHeight="1">
      <c r="R4698">
        <v>4695</v>
      </c>
      <c r="S4698" s="4">
        <v>55140</v>
      </c>
      <c r="T4698" s="3" t="s">
        <v>5190</v>
      </c>
      <c r="U4698" s="3" t="s">
        <v>1145</v>
      </c>
      <c r="V4698" s="3" t="s">
        <v>383</v>
      </c>
      <c r="W4698" s="3" t="s">
        <v>5191</v>
      </c>
      <c r="X4698" s="3" t="str">
        <f t="shared" si="334"/>
        <v>ริมท่าวังผาน่าน</v>
      </c>
      <c r="Y4698" s="3" t="s">
        <v>4411</v>
      </c>
      <c r="Z4698" s="3" t="str">
        <f t="shared" si="335"/>
        <v/>
      </c>
      <c r="AA4698" s="3" t="e">
        <f t="shared" si="336"/>
        <v>#NUM!</v>
      </c>
      <c r="AB4698" s="3" t="str">
        <f t="shared" si="337"/>
        <v/>
      </c>
    </row>
    <row r="4699" spans="18:28" ht="14.5" customHeight="1">
      <c r="R4699">
        <v>4696</v>
      </c>
      <c r="S4699" s="4">
        <v>55140</v>
      </c>
      <c r="T4699" s="3" t="s">
        <v>5192</v>
      </c>
      <c r="U4699" s="3" t="s">
        <v>1145</v>
      </c>
      <c r="V4699" s="3" t="s">
        <v>383</v>
      </c>
      <c r="W4699" s="3" t="s">
        <v>5191</v>
      </c>
      <c r="X4699" s="3" t="str">
        <f t="shared" si="334"/>
        <v>ป่าคาท่าวังผาน่าน</v>
      </c>
      <c r="Y4699" s="3" t="s">
        <v>4411</v>
      </c>
      <c r="Z4699" s="3" t="str">
        <f t="shared" si="335"/>
        <v/>
      </c>
      <c r="AA4699" s="3" t="e">
        <f t="shared" si="336"/>
        <v>#NUM!</v>
      </c>
      <c r="AB4699" s="3" t="str">
        <f t="shared" si="337"/>
        <v/>
      </c>
    </row>
    <row r="4700" spans="18:28" ht="14.5" customHeight="1">
      <c r="R4700">
        <v>4697</v>
      </c>
      <c r="S4700" s="4">
        <v>55140</v>
      </c>
      <c r="T4700" s="3" t="s">
        <v>5193</v>
      </c>
      <c r="U4700" s="3" t="s">
        <v>1145</v>
      </c>
      <c r="V4700" s="3" t="s">
        <v>383</v>
      </c>
      <c r="W4700" s="3" t="s">
        <v>5191</v>
      </c>
      <c r="X4700" s="3" t="str">
        <f t="shared" si="334"/>
        <v>ผาตอท่าวังผาน่าน</v>
      </c>
      <c r="Y4700" s="3" t="s">
        <v>4411</v>
      </c>
      <c r="Z4700" s="3" t="str">
        <f t="shared" si="335"/>
        <v/>
      </c>
      <c r="AA4700" s="3" t="e">
        <f t="shared" si="336"/>
        <v>#NUM!</v>
      </c>
      <c r="AB4700" s="3" t="str">
        <f t="shared" si="337"/>
        <v/>
      </c>
    </row>
    <row r="4701" spans="18:28" ht="14.5" customHeight="1">
      <c r="R4701">
        <v>4698</v>
      </c>
      <c r="S4701" s="4">
        <v>55140</v>
      </c>
      <c r="T4701" s="3" t="s">
        <v>5194</v>
      </c>
      <c r="U4701" s="3" t="s">
        <v>1145</v>
      </c>
      <c r="V4701" s="3" t="s">
        <v>383</v>
      </c>
      <c r="W4701" s="3" t="s">
        <v>5191</v>
      </c>
      <c r="X4701" s="3" t="str">
        <f t="shared" si="334"/>
        <v>ยมท่าวังผาน่าน</v>
      </c>
      <c r="Y4701" s="3" t="s">
        <v>4411</v>
      </c>
      <c r="Z4701" s="3" t="str">
        <f t="shared" si="335"/>
        <v/>
      </c>
      <c r="AA4701" s="3" t="e">
        <f t="shared" si="336"/>
        <v>#NUM!</v>
      </c>
      <c r="AB4701" s="3" t="str">
        <f t="shared" si="337"/>
        <v/>
      </c>
    </row>
    <row r="4702" spans="18:28" ht="14.5" customHeight="1">
      <c r="R4702">
        <v>4699</v>
      </c>
      <c r="S4702" s="4">
        <v>55140</v>
      </c>
      <c r="T4702" s="3" t="s">
        <v>5195</v>
      </c>
      <c r="U4702" s="3" t="s">
        <v>1145</v>
      </c>
      <c r="V4702" s="3" t="s">
        <v>383</v>
      </c>
      <c r="W4702" s="3" t="s">
        <v>5191</v>
      </c>
      <c r="X4702" s="3" t="str">
        <f t="shared" si="334"/>
        <v>ตาลชุมท่าวังผาน่าน</v>
      </c>
      <c r="Y4702" s="3" t="s">
        <v>4411</v>
      </c>
      <c r="Z4702" s="3" t="str">
        <f t="shared" si="335"/>
        <v/>
      </c>
      <c r="AA4702" s="3" t="e">
        <f t="shared" si="336"/>
        <v>#NUM!</v>
      </c>
      <c r="AB4702" s="3" t="str">
        <f t="shared" si="337"/>
        <v/>
      </c>
    </row>
    <row r="4703" spans="18:28" ht="14.5" customHeight="1">
      <c r="R4703">
        <v>4700</v>
      </c>
      <c r="S4703" s="4">
        <v>55140</v>
      </c>
      <c r="T4703" s="3" t="s">
        <v>2924</v>
      </c>
      <c r="U4703" s="3" t="s">
        <v>1145</v>
      </c>
      <c r="V4703" s="3" t="s">
        <v>383</v>
      </c>
      <c r="W4703" s="3" t="s">
        <v>5191</v>
      </c>
      <c r="X4703" s="3" t="str">
        <f t="shared" si="334"/>
        <v>ศรีภูมิท่าวังผาน่าน</v>
      </c>
      <c r="Y4703" s="3" t="s">
        <v>4411</v>
      </c>
      <c r="Z4703" s="3" t="str">
        <f t="shared" si="335"/>
        <v/>
      </c>
      <c r="AA4703" s="3" t="e">
        <f t="shared" si="336"/>
        <v>#NUM!</v>
      </c>
      <c r="AB4703" s="3" t="str">
        <f t="shared" si="337"/>
        <v/>
      </c>
    </row>
    <row r="4704" spans="18:28" ht="14.5" customHeight="1">
      <c r="R4704">
        <v>4701</v>
      </c>
      <c r="S4704" s="4">
        <v>55140</v>
      </c>
      <c r="T4704" s="3" t="s">
        <v>1982</v>
      </c>
      <c r="U4704" s="3" t="s">
        <v>1145</v>
      </c>
      <c r="V4704" s="3" t="s">
        <v>383</v>
      </c>
      <c r="W4704" s="3" t="s">
        <v>5191</v>
      </c>
      <c r="X4704" s="3" t="str">
        <f t="shared" si="334"/>
        <v>จอมพระท่าวังผาน่าน</v>
      </c>
      <c r="Y4704" s="3" t="s">
        <v>4411</v>
      </c>
      <c r="Z4704" s="3" t="str">
        <f t="shared" si="335"/>
        <v/>
      </c>
      <c r="AA4704" s="3" t="e">
        <f t="shared" si="336"/>
        <v>#NUM!</v>
      </c>
      <c r="AB4704" s="3" t="str">
        <f t="shared" si="337"/>
        <v/>
      </c>
    </row>
    <row r="4705" spans="18:28" ht="14.5" customHeight="1">
      <c r="R4705">
        <v>4702</v>
      </c>
      <c r="S4705" s="4">
        <v>55140</v>
      </c>
      <c r="T4705" s="3" t="s">
        <v>5196</v>
      </c>
      <c r="U4705" s="3" t="s">
        <v>1145</v>
      </c>
      <c r="V4705" s="3" t="s">
        <v>383</v>
      </c>
      <c r="W4705" s="3" t="s">
        <v>5191</v>
      </c>
      <c r="X4705" s="3" t="str">
        <f t="shared" si="334"/>
        <v>แสนทองท่าวังผาน่าน</v>
      </c>
      <c r="Y4705" s="3" t="s">
        <v>4411</v>
      </c>
      <c r="Z4705" s="3" t="str">
        <f t="shared" si="335"/>
        <v/>
      </c>
      <c r="AA4705" s="3" t="e">
        <f t="shared" si="336"/>
        <v>#NUM!</v>
      </c>
      <c r="AB4705" s="3" t="str">
        <f t="shared" si="337"/>
        <v/>
      </c>
    </row>
    <row r="4706" spans="18:28" ht="14.5" customHeight="1">
      <c r="R4706">
        <v>4703</v>
      </c>
      <c r="S4706" s="4">
        <v>55140</v>
      </c>
      <c r="T4706" s="3" t="s">
        <v>1145</v>
      </c>
      <c r="U4706" s="3" t="s">
        <v>1145</v>
      </c>
      <c r="V4706" s="3" t="s">
        <v>383</v>
      </c>
      <c r="W4706" s="3" t="s">
        <v>5191</v>
      </c>
      <c r="X4706" s="3" t="str">
        <f t="shared" si="334"/>
        <v>ท่าวังผาท่าวังผาน่าน</v>
      </c>
      <c r="Y4706" s="3" t="s">
        <v>4411</v>
      </c>
      <c r="Z4706" s="3" t="str">
        <f t="shared" si="335"/>
        <v/>
      </c>
      <c r="AA4706" s="3" t="e">
        <f t="shared" si="336"/>
        <v>#NUM!</v>
      </c>
      <c r="AB4706" s="3" t="str">
        <f t="shared" si="337"/>
        <v/>
      </c>
    </row>
    <row r="4707" spans="18:28" ht="14.5" customHeight="1">
      <c r="R4707">
        <v>4704</v>
      </c>
      <c r="S4707" s="4">
        <v>55140</v>
      </c>
      <c r="T4707" s="3" t="s">
        <v>5197</v>
      </c>
      <c r="U4707" s="3" t="s">
        <v>1145</v>
      </c>
      <c r="V4707" s="3" t="s">
        <v>383</v>
      </c>
      <c r="W4707" s="3" t="s">
        <v>5191</v>
      </c>
      <c r="X4707" s="3" t="str">
        <f t="shared" si="334"/>
        <v>ผาทองท่าวังผาน่าน</v>
      </c>
      <c r="Y4707" s="3" t="s">
        <v>4411</v>
      </c>
      <c r="Z4707" s="3" t="str">
        <f t="shared" si="335"/>
        <v/>
      </c>
      <c r="AA4707" s="3" t="e">
        <f t="shared" si="336"/>
        <v>#NUM!</v>
      </c>
      <c r="AB4707" s="3" t="str">
        <f t="shared" si="337"/>
        <v/>
      </c>
    </row>
    <row r="4708" spans="18:28" ht="14.5" customHeight="1">
      <c r="R4708">
        <v>4705</v>
      </c>
      <c r="S4708" s="4">
        <v>55110</v>
      </c>
      <c r="T4708" s="3" t="s">
        <v>5198</v>
      </c>
      <c r="U4708" s="3" t="s">
        <v>1165</v>
      </c>
      <c r="V4708" s="3" t="s">
        <v>383</v>
      </c>
      <c r="W4708" s="3" t="s">
        <v>5199</v>
      </c>
      <c r="X4708" s="3" t="str">
        <f t="shared" si="334"/>
        <v>กลางเวียงเวียงสาน่าน</v>
      </c>
      <c r="Y4708" s="3" t="s">
        <v>4411</v>
      </c>
      <c r="Z4708" s="3" t="str">
        <f t="shared" si="335"/>
        <v/>
      </c>
      <c r="AA4708" s="3" t="e">
        <f t="shared" si="336"/>
        <v>#NUM!</v>
      </c>
      <c r="AB4708" s="3" t="str">
        <f t="shared" si="337"/>
        <v/>
      </c>
    </row>
    <row r="4709" spans="18:28" ht="14.5" customHeight="1">
      <c r="R4709">
        <v>4706</v>
      </c>
      <c r="S4709" s="4">
        <v>55110</v>
      </c>
      <c r="T4709" s="3" t="s">
        <v>5200</v>
      </c>
      <c r="U4709" s="3" t="s">
        <v>1165</v>
      </c>
      <c r="V4709" s="3" t="s">
        <v>383</v>
      </c>
      <c r="W4709" s="3" t="s">
        <v>5199</v>
      </c>
      <c r="X4709" s="3" t="str">
        <f t="shared" si="334"/>
        <v>ขึ่งเวียงสาน่าน</v>
      </c>
      <c r="Y4709" s="3" t="s">
        <v>4411</v>
      </c>
      <c r="Z4709" s="3" t="str">
        <f t="shared" si="335"/>
        <v/>
      </c>
      <c r="AA4709" s="3" t="e">
        <f t="shared" si="336"/>
        <v>#NUM!</v>
      </c>
      <c r="AB4709" s="3" t="str">
        <f t="shared" si="337"/>
        <v/>
      </c>
    </row>
    <row r="4710" spans="18:28" ht="14.5" customHeight="1">
      <c r="R4710">
        <v>4707</v>
      </c>
      <c r="S4710" s="4">
        <v>55110</v>
      </c>
      <c r="T4710" s="3" t="s">
        <v>5201</v>
      </c>
      <c r="U4710" s="3" t="s">
        <v>1165</v>
      </c>
      <c r="V4710" s="3" t="s">
        <v>383</v>
      </c>
      <c r="W4710" s="3" t="s">
        <v>5199</v>
      </c>
      <c r="X4710" s="3" t="str">
        <f t="shared" si="334"/>
        <v>ไหล่น่านเวียงสาน่าน</v>
      </c>
      <c r="Y4710" s="3" t="s">
        <v>4411</v>
      </c>
      <c r="Z4710" s="3" t="str">
        <f t="shared" si="335"/>
        <v/>
      </c>
      <c r="AA4710" s="3" t="e">
        <f t="shared" si="336"/>
        <v>#NUM!</v>
      </c>
      <c r="AB4710" s="3" t="str">
        <f t="shared" si="337"/>
        <v/>
      </c>
    </row>
    <row r="4711" spans="18:28" ht="14.5" customHeight="1">
      <c r="R4711">
        <v>4708</v>
      </c>
      <c r="S4711" s="4">
        <v>55110</v>
      </c>
      <c r="T4711" s="3" t="s">
        <v>5195</v>
      </c>
      <c r="U4711" s="3" t="s">
        <v>1165</v>
      </c>
      <c r="V4711" s="3" t="s">
        <v>383</v>
      </c>
      <c r="W4711" s="3" t="s">
        <v>5199</v>
      </c>
      <c r="X4711" s="3" t="str">
        <f t="shared" si="334"/>
        <v>ตาลชุมเวียงสาน่าน</v>
      </c>
      <c r="Y4711" s="3" t="s">
        <v>4411</v>
      </c>
      <c r="Z4711" s="3" t="str">
        <f t="shared" si="335"/>
        <v/>
      </c>
      <c r="AA4711" s="3" t="e">
        <f t="shared" si="336"/>
        <v>#NUM!</v>
      </c>
      <c r="AB4711" s="3" t="str">
        <f t="shared" si="337"/>
        <v/>
      </c>
    </row>
    <row r="4712" spans="18:28" ht="14.5" customHeight="1">
      <c r="R4712">
        <v>4709</v>
      </c>
      <c r="S4712" s="4">
        <v>55110</v>
      </c>
      <c r="T4712" s="3" t="s">
        <v>5202</v>
      </c>
      <c r="U4712" s="3" t="s">
        <v>1165</v>
      </c>
      <c r="V4712" s="3" t="s">
        <v>383</v>
      </c>
      <c r="W4712" s="3" t="s">
        <v>5199</v>
      </c>
      <c r="X4712" s="3" t="str">
        <f t="shared" si="334"/>
        <v>นาเหลืองเวียงสาน่าน</v>
      </c>
      <c r="Y4712" s="3" t="s">
        <v>4411</v>
      </c>
      <c r="Z4712" s="3" t="str">
        <f t="shared" si="335"/>
        <v/>
      </c>
      <c r="AA4712" s="3" t="e">
        <f t="shared" si="336"/>
        <v>#NUM!</v>
      </c>
      <c r="AB4712" s="3" t="str">
        <f t="shared" si="337"/>
        <v/>
      </c>
    </row>
    <row r="4713" spans="18:28" ht="14.5" customHeight="1">
      <c r="R4713">
        <v>4710</v>
      </c>
      <c r="S4713" s="4">
        <v>55110</v>
      </c>
      <c r="T4713" s="3" t="s">
        <v>5203</v>
      </c>
      <c r="U4713" s="3" t="s">
        <v>1165</v>
      </c>
      <c r="V4713" s="3" t="s">
        <v>383</v>
      </c>
      <c r="W4713" s="3" t="s">
        <v>5199</v>
      </c>
      <c r="X4713" s="3" t="str">
        <f t="shared" si="334"/>
        <v>ส้านเวียงสาน่าน</v>
      </c>
      <c r="Y4713" s="3" t="s">
        <v>4411</v>
      </c>
      <c r="Z4713" s="3" t="str">
        <f t="shared" si="335"/>
        <v/>
      </c>
      <c r="AA4713" s="3" t="e">
        <f t="shared" si="336"/>
        <v>#NUM!</v>
      </c>
      <c r="AB4713" s="3" t="str">
        <f t="shared" si="337"/>
        <v/>
      </c>
    </row>
    <row r="4714" spans="18:28" ht="14.5" customHeight="1">
      <c r="R4714">
        <v>4711</v>
      </c>
      <c r="S4714" s="4">
        <v>55110</v>
      </c>
      <c r="T4714" s="3" t="s">
        <v>5204</v>
      </c>
      <c r="U4714" s="3" t="s">
        <v>1165</v>
      </c>
      <c r="V4714" s="3" t="s">
        <v>383</v>
      </c>
      <c r="W4714" s="3" t="s">
        <v>5199</v>
      </c>
      <c r="X4714" s="3" t="str">
        <f t="shared" si="334"/>
        <v>น้ำมวบเวียงสาน่าน</v>
      </c>
      <c r="Y4714" s="3" t="s">
        <v>4411</v>
      </c>
      <c r="Z4714" s="3" t="str">
        <f t="shared" si="335"/>
        <v/>
      </c>
      <c r="AA4714" s="3" t="e">
        <f t="shared" si="336"/>
        <v>#NUM!</v>
      </c>
      <c r="AB4714" s="3" t="str">
        <f t="shared" si="337"/>
        <v/>
      </c>
    </row>
    <row r="4715" spans="18:28" ht="14.5" customHeight="1">
      <c r="R4715">
        <v>4712</v>
      </c>
      <c r="S4715" s="4">
        <v>55110</v>
      </c>
      <c r="T4715" s="3" t="s">
        <v>5205</v>
      </c>
      <c r="U4715" s="3" t="s">
        <v>1165</v>
      </c>
      <c r="V4715" s="3" t="s">
        <v>383</v>
      </c>
      <c r="W4715" s="3" t="s">
        <v>5199</v>
      </c>
      <c r="X4715" s="3" t="str">
        <f t="shared" si="334"/>
        <v>น้ำปั้วเวียงสาน่าน</v>
      </c>
      <c r="Y4715" s="3" t="s">
        <v>4411</v>
      </c>
      <c r="Z4715" s="3" t="str">
        <f t="shared" si="335"/>
        <v/>
      </c>
      <c r="AA4715" s="3" t="e">
        <f t="shared" si="336"/>
        <v>#NUM!</v>
      </c>
      <c r="AB4715" s="3" t="str">
        <f t="shared" si="337"/>
        <v/>
      </c>
    </row>
    <row r="4716" spans="18:28" ht="14.5" customHeight="1">
      <c r="R4716">
        <v>4713</v>
      </c>
      <c r="S4716" s="4">
        <v>55110</v>
      </c>
      <c r="T4716" s="3" t="s">
        <v>5206</v>
      </c>
      <c r="U4716" s="3" t="s">
        <v>1165</v>
      </c>
      <c r="V4716" s="3" t="s">
        <v>383</v>
      </c>
      <c r="W4716" s="3" t="s">
        <v>5199</v>
      </c>
      <c r="X4716" s="3" t="str">
        <f t="shared" si="334"/>
        <v>ยาบหัวนาเวียงสาน่าน</v>
      </c>
      <c r="Y4716" s="3" t="s">
        <v>4411</v>
      </c>
      <c r="Z4716" s="3" t="str">
        <f t="shared" si="335"/>
        <v/>
      </c>
      <c r="AA4716" s="3" t="e">
        <f t="shared" si="336"/>
        <v>#NUM!</v>
      </c>
      <c r="AB4716" s="3" t="str">
        <f t="shared" si="337"/>
        <v/>
      </c>
    </row>
    <row r="4717" spans="18:28" ht="14.5" customHeight="1">
      <c r="R4717">
        <v>4714</v>
      </c>
      <c r="S4717" s="4">
        <v>55110</v>
      </c>
      <c r="T4717" s="3" t="s">
        <v>5207</v>
      </c>
      <c r="U4717" s="3" t="s">
        <v>1165</v>
      </c>
      <c r="V4717" s="3" t="s">
        <v>383</v>
      </c>
      <c r="W4717" s="3" t="s">
        <v>5199</v>
      </c>
      <c r="X4717" s="3" t="str">
        <f t="shared" si="334"/>
        <v>ปงสนุกเวียงสาน่าน</v>
      </c>
      <c r="Y4717" s="3" t="s">
        <v>4411</v>
      </c>
      <c r="Z4717" s="3" t="str">
        <f t="shared" si="335"/>
        <v/>
      </c>
      <c r="AA4717" s="3" t="e">
        <f t="shared" si="336"/>
        <v>#NUM!</v>
      </c>
      <c r="AB4717" s="3" t="str">
        <f t="shared" si="337"/>
        <v/>
      </c>
    </row>
    <row r="4718" spans="18:28" ht="14.5" customHeight="1">
      <c r="R4718">
        <v>4715</v>
      </c>
      <c r="S4718" s="4">
        <v>55110</v>
      </c>
      <c r="T4718" s="3" t="s">
        <v>5208</v>
      </c>
      <c r="U4718" s="3" t="s">
        <v>1165</v>
      </c>
      <c r="V4718" s="3" t="s">
        <v>383</v>
      </c>
      <c r="W4718" s="3" t="s">
        <v>5199</v>
      </c>
      <c r="X4718" s="3" t="str">
        <f t="shared" si="334"/>
        <v>อ่ายนาไลยเวียงสาน่าน</v>
      </c>
      <c r="Y4718" s="3" t="s">
        <v>4411</v>
      </c>
      <c r="Z4718" s="3" t="str">
        <f t="shared" si="335"/>
        <v/>
      </c>
      <c r="AA4718" s="3" t="e">
        <f t="shared" si="336"/>
        <v>#NUM!</v>
      </c>
      <c r="AB4718" s="3" t="str">
        <f t="shared" si="337"/>
        <v/>
      </c>
    </row>
    <row r="4719" spans="18:28" ht="14.5" customHeight="1">
      <c r="R4719">
        <v>4716</v>
      </c>
      <c r="S4719" s="4">
        <v>55110</v>
      </c>
      <c r="T4719" s="3" t="s">
        <v>5209</v>
      </c>
      <c r="U4719" s="3" t="s">
        <v>1165</v>
      </c>
      <c r="V4719" s="3" t="s">
        <v>383</v>
      </c>
      <c r="W4719" s="3" t="s">
        <v>5199</v>
      </c>
      <c r="X4719" s="3" t="str">
        <f t="shared" si="334"/>
        <v>ส้านนาหนองใหม่เวียงสาน่าน</v>
      </c>
      <c r="Y4719" s="3" t="s">
        <v>4411</v>
      </c>
      <c r="Z4719" s="3" t="str">
        <f t="shared" si="335"/>
        <v/>
      </c>
      <c r="AA4719" s="3" t="e">
        <f t="shared" si="336"/>
        <v>#NUM!</v>
      </c>
      <c r="AB4719" s="3" t="str">
        <f t="shared" si="337"/>
        <v/>
      </c>
    </row>
    <row r="4720" spans="18:28" ht="14.5" customHeight="1">
      <c r="R4720">
        <v>4717</v>
      </c>
      <c r="S4720" s="4">
        <v>55110</v>
      </c>
      <c r="T4720" s="3" t="s">
        <v>5210</v>
      </c>
      <c r="U4720" s="3" t="s">
        <v>1165</v>
      </c>
      <c r="V4720" s="3" t="s">
        <v>383</v>
      </c>
      <c r="W4720" s="3" t="s">
        <v>5199</v>
      </c>
      <c r="X4720" s="3" t="str">
        <f t="shared" si="334"/>
        <v>แม่ขะนิงเวียงสาน่าน</v>
      </c>
      <c r="Y4720" s="3" t="s">
        <v>4411</v>
      </c>
      <c r="Z4720" s="3" t="str">
        <f t="shared" si="335"/>
        <v/>
      </c>
      <c r="AA4720" s="3" t="e">
        <f t="shared" si="336"/>
        <v>#NUM!</v>
      </c>
      <c r="AB4720" s="3" t="str">
        <f t="shared" si="337"/>
        <v/>
      </c>
    </row>
    <row r="4721" spans="18:28" ht="14.5" customHeight="1">
      <c r="R4721">
        <v>4718</v>
      </c>
      <c r="S4721" s="4">
        <v>55110</v>
      </c>
      <c r="T4721" s="3" t="s">
        <v>5211</v>
      </c>
      <c r="U4721" s="3" t="s">
        <v>1165</v>
      </c>
      <c r="V4721" s="3" t="s">
        <v>383</v>
      </c>
      <c r="W4721" s="3" t="s">
        <v>5199</v>
      </c>
      <c r="X4721" s="3" t="str">
        <f t="shared" si="334"/>
        <v>แม่สาครเวียงสาน่าน</v>
      </c>
      <c r="Y4721" s="3" t="s">
        <v>4411</v>
      </c>
      <c r="Z4721" s="3" t="str">
        <f t="shared" si="335"/>
        <v/>
      </c>
      <c r="AA4721" s="3" t="e">
        <f t="shared" si="336"/>
        <v>#NUM!</v>
      </c>
      <c r="AB4721" s="3" t="str">
        <f t="shared" si="337"/>
        <v/>
      </c>
    </row>
    <row r="4722" spans="18:28" ht="14.5" customHeight="1">
      <c r="R4722">
        <v>4719</v>
      </c>
      <c r="S4722" s="4">
        <v>55110</v>
      </c>
      <c r="T4722" s="3" t="s">
        <v>5212</v>
      </c>
      <c r="U4722" s="3" t="s">
        <v>1165</v>
      </c>
      <c r="V4722" s="3" t="s">
        <v>383</v>
      </c>
      <c r="W4722" s="3" t="s">
        <v>5199</v>
      </c>
      <c r="X4722" s="3" t="str">
        <f t="shared" si="334"/>
        <v>จอมจันทร์เวียงสาน่าน</v>
      </c>
      <c r="Y4722" s="3" t="s">
        <v>4411</v>
      </c>
      <c r="Z4722" s="3" t="str">
        <f t="shared" si="335"/>
        <v/>
      </c>
      <c r="AA4722" s="3" t="e">
        <f t="shared" si="336"/>
        <v>#NUM!</v>
      </c>
      <c r="AB4722" s="3" t="str">
        <f t="shared" si="337"/>
        <v/>
      </c>
    </row>
    <row r="4723" spans="18:28" ht="14.5" customHeight="1">
      <c r="R4723">
        <v>4720</v>
      </c>
      <c r="S4723" s="4">
        <v>55110</v>
      </c>
      <c r="T4723" s="3" t="s">
        <v>4772</v>
      </c>
      <c r="U4723" s="3" t="s">
        <v>1165</v>
      </c>
      <c r="V4723" s="3" t="s">
        <v>383</v>
      </c>
      <c r="W4723" s="3" t="s">
        <v>5199</v>
      </c>
      <c r="X4723" s="3" t="str">
        <f t="shared" si="334"/>
        <v>แม่สาเวียงสาน่าน</v>
      </c>
      <c r="Y4723" s="3" t="s">
        <v>4411</v>
      </c>
      <c r="Z4723" s="3" t="str">
        <f t="shared" si="335"/>
        <v/>
      </c>
      <c r="AA4723" s="3" t="e">
        <f t="shared" si="336"/>
        <v>#NUM!</v>
      </c>
      <c r="AB4723" s="3" t="str">
        <f t="shared" si="337"/>
        <v/>
      </c>
    </row>
    <row r="4724" spans="18:28" ht="14.5" customHeight="1">
      <c r="R4724">
        <v>4721</v>
      </c>
      <c r="S4724" s="4">
        <v>55110</v>
      </c>
      <c r="T4724" s="3" t="s">
        <v>5213</v>
      </c>
      <c r="U4724" s="3" t="s">
        <v>1165</v>
      </c>
      <c r="V4724" s="3" t="s">
        <v>383</v>
      </c>
      <c r="W4724" s="3" t="s">
        <v>5199</v>
      </c>
      <c r="X4724" s="3" t="str">
        <f t="shared" si="334"/>
        <v>ทุ่งศรีทองเวียงสาน่าน</v>
      </c>
      <c r="Y4724" s="3" t="s">
        <v>4411</v>
      </c>
      <c r="Z4724" s="3" t="str">
        <f t="shared" si="335"/>
        <v/>
      </c>
      <c r="AA4724" s="3" t="e">
        <f t="shared" si="336"/>
        <v>#NUM!</v>
      </c>
      <c r="AB4724" s="3" t="str">
        <f t="shared" si="337"/>
        <v/>
      </c>
    </row>
    <row r="4725" spans="18:28" ht="14.5" customHeight="1">
      <c r="R4725">
        <v>4722</v>
      </c>
      <c r="S4725" s="4">
        <v>55130</v>
      </c>
      <c r="T4725" s="3" t="s">
        <v>5214</v>
      </c>
      <c r="U4725" s="3" t="s">
        <v>1147</v>
      </c>
      <c r="V4725" s="3" t="s">
        <v>383</v>
      </c>
      <c r="W4725" s="3" t="s">
        <v>5215</v>
      </c>
      <c r="X4725" s="3" t="str">
        <f t="shared" si="334"/>
        <v>ปอนทุ่งช้างน่าน</v>
      </c>
      <c r="Y4725" s="3" t="s">
        <v>4411</v>
      </c>
      <c r="Z4725" s="3" t="str">
        <f t="shared" si="335"/>
        <v/>
      </c>
      <c r="AA4725" s="3" t="e">
        <f t="shared" si="336"/>
        <v>#NUM!</v>
      </c>
      <c r="AB4725" s="3" t="str">
        <f t="shared" si="337"/>
        <v/>
      </c>
    </row>
    <row r="4726" spans="18:28" ht="14.5" customHeight="1">
      <c r="R4726">
        <v>4723</v>
      </c>
      <c r="S4726" s="4">
        <v>55130</v>
      </c>
      <c r="T4726" s="3" t="s">
        <v>5216</v>
      </c>
      <c r="U4726" s="3" t="s">
        <v>1147</v>
      </c>
      <c r="V4726" s="3" t="s">
        <v>383</v>
      </c>
      <c r="W4726" s="3" t="s">
        <v>5215</v>
      </c>
      <c r="X4726" s="3" t="str">
        <f t="shared" si="334"/>
        <v>งอบทุ่งช้างน่าน</v>
      </c>
      <c r="Y4726" s="3" t="s">
        <v>4411</v>
      </c>
      <c r="Z4726" s="3" t="str">
        <f t="shared" si="335"/>
        <v/>
      </c>
      <c r="AA4726" s="3" t="e">
        <f t="shared" si="336"/>
        <v>#NUM!</v>
      </c>
      <c r="AB4726" s="3" t="str">
        <f t="shared" si="337"/>
        <v/>
      </c>
    </row>
    <row r="4727" spans="18:28" ht="14.5" customHeight="1">
      <c r="R4727">
        <v>4724</v>
      </c>
      <c r="S4727" s="4">
        <v>55130</v>
      </c>
      <c r="T4727" s="3" t="s">
        <v>5217</v>
      </c>
      <c r="U4727" s="3" t="s">
        <v>1147</v>
      </c>
      <c r="V4727" s="3" t="s">
        <v>383</v>
      </c>
      <c r="W4727" s="3" t="s">
        <v>5215</v>
      </c>
      <c r="X4727" s="3" t="str">
        <f t="shared" si="334"/>
        <v>และทุ่งช้างน่าน</v>
      </c>
      <c r="Y4727" s="3" t="s">
        <v>4411</v>
      </c>
      <c r="Z4727" s="3" t="str">
        <f t="shared" si="335"/>
        <v/>
      </c>
      <c r="AA4727" s="3" t="e">
        <f t="shared" si="336"/>
        <v>#NUM!</v>
      </c>
      <c r="AB4727" s="3" t="str">
        <f t="shared" si="337"/>
        <v/>
      </c>
    </row>
    <row r="4728" spans="18:28" ht="14.5" customHeight="1">
      <c r="R4728">
        <v>4725</v>
      </c>
      <c r="S4728" s="4">
        <v>55130</v>
      </c>
      <c r="T4728" s="3" t="s">
        <v>1147</v>
      </c>
      <c r="U4728" s="3" t="s">
        <v>1147</v>
      </c>
      <c r="V4728" s="3" t="s">
        <v>383</v>
      </c>
      <c r="W4728" s="3" t="s">
        <v>5215</v>
      </c>
      <c r="X4728" s="3" t="str">
        <f t="shared" si="334"/>
        <v>ทุ่งช้างทุ่งช้างน่าน</v>
      </c>
      <c r="Y4728" s="3" t="s">
        <v>4411</v>
      </c>
      <c r="Z4728" s="3" t="str">
        <f t="shared" si="335"/>
        <v/>
      </c>
      <c r="AA4728" s="3" t="e">
        <f t="shared" si="336"/>
        <v>#NUM!</v>
      </c>
      <c r="AB4728" s="3" t="str">
        <f t="shared" si="337"/>
        <v/>
      </c>
    </row>
    <row r="4729" spans="18:28" ht="14.5" customHeight="1">
      <c r="R4729">
        <v>4726</v>
      </c>
      <c r="S4729" s="4">
        <v>55160</v>
      </c>
      <c r="T4729" s="3" t="s">
        <v>1142</v>
      </c>
      <c r="U4729" s="3" t="s">
        <v>1142</v>
      </c>
      <c r="V4729" s="3" t="s">
        <v>383</v>
      </c>
      <c r="W4729" s="3" t="s">
        <v>5218</v>
      </c>
      <c r="X4729" s="3" t="str">
        <f t="shared" si="334"/>
        <v>เชียงกลางเชียงกลางน่าน</v>
      </c>
      <c r="Y4729" s="3" t="s">
        <v>4411</v>
      </c>
      <c r="Z4729" s="3" t="str">
        <f t="shared" si="335"/>
        <v/>
      </c>
      <c r="AA4729" s="3" t="e">
        <f t="shared" si="336"/>
        <v>#NUM!</v>
      </c>
      <c r="AB4729" s="3" t="str">
        <f t="shared" si="337"/>
        <v/>
      </c>
    </row>
    <row r="4730" spans="18:28" ht="14.5" customHeight="1">
      <c r="R4730">
        <v>4727</v>
      </c>
      <c r="S4730" s="4">
        <v>55160</v>
      </c>
      <c r="T4730" s="3" t="s">
        <v>5219</v>
      </c>
      <c r="U4730" s="3" t="s">
        <v>1142</v>
      </c>
      <c r="V4730" s="3" t="s">
        <v>383</v>
      </c>
      <c r="W4730" s="3" t="s">
        <v>5218</v>
      </c>
      <c r="X4730" s="3" t="str">
        <f t="shared" si="334"/>
        <v>เปือเชียงกลางน่าน</v>
      </c>
      <c r="Y4730" s="3" t="s">
        <v>4411</v>
      </c>
      <c r="Z4730" s="3" t="str">
        <f t="shared" si="335"/>
        <v/>
      </c>
      <c r="AA4730" s="3" t="e">
        <f t="shared" si="336"/>
        <v>#NUM!</v>
      </c>
      <c r="AB4730" s="3" t="str">
        <f t="shared" si="337"/>
        <v/>
      </c>
    </row>
    <row r="4731" spans="18:28" ht="14.5" customHeight="1">
      <c r="R4731">
        <v>4728</v>
      </c>
      <c r="S4731" s="4">
        <v>55160</v>
      </c>
      <c r="T4731" s="3" t="s">
        <v>1690</v>
      </c>
      <c r="U4731" s="3" t="s">
        <v>1142</v>
      </c>
      <c r="V4731" s="3" t="s">
        <v>383</v>
      </c>
      <c r="W4731" s="3" t="s">
        <v>5218</v>
      </c>
      <c r="X4731" s="3" t="str">
        <f t="shared" si="334"/>
        <v>เชียงคานเชียงกลางน่าน</v>
      </c>
      <c r="Y4731" s="3" t="s">
        <v>4411</v>
      </c>
      <c r="Z4731" s="3" t="str">
        <f t="shared" si="335"/>
        <v/>
      </c>
      <c r="AA4731" s="3" t="e">
        <f t="shared" si="336"/>
        <v>#NUM!</v>
      </c>
      <c r="AB4731" s="3" t="str">
        <f t="shared" si="337"/>
        <v/>
      </c>
    </row>
    <row r="4732" spans="18:28" ht="14.5" customHeight="1">
      <c r="R4732">
        <v>4729</v>
      </c>
      <c r="S4732" s="4">
        <v>55160</v>
      </c>
      <c r="T4732" s="3" t="s">
        <v>4279</v>
      </c>
      <c r="U4732" s="3" t="s">
        <v>1142</v>
      </c>
      <c r="V4732" s="3" t="s">
        <v>383</v>
      </c>
      <c r="W4732" s="3" t="s">
        <v>5218</v>
      </c>
      <c r="X4732" s="3" t="str">
        <f t="shared" si="334"/>
        <v>พระธาตุเชียงกลางน่าน</v>
      </c>
      <c r="Y4732" s="3" t="s">
        <v>4411</v>
      </c>
      <c r="Z4732" s="3" t="str">
        <f t="shared" si="335"/>
        <v/>
      </c>
      <c r="AA4732" s="3" t="e">
        <f t="shared" si="336"/>
        <v>#NUM!</v>
      </c>
      <c r="AB4732" s="3" t="str">
        <f t="shared" si="337"/>
        <v/>
      </c>
    </row>
    <row r="4733" spans="18:28" ht="14.5" customHeight="1">
      <c r="R4733">
        <v>4730</v>
      </c>
      <c r="S4733" s="4">
        <v>55160</v>
      </c>
      <c r="T4733" s="3" t="s">
        <v>5220</v>
      </c>
      <c r="U4733" s="3" t="s">
        <v>1142</v>
      </c>
      <c r="V4733" s="3" t="s">
        <v>383</v>
      </c>
      <c r="W4733" s="3" t="s">
        <v>5218</v>
      </c>
      <c r="X4733" s="3" t="str">
        <f t="shared" si="334"/>
        <v>พญาแก้วเชียงกลางน่าน</v>
      </c>
      <c r="Y4733" s="3" t="s">
        <v>4411</v>
      </c>
      <c r="Z4733" s="3" t="str">
        <f t="shared" si="335"/>
        <v/>
      </c>
      <c r="AA4733" s="3" t="e">
        <f t="shared" si="336"/>
        <v>#NUM!</v>
      </c>
      <c r="AB4733" s="3" t="str">
        <f t="shared" si="337"/>
        <v/>
      </c>
    </row>
    <row r="4734" spans="18:28" ht="14.5" customHeight="1">
      <c r="R4734">
        <v>4731</v>
      </c>
      <c r="S4734" s="4">
        <v>55160</v>
      </c>
      <c r="T4734" s="3" t="s">
        <v>1881</v>
      </c>
      <c r="U4734" s="3" t="s">
        <v>1142</v>
      </c>
      <c r="V4734" s="3" t="s">
        <v>383</v>
      </c>
      <c r="W4734" s="3" t="s">
        <v>5218</v>
      </c>
      <c r="X4734" s="3" t="str">
        <f t="shared" si="334"/>
        <v>พระพุทธบาทเชียงกลางน่าน</v>
      </c>
      <c r="Y4734" s="3" t="s">
        <v>4411</v>
      </c>
      <c r="Z4734" s="3" t="str">
        <f t="shared" si="335"/>
        <v/>
      </c>
      <c r="AA4734" s="3" t="e">
        <f t="shared" si="336"/>
        <v>#NUM!</v>
      </c>
      <c r="AB4734" s="3" t="str">
        <f t="shared" si="337"/>
        <v/>
      </c>
    </row>
    <row r="4735" spans="18:28" ht="14.5" customHeight="1">
      <c r="R4735">
        <v>4732</v>
      </c>
      <c r="S4735" s="4">
        <v>55180</v>
      </c>
      <c r="T4735" s="3" t="s">
        <v>5221</v>
      </c>
      <c r="U4735" s="3" t="s">
        <v>1151</v>
      </c>
      <c r="V4735" s="3" t="s">
        <v>383</v>
      </c>
      <c r="W4735" s="3" t="s">
        <v>5222</v>
      </c>
      <c r="X4735" s="3" t="str">
        <f t="shared" si="334"/>
        <v>นาทะนุงนาหมื่นน่าน</v>
      </c>
      <c r="Y4735" s="3" t="s">
        <v>4411</v>
      </c>
      <c r="Z4735" s="3" t="str">
        <f t="shared" si="335"/>
        <v/>
      </c>
      <c r="AA4735" s="3" t="e">
        <f t="shared" si="336"/>
        <v>#NUM!</v>
      </c>
      <c r="AB4735" s="3" t="str">
        <f t="shared" si="337"/>
        <v/>
      </c>
    </row>
    <row r="4736" spans="18:28" ht="14.5" customHeight="1">
      <c r="R4736">
        <v>4733</v>
      </c>
      <c r="S4736" s="4">
        <v>55180</v>
      </c>
      <c r="T4736" s="3" t="s">
        <v>3328</v>
      </c>
      <c r="U4736" s="3" t="s">
        <v>1151</v>
      </c>
      <c r="V4736" s="3" t="s">
        <v>383</v>
      </c>
      <c r="W4736" s="3" t="s">
        <v>5222</v>
      </c>
      <c r="X4736" s="3" t="str">
        <f t="shared" si="334"/>
        <v>บ่อแก้วนาหมื่นน่าน</v>
      </c>
      <c r="Y4736" s="3" t="s">
        <v>4411</v>
      </c>
      <c r="Z4736" s="3" t="str">
        <f t="shared" si="335"/>
        <v/>
      </c>
      <c r="AA4736" s="3" t="e">
        <f t="shared" si="336"/>
        <v>#NUM!</v>
      </c>
      <c r="AB4736" s="3" t="str">
        <f t="shared" si="337"/>
        <v/>
      </c>
    </row>
    <row r="4737" spans="18:28" ht="14.5" customHeight="1">
      <c r="R4737">
        <v>4734</v>
      </c>
      <c r="S4737" s="4">
        <v>55180</v>
      </c>
      <c r="T4737" s="3" t="s">
        <v>5223</v>
      </c>
      <c r="U4737" s="3" t="s">
        <v>1151</v>
      </c>
      <c r="V4737" s="3" t="s">
        <v>383</v>
      </c>
      <c r="W4737" s="3" t="s">
        <v>5222</v>
      </c>
      <c r="X4737" s="3" t="str">
        <f t="shared" si="334"/>
        <v>เมืองลีนาหมื่นน่าน</v>
      </c>
      <c r="Y4737" s="3" t="s">
        <v>4411</v>
      </c>
      <c r="Z4737" s="3" t="str">
        <f t="shared" si="335"/>
        <v/>
      </c>
      <c r="AA4737" s="3" t="e">
        <f t="shared" si="336"/>
        <v>#NUM!</v>
      </c>
      <c r="AB4737" s="3" t="str">
        <f t="shared" si="337"/>
        <v/>
      </c>
    </row>
    <row r="4738" spans="18:28" ht="14.5" customHeight="1">
      <c r="R4738">
        <v>4735</v>
      </c>
      <c r="S4738" s="4">
        <v>55180</v>
      </c>
      <c r="T4738" s="3" t="s">
        <v>5224</v>
      </c>
      <c r="U4738" s="3" t="s">
        <v>1151</v>
      </c>
      <c r="V4738" s="3" t="s">
        <v>383</v>
      </c>
      <c r="W4738" s="3" t="s">
        <v>5222</v>
      </c>
      <c r="X4738" s="3" t="str">
        <f t="shared" si="334"/>
        <v>ปิงหลวงนาหมื่นน่าน</v>
      </c>
      <c r="Y4738" s="3" t="s">
        <v>4411</v>
      </c>
      <c r="Z4738" s="3" t="str">
        <f t="shared" si="335"/>
        <v/>
      </c>
      <c r="AA4738" s="3" t="e">
        <f t="shared" si="336"/>
        <v>#NUM!</v>
      </c>
      <c r="AB4738" s="3" t="str">
        <f t="shared" si="337"/>
        <v/>
      </c>
    </row>
    <row r="4739" spans="18:28" ht="14.5" customHeight="1">
      <c r="R4739">
        <v>4736</v>
      </c>
      <c r="S4739" s="4">
        <v>55210</v>
      </c>
      <c r="T4739" s="3" t="s">
        <v>5225</v>
      </c>
      <c r="U4739" s="3" t="s">
        <v>1170</v>
      </c>
      <c r="V4739" s="3" t="s">
        <v>383</v>
      </c>
      <c r="W4739" s="3" t="s">
        <v>5226</v>
      </c>
      <c r="X4739" s="3" t="str">
        <f t="shared" si="334"/>
        <v>ดู่พงษ์สันติสุขน่าน</v>
      </c>
      <c r="Y4739" s="3" t="s">
        <v>4411</v>
      </c>
      <c r="Z4739" s="3" t="str">
        <f t="shared" si="335"/>
        <v/>
      </c>
      <c r="AA4739" s="3" t="e">
        <f t="shared" si="336"/>
        <v>#NUM!</v>
      </c>
      <c r="AB4739" s="3" t="str">
        <f t="shared" si="337"/>
        <v/>
      </c>
    </row>
    <row r="4740" spans="18:28" ht="14.5" customHeight="1">
      <c r="R4740">
        <v>4737</v>
      </c>
      <c r="S4740" s="4">
        <v>55210</v>
      </c>
      <c r="T4740" s="3" t="s">
        <v>5227</v>
      </c>
      <c r="U4740" s="3" t="s">
        <v>1170</v>
      </c>
      <c r="V4740" s="3" t="s">
        <v>383</v>
      </c>
      <c r="W4740" s="3" t="s">
        <v>5226</v>
      </c>
      <c r="X4740" s="3" t="str">
        <f t="shared" si="334"/>
        <v>ป่าแลวหลวงสันติสุขน่าน</v>
      </c>
      <c r="Y4740" s="3" t="s">
        <v>4411</v>
      </c>
      <c r="Z4740" s="3" t="str">
        <f t="shared" si="335"/>
        <v/>
      </c>
      <c r="AA4740" s="3" t="e">
        <f t="shared" si="336"/>
        <v>#NUM!</v>
      </c>
      <c r="AB4740" s="3" t="str">
        <f t="shared" si="337"/>
        <v/>
      </c>
    </row>
    <row r="4741" spans="18:28" ht="14.5" customHeight="1">
      <c r="R4741">
        <v>4738</v>
      </c>
      <c r="S4741" s="4">
        <v>55210</v>
      </c>
      <c r="T4741" s="3" t="s">
        <v>5228</v>
      </c>
      <c r="U4741" s="3" t="s">
        <v>1170</v>
      </c>
      <c r="V4741" s="3" t="s">
        <v>383</v>
      </c>
      <c r="W4741" s="3" t="s">
        <v>5226</v>
      </c>
      <c r="X4741" s="3" t="str">
        <f t="shared" ref="X4741:X4804" si="338">T4741&amp;U4741&amp;V4741</f>
        <v>พงษ์สันติสุขน่าน</v>
      </c>
      <c r="Y4741" s="3" t="s">
        <v>4411</v>
      </c>
      <c r="Z4741" s="3" t="str">
        <f t="shared" ref="Z4741:Z4804" si="339">IF($Z$1=$W4741,$R4741,"")</f>
        <v/>
      </c>
      <c r="AA4741" s="3" t="e">
        <f t="shared" ref="AA4741:AA4804" si="340">SMALL($Z$4:$Z$7439,R4741)</f>
        <v>#NUM!</v>
      </c>
      <c r="AB4741" s="3" t="str">
        <f t="shared" ref="AB4741:AB4804" si="341">IFERROR(INDEX($T$4:$T$7439,$AA4741,1),"")</f>
        <v/>
      </c>
    </row>
    <row r="4742" spans="18:28" ht="14.5" customHeight="1">
      <c r="R4742">
        <v>4739</v>
      </c>
      <c r="S4742" s="4">
        <v>55220</v>
      </c>
      <c r="T4742" s="3" t="s">
        <v>5229</v>
      </c>
      <c r="U4742" s="3" t="s">
        <v>1153</v>
      </c>
      <c r="V4742" s="3" t="s">
        <v>383</v>
      </c>
      <c r="W4742" s="3" t="s">
        <v>5230</v>
      </c>
      <c r="X4742" s="3" t="str">
        <f t="shared" si="338"/>
        <v>บ่อเกลือเหนือบ่อเกลือน่าน</v>
      </c>
      <c r="Y4742" s="3" t="s">
        <v>4411</v>
      </c>
      <c r="Z4742" s="3" t="str">
        <f t="shared" si="339"/>
        <v/>
      </c>
      <c r="AA4742" s="3" t="e">
        <f t="shared" si="340"/>
        <v>#NUM!</v>
      </c>
      <c r="AB4742" s="3" t="str">
        <f t="shared" si="341"/>
        <v/>
      </c>
    </row>
    <row r="4743" spans="18:28" ht="14.5" customHeight="1">
      <c r="R4743">
        <v>4740</v>
      </c>
      <c r="S4743" s="4">
        <v>55220</v>
      </c>
      <c r="T4743" s="3" t="s">
        <v>5231</v>
      </c>
      <c r="U4743" s="3" t="s">
        <v>1153</v>
      </c>
      <c r="V4743" s="3" t="s">
        <v>383</v>
      </c>
      <c r="W4743" s="3" t="s">
        <v>5230</v>
      </c>
      <c r="X4743" s="3" t="str">
        <f t="shared" si="338"/>
        <v>บ่อเกลือใต้บ่อเกลือน่าน</v>
      </c>
      <c r="Y4743" s="3" t="s">
        <v>4411</v>
      </c>
      <c r="Z4743" s="3" t="str">
        <f t="shared" si="339"/>
        <v/>
      </c>
      <c r="AA4743" s="3" t="e">
        <f t="shared" si="340"/>
        <v>#NUM!</v>
      </c>
      <c r="AB4743" s="3" t="str">
        <f t="shared" si="341"/>
        <v/>
      </c>
    </row>
    <row r="4744" spans="18:28" ht="14.5" customHeight="1">
      <c r="R4744">
        <v>4741</v>
      </c>
      <c r="S4744" s="4">
        <v>55220</v>
      </c>
      <c r="T4744" s="3" t="s">
        <v>5232</v>
      </c>
      <c r="U4744" s="3" t="s">
        <v>1153</v>
      </c>
      <c r="V4744" s="3" t="s">
        <v>383</v>
      </c>
      <c r="W4744" s="3" t="s">
        <v>5230</v>
      </c>
      <c r="X4744" s="3" t="str">
        <f t="shared" si="338"/>
        <v>ภูฟ้าบ่อเกลือน่าน</v>
      </c>
      <c r="Y4744" s="3" t="s">
        <v>4411</v>
      </c>
      <c r="Z4744" s="3" t="str">
        <f t="shared" si="339"/>
        <v/>
      </c>
      <c r="AA4744" s="3" t="e">
        <f t="shared" si="340"/>
        <v>#NUM!</v>
      </c>
      <c r="AB4744" s="3" t="str">
        <f t="shared" si="341"/>
        <v/>
      </c>
    </row>
    <row r="4745" spans="18:28" ht="14.5" customHeight="1">
      <c r="R4745">
        <v>4742</v>
      </c>
      <c r="S4745" s="4">
        <v>55220</v>
      </c>
      <c r="T4745" s="3" t="s">
        <v>5233</v>
      </c>
      <c r="U4745" s="3" t="s">
        <v>1153</v>
      </c>
      <c r="V4745" s="3" t="s">
        <v>383</v>
      </c>
      <c r="W4745" s="3" t="s">
        <v>5230</v>
      </c>
      <c r="X4745" s="3" t="str">
        <f t="shared" si="338"/>
        <v>ดงพญาบ่อเกลือน่าน</v>
      </c>
      <c r="Y4745" s="3" t="s">
        <v>4411</v>
      </c>
      <c r="Z4745" s="3" t="str">
        <f t="shared" si="339"/>
        <v/>
      </c>
      <c r="AA4745" s="3" t="e">
        <f t="shared" si="340"/>
        <v>#NUM!</v>
      </c>
      <c r="AB4745" s="3" t="str">
        <f t="shared" si="341"/>
        <v/>
      </c>
    </row>
    <row r="4746" spans="18:28" ht="14.5" customHeight="1">
      <c r="R4746">
        <v>4743</v>
      </c>
      <c r="S4746" s="4">
        <v>55160</v>
      </c>
      <c r="T4746" s="3" t="s">
        <v>5234</v>
      </c>
      <c r="U4746" s="3" t="s">
        <v>1167</v>
      </c>
      <c r="V4746" s="3" t="s">
        <v>383</v>
      </c>
      <c r="W4746" s="3" t="s">
        <v>5235</v>
      </c>
      <c r="X4746" s="3" t="str">
        <f t="shared" si="338"/>
        <v>นาไร่หลวงสองแควน่าน</v>
      </c>
      <c r="Y4746" s="3" t="s">
        <v>4411</v>
      </c>
      <c r="Z4746" s="3" t="str">
        <f t="shared" si="339"/>
        <v/>
      </c>
      <c r="AA4746" s="3" t="e">
        <f t="shared" si="340"/>
        <v>#NUM!</v>
      </c>
      <c r="AB4746" s="3" t="str">
        <f t="shared" si="341"/>
        <v/>
      </c>
    </row>
    <row r="4747" spans="18:28" ht="14.5" customHeight="1">
      <c r="R4747">
        <v>4744</v>
      </c>
      <c r="S4747" s="4">
        <v>55160</v>
      </c>
      <c r="T4747" s="3" t="s">
        <v>1418</v>
      </c>
      <c r="U4747" s="3" t="s">
        <v>1167</v>
      </c>
      <c r="V4747" s="3" t="s">
        <v>383</v>
      </c>
      <c r="W4747" s="3" t="s">
        <v>5235</v>
      </c>
      <c r="X4747" s="3" t="str">
        <f t="shared" si="338"/>
        <v>ชนแดนสองแควน่าน</v>
      </c>
      <c r="Y4747" s="3" t="s">
        <v>4411</v>
      </c>
      <c r="Z4747" s="3" t="str">
        <f t="shared" si="339"/>
        <v/>
      </c>
      <c r="AA4747" s="3" t="e">
        <f t="shared" si="340"/>
        <v>#NUM!</v>
      </c>
      <c r="AB4747" s="3" t="str">
        <f t="shared" si="341"/>
        <v/>
      </c>
    </row>
    <row r="4748" spans="18:28" ht="14.5" customHeight="1">
      <c r="R4748">
        <v>4745</v>
      </c>
      <c r="S4748" s="4">
        <v>55160</v>
      </c>
      <c r="T4748" s="3" t="s">
        <v>5236</v>
      </c>
      <c r="U4748" s="3" t="s">
        <v>1167</v>
      </c>
      <c r="V4748" s="3" t="s">
        <v>383</v>
      </c>
      <c r="W4748" s="3" t="s">
        <v>5235</v>
      </c>
      <c r="X4748" s="3" t="str">
        <f t="shared" si="338"/>
        <v>ยอดสองแควน่าน</v>
      </c>
      <c r="Y4748" s="3" t="s">
        <v>4411</v>
      </c>
      <c r="Z4748" s="3" t="str">
        <f t="shared" si="339"/>
        <v/>
      </c>
      <c r="AA4748" s="3" t="e">
        <f t="shared" si="340"/>
        <v>#NUM!</v>
      </c>
      <c r="AB4748" s="3" t="str">
        <f t="shared" si="341"/>
        <v/>
      </c>
    </row>
    <row r="4749" spans="18:28" ht="14.5" customHeight="1">
      <c r="R4749">
        <v>4746</v>
      </c>
      <c r="S4749" s="4">
        <v>55000</v>
      </c>
      <c r="T4749" s="3" t="s">
        <v>5237</v>
      </c>
      <c r="U4749" s="3" t="s">
        <v>1159</v>
      </c>
      <c r="V4749" s="3" t="s">
        <v>383</v>
      </c>
      <c r="W4749" s="3" t="s">
        <v>5238</v>
      </c>
      <c r="X4749" s="3" t="str">
        <f t="shared" si="338"/>
        <v>ม่วงตึ๊ดภูเพียงน่าน</v>
      </c>
      <c r="Y4749" s="3" t="s">
        <v>4411</v>
      </c>
      <c r="Z4749" s="3" t="str">
        <f t="shared" si="339"/>
        <v/>
      </c>
      <c r="AA4749" s="3" t="e">
        <f t="shared" si="340"/>
        <v>#NUM!</v>
      </c>
      <c r="AB4749" s="3" t="str">
        <f t="shared" si="341"/>
        <v/>
      </c>
    </row>
    <row r="4750" spans="18:28" ht="14.5" customHeight="1">
      <c r="R4750">
        <v>4747</v>
      </c>
      <c r="S4750" s="4">
        <v>55000</v>
      </c>
      <c r="T4750" s="3" t="s">
        <v>5239</v>
      </c>
      <c r="U4750" s="3" t="s">
        <v>1159</v>
      </c>
      <c r="V4750" s="3" t="s">
        <v>383</v>
      </c>
      <c r="W4750" s="3" t="s">
        <v>5238</v>
      </c>
      <c r="X4750" s="3" t="str">
        <f t="shared" si="338"/>
        <v>นาปังภูเพียงน่าน</v>
      </c>
      <c r="Y4750" s="3" t="s">
        <v>4411</v>
      </c>
      <c r="Z4750" s="3" t="str">
        <f t="shared" si="339"/>
        <v/>
      </c>
      <c r="AA4750" s="3" t="e">
        <f t="shared" si="340"/>
        <v>#NUM!</v>
      </c>
      <c r="AB4750" s="3" t="str">
        <f t="shared" si="341"/>
        <v/>
      </c>
    </row>
    <row r="4751" spans="18:28" ht="14.5" customHeight="1">
      <c r="R4751">
        <v>4748</v>
      </c>
      <c r="S4751" s="4">
        <v>55000</v>
      </c>
      <c r="T4751" s="3" t="s">
        <v>5240</v>
      </c>
      <c r="U4751" s="3" t="s">
        <v>1159</v>
      </c>
      <c r="V4751" s="3" t="s">
        <v>383</v>
      </c>
      <c r="W4751" s="3" t="s">
        <v>5238</v>
      </c>
      <c r="X4751" s="3" t="str">
        <f t="shared" si="338"/>
        <v>น้ำแก่นภูเพียงน่าน</v>
      </c>
      <c r="Y4751" s="3" t="s">
        <v>4411</v>
      </c>
      <c r="Z4751" s="3" t="str">
        <f t="shared" si="339"/>
        <v/>
      </c>
      <c r="AA4751" s="3" t="e">
        <f t="shared" si="340"/>
        <v>#NUM!</v>
      </c>
      <c r="AB4751" s="3" t="str">
        <f t="shared" si="341"/>
        <v/>
      </c>
    </row>
    <row r="4752" spans="18:28" ht="14.5" customHeight="1">
      <c r="R4752">
        <v>4749</v>
      </c>
      <c r="S4752" s="4">
        <v>55000</v>
      </c>
      <c r="T4752" s="3" t="s">
        <v>5241</v>
      </c>
      <c r="U4752" s="3" t="s">
        <v>1159</v>
      </c>
      <c r="V4752" s="3" t="s">
        <v>383</v>
      </c>
      <c r="W4752" s="3" t="s">
        <v>5238</v>
      </c>
      <c r="X4752" s="3" t="str">
        <f t="shared" si="338"/>
        <v>น้ำเกี๋ยนภูเพียงน่าน</v>
      </c>
      <c r="Y4752" s="3" t="s">
        <v>4411</v>
      </c>
      <c r="Z4752" s="3" t="str">
        <f t="shared" si="339"/>
        <v/>
      </c>
      <c r="AA4752" s="3" t="e">
        <f t="shared" si="340"/>
        <v>#NUM!</v>
      </c>
      <c r="AB4752" s="3" t="str">
        <f t="shared" si="341"/>
        <v/>
      </c>
    </row>
    <row r="4753" spans="18:28" ht="14.5" customHeight="1">
      <c r="R4753">
        <v>4750</v>
      </c>
      <c r="S4753" s="4">
        <v>55000</v>
      </c>
      <c r="T4753" s="3" t="s">
        <v>5242</v>
      </c>
      <c r="U4753" s="3" t="s">
        <v>1159</v>
      </c>
      <c r="V4753" s="3" t="s">
        <v>383</v>
      </c>
      <c r="W4753" s="3" t="s">
        <v>5238</v>
      </c>
      <c r="X4753" s="3" t="str">
        <f t="shared" si="338"/>
        <v>เมืองจังภูเพียงน่าน</v>
      </c>
      <c r="Y4753" s="3" t="s">
        <v>4411</v>
      </c>
      <c r="Z4753" s="3" t="str">
        <f t="shared" si="339"/>
        <v/>
      </c>
      <c r="AA4753" s="3" t="e">
        <f t="shared" si="340"/>
        <v>#NUM!</v>
      </c>
      <c r="AB4753" s="3" t="str">
        <f t="shared" si="341"/>
        <v/>
      </c>
    </row>
    <row r="4754" spans="18:28" ht="14.5" customHeight="1">
      <c r="R4754">
        <v>4751</v>
      </c>
      <c r="S4754" s="4">
        <v>55000</v>
      </c>
      <c r="T4754" s="3" t="s">
        <v>5243</v>
      </c>
      <c r="U4754" s="3" t="s">
        <v>1159</v>
      </c>
      <c r="V4754" s="3" t="s">
        <v>383</v>
      </c>
      <c r="W4754" s="3" t="s">
        <v>5238</v>
      </c>
      <c r="X4754" s="3" t="str">
        <f t="shared" si="338"/>
        <v>ท่าน้าวภูเพียงน่าน</v>
      </c>
      <c r="Y4754" s="3" t="s">
        <v>4411</v>
      </c>
      <c r="Z4754" s="3" t="str">
        <f t="shared" si="339"/>
        <v/>
      </c>
      <c r="AA4754" s="3" t="e">
        <f t="shared" si="340"/>
        <v>#NUM!</v>
      </c>
      <c r="AB4754" s="3" t="str">
        <f t="shared" si="341"/>
        <v/>
      </c>
    </row>
    <row r="4755" spans="18:28" ht="14.5" customHeight="1">
      <c r="R4755">
        <v>4752</v>
      </c>
      <c r="S4755" s="4">
        <v>55000</v>
      </c>
      <c r="T4755" s="3" t="s">
        <v>5244</v>
      </c>
      <c r="U4755" s="3" t="s">
        <v>1159</v>
      </c>
      <c r="V4755" s="3" t="s">
        <v>383</v>
      </c>
      <c r="W4755" s="3" t="s">
        <v>5238</v>
      </c>
      <c r="X4755" s="3" t="str">
        <f t="shared" si="338"/>
        <v>ฝายแก้วภูเพียงน่าน</v>
      </c>
      <c r="Y4755" s="3" t="s">
        <v>4411</v>
      </c>
      <c r="Z4755" s="3" t="str">
        <f t="shared" si="339"/>
        <v/>
      </c>
      <c r="AA4755" s="3" t="e">
        <f t="shared" si="340"/>
        <v>#NUM!</v>
      </c>
      <c r="AB4755" s="3" t="str">
        <f t="shared" si="341"/>
        <v/>
      </c>
    </row>
    <row r="4756" spans="18:28" ht="14.5" customHeight="1">
      <c r="R4756">
        <v>4753</v>
      </c>
      <c r="S4756" s="4">
        <v>55130</v>
      </c>
      <c r="T4756" s="3" t="s">
        <v>5245</v>
      </c>
      <c r="U4756" s="3" t="s">
        <v>976</v>
      </c>
      <c r="V4756" s="3" t="s">
        <v>383</v>
      </c>
      <c r="W4756" s="3" t="s">
        <v>5246</v>
      </c>
      <c r="X4756" s="3" t="str">
        <f t="shared" si="338"/>
        <v>ห้วยโก๋นเฉลิมพระเกียรติน่าน</v>
      </c>
      <c r="Y4756" s="3" t="s">
        <v>4411</v>
      </c>
      <c r="Z4756" s="3" t="str">
        <f t="shared" si="339"/>
        <v/>
      </c>
      <c r="AA4756" s="3" t="e">
        <f t="shared" si="340"/>
        <v>#NUM!</v>
      </c>
      <c r="AB4756" s="3" t="str">
        <f t="shared" si="341"/>
        <v/>
      </c>
    </row>
    <row r="4757" spans="18:28" ht="14.5" customHeight="1">
      <c r="R4757">
        <v>4754</v>
      </c>
      <c r="S4757" s="4">
        <v>55220</v>
      </c>
      <c r="T4757" s="3" t="s">
        <v>5247</v>
      </c>
      <c r="U4757" s="3" t="s">
        <v>976</v>
      </c>
      <c r="V4757" s="3" t="s">
        <v>383</v>
      </c>
      <c r="W4757" s="3" t="s">
        <v>5246</v>
      </c>
      <c r="X4757" s="3" t="str">
        <f t="shared" si="338"/>
        <v>ขุนน่านเฉลิมพระเกียรติน่าน</v>
      </c>
      <c r="Y4757" s="3" t="s">
        <v>4411</v>
      </c>
      <c r="Z4757" s="3" t="str">
        <f t="shared" si="339"/>
        <v/>
      </c>
      <c r="AA4757" s="3" t="e">
        <f t="shared" si="340"/>
        <v>#NUM!</v>
      </c>
      <c r="AB4757" s="3" t="str">
        <f t="shared" si="341"/>
        <v/>
      </c>
    </row>
    <row r="4758" spans="18:28" ht="14.5" customHeight="1">
      <c r="R4758">
        <v>4755</v>
      </c>
      <c r="S4758" s="4">
        <v>56000</v>
      </c>
      <c r="T4758" s="3" t="s">
        <v>4780</v>
      </c>
      <c r="U4758" s="3" t="s">
        <v>1320</v>
      </c>
      <c r="V4758" s="3" t="s">
        <v>407</v>
      </c>
      <c r="W4758" s="3" t="s">
        <v>5248</v>
      </c>
      <c r="X4758" s="3" t="str">
        <f t="shared" si="338"/>
        <v>เวียงเมืองพะเยาพะเยา</v>
      </c>
      <c r="Y4758" s="3" t="s">
        <v>4411</v>
      </c>
      <c r="Z4758" s="3" t="str">
        <f t="shared" si="339"/>
        <v/>
      </c>
      <c r="AA4758" s="3" t="e">
        <f t="shared" si="340"/>
        <v>#NUM!</v>
      </c>
      <c r="AB4758" s="3" t="str">
        <f t="shared" si="341"/>
        <v/>
      </c>
    </row>
    <row r="4759" spans="18:28" ht="14.5" customHeight="1">
      <c r="R4759">
        <v>4756</v>
      </c>
      <c r="S4759" s="4">
        <v>56000</v>
      </c>
      <c r="T4759" s="3" t="s">
        <v>5249</v>
      </c>
      <c r="U4759" s="3" t="s">
        <v>1320</v>
      </c>
      <c r="V4759" s="3" t="s">
        <v>407</v>
      </c>
      <c r="W4759" s="3" t="s">
        <v>5248</v>
      </c>
      <c r="X4759" s="3" t="str">
        <f t="shared" si="338"/>
        <v>แม่ต๋ำเมืองพะเยาพะเยา</v>
      </c>
      <c r="Y4759" s="3" t="s">
        <v>4411</v>
      </c>
      <c r="Z4759" s="3" t="str">
        <f t="shared" si="339"/>
        <v/>
      </c>
      <c r="AA4759" s="3" t="e">
        <f t="shared" si="340"/>
        <v>#NUM!</v>
      </c>
      <c r="AB4759" s="3" t="str">
        <f t="shared" si="341"/>
        <v/>
      </c>
    </row>
    <row r="4760" spans="18:28" ht="14.5" customHeight="1">
      <c r="R4760">
        <v>4757</v>
      </c>
      <c r="S4760" s="4">
        <v>56000</v>
      </c>
      <c r="T4760" s="3" t="s">
        <v>5250</v>
      </c>
      <c r="U4760" s="3" t="s">
        <v>1320</v>
      </c>
      <c r="V4760" s="3" t="s">
        <v>407</v>
      </c>
      <c r="W4760" s="3" t="s">
        <v>5248</v>
      </c>
      <c r="X4760" s="3" t="str">
        <f t="shared" si="338"/>
        <v>แม่นาเรือเมืองพะเยาพะเยา</v>
      </c>
      <c r="Y4760" s="3" t="s">
        <v>4411</v>
      </c>
      <c r="Z4760" s="3" t="str">
        <f t="shared" si="339"/>
        <v/>
      </c>
      <c r="AA4760" s="3" t="e">
        <f t="shared" si="340"/>
        <v>#NUM!</v>
      </c>
      <c r="AB4760" s="3" t="str">
        <f t="shared" si="341"/>
        <v/>
      </c>
    </row>
    <row r="4761" spans="18:28" ht="14.5" customHeight="1">
      <c r="R4761">
        <v>4758</v>
      </c>
      <c r="S4761" s="4">
        <v>56000</v>
      </c>
      <c r="T4761" s="3" t="s">
        <v>5251</v>
      </c>
      <c r="U4761" s="3" t="s">
        <v>1320</v>
      </c>
      <c r="V4761" s="3" t="s">
        <v>407</v>
      </c>
      <c r="W4761" s="3" t="s">
        <v>5248</v>
      </c>
      <c r="X4761" s="3" t="str">
        <f t="shared" si="338"/>
        <v>บ้านตุ่นเมืองพะเยาพะเยา</v>
      </c>
      <c r="Y4761" s="3" t="s">
        <v>4411</v>
      </c>
      <c r="Z4761" s="3" t="str">
        <f t="shared" si="339"/>
        <v/>
      </c>
      <c r="AA4761" s="3" t="e">
        <f t="shared" si="340"/>
        <v>#NUM!</v>
      </c>
      <c r="AB4761" s="3" t="str">
        <f t="shared" si="341"/>
        <v/>
      </c>
    </row>
    <row r="4762" spans="18:28" ht="14.5" customHeight="1">
      <c r="R4762">
        <v>4759</v>
      </c>
      <c r="S4762" s="4">
        <v>56000</v>
      </c>
      <c r="T4762" s="3" t="s">
        <v>5252</v>
      </c>
      <c r="U4762" s="3" t="s">
        <v>1320</v>
      </c>
      <c r="V4762" s="3" t="s">
        <v>407</v>
      </c>
      <c r="W4762" s="3" t="s">
        <v>5248</v>
      </c>
      <c r="X4762" s="3" t="str">
        <f t="shared" si="338"/>
        <v>บ้านต๊ำเมืองพะเยาพะเยา</v>
      </c>
      <c r="Y4762" s="3" t="s">
        <v>4411</v>
      </c>
      <c r="Z4762" s="3" t="str">
        <f t="shared" si="339"/>
        <v/>
      </c>
      <c r="AA4762" s="3" t="e">
        <f t="shared" si="340"/>
        <v>#NUM!</v>
      </c>
      <c r="AB4762" s="3" t="str">
        <f t="shared" si="341"/>
        <v/>
      </c>
    </row>
    <row r="4763" spans="18:28" ht="14.5" customHeight="1">
      <c r="R4763">
        <v>4760</v>
      </c>
      <c r="S4763" s="4">
        <v>56000</v>
      </c>
      <c r="T4763" s="3" t="s">
        <v>5253</v>
      </c>
      <c r="U4763" s="3" t="s">
        <v>1320</v>
      </c>
      <c r="V4763" s="3" t="s">
        <v>407</v>
      </c>
      <c r="W4763" s="3" t="s">
        <v>5248</v>
      </c>
      <c r="X4763" s="3" t="str">
        <f t="shared" si="338"/>
        <v>บ้านต๋อมเมืองพะเยาพะเยา</v>
      </c>
      <c r="Y4763" s="3" t="s">
        <v>4411</v>
      </c>
      <c r="Z4763" s="3" t="str">
        <f t="shared" si="339"/>
        <v/>
      </c>
      <c r="AA4763" s="3" t="e">
        <f t="shared" si="340"/>
        <v>#NUM!</v>
      </c>
      <c r="AB4763" s="3" t="str">
        <f t="shared" si="341"/>
        <v/>
      </c>
    </row>
    <row r="4764" spans="18:28" ht="14.5" customHeight="1">
      <c r="R4764">
        <v>4761</v>
      </c>
      <c r="S4764" s="4">
        <v>56000</v>
      </c>
      <c r="T4764" s="3" t="s">
        <v>5254</v>
      </c>
      <c r="U4764" s="3" t="s">
        <v>1320</v>
      </c>
      <c r="V4764" s="3" t="s">
        <v>407</v>
      </c>
      <c r="W4764" s="3" t="s">
        <v>5248</v>
      </c>
      <c r="X4764" s="3" t="str">
        <f t="shared" si="338"/>
        <v>แม่ปืมเมืองพะเยาพะเยา</v>
      </c>
      <c r="Y4764" s="3" t="s">
        <v>4411</v>
      </c>
      <c r="Z4764" s="3" t="str">
        <f t="shared" si="339"/>
        <v/>
      </c>
      <c r="AA4764" s="3" t="e">
        <f t="shared" si="340"/>
        <v>#NUM!</v>
      </c>
      <c r="AB4764" s="3" t="str">
        <f t="shared" si="341"/>
        <v/>
      </c>
    </row>
    <row r="4765" spans="18:28" ht="14.5" customHeight="1">
      <c r="R4765">
        <v>4762</v>
      </c>
      <c r="S4765" s="4">
        <v>56000</v>
      </c>
      <c r="T4765" s="3" t="s">
        <v>5255</v>
      </c>
      <c r="U4765" s="3" t="s">
        <v>1320</v>
      </c>
      <c r="V4765" s="3" t="s">
        <v>407</v>
      </c>
      <c r="W4765" s="3" t="s">
        <v>5248</v>
      </c>
      <c r="X4765" s="3" t="str">
        <f t="shared" si="338"/>
        <v>แม่กาเมืองพะเยาพะเยา</v>
      </c>
      <c r="Y4765" s="3" t="s">
        <v>4411</v>
      </c>
      <c r="Z4765" s="3" t="str">
        <f t="shared" si="339"/>
        <v/>
      </c>
      <c r="AA4765" s="3" t="e">
        <f t="shared" si="340"/>
        <v>#NUM!</v>
      </c>
      <c r="AB4765" s="3" t="str">
        <f t="shared" si="341"/>
        <v/>
      </c>
    </row>
    <row r="4766" spans="18:28" ht="14.5" customHeight="1">
      <c r="R4766">
        <v>4763</v>
      </c>
      <c r="S4766" s="4">
        <v>56000</v>
      </c>
      <c r="T4766" s="3" t="s">
        <v>907</v>
      </c>
      <c r="U4766" s="3" t="s">
        <v>1320</v>
      </c>
      <c r="V4766" s="3" t="s">
        <v>407</v>
      </c>
      <c r="W4766" s="3" t="s">
        <v>5248</v>
      </c>
      <c r="X4766" s="3" t="str">
        <f t="shared" si="338"/>
        <v>บ้านใหม่เมืองพะเยาพะเยา</v>
      </c>
      <c r="Y4766" s="3" t="s">
        <v>4411</v>
      </c>
      <c r="Z4766" s="3" t="str">
        <f t="shared" si="339"/>
        <v/>
      </c>
      <c r="AA4766" s="3" t="e">
        <f t="shared" si="340"/>
        <v>#NUM!</v>
      </c>
      <c r="AB4766" s="3" t="str">
        <f t="shared" si="341"/>
        <v/>
      </c>
    </row>
    <row r="4767" spans="18:28" ht="14.5" customHeight="1">
      <c r="R4767">
        <v>4764</v>
      </c>
      <c r="S4767" s="4">
        <v>56000</v>
      </c>
      <c r="T4767" s="3" t="s">
        <v>5256</v>
      </c>
      <c r="U4767" s="3" t="s">
        <v>1320</v>
      </c>
      <c r="V4767" s="3" t="s">
        <v>407</v>
      </c>
      <c r="W4767" s="3" t="s">
        <v>5248</v>
      </c>
      <c r="X4767" s="3" t="str">
        <f t="shared" si="338"/>
        <v>จำป่าหวายเมืองพะเยาพะเยา</v>
      </c>
      <c r="Y4767" s="3" t="s">
        <v>4411</v>
      </c>
      <c r="Z4767" s="3" t="str">
        <f t="shared" si="339"/>
        <v/>
      </c>
      <c r="AA4767" s="3" t="e">
        <f t="shared" si="340"/>
        <v>#NUM!</v>
      </c>
      <c r="AB4767" s="3" t="str">
        <f t="shared" si="341"/>
        <v/>
      </c>
    </row>
    <row r="4768" spans="18:28" ht="14.5" customHeight="1">
      <c r="R4768">
        <v>4765</v>
      </c>
      <c r="S4768" s="4">
        <v>56000</v>
      </c>
      <c r="T4768" s="3" t="s">
        <v>5257</v>
      </c>
      <c r="U4768" s="3" t="s">
        <v>1320</v>
      </c>
      <c r="V4768" s="3" t="s">
        <v>407</v>
      </c>
      <c r="W4768" s="3" t="s">
        <v>5248</v>
      </c>
      <c r="X4768" s="3" t="str">
        <f t="shared" si="338"/>
        <v>ท่าวังทองเมืองพะเยาพะเยา</v>
      </c>
      <c r="Y4768" s="3" t="s">
        <v>4411</v>
      </c>
      <c r="Z4768" s="3" t="str">
        <f t="shared" si="339"/>
        <v/>
      </c>
      <c r="AA4768" s="3" t="e">
        <f t="shared" si="340"/>
        <v>#NUM!</v>
      </c>
      <c r="AB4768" s="3" t="str">
        <f t="shared" si="341"/>
        <v/>
      </c>
    </row>
    <row r="4769" spans="18:28" ht="14.5" customHeight="1">
      <c r="R4769">
        <v>4766</v>
      </c>
      <c r="S4769" s="4">
        <v>56000</v>
      </c>
      <c r="T4769" s="3" t="s">
        <v>5258</v>
      </c>
      <c r="U4769" s="3" t="s">
        <v>1320</v>
      </c>
      <c r="V4769" s="3" t="s">
        <v>407</v>
      </c>
      <c r="W4769" s="3" t="s">
        <v>5248</v>
      </c>
      <c r="X4769" s="3" t="str">
        <f t="shared" si="338"/>
        <v>แม่ใสเมืองพะเยาพะเยา</v>
      </c>
      <c r="Y4769" s="3" t="s">
        <v>4411</v>
      </c>
      <c r="Z4769" s="3" t="str">
        <f t="shared" si="339"/>
        <v/>
      </c>
      <c r="AA4769" s="3" t="e">
        <f t="shared" si="340"/>
        <v>#NUM!</v>
      </c>
      <c r="AB4769" s="3" t="str">
        <f t="shared" si="341"/>
        <v/>
      </c>
    </row>
    <row r="4770" spans="18:28" ht="14.5" customHeight="1">
      <c r="R4770">
        <v>4767</v>
      </c>
      <c r="S4770" s="4">
        <v>56000</v>
      </c>
      <c r="T4770" s="3" t="s">
        <v>5259</v>
      </c>
      <c r="U4770" s="3" t="s">
        <v>1320</v>
      </c>
      <c r="V4770" s="3" t="s">
        <v>407</v>
      </c>
      <c r="W4770" s="3" t="s">
        <v>5248</v>
      </c>
      <c r="X4770" s="3" t="str">
        <f t="shared" si="338"/>
        <v>บ้านสางเมืองพะเยาพะเยา</v>
      </c>
      <c r="Y4770" s="3" t="s">
        <v>4411</v>
      </c>
      <c r="Z4770" s="3" t="str">
        <f t="shared" si="339"/>
        <v/>
      </c>
      <c r="AA4770" s="3" t="e">
        <f t="shared" si="340"/>
        <v>#NUM!</v>
      </c>
      <c r="AB4770" s="3" t="str">
        <f t="shared" si="341"/>
        <v/>
      </c>
    </row>
    <row r="4771" spans="18:28" ht="14.5" customHeight="1">
      <c r="R4771">
        <v>4768</v>
      </c>
      <c r="S4771" s="4">
        <v>56000</v>
      </c>
      <c r="T4771" s="3" t="s">
        <v>5260</v>
      </c>
      <c r="U4771" s="3" t="s">
        <v>1320</v>
      </c>
      <c r="V4771" s="3" t="s">
        <v>407</v>
      </c>
      <c r="W4771" s="3" t="s">
        <v>5248</v>
      </c>
      <c r="X4771" s="3" t="str">
        <f t="shared" si="338"/>
        <v>ท่าจำปีเมืองพะเยาพะเยา</v>
      </c>
      <c r="Y4771" s="3" t="s">
        <v>4411</v>
      </c>
      <c r="Z4771" s="3" t="str">
        <f t="shared" si="339"/>
        <v/>
      </c>
      <c r="AA4771" s="3" t="e">
        <f t="shared" si="340"/>
        <v>#NUM!</v>
      </c>
      <c r="AB4771" s="3" t="str">
        <f t="shared" si="341"/>
        <v/>
      </c>
    </row>
    <row r="4772" spans="18:28" ht="14.5" customHeight="1">
      <c r="R4772">
        <v>4769</v>
      </c>
      <c r="S4772" s="4">
        <v>56000</v>
      </c>
      <c r="T4772" s="3" t="s">
        <v>5261</v>
      </c>
      <c r="U4772" s="3" t="s">
        <v>1320</v>
      </c>
      <c r="V4772" s="3" t="s">
        <v>407</v>
      </c>
      <c r="W4772" s="3" t="s">
        <v>5248</v>
      </c>
      <c r="X4772" s="3" t="str">
        <f t="shared" si="338"/>
        <v>สันป่าม่วงเมืองพะเยาพะเยา</v>
      </c>
      <c r="Y4772" s="3" t="s">
        <v>4411</v>
      </c>
      <c r="Z4772" s="3" t="str">
        <f t="shared" si="339"/>
        <v/>
      </c>
      <c r="AA4772" s="3" t="e">
        <f t="shared" si="340"/>
        <v>#NUM!</v>
      </c>
      <c r="AB4772" s="3" t="str">
        <f t="shared" si="341"/>
        <v/>
      </c>
    </row>
    <row r="4773" spans="18:28" ht="14.5" customHeight="1">
      <c r="R4773">
        <v>4770</v>
      </c>
      <c r="S4773" s="4">
        <v>56150</v>
      </c>
      <c r="T4773" s="3" t="s">
        <v>5262</v>
      </c>
      <c r="U4773" s="3" t="s">
        <v>1308</v>
      </c>
      <c r="V4773" s="3" t="s">
        <v>407</v>
      </c>
      <c r="W4773" s="3" t="s">
        <v>5263</v>
      </c>
      <c r="X4773" s="3" t="str">
        <f t="shared" si="338"/>
        <v>ห้วยข้าวก่ำจุนพะเยา</v>
      </c>
      <c r="Y4773" s="3" t="s">
        <v>4411</v>
      </c>
      <c r="Z4773" s="3" t="str">
        <f t="shared" si="339"/>
        <v/>
      </c>
      <c r="AA4773" s="3" t="e">
        <f t="shared" si="340"/>
        <v>#NUM!</v>
      </c>
      <c r="AB4773" s="3" t="str">
        <f t="shared" si="341"/>
        <v/>
      </c>
    </row>
    <row r="4774" spans="18:28" ht="14.5" customHeight="1">
      <c r="R4774">
        <v>4771</v>
      </c>
      <c r="S4774" s="4">
        <v>56150</v>
      </c>
      <c r="T4774" s="3" t="s">
        <v>1308</v>
      </c>
      <c r="U4774" s="3" t="s">
        <v>1308</v>
      </c>
      <c r="V4774" s="3" t="s">
        <v>407</v>
      </c>
      <c r="W4774" s="3" t="s">
        <v>5263</v>
      </c>
      <c r="X4774" s="3" t="str">
        <f t="shared" si="338"/>
        <v>จุนจุนพะเยา</v>
      </c>
      <c r="Y4774" s="3" t="s">
        <v>4411</v>
      </c>
      <c r="Z4774" s="3" t="str">
        <f t="shared" si="339"/>
        <v/>
      </c>
      <c r="AA4774" s="3" t="e">
        <f t="shared" si="340"/>
        <v>#NUM!</v>
      </c>
      <c r="AB4774" s="3" t="str">
        <f t="shared" si="341"/>
        <v/>
      </c>
    </row>
    <row r="4775" spans="18:28" ht="14.5" customHeight="1">
      <c r="R4775">
        <v>4772</v>
      </c>
      <c r="S4775" s="4">
        <v>56150</v>
      </c>
      <c r="T4775" s="3" t="s">
        <v>5264</v>
      </c>
      <c r="U4775" s="3" t="s">
        <v>1308</v>
      </c>
      <c r="V4775" s="3" t="s">
        <v>407</v>
      </c>
      <c r="W4775" s="3" t="s">
        <v>5263</v>
      </c>
      <c r="X4775" s="3" t="str">
        <f t="shared" si="338"/>
        <v>ลอจุนพะเยา</v>
      </c>
      <c r="Y4775" s="3" t="s">
        <v>4411</v>
      </c>
      <c r="Z4775" s="3" t="str">
        <f t="shared" si="339"/>
        <v/>
      </c>
      <c r="AA4775" s="3" t="e">
        <f t="shared" si="340"/>
        <v>#NUM!</v>
      </c>
      <c r="AB4775" s="3" t="str">
        <f t="shared" si="341"/>
        <v/>
      </c>
    </row>
    <row r="4776" spans="18:28" ht="14.5" customHeight="1">
      <c r="R4776">
        <v>4773</v>
      </c>
      <c r="S4776" s="4">
        <v>56150</v>
      </c>
      <c r="T4776" s="3" t="s">
        <v>5265</v>
      </c>
      <c r="U4776" s="3" t="s">
        <v>1308</v>
      </c>
      <c r="V4776" s="3" t="s">
        <v>407</v>
      </c>
      <c r="W4776" s="3" t="s">
        <v>5263</v>
      </c>
      <c r="X4776" s="3" t="str">
        <f t="shared" si="338"/>
        <v>หงส์หินจุนพะเยา</v>
      </c>
      <c r="Y4776" s="3" t="s">
        <v>4411</v>
      </c>
      <c r="Z4776" s="3" t="str">
        <f t="shared" si="339"/>
        <v/>
      </c>
      <c r="AA4776" s="3" t="e">
        <f t="shared" si="340"/>
        <v>#NUM!</v>
      </c>
      <c r="AB4776" s="3" t="str">
        <f t="shared" si="341"/>
        <v/>
      </c>
    </row>
    <row r="4777" spans="18:28" ht="14.5" customHeight="1">
      <c r="R4777">
        <v>4774</v>
      </c>
      <c r="S4777" s="4">
        <v>56150</v>
      </c>
      <c r="T4777" s="3" t="s">
        <v>4879</v>
      </c>
      <c r="U4777" s="3" t="s">
        <v>1308</v>
      </c>
      <c r="V4777" s="3" t="s">
        <v>407</v>
      </c>
      <c r="W4777" s="3" t="s">
        <v>5263</v>
      </c>
      <c r="X4777" s="3" t="str">
        <f t="shared" si="338"/>
        <v>ทุ่งรวงทองจุนพะเยา</v>
      </c>
      <c r="Y4777" s="3" t="s">
        <v>4411</v>
      </c>
      <c r="Z4777" s="3" t="str">
        <f t="shared" si="339"/>
        <v/>
      </c>
      <c r="AA4777" s="3" t="e">
        <f t="shared" si="340"/>
        <v>#NUM!</v>
      </c>
      <c r="AB4777" s="3" t="str">
        <f t="shared" si="341"/>
        <v/>
      </c>
    </row>
    <row r="4778" spans="18:28" ht="14.5" customHeight="1">
      <c r="R4778">
        <v>4775</v>
      </c>
      <c r="S4778" s="4">
        <v>56150</v>
      </c>
      <c r="T4778" s="3" t="s">
        <v>5266</v>
      </c>
      <c r="U4778" s="3" t="s">
        <v>1308</v>
      </c>
      <c r="V4778" s="3" t="s">
        <v>407</v>
      </c>
      <c r="W4778" s="3" t="s">
        <v>5263</v>
      </c>
      <c r="X4778" s="3" t="str">
        <f t="shared" si="338"/>
        <v>ห้วยยางขามจุนพะเยา</v>
      </c>
      <c r="Y4778" s="3" t="s">
        <v>4411</v>
      </c>
      <c r="Z4778" s="3" t="str">
        <f t="shared" si="339"/>
        <v/>
      </c>
      <c r="AA4778" s="3" t="e">
        <f t="shared" si="340"/>
        <v>#NUM!</v>
      </c>
      <c r="AB4778" s="3" t="str">
        <f t="shared" si="341"/>
        <v/>
      </c>
    </row>
    <row r="4779" spans="18:28" ht="14.5" customHeight="1">
      <c r="R4779">
        <v>4776</v>
      </c>
      <c r="S4779" s="4">
        <v>56150</v>
      </c>
      <c r="T4779" s="3" t="s">
        <v>5267</v>
      </c>
      <c r="U4779" s="3" t="s">
        <v>1308</v>
      </c>
      <c r="V4779" s="3" t="s">
        <v>407</v>
      </c>
      <c r="W4779" s="3" t="s">
        <v>5263</v>
      </c>
      <c r="X4779" s="3" t="str">
        <f t="shared" si="338"/>
        <v>พระธาตุขิงแกงจุนพะเยา</v>
      </c>
      <c r="Y4779" s="3" t="s">
        <v>4411</v>
      </c>
      <c r="Z4779" s="3" t="str">
        <f t="shared" si="339"/>
        <v/>
      </c>
      <c r="AA4779" s="3" t="e">
        <f t="shared" si="340"/>
        <v>#NUM!</v>
      </c>
      <c r="AB4779" s="3" t="str">
        <f t="shared" si="341"/>
        <v/>
      </c>
    </row>
    <row r="4780" spans="18:28" ht="14.5" customHeight="1">
      <c r="R4780">
        <v>4777</v>
      </c>
      <c r="S4780" s="4">
        <v>56110</v>
      </c>
      <c r="T4780" s="3" t="s">
        <v>5268</v>
      </c>
      <c r="U4780" s="3" t="s">
        <v>1310</v>
      </c>
      <c r="V4780" s="3" t="s">
        <v>407</v>
      </c>
      <c r="W4780" s="3" t="s">
        <v>5269</v>
      </c>
      <c r="X4780" s="3" t="str">
        <f t="shared" si="338"/>
        <v>หย่วนเชียงคำพะเยา</v>
      </c>
      <c r="Y4780" s="3" t="s">
        <v>4411</v>
      </c>
      <c r="Z4780" s="3" t="str">
        <f t="shared" si="339"/>
        <v/>
      </c>
      <c r="AA4780" s="3" t="e">
        <f t="shared" si="340"/>
        <v>#NUM!</v>
      </c>
      <c r="AB4780" s="3" t="str">
        <f t="shared" si="341"/>
        <v/>
      </c>
    </row>
    <row r="4781" spans="18:28" ht="14.5" customHeight="1">
      <c r="R4781">
        <v>4778</v>
      </c>
      <c r="S4781" s="4">
        <v>56110</v>
      </c>
      <c r="T4781" s="3" t="s">
        <v>5270</v>
      </c>
      <c r="U4781" s="3" t="s">
        <v>1310</v>
      </c>
      <c r="V4781" s="3" t="s">
        <v>407</v>
      </c>
      <c r="W4781" s="3" t="s">
        <v>5269</v>
      </c>
      <c r="X4781" s="3" t="str">
        <f t="shared" si="338"/>
        <v>น้ำแวนเชียงคำพะเยา</v>
      </c>
      <c r="Y4781" s="3" t="s">
        <v>4411</v>
      </c>
      <c r="Z4781" s="3" t="str">
        <f t="shared" si="339"/>
        <v/>
      </c>
      <c r="AA4781" s="3" t="e">
        <f t="shared" si="340"/>
        <v>#NUM!</v>
      </c>
      <c r="AB4781" s="3" t="str">
        <f t="shared" si="341"/>
        <v/>
      </c>
    </row>
    <row r="4782" spans="18:28" ht="14.5" customHeight="1">
      <c r="R4782">
        <v>4779</v>
      </c>
      <c r="S4782" s="4">
        <v>56110</v>
      </c>
      <c r="T4782" s="3" t="s">
        <v>4780</v>
      </c>
      <c r="U4782" s="3" t="s">
        <v>1310</v>
      </c>
      <c r="V4782" s="3" t="s">
        <v>407</v>
      </c>
      <c r="W4782" s="3" t="s">
        <v>5269</v>
      </c>
      <c r="X4782" s="3" t="str">
        <f t="shared" si="338"/>
        <v>เวียงเชียงคำพะเยา</v>
      </c>
      <c r="Y4782" s="3" t="s">
        <v>4411</v>
      </c>
      <c r="Z4782" s="3" t="str">
        <f t="shared" si="339"/>
        <v/>
      </c>
      <c r="AA4782" s="3" t="e">
        <f t="shared" si="340"/>
        <v>#NUM!</v>
      </c>
      <c r="AB4782" s="3" t="str">
        <f t="shared" si="341"/>
        <v/>
      </c>
    </row>
    <row r="4783" spans="18:28" ht="14.5" customHeight="1">
      <c r="R4783">
        <v>4780</v>
      </c>
      <c r="S4783" s="4">
        <v>56110</v>
      </c>
      <c r="T4783" s="3" t="s">
        <v>5271</v>
      </c>
      <c r="U4783" s="3" t="s">
        <v>1310</v>
      </c>
      <c r="V4783" s="3" t="s">
        <v>407</v>
      </c>
      <c r="W4783" s="3" t="s">
        <v>5269</v>
      </c>
      <c r="X4783" s="3" t="str">
        <f t="shared" si="338"/>
        <v>ฝายกวางเชียงคำพะเยา</v>
      </c>
      <c r="Y4783" s="3" t="s">
        <v>4411</v>
      </c>
      <c r="Z4783" s="3" t="str">
        <f t="shared" si="339"/>
        <v/>
      </c>
      <c r="AA4783" s="3" t="e">
        <f t="shared" si="340"/>
        <v>#NUM!</v>
      </c>
      <c r="AB4783" s="3" t="str">
        <f t="shared" si="341"/>
        <v/>
      </c>
    </row>
    <row r="4784" spans="18:28" ht="14.5" customHeight="1">
      <c r="R4784">
        <v>4781</v>
      </c>
      <c r="S4784" s="4">
        <v>56110</v>
      </c>
      <c r="T4784" s="3" t="s">
        <v>5272</v>
      </c>
      <c r="U4784" s="3" t="s">
        <v>1310</v>
      </c>
      <c r="V4784" s="3" t="s">
        <v>407</v>
      </c>
      <c r="W4784" s="3" t="s">
        <v>5269</v>
      </c>
      <c r="X4784" s="3" t="str">
        <f t="shared" si="338"/>
        <v>เจดีย์คำเชียงคำพะเยา</v>
      </c>
      <c r="Y4784" s="3" t="s">
        <v>4411</v>
      </c>
      <c r="Z4784" s="3" t="str">
        <f t="shared" si="339"/>
        <v/>
      </c>
      <c r="AA4784" s="3" t="e">
        <f t="shared" si="340"/>
        <v>#NUM!</v>
      </c>
      <c r="AB4784" s="3" t="str">
        <f t="shared" si="341"/>
        <v/>
      </c>
    </row>
    <row r="4785" spans="18:28" ht="14.5" customHeight="1">
      <c r="R4785">
        <v>4782</v>
      </c>
      <c r="S4785" s="4">
        <v>56110</v>
      </c>
      <c r="T4785" s="3" t="s">
        <v>5273</v>
      </c>
      <c r="U4785" s="3" t="s">
        <v>1310</v>
      </c>
      <c r="V4785" s="3" t="s">
        <v>407</v>
      </c>
      <c r="W4785" s="3" t="s">
        <v>5269</v>
      </c>
      <c r="X4785" s="3" t="str">
        <f t="shared" si="338"/>
        <v>ร่มเย็นเชียงคำพะเยา</v>
      </c>
      <c r="Y4785" s="3" t="s">
        <v>4411</v>
      </c>
      <c r="Z4785" s="3" t="str">
        <f t="shared" si="339"/>
        <v/>
      </c>
      <c r="AA4785" s="3" t="e">
        <f t="shared" si="340"/>
        <v>#NUM!</v>
      </c>
      <c r="AB4785" s="3" t="str">
        <f t="shared" si="341"/>
        <v/>
      </c>
    </row>
    <row r="4786" spans="18:28" ht="14.5" customHeight="1">
      <c r="R4786">
        <v>4783</v>
      </c>
      <c r="S4786" s="4">
        <v>56110</v>
      </c>
      <c r="T4786" s="3" t="s">
        <v>5274</v>
      </c>
      <c r="U4786" s="3" t="s">
        <v>1310</v>
      </c>
      <c r="V4786" s="3" t="s">
        <v>407</v>
      </c>
      <c r="W4786" s="3" t="s">
        <v>5269</v>
      </c>
      <c r="X4786" s="3" t="str">
        <f t="shared" si="338"/>
        <v>เชียงบานเชียงคำพะเยา</v>
      </c>
      <c r="Y4786" s="3" t="s">
        <v>4411</v>
      </c>
      <c r="Z4786" s="3" t="str">
        <f t="shared" si="339"/>
        <v/>
      </c>
      <c r="AA4786" s="3" t="e">
        <f t="shared" si="340"/>
        <v>#NUM!</v>
      </c>
      <c r="AB4786" s="3" t="str">
        <f t="shared" si="341"/>
        <v/>
      </c>
    </row>
    <row r="4787" spans="18:28" ht="14.5" customHeight="1">
      <c r="R4787">
        <v>4784</v>
      </c>
      <c r="S4787" s="4">
        <v>56110</v>
      </c>
      <c r="T4787" s="3" t="s">
        <v>798</v>
      </c>
      <c r="U4787" s="3" t="s">
        <v>1310</v>
      </c>
      <c r="V4787" s="3" t="s">
        <v>407</v>
      </c>
      <c r="W4787" s="3" t="s">
        <v>5269</v>
      </c>
      <c r="X4787" s="3" t="str">
        <f t="shared" si="338"/>
        <v>แม่ลาวเชียงคำพะเยา</v>
      </c>
      <c r="Y4787" s="3" t="s">
        <v>4411</v>
      </c>
      <c r="Z4787" s="3" t="str">
        <f t="shared" si="339"/>
        <v/>
      </c>
      <c r="AA4787" s="3" t="e">
        <f t="shared" si="340"/>
        <v>#NUM!</v>
      </c>
      <c r="AB4787" s="3" t="str">
        <f t="shared" si="341"/>
        <v/>
      </c>
    </row>
    <row r="4788" spans="18:28" ht="14.5" customHeight="1">
      <c r="R4788">
        <v>4785</v>
      </c>
      <c r="S4788" s="4">
        <v>56110</v>
      </c>
      <c r="T4788" s="3" t="s">
        <v>523</v>
      </c>
      <c r="U4788" s="3" t="s">
        <v>1310</v>
      </c>
      <c r="V4788" s="3" t="s">
        <v>407</v>
      </c>
      <c r="W4788" s="3" t="s">
        <v>5269</v>
      </c>
      <c r="X4788" s="3" t="str">
        <f t="shared" si="338"/>
        <v>อ่างทองเชียงคำพะเยา</v>
      </c>
      <c r="Y4788" s="3" t="s">
        <v>4411</v>
      </c>
      <c r="Z4788" s="3" t="str">
        <f t="shared" si="339"/>
        <v/>
      </c>
      <c r="AA4788" s="3" t="e">
        <f t="shared" si="340"/>
        <v>#NUM!</v>
      </c>
      <c r="AB4788" s="3" t="str">
        <f t="shared" si="341"/>
        <v/>
      </c>
    </row>
    <row r="4789" spans="18:28" ht="14.5" customHeight="1">
      <c r="R4789">
        <v>4786</v>
      </c>
      <c r="S4789" s="4">
        <v>56110</v>
      </c>
      <c r="T4789" s="3" t="s">
        <v>5275</v>
      </c>
      <c r="U4789" s="3" t="s">
        <v>1310</v>
      </c>
      <c r="V4789" s="3" t="s">
        <v>407</v>
      </c>
      <c r="W4789" s="3" t="s">
        <v>5269</v>
      </c>
      <c r="X4789" s="3" t="str">
        <f t="shared" si="338"/>
        <v>ทุ่งผาสุขเชียงคำพะเยา</v>
      </c>
      <c r="Y4789" s="3" t="s">
        <v>4411</v>
      </c>
      <c r="Z4789" s="3" t="str">
        <f t="shared" si="339"/>
        <v/>
      </c>
      <c r="AA4789" s="3" t="e">
        <f t="shared" si="340"/>
        <v>#NUM!</v>
      </c>
      <c r="AB4789" s="3" t="str">
        <f t="shared" si="341"/>
        <v/>
      </c>
    </row>
    <row r="4790" spans="18:28" ht="14.5" customHeight="1">
      <c r="R4790">
        <v>4787</v>
      </c>
      <c r="S4790" s="4">
        <v>56160</v>
      </c>
      <c r="T4790" s="3" t="s">
        <v>1311</v>
      </c>
      <c r="U4790" s="3" t="s">
        <v>1311</v>
      </c>
      <c r="V4790" s="3" t="s">
        <v>407</v>
      </c>
      <c r="W4790" s="3" t="s">
        <v>5276</v>
      </c>
      <c r="X4790" s="3" t="str">
        <f t="shared" si="338"/>
        <v>เชียงม่วนเชียงม่วนพะเยา</v>
      </c>
      <c r="Y4790" s="3" t="s">
        <v>4411</v>
      </c>
      <c r="Z4790" s="3" t="str">
        <f t="shared" si="339"/>
        <v/>
      </c>
      <c r="AA4790" s="3" t="e">
        <f t="shared" si="340"/>
        <v>#NUM!</v>
      </c>
      <c r="AB4790" s="3" t="str">
        <f t="shared" si="341"/>
        <v/>
      </c>
    </row>
    <row r="4791" spans="18:28" ht="14.5" customHeight="1">
      <c r="R4791">
        <v>4788</v>
      </c>
      <c r="S4791" s="4">
        <v>56160</v>
      </c>
      <c r="T4791" s="3" t="s">
        <v>5277</v>
      </c>
      <c r="U4791" s="3" t="s">
        <v>1311</v>
      </c>
      <c r="V4791" s="3" t="s">
        <v>407</v>
      </c>
      <c r="W4791" s="3" t="s">
        <v>5276</v>
      </c>
      <c r="X4791" s="3" t="str">
        <f t="shared" si="338"/>
        <v>บ้านมางเชียงม่วนพะเยา</v>
      </c>
      <c r="Y4791" s="3" t="s">
        <v>4411</v>
      </c>
      <c r="Z4791" s="3" t="str">
        <f t="shared" si="339"/>
        <v/>
      </c>
      <c r="AA4791" s="3" t="e">
        <f t="shared" si="340"/>
        <v>#NUM!</v>
      </c>
      <c r="AB4791" s="3" t="str">
        <f t="shared" si="341"/>
        <v/>
      </c>
    </row>
    <row r="4792" spans="18:28" ht="14.5" customHeight="1">
      <c r="R4792">
        <v>4789</v>
      </c>
      <c r="S4792" s="4">
        <v>56160</v>
      </c>
      <c r="T4792" s="3" t="s">
        <v>5278</v>
      </c>
      <c r="U4792" s="3" t="s">
        <v>1311</v>
      </c>
      <c r="V4792" s="3" t="s">
        <v>407</v>
      </c>
      <c r="W4792" s="3" t="s">
        <v>5276</v>
      </c>
      <c r="X4792" s="3" t="str">
        <f t="shared" si="338"/>
        <v>สระเชียงม่วนพะเยา</v>
      </c>
      <c r="Y4792" s="3" t="s">
        <v>4411</v>
      </c>
      <c r="Z4792" s="3" t="str">
        <f t="shared" si="339"/>
        <v/>
      </c>
      <c r="AA4792" s="3" t="e">
        <f t="shared" si="340"/>
        <v>#NUM!</v>
      </c>
      <c r="AB4792" s="3" t="str">
        <f t="shared" si="341"/>
        <v/>
      </c>
    </row>
    <row r="4793" spans="18:28" ht="14.5" customHeight="1">
      <c r="R4793">
        <v>4790</v>
      </c>
      <c r="S4793" s="4">
        <v>56120</v>
      </c>
      <c r="T4793" s="3" t="s">
        <v>1312</v>
      </c>
      <c r="U4793" s="3" t="s">
        <v>1312</v>
      </c>
      <c r="V4793" s="3" t="s">
        <v>407</v>
      </c>
      <c r="W4793" s="3" t="s">
        <v>5279</v>
      </c>
      <c r="X4793" s="3" t="str">
        <f t="shared" si="338"/>
        <v>ดอกคำใต้ดอกคำใต้พะเยา</v>
      </c>
      <c r="Y4793" s="3" t="s">
        <v>4411</v>
      </c>
      <c r="Z4793" s="3" t="str">
        <f t="shared" si="339"/>
        <v/>
      </c>
      <c r="AA4793" s="3" t="e">
        <f t="shared" si="340"/>
        <v>#NUM!</v>
      </c>
      <c r="AB4793" s="3" t="str">
        <f t="shared" si="341"/>
        <v/>
      </c>
    </row>
    <row r="4794" spans="18:28" ht="14.5" customHeight="1">
      <c r="R4794">
        <v>4791</v>
      </c>
      <c r="S4794" s="4">
        <v>56120</v>
      </c>
      <c r="T4794" s="3" t="s">
        <v>5280</v>
      </c>
      <c r="U4794" s="3" t="s">
        <v>1312</v>
      </c>
      <c r="V4794" s="3" t="s">
        <v>407</v>
      </c>
      <c r="W4794" s="3" t="s">
        <v>5279</v>
      </c>
      <c r="X4794" s="3" t="str">
        <f t="shared" si="338"/>
        <v>ดอนศรีชุมดอกคำใต้พะเยา</v>
      </c>
      <c r="Y4794" s="3" t="s">
        <v>4411</v>
      </c>
      <c r="Z4794" s="3" t="str">
        <f t="shared" si="339"/>
        <v/>
      </c>
      <c r="AA4794" s="3" t="e">
        <f t="shared" si="340"/>
        <v>#NUM!</v>
      </c>
      <c r="AB4794" s="3" t="str">
        <f t="shared" si="341"/>
        <v/>
      </c>
    </row>
    <row r="4795" spans="18:28" ht="14.5" customHeight="1">
      <c r="R4795">
        <v>4792</v>
      </c>
      <c r="S4795" s="4">
        <v>56120</v>
      </c>
      <c r="T4795" s="3" t="s">
        <v>5281</v>
      </c>
      <c r="U4795" s="3" t="s">
        <v>1312</v>
      </c>
      <c r="V4795" s="3" t="s">
        <v>407</v>
      </c>
      <c r="W4795" s="3" t="s">
        <v>5279</v>
      </c>
      <c r="X4795" s="3" t="str">
        <f t="shared" si="338"/>
        <v>บ้านถ้ำดอกคำใต้พะเยา</v>
      </c>
      <c r="Y4795" s="3" t="s">
        <v>4411</v>
      </c>
      <c r="Z4795" s="3" t="str">
        <f t="shared" si="339"/>
        <v/>
      </c>
      <c r="AA4795" s="3" t="e">
        <f t="shared" si="340"/>
        <v>#NUM!</v>
      </c>
      <c r="AB4795" s="3" t="str">
        <f t="shared" si="341"/>
        <v/>
      </c>
    </row>
    <row r="4796" spans="18:28" ht="14.5" customHeight="1">
      <c r="R4796">
        <v>4793</v>
      </c>
      <c r="S4796" s="4">
        <v>56120</v>
      </c>
      <c r="T4796" s="3" t="s">
        <v>5121</v>
      </c>
      <c r="U4796" s="3" t="s">
        <v>1312</v>
      </c>
      <c r="V4796" s="3" t="s">
        <v>407</v>
      </c>
      <c r="W4796" s="3" t="s">
        <v>5279</v>
      </c>
      <c r="X4796" s="3" t="str">
        <f t="shared" si="338"/>
        <v>บ้านปินดอกคำใต้พะเยา</v>
      </c>
      <c r="Y4796" s="3" t="s">
        <v>4411</v>
      </c>
      <c r="Z4796" s="3" t="str">
        <f t="shared" si="339"/>
        <v/>
      </c>
      <c r="AA4796" s="3" t="e">
        <f t="shared" si="340"/>
        <v>#NUM!</v>
      </c>
      <c r="AB4796" s="3" t="str">
        <f t="shared" si="341"/>
        <v/>
      </c>
    </row>
    <row r="4797" spans="18:28" ht="14.5" customHeight="1">
      <c r="R4797">
        <v>4794</v>
      </c>
      <c r="S4797" s="4">
        <v>56120</v>
      </c>
      <c r="T4797" s="3" t="s">
        <v>5282</v>
      </c>
      <c r="U4797" s="3" t="s">
        <v>1312</v>
      </c>
      <c r="V4797" s="3" t="s">
        <v>407</v>
      </c>
      <c r="W4797" s="3" t="s">
        <v>5279</v>
      </c>
      <c r="X4797" s="3" t="str">
        <f t="shared" si="338"/>
        <v>ห้วยลานดอกคำใต้พะเยา</v>
      </c>
      <c r="Y4797" s="3" t="s">
        <v>4411</v>
      </c>
      <c r="Z4797" s="3" t="str">
        <f t="shared" si="339"/>
        <v/>
      </c>
      <c r="AA4797" s="3" t="e">
        <f t="shared" si="340"/>
        <v>#NUM!</v>
      </c>
      <c r="AB4797" s="3" t="str">
        <f t="shared" si="341"/>
        <v/>
      </c>
    </row>
    <row r="4798" spans="18:28" ht="14.5" customHeight="1">
      <c r="R4798">
        <v>4795</v>
      </c>
      <c r="S4798" s="4">
        <v>56120</v>
      </c>
      <c r="T4798" s="3" t="s">
        <v>5283</v>
      </c>
      <c r="U4798" s="3" t="s">
        <v>1312</v>
      </c>
      <c r="V4798" s="3" t="s">
        <v>407</v>
      </c>
      <c r="W4798" s="3" t="s">
        <v>5279</v>
      </c>
      <c r="X4798" s="3" t="str">
        <f t="shared" si="338"/>
        <v>สันโค้งดอกคำใต้พะเยา</v>
      </c>
      <c r="Y4798" s="3" t="s">
        <v>4411</v>
      </c>
      <c r="Z4798" s="3" t="str">
        <f t="shared" si="339"/>
        <v/>
      </c>
      <c r="AA4798" s="3" t="e">
        <f t="shared" si="340"/>
        <v>#NUM!</v>
      </c>
      <c r="AB4798" s="3" t="str">
        <f t="shared" si="341"/>
        <v/>
      </c>
    </row>
    <row r="4799" spans="18:28" ht="14.5" customHeight="1">
      <c r="R4799">
        <v>4796</v>
      </c>
      <c r="S4799" s="4">
        <v>56120</v>
      </c>
      <c r="T4799" s="3" t="s">
        <v>1680</v>
      </c>
      <c r="U4799" s="3" t="s">
        <v>1312</v>
      </c>
      <c r="V4799" s="3" t="s">
        <v>407</v>
      </c>
      <c r="W4799" s="3" t="s">
        <v>5279</v>
      </c>
      <c r="X4799" s="3" t="str">
        <f t="shared" si="338"/>
        <v>ป่าซางดอกคำใต้พะเยา</v>
      </c>
      <c r="Y4799" s="3" t="s">
        <v>4411</v>
      </c>
      <c r="Z4799" s="3" t="str">
        <f t="shared" si="339"/>
        <v/>
      </c>
      <c r="AA4799" s="3" t="e">
        <f t="shared" si="340"/>
        <v>#NUM!</v>
      </c>
      <c r="AB4799" s="3" t="str">
        <f t="shared" si="341"/>
        <v/>
      </c>
    </row>
    <row r="4800" spans="18:28" ht="14.5" customHeight="1">
      <c r="R4800">
        <v>4797</v>
      </c>
      <c r="S4800" s="4">
        <v>56120</v>
      </c>
      <c r="T4800" s="3" t="s">
        <v>5019</v>
      </c>
      <c r="U4800" s="3" t="s">
        <v>1312</v>
      </c>
      <c r="V4800" s="3" t="s">
        <v>407</v>
      </c>
      <c r="W4800" s="3" t="s">
        <v>5279</v>
      </c>
      <c r="X4800" s="3" t="str">
        <f t="shared" si="338"/>
        <v>หนองหล่มดอกคำใต้พะเยา</v>
      </c>
      <c r="Y4800" s="3" t="s">
        <v>4411</v>
      </c>
      <c r="Z4800" s="3" t="str">
        <f t="shared" si="339"/>
        <v/>
      </c>
      <c r="AA4800" s="3" t="e">
        <f t="shared" si="340"/>
        <v>#NUM!</v>
      </c>
      <c r="AB4800" s="3" t="str">
        <f t="shared" si="341"/>
        <v/>
      </c>
    </row>
    <row r="4801" spans="18:28" ht="14.5" customHeight="1">
      <c r="R4801">
        <v>4798</v>
      </c>
      <c r="S4801" s="4">
        <v>56120</v>
      </c>
      <c r="T4801" s="3" t="s">
        <v>5284</v>
      </c>
      <c r="U4801" s="3" t="s">
        <v>1312</v>
      </c>
      <c r="V4801" s="3" t="s">
        <v>407</v>
      </c>
      <c r="W4801" s="3" t="s">
        <v>5279</v>
      </c>
      <c r="X4801" s="3" t="str">
        <f t="shared" si="338"/>
        <v>ดงสุวรรณดอกคำใต้พะเยา</v>
      </c>
      <c r="Y4801" s="3" t="s">
        <v>4411</v>
      </c>
      <c r="Z4801" s="3" t="str">
        <f t="shared" si="339"/>
        <v/>
      </c>
      <c r="AA4801" s="3" t="e">
        <f t="shared" si="340"/>
        <v>#NUM!</v>
      </c>
      <c r="AB4801" s="3" t="str">
        <f t="shared" si="341"/>
        <v/>
      </c>
    </row>
    <row r="4802" spans="18:28" ht="14.5" customHeight="1">
      <c r="R4802">
        <v>4799</v>
      </c>
      <c r="S4802" s="4">
        <v>56120</v>
      </c>
      <c r="T4802" s="3" t="s">
        <v>5285</v>
      </c>
      <c r="U4802" s="3" t="s">
        <v>1312</v>
      </c>
      <c r="V4802" s="3" t="s">
        <v>407</v>
      </c>
      <c r="W4802" s="3" t="s">
        <v>5279</v>
      </c>
      <c r="X4802" s="3" t="str">
        <f t="shared" si="338"/>
        <v>บุญเกิดดอกคำใต้พะเยา</v>
      </c>
      <c r="Y4802" s="3" t="s">
        <v>4411</v>
      </c>
      <c r="Z4802" s="3" t="str">
        <f t="shared" si="339"/>
        <v/>
      </c>
      <c r="AA4802" s="3" t="e">
        <f t="shared" si="340"/>
        <v>#NUM!</v>
      </c>
      <c r="AB4802" s="3" t="str">
        <f t="shared" si="341"/>
        <v/>
      </c>
    </row>
    <row r="4803" spans="18:28" ht="14.5" customHeight="1">
      <c r="R4803">
        <v>4800</v>
      </c>
      <c r="S4803" s="4">
        <v>56120</v>
      </c>
      <c r="T4803" s="3" t="s">
        <v>2121</v>
      </c>
      <c r="U4803" s="3" t="s">
        <v>1312</v>
      </c>
      <c r="V4803" s="3" t="s">
        <v>407</v>
      </c>
      <c r="W4803" s="3" t="s">
        <v>5279</v>
      </c>
      <c r="X4803" s="3" t="str">
        <f t="shared" si="338"/>
        <v>สว่างอารมณ์ดอกคำใต้พะเยา</v>
      </c>
      <c r="Y4803" s="3" t="s">
        <v>4411</v>
      </c>
      <c r="Z4803" s="3" t="str">
        <f t="shared" si="339"/>
        <v/>
      </c>
      <c r="AA4803" s="3" t="e">
        <f t="shared" si="340"/>
        <v>#NUM!</v>
      </c>
      <c r="AB4803" s="3" t="str">
        <f t="shared" si="341"/>
        <v/>
      </c>
    </row>
    <row r="4804" spans="18:28" ht="14.5" customHeight="1">
      <c r="R4804">
        <v>4801</v>
      </c>
      <c r="S4804" s="4">
        <v>56120</v>
      </c>
      <c r="T4804" s="3" t="s">
        <v>5286</v>
      </c>
      <c r="U4804" s="3" t="s">
        <v>1312</v>
      </c>
      <c r="V4804" s="3" t="s">
        <v>407</v>
      </c>
      <c r="W4804" s="3" t="s">
        <v>5279</v>
      </c>
      <c r="X4804" s="3" t="str">
        <f t="shared" si="338"/>
        <v>คือเวียงดอกคำใต้พะเยา</v>
      </c>
      <c r="Y4804" s="3" t="s">
        <v>4411</v>
      </c>
      <c r="Z4804" s="3" t="str">
        <f t="shared" si="339"/>
        <v/>
      </c>
      <c r="AA4804" s="3" t="e">
        <f t="shared" si="340"/>
        <v>#NUM!</v>
      </c>
      <c r="AB4804" s="3" t="str">
        <f t="shared" si="341"/>
        <v/>
      </c>
    </row>
    <row r="4805" spans="18:28" ht="14.5" customHeight="1">
      <c r="R4805">
        <v>4802</v>
      </c>
      <c r="S4805" s="4">
        <v>56140</v>
      </c>
      <c r="T4805" s="3" t="s">
        <v>1314</v>
      </c>
      <c r="U4805" s="3" t="s">
        <v>1314</v>
      </c>
      <c r="V4805" s="3" t="s">
        <v>407</v>
      </c>
      <c r="W4805" s="3" t="s">
        <v>5287</v>
      </c>
      <c r="X4805" s="3" t="str">
        <f t="shared" ref="X4805:X4868" si="342">T4805&amp;U4805&amp;V4805</f>
        <v>ปงปงพะเยา</v>
      </c>
      <c r="Y4805" s="3" t="s">
        <v>4411</v>
      </c>
      <c r="Z4805" s="3" t="str">
        <f t="shared" ref="Z4805:Z4868" si="343">IF($Z$1=$W4805,$R4805,"")</f>
        <v/>
      </c>
      <c r="AA4805" s="3" t="e">
        <f t="shared" ref="AA4805:AA4868" si="344">SMALL($Z$4:$Z$7439,R4805)</f>
        <v>#NUM!</v>
      </c>
      <c r="AB4805" s="3" t="str">
        <f t="shared" ref="AB4805:AB4868" si="345">IFERROR(INDEX($T$4:$T$7439,$AA4805,1),"")</f>
        <v/>
      </c>
    </row>
    <row r="4806" spans="18:28" ht="14.5" customHeight="1">
      <c r="R4806">
        <v>4803</v>
      </c>
      <c r="S4806" s="4">
        <v>56140</v>
      </c>
      <c r="T4806" s="3" t="s">
        <v>5288</v>
      </c>
      <c r="U4806" s="3" t="s">
        <v>1314</v>
      </c>
      <c r="V4806" s="3" t="s">
        <v>407</v>
      </c>
      <c r="W4806" s="3" t="s">
        <v>5287</v>
      </c>
      <c r="X4806" s="3" t="str">
        <f t="shared" si="342"/>
        <v>ควรปงพะเยา</v>
      </c>
      <c r="Y4806" s="3" t="s">
        <v>4411</v>
      </c>
      <c r="Z4806" s="3" t="str">
        <f t="shared" si="343"/>
        <v/>
      </c>
      <c r="AA4806" s="3" t="e">
        <f t="shared" si="344"/>
        <v>#NUM!</v>
      </c>
      <c r="AB4806" s="3" t="str">
        <f t="shared" si="345"/>
        <v/>
      </c>
    </row>
    <row r="4807" spans="18:28" ht="14.5" customHeight="1">
      <c r="R4807">
        <v>4804</v>
      </c>
      <c r="S4807" s="4">
        <v>56140</v>
      </c>
      <c r="T4807" s="3" t="s">
        <v>5289</v>
      </c>
      <c r="U4807" s="3" t="s">
        <v>1314</v>
      </c>
      <c r="V4807" s="3" t="s">
        <v>407</v>
      </c>
      <c r="W4807" s="3" t="s">
        <v>5287</v>
      </c>
      <c r="X4807" s="3" t="str">
        <f t="shared" si="342"/>
        <v>ออยปงพะเยา</v>
      </c>
      <c r="Y4807" s="3" t="s">
        <v>4411</v>
      </c>
      <c r="Z4807" s="3" t="str">
        <f t="shared" si="343"/>
        <v/>
      </c>
      <c r="AA4807" s="3" t="e">
        <f t="shared" si="344"/>
        <v>#NUM!</v>
      </c>
      <c r="AB4807" s="3" t="str">
        <f t="shared" si="345"/>
        <v/>
      </c>
    </row>
    <row r="4808" spans="18:28" ht="14.5" customHeight="1">
      <c r="R4808">
        <v>4805</v>
      </c>
      <c r="S4808" s="4">
        <v>56140</v>
      </c>
      <c r="T4808" s="3" t="s">
        <v>5290</v>
      </c>
      <c r="U4808" s="3" t="s">
        <v>1314</v>
      </c>
      <c r="V4808" s="3" t="s">
        <v>407</v>
      </c>
      <c r="W4808" s="3" t="s">
        <v>5287</v>
      </c>
      <c r="X4808" s="3" t="str">
        <f t="shared" si="342"/>
        <v>งิมปงพะเยา</v>
      </c>
      <c r="Y4808" s="3" t="s">
        <v>4411</v>
      </c>
      <c r="Z4808" s="3" t="str">
        <f t="shared" si="343"/>
        <v/>
      </c>
      <c r="AA4808" s="3" t="e">
        <f t="shared" si="344"/>
        <v>#NUM!</v>
      </c>
      <c r="AB4808" s="3" t="str">
        <f t="shared" si="345"/>
        <v/>
      </c>
    </row>
    <row r="4809" spans="18:28" ht="14.5" customHeight="1">
      <c r="R4809">
        <v>4806</v>
      </c>
      <c r="S4809" s="4">
        <v>56140</v>
      </c>
      <c r="T4809" s="3" t="s">
        <v>5291</v>
      </c>
      <c r="U4809" s="3" t="s">
        <v>1314</v>
      </c>
      <c r="V4809" s="3" t="s">
        <v>407</v>
      </c>
      <c r="W4809" s="3" t="s">
        <v>5287</v>
      </c>
      <c r="X4809" s="3" t="str">
        <f t="shared" si="342"/>
        <v>ผาช้างน้อยปงพะเยา</v>
      </c>
      <c r="Y4809" s="3" t="s">
        <v>4411</v>
      </c>
      <c r="Z4809" s="3" t="str">
        <f t="shared" si="343"/>
        <v/>
      </c>
      <c r="AA4809" s="3" t="e">
        <f t="shared" si="344"/>
        <v>#NUM!</v>
      </c>
      <c r="AB4809" s="3" t="str">
        <f t="shared" si="345"/>
        <v/>
      </c>
    </row>
    <row r="4810" spans="18:28" ht="14.5" customHeight="1">
      <c r="R4810">
        <v>4807</v>
      </c>
      <c r="S4810" s="4">
        <v>56140</v>
      </c>
      <c r="T4810" s="3" t="s">
        <v>5292</v>
      </c>
      <c r="U4810" s="3" t="s">
        <v>1314</v>
      </c>
      <c r="V4810" s="3" t="s">
        <v>407</v>
      </c>
      <c r="W4810" s="3" t="s">
        <v>5287</v>
      </c>
      <c r="X4810" s="3" t="str">
        <f t="shared" si="342"/>
        <v>นาปรังปงพะเยา</v>
      </c>
      <c r="Y4810" s="3" t="s">
        <v>4411</v>
      </c>
      <c r="Z4810" s="3" t="str">
        <f t="shared" si="343"/>
        <v/>
      </c>
      <c r="AA4810" s="3" t="e">
        <f t="shared" si="344"/>
        <v>#NUM!</v>
      </c>
      <c r="AB4810" s="3" t="str">
        <f t="shared" si="345"/>
        <v/>
      </c>
    </row>
    <row r="4811" spans="18:28" ht="14.5" customHeight="1">
      <c r="R4811">
        <v>4808</v>
      </c>
      <c r="S4811" s="4">
        <v>56140</v>
      </c>
      <c r="T4811" s="3" t="s">
        <v>5293</v>
      </c>
      <c r="U4811" s="3" t="s">
        <v>1314</v>
      </c>
      <c r="V4811" s="3" t="s">
        <v>407</v>
      </c>
      <c r="W4811" s="3" t="s">
        <v>5287</v>
      </c>
      <c r="X4811" s="3" t="str">
        <f t="shared" si="342"/>
        <v>ขุนควรปงพะเยา</v>
      </c>
      <c r="Y4811" s="3" t="s">
        <v>4411</v>
      </c>
      <c r="Z4811" s="3" t="str">
        <f t="shared" si="343"/>
        <v/>
      </c>
      <c r="AA4811" s="3" t="e">
        <f t="shared" si="344"/>
        <v>#NUM!</v>
      </c>
      <c r="AB4811" s="3" t="str">
        <f t="shared" si="345"/>
        <v/>
      </c>
    </row>
    <row r="4812" spans="18:28" ht="14.5" customHeight="1">
      <c r="R4812">
        <v>4809</v>
      </c>
      <c r="S4812" s="4">
        <v>56130</v>
      </c>
      <c r="T4812" s="3" t="s">
        <v>1322</v>
      </c>
      <c r="U4812" s="3" t="s">
        <v>1322</v>
      </c>
      <c r="V4812" s="3" t="s">
        <v>407</v>
      </c>
      <c r="W4812" s="3" t="s">
        <v>5294</v>
      </c>
      <c r="X4812" s="3" t="str">
        <f t="shared" si="342"/>
        <v>แม่ใจแม่ใจพะเยา</v>
      </c>
      <c r="Y4812" s="3" t="s">
        <v>4411</v>
      </c>
      <c r="Z4812" s="3" t="str">
        <f t="shared" si="343"/>
        <v/>
      </c>
      <c r="AA4812" s="3" t="e">
        <f t="shared" si="344"/>
        <v>#NUM!</v>
      </c>
      <c r="AB4812" s="3" t="str">
        <f t="shared" si="345"/>
        <v/>
      </c>
    </row>
    <row r="4813" spans="18:28" ht="14.5" customHeight="1">
      <c r="R4813">
        <v>4810</v>
      </c>
      <c r="S4813" s="4">
        <v>56130</v>
      </c>
      <c r="T4813" s="3" t="s">
        <v>5295</v>
      </c>
      <c r="U4813" s="3" t="s">
        <v>1322</v>
      </c>
      <c r="V4813" s="3" t="s">
        <v>407</v>
      </c>
      <c r="W4813" s="3" t="s">
        <v>5294</v>
      </c>
      <c r="X4813" s="3" t="str">
        <f t="shared" si="342"/>
        <v>ศรีถ้อยแม่ใจพะเยา</v>
      </c>
      <c r="Y4813" s="3" t="s">
        <v>4411</v>
      </c>
      <c r="Z4813" s="3" t="str">
        <f t="shared" si="343"/>
        <v/>
      </c>
      <c r="AA4813" s="3" t="e">
        <f t="shared" si="344"/>
        <v>#NUM!</v>
      </c>
      <c r="AB4813" s="3" t="str">
        <f t="shared" si="345"/>
        <v/>
      </c>
    </row>
    <row r="4814" spans="18:28" ht="14.5" customHeight="1">
      <c r="R4814">
        <v>4811</v>
      </c>
      <c r="S4814" s="4">
        <v>56130</v>
      </c>
      <c r="T4814" s="3" t="s">
        <v>4983</v>
      </c>
      <c r="U4814" s="3" t="s">
        <v>1322</v>
      </c>
      <c r="V4814" s="3" t="s">
        <v>407</v>
      </c>
      <c r="W4814" s="3" t="s">
        <v>5294</v>
      </c>
      <c r="X4814" s="3" t="str">
        <f t="shared" si="342"/>
        <v>แม่สุกแม่ใจพะเยา</v>
      </c>
      <c r="Y4814" s="3" t="s">
        <v>4411</v>
      </c>
      <c r="Z4814" s="3" t="str">
        <f t="shared" si="343"/>
        <v/>
      </c>
      <c r="AA4814" s="3" t="e">
        <f t="shared" si="344"/>
        <v>#NUM!</v>
      </c>
      <c r="AB4814" s="3" t="str">
        <f t="shared" si="345"/>
        <v/>
      </c>
    </row>
    <row r="4815" spans="18:28" ht="14.5" customHeight="1">
      <c r="R4815">
        <v>4812</v>
      </c>
      <c r="S4815" s="4">
        <v>56130</v>
      </c>
      <c r="T4815" s="3" t="s">
        <v>3760</v>
      </c>
      <c r="U4815" s="3" t="s">
        <v>1322</v>
      </c>
      <c r="V4815" s="3" t="s">
        <v>407</v>
      </c>
      <c r="W4815" s="3" t="s">
        <v>5294</v>
      </c>
      <c r="X4815" s="3" t="str">
        <f t="shared" si="342"/>
        <v>ป่าแฝกแม่ใจพะเยา</v>
      </c>
      <c r="Y4815" s="3" t="s">
        <v>4411</v>
      </c>
      <c r="Z4815" s="3" t="str">
        <f t="shared" si="343"/>
        <v/>
      </c>
      <c r="AA4815" s="3" t="e">
        <f t="shared" si="344"/>
        <v>#NUM!</v>
      </c>
      <c r="AB4815" s="3" t="str">
        <f t="shared" si="345"/>
        <v/>
      </c>
    </row>
    <row r="4816" spans="18:28" ht="14.5" customHeight="1">
      <c r="R4816">
        <v>4813</v>
      </c>
      <c r="S4816" s="4">
        <v>56130</v>
      </c>
      <c r="T4816" s="3" t="s">
        <v>3846</v>
      </c>
      <c r="U4816" s="3" t="s">
        <v>1322</v>
      </c>
      <c r="V4816" s="3" t="s">
        <v>407</v>
      </c>
      <c r="W4816" s="3" t="s">
        <v>5294</v>
      </c>
      <c r="X4816" s="3" t="str">
        <f t="shared" si="342"/>
        <v>บ้านเหล่าแม่ใจพะเยา</v>
      </c>
      <c r="Y4816" s="3" t="s">
        <v>4411</v>
      </c>
      <c r="Z4816" s="3" t="str">
        <f t="shared" si="343"/>
        <v/>
      </c>
      <c r="AA4816" s="3" t="e">
        <f t="shared" si="344"/>
        <v>#NUM!</v>
      </c>
      <c r="AB4816" s="3" t="str">
        <f t="shared" si="345"/>
        <v/>
      </c>
    </row>
    <row r="4817" spans="18:28" ht="14.5" customHeight="1">
      <c r="R4817">
        <v>4814</v>
      </c>
      <c r="S4817" s="4">
        <v>56130</v>
      </c>
      <c r="T4817" s="3" t="s">
        <v>5296</v>
      </c>
      <c r="U4817" s="3" t="s">
        <v>1322</v>
      </c>
      <c r="V4817" s="3" t="s">
        <v>407</v>
      </c>
      <c r="W4817" s="3" t="s">
        <v>5294</v>
      </c>
      <c r="X4817" s="3" t="str">
        <f t="shared" si="342"/>
        <v>เจริญราษฎร์แม่ใจพะเยา</v>
      </c>
      <c r="Y4817" s="3" t="s">
        <v>4411</v>
      </c>
      <c r="Z4817" s="3" t="str">
        <f t="shared" si="343"/>
        <v/>
      </c>
      <c r="AA4817" s="3" t="e">
        <f t="shared" si="344"/>
        <v>#NUM!</v>
      </c>
      <c r="AB4817" s="3" t="str">
        <f t="shared" si="345"/>
        <v/>
      </c>
    </row>
    <row r="4818" spans="18:28" ht="14.5" customHeight="1">
      <c r="R4818">
        <v>4815</v>
      </c>
      <c r="S4818" s="4">
        <v>56110</v>
      </c>
      <c r="T4818" s="3" t="s">
        <v>1318</v>
      </c>
      <c r="U4818" s="3" t="s">
        <v>1318</v>
      </c>
      <c r="V4818" s="3" t="s">
        <v>407</v>
      </c>
      <c r="W4818" s="3" t="s">
        <v>5297</v>
      </c>
      <c r="X4818" s="3" t="str">
        <f t="shared" si="342"/>
        <v>ภูซางภูซางพะเยา</v>
      </c>
      <c r="Y4818" s="3" t="s">
        <v>4411</v>
      </c>
      <c r="Z4818" s="3" t="str">
        <f t="shared" si="343"/>
        <v/>
      </c>
      <c r="AA4818" s="3" t="e">
        <f t="shared" si="344"/>
        <v>#NUM!</v>
      </c>
      <c r="AB4818" s="3" t="str">
        <f t="shared" si="345"/>
        <v/>
      </c>
    </row>
    <row r="4819" spans="18:28" ht="14.5" customHeight="1">
      <c r="R4819">
        <v>4816</v>
      </c>
      <c r="S4819" s="4">
        <v>56110</v>
      </c>
      <c r="T4819" s="3" t="s">
        <v>4902</v>
      </c>
      <c r="U4819" s="3" t="s">
        <v>1318</v>
      </c>
      <c r="V4819" s="3" t="s">
        <v>407</v>
      </c>
      <c r="W4819" s="3" t="s">
        <v>5297</v>
      </c>
      <c r="X4819" s="3" t="str">
        <f t="shared" si="342"/>
        <v>ป่าสักภูซางพะเยา</v>
      </c>
      <c r="Y4819" s="3" t="s">
        <v>4411</v>
      </c>
      <c r="Z4819" s="3" t="str">
        <f t="shared" si="343"/>
        <v/>
      </c>
      <c r="AA4819" s="3" t="e">
        <f t="shared" si="344"/>
        <v>#NUM!</v>
      </c>
      <c r="AB4819" s="3" t="str">
        <f t="shared" si="345"/>
        <v/>
      </c>
    </row>
    <row r="4820" spans="18:28" ht="14.5" customHeight="1">
      <c r="R4820">
        <v>4817</v>
      </c>
      <c r="S4820" s="4">
        <v>56110</v>
      </c>
      <c r="T4820" s="3" t="s">
        <v>5298</v>
      </c>
      <c r="U4820" s="3" t="s">
        <v>1318</v>
      </c>
      <c r="V4820" s="3" t="s">
        <v>407</v>
      </c>
      <c r="W4820" s="3" t="s">
        <v>5297</v>
      </c>
      <c r="X4820" s="3" t="str">
        <f t="shared" si="342"/>
        <v>ทุ่งกล้วยภูซางพะเยา</v>
      </c>
      <c r="Y4820" s="3" t="s">
        <v>4411</v>
      </c>
      <c r="Z4820" s="3" t="str">
        <f t="shared" si="343"/>
        <v/>
      </c>
      <c r="AA4820" s="3" t="e">
        <f t="shared" si="344"/>
        <v>#NUM!</v>
      </c>
      <c r="AB4820" s="3" t="str">
        <f t="shared" si="345"/>
        <v/>
      </c>
    </row>
    <row r="4821" spans="18:28" ht="14.5" customHeight="1">
      <c r="R4821">
        <v>4818</v>
      </c>
      <c r="S4821" s="4">
        <v>56110</v>
      </c>
      <c r="T4821" s="3" t="s">
        <v>5299</v>
      </c>
      <c r="U4821" s="3" t="s">
        <v>1318</v>
      </c>
      <c r="V4821" s="3" t="s">
        <v>407</v>
      </c>
      <c r="W4821" s="3" t="s">
        <v>5297</v>
      </c>
      <c r="X4821" s="3" t="str">
        <f t="shared" si="342"/>
        <v>เชียงแรงภูซางพะเยา</v>
      </c>
      <c r="Y4821" s="3" t="s">
        <v>4411</v>
      </c>
      <c r="Z4821" s="3" t="str">
        <f t="shared" si="343"/>
        <v/>
      </c>
      <c r="AA4821" s="3" t="e">
        <f t="shared" si="344"/>
        <v>#NUM!</v>
      </c>
      <c r="AB4821" s="3" t="str">
        <f t="shared" si="345"/>
        <v/>
      </c>
    </row>
    <row r="4822" spans="18:28" ht="14.5" customHeight="1">
      <c r="R4822">
        <v>4819</v>
      </c>
      <c r="S4822" s="4">
        <v>56110</v>
      </c>
      <c r="T4822" s="3" t="s">
        <v>5300</v>
      </c>
      <c r="U4822" s="3" t="s">
        <v>1318</v>
      </c>
      <c r="V4822" s="3" t="s">
        <v>407</v>
      </c>
      <c r="W4822" s="3" t="s">
        <v>5297</v>
      </c>
      <c r="X4822" s="3" t="str">
        <f t="shared" si="342"/>
        <v>สบบงภูซางพะเยา</v>
      </c>
      <c r="Y4822" s="3" t="s">
        <v>4411</v>
      </c>
      <c r="Z4822" s="3" t="str">
        <f t="shared" si="343"/>
        <v/>
      </c>
      <c r="AA4822" s="3" t="e">
        <f t="shared" si="344"/>
        <v>#NUM!</v>
      </c>
      <c r="AB4822" s="3" t="str">
        <f t="shared" si="345"/>
        <v/>
      </c>
    </row>
    <row r="4823" spans="18:28" ht="14.5" customHeight="1">
      <c r="R4823">
        <v>4820</v>
      </c>
      <c r="S4823" s="4">
        <v>56000</v>
      </c>
      <c r="T4823" s="3" t="s">
        <v>4886</v>
      </c>
      <c r="U4823" s="3" t="s">
        <v>1316</v>
      </c>
      <c r="V4823" s="3" t="s">
        <v>407</v>
      </c>
      <c r="W4823" s="3" t="s">
        <v>5301</v>
      </c>
      <c r="X4823" s="3" t="str">
        <f t="shared" si="342"/>
        <v>ห้วยแก้วภูกามยาวพะเยา</v>
      </c>
      <c r="Y4823" s="3" t="s">
        <v>4411</v>
      </c>
      <c r="Z4823" s="3" t="str">
        <f t="shared" si="343"/>
        <v/>
      </c>
      <c r="AA4823" s="3" t="e">
        <f t="shared" si="344"/>
        <v>#NUM!</v>
      </c>
      <c r="AB4823" s="3" t="str">
        <f t="shared" si="345"/>
        <v/>
      </c>
    </row>
    <row r="4824" spans="18:28" ht="14.5" customHeight="1">
      <c r="R4824">
        <v>4821</v>
      </c>
      <c r="S4824" s="4">
        <v>56000</v>
      </c>
      <c r="T4824" s="3" t="s">
        <v>5302</v>
      </c>
      <c r="U4824" s="3" t="s">
        <v>1316</v>
      </c>
      <c r="V4824" s="3" t="s">
        <v>407</v>
      </c>
      <c r="W4824" s="3" t="s">
        <v>5301</v>
      </c>
      <c r="X4824" s="3" t="str">
        <f t="shared" si="342"/>
        <v>ดงเจนภูกามยาวพะเยา</v>
      </c>
      <c r="Y4824" s="3" t="s">
        <v>4411</v>
      </c>
      <c r="Z4824" s="3" t="str">
        <f t="shared" si="343"/>
        <v/>
      </c>
      <c r="AA4824" s="3" t="e">
        <f t="shared" si="344"/>
        <v>#NUM!</v>
      </c>
      <c r="AB4824" s="3" t="str">
        <f t="shared" si="345"/>
        <v/>
      </c>
    </row>
    <row r="4825" spans="18:28" ht="14.5" customHeight="1">
      <c r="R4825">
        <v>4822</v>
      </c>
      <c r="S4825" s="4">
        <v>56000</v>
      </c>
      <c r="T4825" s="3" t="s">
        <v>5303</v>
      </c>
      <c r="U4825" s="3" t="s">
        <v>1316</v>
      </c>
      <c r="V4825" s="3" t="s">
        <v>407</v>
      </c>
      <c r="W4825" s="3" t="s">
        <v>5301</v>
      </c>
      <c r="X4825" s="3" t="str">
        <f t="shared" si="342"/>
        <v>แม่อิงภูกามยาวพะเยา</v>
      </c>
      <c r="Y4825" s="3" t="s">
        <v>4411</v>
      </c>
      <c r="Z4825" s="3" t="str">
        <f t="shared" si="343"/>
        <v/>
      </c>
      <c r="AA4825" s="3" t="e">
        <f t="shared" si="344"/>
        <v>#NUM!</v>
      </c>
      <c r="AB4825" s="3" t="str">
        <f t="shared" si="345"/>
        <v/>
      </c>
    </row>
    <row r="4826" spans="18:28" ht="14.5" customHeight="1">
      <c r="R4826">
        <v>4823</v>
      </c>
      <c r="S4826" s="4">
        <v>57000</v>
      </c>
      <c r="T4826" s="3" t="s">
        <v>4780</v>
      </c>
      <c r="U4826" s="3" t="s">
        <v>790</v>
      </c>
      <c r="V4826" s="3" t="s">
        <v>334</v>
      </c>
      <c r="W4826" s="3" t="s">
        <v>5304</v>
      </c>
      <c r="X4826" s="3" t="str">
        <f t="shared" si="342"/>
        <v>เวียงเมืองเชียงรายเชียงราย</v>
      </c>
      <c r="Y4826" s="3" t="s">
        <v>4411</v>
      </c>
      <c r="Z4826" s="3" t="str">
        <f t="shared" si="343"/>
        <v/>
      </c>
      <c r="AA4826" s="3" t="e">
        <f t="shared" si="344"/>
        <v>#NUM!</v>
      </c>
      <c r="AB4826" s="3" t="str">
        <f t="shared" si="345"/>
        <v/>
      </c>
    </row>
    <row r="4827" spans="18:28" ht="14.5" customHeight="1">
      <c r="R4827">
        <v>4824</v>
      </c>
      <c r="S4827" s="4">
        <v>57000</v>
      </c>
      <c r="T4827" s="3" t="s">
        <v>5305</v>
      </c>
      <c r="U4827" s="3" t="s">
        <v>790</v>
      </c>
      <c r="V4827" s="3" t="s">
        <v>334</v>
      </c>
      <c r="W4827" s="3" t="s">
        <v>5304</v>
      </c>
      <c r="X4827" s="3" t="str">
        <f t="shared" si="342"/>
        <v>รอบเวียงเมืองเชียงรายเชียงราย</v>
      </c>
      <c r="Y4827" s="3" t="s">
        <v>4411</v>
      </c>
      <c r="Z4827" s="3" t="str">
        <f t="shared" si="343"/>
        <v/>
      </c>
      <c r="AA4827" s="3" t="e">
        <f t="shared" si="344"/>
        <v>#NUM!</v>
      </c>
      <c r="AB4827" s="3" t="str">
        <f t="shared" si="345"/>
        <v/>
      </c>
    </row>
    <row r="4828" spans="18:28" ht="14.5" customHeight="1">
      <c r="R4828">
        <v>4825</v>
      </c>
      <c r="S4828" s="4">
        <v>57100</v>
      </c>
      <c r="T4828" s="3" t="s">
        <v>2997</v>
      </c>
      <c r="U4828" s="3" t="s">
        <v>790</v>
      </c>
      <c r="V4828" s="3" t="s">
        <v>334</v>
      </c>
      <c r="W4828" s="3" t="s">
        <v>5304</v>
      </c>
      <c r="X4828" s="3" t="str">
        <f t="shared" si="342"/>
        <v>บ้านดู่เมืองเชียงรายเชียงราย</v>
      </c>
      <c r="Y4828" s="3" t="s">
        <v>4411</v>
      </c>
      <c r="Z4828" s="3" t="str">
        <f t="shared" si="343"/>
        <v/>
      </c>
      <c r="AA4828" s="3" t="e">
        <f t="shared" si="344"/>
        <v>#NUM!</v>
      </c>
      <c r="AB4828" s="3" t="str">
        <f t="shared" si="345"/>
        <v/>
      </c>
    </row>
    <row r="4829" spans="18:28" ht="14.5" customHeight="1">
      <c r="R4829">
        <v>4826</v>
      </c>
      <c r="S4829" s="4">
        <v>57100</v>
      </c>
      <c r="T4829" s="3" t="s">
        <v>5306</v>
      </c>
      <c r="U4829" s="3" t="s">
        <v>790</v>
      </c>
      <c r="V4829" s="3" t="s">
        <v>334</v>
      </c>
      <c r="W4829" s="3" t="s">
        <v>5304</v>
      </c>
      <c r="X4829" s="3" t="str">
        <f t="shared" si="342"/>
        <v>นางแลเมืองเชียงรายเชียงราย</v>
      </c>
      <c r="Y4829" s="3" t="s">
        <v>4411</v>
      </c>
      <c r="Z4829" s="3" t="str">
        <f t="shared" si="343"/>
        <v/>
      </c>
      <c r="AA4829" s="3" t="e">
        <f t="shared" si="344"/>
        <v>#NUM!</v>
      </c>
      <c r="AB4829" s="3" t="str">
        <f t="shared" si="345"/>
        <v/>
      </c>
    </row>
    <row r="4830" spans="18:28" ht="14.5" customHeight="1">
      <c r="R4830">
        <v>4827</v>
      </c>
      <c r="S4830" s="4">
        <v>57100</v>
      </c>
      <c r="T4830" s="3" t="s">
        <v>5307</v>
      </c>
      <c r="U4830" s="3" t="s">
        <v>790</v>
      </c>
      <c r="V4830" s="3" t="s">
        <v>334</v>
      </c>
      <c r="W4830" s="3" t="s">
        <v>5304</v>
      </c>
      <c r="X4830" s="3" t="str">
        <f t="shared" si="342"/>
        <v>แม่ข้าวต้มเมืองเชียงรายเชียงราย</v>
      </c>
      <c r="Y4830" s="3" t="s">
        <v>4411</v>
      </c>
      <c r="Z4830" s="3" t="str">
        <f t="shared" si="343"/>
        <v/>
      </c>
      <c r="AA4830" s="3" t="e">
        <f t="shared" si="344"/>
        <v>#NUM!</v>
      </c>
      <c r="AB4830" s="3" t="str">
        <f t="shared" si="345"/>
        <v/>
      </c>
    </row>
    <row r="4831" spans="18:28" ht="14.5" customHeight="1">
      <c r="R4831">
        <v>4828</v>
      </c>
      <c r="S4831" s="4">
        <v>57100</v>
      </c>
      <c r="T4831" s="3" t="s">
        <v>5308</v>
      </c>
      <c r="U4831" s="3" t="s">
        <v>790</v>
      </c>
      <c r="V4831" s="3" t="s">
        <v>334</v>
      </c>
      <c r="W4831" s="3" t="s">
        <v>5304</v>
      </c>
      <c r="X4831" s="3" t="str">
        <f t="shared" si="342"/>
        <v>แม่ยาวเมืองเชียงรายเชียงราย</v>
      </c>
      <c r="Y4831" s="3" t="s">
        <v>4411</v>
      </c>
      <c r="Z4831" s="3" t="str">
        <f t="shared" si="343"/>
        <v/>
      </c>
      <c r="AA4831" s="3" t="e">
        <f t="shared" si="344"/>
        <v>#NUM!</v>
      </c>
      <c r="AB4831" s="3" t="str">
        <f t="shared" si="345"/>
        <v/>
      </c>
    </row>
    <row r="4832" spans="18:28" ht="14.5" customHeight="1">
      <c r="R4832">
        <v>4829</v>
      </c>
      <c r="S4832" s="4">
        <v>57000</v>
      </c>
      <c r="T4832" s="3" t="s">
        <v>852</v>
      </c>
      <c r="U4832" s="3" t="s">
        <v>790</v>
      </c>
      <c r="V4832" s="3" t="s">
        <v>334</v>
      </c>
      <c r="W4832" s="3" t="s">
        <v>5304</v>
      </c>
      <c r="X4832" s="3" t="str">
        <f t="shared" si="342"/>
        <v>สันทรายเมืองเชียงรายเชียงราย</v>
      </c>
      <c r="Y4832" s="3" t="s">
        <v>4411</v>
      </c>
      <c r="Z4832" s="3" t="str">
        <f t="shared" si="343"/>
        <v/>
      </c>
      <c r="AA4832" s="3" t="e">
        <f t="shared" si="344"/>
        <v>#NUM!</v>
      </c>
      <c r="AB4832" s="3" t="str">
        <f t="shared" si="345"/>
        <v/>
      </c>
    </row>
    <row r="4833" spans="18:28" ht="14.5" customHeight="1">
      <c r="R4833">
        <v>4830</v>
      </c>
      <c r="S4833" s="4">
        <v>57000</v>
      </c>
      <c r="T4833" s="3" t="s">
        <v>5309</v>
      </c>
      <c r="U4833" s="3" t="s">
        <v>790</v>
      </c>
      <c r="V4833" s="3" t="s">
        <v>334</v>
      </c>
      <c r="W4833" s="3" t="s">
        <v>5304</v>
      </c>
      <c r="X4833" s="3" t="str">
        <f t="shared" si="342"/>
        <v>แม่กรณ์เมืองเชียงรายเชียงราย</v>
      </c>
      <c r="Y4833" s="3" t="s">
        <v>4411</v>
      </c>
      <c r="Z4833" s="3" t="str">
        <f t="shared" si="343"/>
        <v/>
      </c>
      <c r="AA4833" s="3" t="e">
        <f t="shared" si="344"/>
        <v>#NUM!</v>
      </c>
      <c r="AB4833" s="3" t="str">
        <f t="shared" si="345"/>
        <v/>
      </c>
    </row>
    <row r="4834" spans="18:28" ht="14.5" customHeight="1">
      <c r="R4834">
        <v>4831</v>
      </c>
      <c r="S4834" s="4">
        <v>57000</v>
      </c>
      <c r="T4834" s="3" t="s">
        <v>5310</v>
      </c>
      <c r="U4834" s="3" t="s">
        <v>790</v>
      </c>
      <c r="V4834" s="3" t="s">
        <v>334</v>
      </c>
      <c r="W4834" s="3" t="s">
        <v>5304</v>
      </c>
      <c r="X4834" s="3" t="str">
        <f t="shared" si="342"/>
        <v>ห้วยชมภูเมืองเชียงรายเชียงราย</v>
      </c>
      <c r="Y4834" s="3" t="s">
        <v>4411</v>
      </c>
      <c r="Z4834" s="3" t="str">
        <f t="shared" si="343"/>
        <v/>
      </c>
      <c r="AA4834" s="3" t="e">
        <f t="shared" si="344"/>
        <v>#NUM!</v>
      </c>
      <c r="AB4834" s="3" t="str">
        <f t="shared" si="345"/>
        <v/>
      </c>
    </row>
    <row r="4835" spans="18:28" ht="14.5" customHeight="1">
      <c r="R4835">
        <v>4832</v>
      </c>
      <c r="S4835" s="4">
        <v>57000</v>
      </c>
      <c r="T4835" s="3" t="s">
        <v>5311</v>
      </c>
      <c r="U4835" s="3" t="s">
        <v>790</v>
      </c>
      <c r="V4835" s="3" t="s">
        <v>334</v>
      </c>
      <c r="W4835" s="3" t="s">
        <v>5304</v>
      </c>
      <c r="X4835" s="3" t="str">
        <f t="shared" si="342"/>
        <v>ห้วยสักเมืองเชียงรายเชียงราย</v>
      </c>
      <c r="Y4835" s="3" t="s">
        <v>4411</v>
      </c>
      <c r="Z4835" s="3" t="str">
        <f t="shared" si="343"/>
        <v/>
      </c>
      <c r="AA4835" s="3" t="e">
        <f t="shared" si="344"/>
        <v>#NUM!</v>
      </c>
      <c r="AB4835" s="3" t="str">
        <f t="shared" si="345"/>
        <v/>
      </c>
    </row>
    <row r="4836" spans="18:28" ht="14.5" customHeight="1">
      <c r="R4836">
        <v>4833</v>
      </c>
      <c r="S4836" s="4">
        <v>57100</v>
      </c>
      <c r="T4836" s="3" t="s">
        <v>5312</v>
      </c>
      <c r="U4836" s="3" t="s">
        <v>790</v>
      </c>
      <c r="V4836" s="3" t="s">
        <v>334</v>
      </c>
      <c r="W4836" s="3" t="s">
        <v>5304</v>
      </c>
      <c r="X4836" s="3" t="str">
        <f t="shared" si="342"/>
        <v>ริมกกเมืองเชียงรายเชียงราย</v>
      </c>
      <c r="Y4836" s="3" t="s">
        <v>4411</v>
      </c>
      <c r="Z4836" s="3" t="str">
        <f t="shared" si="343"/>
        <v/>
      </c>
      <c r="AA4836" s="3" t="e">
        <f t="shared" si="344"/>
        <v>#NUM!</v>
      </c>
      <c r="AB4836" s="3" t="str">
        <f t="shared" si="345"/>
        <v/>
      </c>
    </row>
    <row r="4837" spans="18:28" ht="14.5" customHeight="1">
      <c r="R4837">
        <v>4834</v>
      </c>
      <c r="S4837" s="4">
        <v>57000</v>
      </c>
      <c r="T4837" s="3" t="s">
        <v>5313</v>
      </c>
      <c r="U4837" s="3" t="s">
        <v>790</v>
      </c>
      <c r="V4837" s="3" t="s">
        <v>334</v>
      </c>
      <c r="W4837" s="3" t="s">
        <v>5304</v>
      </c>
      <c r="X4837" s="3" t="str">
        <f t="shared" si="342"/>
        <v>ดอยลานเมืองเชียงรายเชียงราย</v>
      </c>
      <c r="Y4837" s="3" t="s">
        <v>4411</v>
      </c>
      <c r="Z4837" s="3" t="str">
        <f t="shared" si="343"/>
        <v/>
      </c>
      <c r="AA4837" s="3" t="e">
        <f t="shared" si="344"/>
        <v>#NUM!</v>
      </c>
      <c r="AB4837" s="3" t="str">
        <f t="shared" si="345"/>
        <v/>
      </c>
    </row>
    <row r="4838" spans="18:28" ht="14.5" customHeight="1">
      <c r="R4838">
        <v>4835</v>
      </c>
      <c r="S4838" s="4">
        <v>57000</v>
      </c>
      <c r="T4838" s="3" t="s">
        <v>5314</v>
      </c>
      <c r="U4838" s="3" t="s">
        <v>790</v>
      </c>
      <c r="V4838" s="3" t="s">
        <v>334</v>
      </c>
      <c r="W4838" s="3" t="s">
        <v>5304</v>
      </c>
      <c r="X4838" s="3" t="str">
        <f t="shared" si="342"/>
        <v>ป่าอ้อดอนชัยเมืองเชียงรายเชียงราย</v>
      </c>
      <c r="Y4838" s="3" t="s">
        <v>4411</v>
      </c>
      <c r="Z4838" s="3" t="str">
        <f t="shared" si="343"/>
        <v/>
      </c>
      <c r="AA4838" s="3" t="e">
        <f t="shared" si="344"/>
        <v>#NUM!</v>
      </c>
      <c r="AB4838" s="3" t="str">
        <f t="shared" si="345"/>
        <v/>
      </c>
    </row>
    <row r="4839" spans="18:28" ht="14.5" customHeight="1">
      <c r="R4839">
        <v>4836</v>
      </c>
      <c r="S4839" s="4">
        <v>57000</v>
      </c>
      <c r="T4839" s="3" t="s">
        <v>5315</v>
      </c>
      <c r="U4839" s="3" t="s">
        <v>790</v>
      </c>
      <c r="V4839" s="3" t="s">
        <v>334</v>
      </c>
      <c r="W4839" s="3" t="s">
        <v>5304</v>
      </c>
      <c r="X4839" s="3" t="str">
        <f t="shared" si="342"/>
        <v>ท่าสายเมืองเชียงรายเชียงราย</v>
      </c>
      <c r="Y4839" s="3" t="s">
        <v>4411</v>
      </c>
      <c r="Z4839" s="3" t="str">
        <f t="shared" si="343"/>
        <v/>
      </c>
      <c r="AA4839" s="3" t="e">
        <f t="shared" si="344"/>
        <v>#NUM!</v>
      </c>
      <c r="AB4839" s="3" t="str">
        <f t="shared" si="345"/>
        <v/>
      </c>
    </row>
    <row r="4840" spans="18:28" ht="14.5" customHeight="1">
      <c r="R4840">
        <v>4837</v>
      </c>
      <c r="S4840" s="4">
        <v>57000</v>
      </c>
      <c r="T4840" s="3" t="s">
        <v>5316</v>
      </c>
      <c r="U4840" s="3" t="s">
        <v>790</v>
      </c>
      <c r="V4840" s="3" t="s">
        <v>334</v>
      </c>
      <c r="W4840" s="3" t="s">
        <v>5304</v>
      </c>
      <c r="X4840" s="3" t="str">
        <f t="shared" si="342"/>
        <v>ดอยฮางเมืองเชียงรายเชียงราย</v>
      </c>
      <c r="Y4840" s="3" t="s">
        <v>4411</v>
      </c>
      <c r="Z4840" s="3" t="str">
        <f t="shared" si="343"/>
        <v/>
      </c>
      <c r="AA4840" s="3" t="e">
        <f t="shared" si="344"/>
        <v>#NUM!</v>
      </c>
      <c r="AB4840" s="3" t="str">
        <f t="shared" si="345"/>
        <v/>
      </c>
    </row>
    <row r="4841" spans="18:28" ht="14.5" customHeight="1">
      <c r="R4841">
        <v>4838</v>
      </c>
      <c r="S4841" s="4">
        <v>57100</v>
      </c>
      <c r="T4841" s="3" t="s">
        <v>5317</v>
      </c>
      <c r="U4841" s="3" t="s">
        <v>790</v>
      </c>
      <c r="V4841" s="3" t="s">
        <v>334</v>
      </c>
      <c r="W4841" s="3" t="s">
        <v>5304</v>
      </c>
      <c r="X4841" s="3" t="str">
        <f t="shared" si="342"/>
        <v>ท่าสุดเมืองเชียงรายเชียงราย</v>
      </c>
      <c r="Y4841" s="3" t="s">
        <v>4411</v>
      </c>
      <c r="Z4841" s="3" t="str">
        <f t="shared" si="343"/>
        <v/>
      </c>
      <c r="AA4841" s="3" t="e">
        <f t="shared" si="344"/>
        <v>#NUM!</v>
      </c>
      <c r="AB4841" s="3" t="str">
        <f t="shared" si="345"/>
        <v/>
      </c>
    </row>
    <row r="4842" spans="18:28" ht="14.5" customHeight="1">
      <c r="R4842">
        <v>4839</v>
      </c>
      <c r="S4842" s="4">
        <v>57210</v>
      </c>
      <c r="T4842" s="3" t="s">
        <v>806</v>
      </c>
      <c r="U4842" s="3" t="s">
        <v>806</v>
      </c>
      <c r="V4842" s="3" t="s">
        <v>334</v>
      </c>
      <c r="W4842" s="3" t="s">
        <v>5318</v>
      </c>
      <c r="X4842" s="3" t="str">
        <f t="shared" si="342"/>
        <v>เวียงชัยเวียงชัยเชียงราย</v>
      </c>
      <c r="Y4842" s="3" t="s">
        <v>4411</v>
      </c>
      <c r="Z4842" s="3" t="str">
        <f t="shared" si="343"/>
        <v/>
      </c>
      <c r="AA4842" s="3" t="e">
        <f t="shared" si="344"/>
        <v>#NUM!</v>
      </c>
      <c r="AB4842" s="3" t="str">
        <f t="shared" si="345"/>
        <v/>
      </c>
    </row>
    <row r="4843" spans="18:28" ht="14.5" customHeight="1">
      <c r="R4843">
        <v>4840</v>
      </c>
      <c r="S4843" s="4">
        <v>57210</v>
      </c>
      <c r="T4843" s="3" t="s">
        <v>5319</v>
      </c>
      <c r="U4843" s="3" t="s">
        <v>806</v>
      </c>
      <c r="V4843" s="3" t="s">
        <v>334</v>
      </c>
      <c r="W4843" s="3" t="s">
        <v>5318</v>
      </c>
      <c r="X4843" s="3" t="str">
        <f t="shared" si="342"/>
        <v>ผางามเวียงชัยเชียงราย</v>
      </c>
      <c r="Y4843" s="3" t="s">
        <v>4411</v>
      </c>
      <c r="Z4843" s="3" t="str">
        <f t="shared" si="343"/>
        <v/>
      </c>
      <c r="AA4843" s="3" t="e">
        <f t="shared" si="344"/>
        <v>#NUM!</v>
      </c>
      <c r="AB4843" s="3" t="str">
        <f t="shared" si="345"/>
        <v/>
      </c>
    </row>
    <row r="4844" spans="18:28" ht="14.5" customHeight="1">
      <c r="R4844">
        <v>4841</v>
      </c>
      <c r="S4844" s="4">
        <v>57210</v>
      </c>
      <c r="T4844" s="3" t="s">
        <v>3235</v>
      </c>
      <c r="U4844" s="3" t="s">
        <v>806</v>
      </c>
      <c r="V4844" s="3" t="s">
        <v>334</v>
      </c>
      <c r="W4844" s="3" t="s">
        <v>5318</v>
      </c>
      <c r="X4844" s="3" t="str">
        <f t="shared" si="342"/>
        <v>เวียงเหนือเวียงชัยเชียงราย</v>
      </c>
      <c r="Y4844" s="3" t="s">
        <v>4411</v>
      </c>
      <c r="Z4844" s="3" t="str">
        <f t="shared" si="343"/>
        <v/>
      </c>
      <c r="AA4844" s="3" t="e">
        <f t="shared" si="344"/>
        <v>#NUM!</v>
      </c>
      <c r="AB4844" s="3" t="str">
        <f t="shared" si="345"/>
        <v/>
      </c>
    </row>
    <row r="4845" spans="18:28" ht="14.5" customHeight="1">
      <c r="R4845">
        <v>4842</v>
      </c>
      <c r="S4845" s="4">
        <v>57210</v>
      </c>
      <c r="T4845" s="3" t="s">
        <v>5320</v>
      </c>
      <c r="U4845" s="3" t="s">
        <v>806</v>
      </c>
      <c r="V4845" s="3" t="s">
        <v>334</v>
      </c>
      <c r="W4845" s="3" t="s">
        <v>5318</v>
      </c>
      <c r="X4845" s="3" t="str">
        <f t="shared" si="342"/>
        <v>ดอนศิลาเวียงชัยเชียงราย</v>
      </c>
      <c r="Y4845" s="3" t="s">
        <v>4411</v>
      </c>
      <c r="Z4845" s="3" t="str">
        <f t="shared" si="343"/>
        <v/>
      </c>
      <c r="AA4845" s="3" t="e">
        <f t="shared" si="344"/>
        <v>#NUM!</v>
      </c>
      <c r="AB4845" s="3" t="str">
        <f t="shared" si="345"/>
        <v/>
      </c>
    </row>
    <row r="4846" spans="18:28" ht="14.5" customHeight="1">
      <c r="R4846">
        <v>4843</v>
      </c>
      <c r="S4846" s="4">
        <v>57210</v>
      </c>
      <c r="T4846" s="3" t="s">
        <v>5321</v>
      </c>
      <c r="U4846" s="3" t="s">
        <v>806</v>
      </c>
      <c r="V4846" s="3" t="s">
        <v>334</v>
      </c>
      <c r="W4846" s="3" t="s">
        <v>5318</v>
      </c>
      <c r="X4846" s="3" t="str">
        <f t="shared" si="342"/>
        <v>เมืองชุมเวียงชัยเชียงราย</v>
      </c>
      <c r="Y4846" s="3" t="s">
        <v>4411</v>
      </c>
      <c r="Z4846" s="3" t="str">
        <f t="shared" si="343"/>
        <v/>
      </c>
      <c r="AA4846" s="3" t="e">
        <f t="shared" si="344"/>
        <v>#NUM!</v>
      </c>
      <c r="AB4846" s="3" t="str">
        <f t="shared" si="345"/>
        <v/>
      </c>
    </row>
    <row r="4847" spans="18:28" ht="14.5" customHeight="1">
      <c r="R4847">
        <v>4844</v>
      </c>
      <c r="S4847" s="4">
        <v>57140</v>
      </c>
      <c r="T4847" s="3" t="s">
        <v>4780</v>
      </c>
      <c r="U4847" s="3" t="s">
        <v>775</v>
      </c>
      <c r="V4847" s="3" t="s">
        <v>334</v>
      </c>
      <c r="W4847" s="3" t="s">
        <v>5322</v>
      </c>
      <c r="X4847" s="3" t="str">
        <f t="shared" si="342"/>
        <v>เวียงเชียงของเชียงราย</v>
      </c>
      <c r="Y4847" s="3" t="s">
        <v>4411</v>
      </c>
      <c r="Z4847" s="3" t="str">
        <f t="shared" si="343"/>
        <v/>
      </c>
      <c r="AA4847" s="3" t="e">
        <f t="shared" si="344"/>
        <v>#NUM!</v>
      </c>
      <c r="AB4847" s="3" t="str">
        <f t="shared" si="345"/>
        <v/>
      </c>
    </row>
    <row r="4848" spans="18:28" ht="14.5" customHeight="1">
      <c r="R4848">
        <v>4845</v>
      </c>
      <c r="S4848" s="4">
        <v>57140</v>
      </c>
      <c r="T4848" s="3" t="s">
        <v>5176</v>
      </c>
      <c r="U4848" s="3" t="s">
        <v>775</v>
      </c>
      <c r="V4848" s="3" t="s">
        <v>334</v>
      </c>
      <c r="W4848" s="3" t="s">
        <v>5322</v>
      </c>
      <c r="X4848" s="3" t="str">
        <f t="shared" si="342"/>
        <v>สถานเชียงของเชียงราย</v>
      </c>
      <c r="Y4848" s="3" t="s">
        <v>4411</v>
      </c>
      <c r="Z4848" s="3" t="str">
        <f t="shared" si="343"/>
        <v/>
      </c>
      <c r="AA4848" s="3" t="e">
        <f t="shared" si="344"/>
        <v>#NUM!</v>
      </c>
      <c r="AB4848" s="3" t="str">
        <f t="shared" si="345"/>
        <v/>
      </c>
    </row>
    <row r="4849" spans="18:28" ht="14.5" customHeight="1">
      <c r="R4849">
        <v>4846</v>
      </c>
      <c r="S4849" s="4">
        <v>57140</v>
      </c>
      <c r="T4849" s="3" t="s">
        <v>5323</v>
      </c>
      <c r="U4849" s="3" t="s">
        <v>775</v>
      </c>
      <c r="V4849" s="3" t="s">
        <v>334</v>
      </c>
      <c r="W4849" s="3" t="s">
        <v>5322</v>
      </c>
      <c r="X4849" s="3" t="str">
        <f t="shared" si="342"/>
        <v>ครึ่งเชียงของเชียงราย</v>
      </c>
      <c r="Y4849" s="3" t="s">
        <v>4411</v>
      </c>
      <c r="Z4849" s="3" t="str">
        <f t="shared" si="343"/>
        <v/>
      </c>
      <c r="AA4849" s="3" t="e">
        <f t="shared" si="344"/>
        <v>#NUM!</v>
      </c>
      <c r="AB4849" s="3" t="str">
        <f t="shared" si="345"/>
        <v/>
      </c>
    </row>
    <row r="4850" spans="18:28" ht="14.5" customHeight="1">
      <c r="R4850">
        <v>4847</v>
      </c>
      <c r="S4850" s="4">
        <v>57140</v>
      </c>
      <c r="T4850" s="3" t="s">
        <v>5324</v>
      </c>
      <c r="U4850" s="3" t="s">
        <v>775</v>
      </c>
      <c r="V4850" s="3" t="s">
        <v>334</v>
      </c>
      <c r="W4850" s="3" t="s">
        <v>5322</v>
      </c>
      <c r="X4850" s="3" t="str">
        <f t="shared" si="342"/>
        <v>บุญเรืองเชียงของเชียงราย</v>
      </c>
      <c r="Y4850" s="3" t="s">
        <v>4411</v>
      </c>
      <c r="Z4850" s="3" t="str">
        <f t="shared" si="343"/>
        <v/>
      </c>
      <c r="AA4850" s="3" t="e">
        <f t="shared" si="344"/>
        <v>#NUM!</v>
      </c>
      <c r="AB4850" s="3" t="str">
        <f t="shared" si="345"/>
        <v/>
      </c>
    </row>
    <row r="4851" spans="18:28" ht="14.5" customHeight="1">
      <c r="R4851">
        <v>4848</v>
      </c>
      <c r="S4851" s="4">
        <v>57140</v>
      </c>
      <c r="T4851" s="3" t="s">
        <v>5325</v>
      </c>
      <c r="U4851" s="3" t="s">
        <v>775</v>
      </c>
      <c r="V4851" s="3" t="s">
        <v>334</v>
      </c>
      <c r="W4851" s="3" t="s">
        <v>5322</v>
      </c>
      <c r="X4851" s="3" t="str">
        <f t="shared" si="342"/>
        <v>ห้วยซ้อเชียงของเชียงราย</v>
      </c>
      <c r="Y4851" s="3" t="s">
        <v>4411</v>
      </c>
      <c r="Z4851" s="3" t="str">
        <f t="shared" si="343"/>
        <v/>
      </c>
      <c r="AA4851" s="3" t="e">
        <f t="shared" si="344"/>
        <v>#NUM!</v>
      </c>
      <c r="AB4851" s="3" t="str">
        <f t="shared" si="345"/>
        <v/>
      </c>
    </row>
    <row r="4852" spans="18:28" ht="14.5" customHeight="1">
      <c r="R4852">
        <v>4849</v>
      </c>
      <c r="S4852" s="4">
        <v>57140</v>
      </c>
      <c r="T4852" s="3" t="s">
        <v>5326</v>
      </c>
      <c r="U4852" s="3" t="s">
        <v>775</v>
      </c>
      <c r="V4852" s="3" t="s">
        <v>334</v>
      </c>
      <c r="W4852" s="3" t="s">
        <v>5322</v>
      </c>
      <c r="X4852" s="3" t="str">
        <f t="shared" si="342"/>
        <v>ศรีดอนชัยเชียงของเชียงราย</v>
      </c>
      <c r="Y4852" s="3" t="s">
        <v>4411</v>
      </c>
      <c r="Z4852" s="3" t="str">
        <f t="shared" si="343"/>
        <v/>
      </c>
      <c r="AA4852" s="3" t="e">
        <f t="shared" si="344"/>
        <v>#NUM!</v>
      </c>
      <c r="AB4852" s="3" t="str">
        <f t="shared" si="345"/>
        <v/>
      </c>
    </row>
    <row r="4853" spans="18:28" ht="14.5" customHeight="1">
      <c r="R4853">
        <v>4850</v>
      </c>
      <c r="S4853" s="4">
        <v>57140</v>
      </c>
      <c r="T4853" s="3" t="s">
        <v>5327</v>
      </c>
      <c r="U4853" s="3" t="s">
        <v>775</v>
      </c>
      <c r="V4853" s="3" t="s">
        <v>334</v>
      </c>
      <c r="W4853" s="3" t="s">
        <v>5322</v>
      </c>
      <c r="X4853" s="3" t="str">
        <f t="shared" si="342"/>
        <v>ริมโขงเชียงของเชียงราย</v>
      </c>
      <c r="Y4853" s="3" t="s">
        <v>4411</v>
      </c>
      <c r="Z4853" s="3" t="str">
        <f t="shared" si="343"/>
        <v/>
      </c>
      <c r="AA4853" s="3" t="e">
        <f t="shared" si="344"/>
        <v>#NUM!</v>
      </c>
      <c r="AB4853" s="3" t="str">
        <f t="shared" si="345"/>
        <v/>
      </c>
    </row>
    <row r="4854" spans="18:28" ht="14.5" customHeight="1">
      <c r="R4854">
        <v>4851</v>
      </c>
      <c r="S4854" s="4">
        <v>57160</v>
      </c>
      <c r="T4854" s="3" t="s">
        <v>4780</v>
      </c>
      <c r="U4854" s="3" t="s">
        <v>782</v>
      </c>
      <c r="V4854" s="3" t="s">
        <v>334</v>
      </c>
      <c r="W4854" s="3" t="s">
        <v>5328</v>
      </c>
      <c r="X4854" s="3" t="str">
        <f t="shared" si="342"/>
        <v>เวียงเทิงเชียงราย</v>
      </c>
      <c r="Y4854" s="3" t="s">
        <v>4411</v>
      </c>
      <c r="Z4854" s="3" t="str">
        <f t="shared" si="343"/>
        <v/>
      </c>
      <c r="AA4854" s="3" t="e">
        <f t="shared" si="344"/>
        <v>#NUM!</v>
      </c>
      <c r="AB4854" s="3" t="str">
        <f t="shared" si="345"/>
        <v/>
      </c>
    </row>
    <row r="4855" spans="18:28" ht="14.5" customHeight="1">
      <c r="R4855">
        <v>4852</v>
      </c>
      <c r="S4855" s="4">
        <v>57160</v>
      </c>
      <c r="T4855" s="3" t="s">
        <v>2784</v>
      </c>
      <c r="U4855" s="3" t="s">
        <v>782</v>
      </c>
      <c r="V4855" s="3" t="s">
        <v>334</v>
      </c>
      <c r="W4855" s="3" t="s">
        <v>5328</v>
      </c>
      <c r="X4855" s="3" t="str">
        <f t="shared" si="342"/>
        <v>งิ้วเทิงเชียงราย</v>
      </c>
      <c r="Y4855" s="3" t="s">
        <v>4411</v>
      </c>
      <c r="Z4855" s="3" t="str">
        <f t="shared" si="343"/>
        <v/>
      </c>
      <c r="AA4855" s="3" t="e">
        <f t="shared" si="344"/>
        <v>#NUM!</v>
      </c>
      <c r="AB4855" s="3" t="str">
        <f t="shared" si="345"/>
        <v/>
      </c>
    </row>
    <row r="4856" spans="18:28" ht="14.5" customHeight="1">
      <c r="R4856">
        <v>4853</v>
      </c>
      <c r="S4856" s="4">
        <v>57230</v>
      </c>
      <c r="T4856" s="3" t="s">
        <v>5329</v>
      </c>
      <c r="U4856" s="3" t="s">
        <v>782</v>
      </c>
      <c r="V4856" s="3" t="s">
        <v>334</v>
      </c>
      <c r="W4856" s="3" t="s">
        <v>5328</v>
      </c>
      <c r="X4856" s="3" t="str">
        <f t="shared" si="342"/>
        <v>ปล้องเทิงเชียงราย</v>
      </c>
      <c r="Y4856" s="3" t="s">
        <v>4411</v>
      </c>
      <c r="Z4856" s="3" t="str">
        <f t="shared" si="343"/>
        <v/>
      </c>
      <c r="AA4856" s="3" t="e">
        <f t="shared" si="344"/>
        <v>#NUM!</v>
      </c>
      <c r="AB4856" s="3" t="str">
        <f t="shared" si="345"/>
        <v/>
      </c>
    </row>
    <row r="4857" spans="18:28" ht="14.5" customHeight="1">
      <c r="R4857">
        <v>4854</v>
      </c>
      <c r="S4857" s="4">
        <v>57230</v>
      </c>
      <c r="T4857" s="3" t="s">
        <v>5330</v>
      </c>
      <c r="U4857" s="3" t="s">
        <v>782</v>
      </c>
      <c r="V4857" s="3" t="s">
        <v>334</v>
      </c>
      <c r="W4857" s="3" t="s">
        <v>5328</v>
      </c>
      <c r="X4857" s="3" t="str">
        <f t="shared" si="342"/>
        <v>แม่ลอยเทิงเชียงราย</v>
      </c>
      <c r="Y4857" s="3" t="s">
        <v>4411</v>
      </c>
      <c r="Z4857" s="3" t="str">
        <f t="shared" si="343"/>
        <v/>
      </c>
      <c r="AA4857" s="3" t="e">
        <f t="shared" si="344"/>
        <v>#NUM!</v>
      </c>
      <c r="AB4857" s="3" t="str">
        <f t="shared" si="345"/>
        <v/>
      </c>
    </row>
    <row r="4858" spans="18:28" ht="14.5" customHeight="1">
      <c r="R4858">
        <v>4855</v>
      </c>
      <c r="S4858" s="4">
        <v>57230</v>
      </c>
      <c r="T4858" s="3" t="s">
        <v>5331</v>
      </c>
      <c r="U4858" s="3" t="s">
        <v>782</v>
      </c>
      <c r="V4858" s="3" t="s">
        <v>334</v>
      </c>
      <c r="W4858" s="3" t="s">
        <v>5328</v>
      </c>
      <c r="X4858" s="3" t="str">
        <f t="shared" si="342"/>
        <v>เชียงเคี่ยนเทิงเชียงราย</v>
      </c>
      <c r="Y4858" s="3" t="s">
        <v>4411</v>
      </c>
      <c r="Z4858" s="3" t="str">
        <f t="shared" si="343"/>
        <v/>
      </c>
      <c r="AA4858" s="3" t="e">
        <f t="shared" si="344"/>
        <v>#NUM!</v>
      </c>
      <c r="AB4858" s="3" t="str">
        <f t="shared" si="345"/>
        <v/>
      </c>
    </row>
    <row r="4859" spans="18:28" ht="14.5" customHeight="1">
      <c r="R4859">
        <v>4856</v>
      </c>
      <c r="S4859" s="4">
        <v>57160</v>
      </c>
      <c r="T4859" s="3" t="s">
        <v>5332</v>
      </c>
      <c r="U4859" s="3" t="s">
        <v>782</v>
      </c>
      <c r="V4859" s="3" t="s">
        <v>334</v>
      </c>
      <c r="W4859" s="3" t="s">
        <v>5328</v>
      </c>
      <c r="X4859" s="3" t="str">
        <f t="shared" si="342"/>
        <v>ตับเต่าเทิงเชียงราย</v>
      </c>
      <c r="Y4859" s="3" t="s">
        <v>4411</v>
      </c>
      <c r="Z4859" s="3" t="str">
        <f t="shared" si="343"/>
        <v/>
      </c>
      <c r="AA4859" s="3" t="e">
        <f t="shared" si="344"/>
        <v>#NUM!</v>
      </c>
      <c r="AB4859" s="3" t="str">
        <f t="shared" si="345"/>
        <v/>
      </c>
    </row>
    <row r="4860" spans="18:28" ht="14.5" customHeight="1">
      <c r="R4860">
        <v>4857</v>
      </c>
      <c r="S4860" s="4">
        <v>57160</v>
      </c>
      <c r="T4860" s="3" t="s">
        <v>5333</v>
      </c>
      <c r="U4860" s="3" t="s">
        <v>782</v>
      </c>
      <c r="V4860" s="3" t="s">
        <v>334</v>
      </c>
      <c r="W4860" s="3" t="s">
        <v>5328</v>
      </c>
      <c r="X4860" s="3" t="str">
        <f t="shared" si="342"/>
        <v>หงาวเทิงเชียงราย</v>
      </c>
      <c r="Y4860" s="3" t="s">
        <v>4411</v>
      </c>
      <c r="Z4860" s="3" t="str">
        <f t="shared" si="343"/>
        <v/>
      </c>
      <c r="AA4860" s="3" t="e">
        <f t="shared" si="344"/>
        <v>#NUM!</v>
      </c>
      <c r="AB4860" s="3" t="str">
        <f t="shared" si="345"/>
        <v/>
      </c>
    </row>
    <row r="4861" spans="18:28" ht="14.5" customHeight="1">
      <c r="R4861">
        <v>4858</v>
      </c>
      <c r="S4861" s="4">
        <v>57160</v>
      </c>
      <c r="T4861" s="3" t="s">
        <v>5334</v>
      </c>
      <c r="U4861" s="3" t="s">
        <v>782</v>
      </c>
      <c r="V4861" s="3" t="s">
        <v>334</v>
      </c>
      <c r="W4861" s="3" t="s">
        <v>5328</v>
      </c>
      <c r="X4861" s="3" t="str">
        <f t="shared" si="342"/>
        <v>สันทรายงามเทิงเชียงราย</v>
      </c>
      <c r="Y4861" s="3" t="s">
        <v>4411</v>
      </c>
      <c r="Z4861" s="3" t="str">
        <f t="shared" si="343"/>
        <v/>
      </c>
      <c r="AA4861" s="3" t="e">
        <f t="shared" si="344"/>
        <v>#NUM!</v>
      </c>
      <c r="AB4861" s="3" t="str">
        <f t="shared" si="345"/>
        <v/>
      </c>
    </row>
    <row r="4862" spans="18:28" ht="14.5" customHeight="1">
      <c r="R4862">
        <v>4859</v>
      </c>
      <c r="S4862" s="4">
        <v>57230</v>
      </c>
      <c r="T4862" s="3" t="s">
        <v>5335</v>
      </c>
      <c r="U4862" s="3" t="s">
        <v>782</v>
      </c>
      <c r="V4862" s="3" t="s">
        <v>334</v>
      </c>
      <c r="W4862" s="3" t="s">
        <v>5328</v>
      </c>
      <c r="X4862" s="3" t="str">
        <f t="shared" si="342"/>
        <v>ศรีดอนไชยเทิงเชียงราย</v>
      </c>
      <c r="Y4862" s="3" t="s">
        <v>4411</v>
      </c>
      <c r="Z4862" s="3" t="str">
        <f t="shared" si="343"/>
        <v/>
      </c>
      <c r="AA4862" s="3" t="e">
        <f t="shared" si="344"/>
        <v>#NUM!</v>
      </c>
      <c r="AB4862" s="3" t="str">
        <f t="shared" si="345"/>
        <v/>
      </c>
    </row>
    <row r="4863" spans="18:28" ht="14.5" customHeight="1">
      <c r="R4863">
        <v>4860</v>
      </c>
      <c r="S4863" s="4">
        <v>57230</v>
      </c>
      <c r="T4863" s="3" t="s">
        <v>5336</v>
      </c>
      <c r="U4863" s="3" t="s">
        <v>782</v>
      </c>
      <c r="V4863" s="3" t="s">
        <v>334</v>
      </c>
      <c r="W4863" s="3" t="s">
        <v>5328</v>
      </c>
      <c r="X4863" s="3" t="str">
        <f t="shared" si="342"/>
        <v>หนองแรดเทิงเชียงราย</v>
      </c>
      <c r="Y4863" s="3" t="s">
        <v>4411</v>
      </c>
      <c r="Z4863" s="3" t="str">
        <f t="shared" si="343"/>
        <v/>
      </c>
      <c r="AA4863" s="3" t="e">
        <f t="shared" si="344"/>
        <v>#NUM!</v>
      </c>
      <c r="AB4863" s="3" t="str">
        <f t="shared" si="345"/>
        <v/>
      </c>
    </row>
    <row r="4864" spans="18:28" ht="14.5" customHeight="1">
      <c r="R4864">
        <v>4861</v>
      </c>
      <c r="S4864" s="4">
        <v>57120</v>
      </c>
      <c r="T4864" s="3" t="s">
        <v>5337</v>
      </c>
      <c r="U4864" s="3" t="s">
        <v>788</v>
      </c>
      <c r="V4864" s="3" t="s">
        <v>334</v>
      </c>
      <c r="W4864" s="3" t="s">
        <v>5338</v>
      </c>
      <c r="X4864" s="3" t="str">
        <f t="shared" si="342"/>
        <v>สันมะเค็ดพานเชียงราย</v>
      </c>
      <c r="Y4864" s="3" t="s">
        <v>4411</v>
      </c>
      <c r="Z4864" s="3" t="str">
        <f t="shared" si="343"/>
        <v/>
      </c>
      <c r="AA4864" s="3" t="e">
        <f t="shared" si="344"/>
        <v>#NUM!</v>
      </c>
      <c r="AB4864" s="3" t="str">
        <f t="shared" si="345"/>
        <v/>
      </c>
    </row>
    <row r="4865" spans="18:28" ht="14.5" customHeight="1">
      <c r="R4865">
        <v>4862</v>
      </c>
      <c r="S4865" s="4">
        <v>57120</v>
      </c>
      <c r="T4865" s="3" t="s">
        <v>5339</v>
      </c>
      <c r="U4865" s="3" t="s">
        <v>788</v>
      </c>
      <c r="V4865" s="3" t="s">
        <v>334</v>
      </c>
      <c r="W4865" s="3" t="s">
        <v>5338</v>
      </c>
      <c r="X4865" s="3" t="str">
        <f t="shared" si="342"/>
        <v>แม่อ้อพานเชียงราย</v>
      </c>
      <c r="Y4865" s="3" t="s">
        <v>4411</v>
      </c>
      <c r="Z4865" s="3" t="str">
        <f t="shared" si="343"/>
        <v/>
      </c>
      <c r="AA4865" s="3" t="e">
        <f t="shared" si="344"/>
        <v>#NUM!</v>
      </c>
      <c r="AB4865" s="3" t="str">
        <f t="shared" si="345"/>
        <v/>
      </c>
    </row>
    <row r="4866" spans="18:28" ht="14.5" customHeight="1">
      <c r="R4866">
        <v>4863</v>
      </c>
      <c r="S4866" s="4">
        <v>57250</v>
      </c>
      <c r="T4866" s="3" t="s">
        <v>5340</v>
      </c>
      <c r="U4866" s="3" t="s">
        <v>788</v>
      </c>
      <c r="V4866" s="3" t="s">
        <v>334</v>
      </c>
      <c r="W4866" s="3" t="s">
        <v>5338</v>
      </c>
      <c r="X4866" s="3" t="str">
        <f t="shared" si="342"/>
        <v>ธารทองพานเชียงราย</v>
      </c>
      <c r="Y4866" s="3" t="s">
        <v>4411</v>
      </c>
      <c r="Z4866" s="3" t="str">
        <f t="shared" si="343"/>
        <v/>
      </c>
      <c r="AA4866" s="3" t="e">
        <f t="shared" si="344"/>
        <v>#NUM!</v>
      </c>
      <c r="AB4866" s="3" t="str">
        <f t="shared" si="345"/>
        <v/>
      </c>
    </row>
    <row r="4867" spans="18:28" ht="14.5" customHeight="1">
      <c r="R4867">
        <v>4864</v>
      </c>
      <c r="S4867" s="4">
        <v>57120</v>
      </c>
      <c r="T4867" s="3" t="s">
        <v>1170</v>
      </c>
      <c r="U4867" s="3" t="s">
        <v>788</v>
      </c>
      <c r="V4867" s="3" t="s">
        <v>334</v>
      </c>
      <c r="W4867" s="3" t="s">
        <v>5338</v>
      </c>
      <c r="X4867" s="3" t="str">
        <f t="shared" si="342"/>
        <v>สันติสุขพานเชียงราย</v>
      </c>
      <c r="Y4867" s="3" t="s">
        <v>4411</v>
      </c>
      <c r="Z4867" s="3" t="str">
        <f t="shared" si="343"/>
        <v/>
      </c>
      <c r="AA4867" s="3" t="e">
        <f t="shared" si="344"/>
        <v>#NUM!</v>
      </c>
      <c r="AB4867" s="3" t="str">
        <f t="shared" si="345"/>
        <v/>
      </c>
    </row>
    <row r="4868" spans="18:28" ht="14.5" customHeight="1">
      <c r="R4868">
        <v>4865</v>
      </c>
      <c r="S4868" s="4">
        <v>57120</v>
      </c>
      <c r="T4868" s="3" t="s">
        <v>5341</v>
      </c>
      <c r="U4868" s="3" t="s">
        <v>788</v>
      </c>
      <c r="V4868" s="3" t="s">
        <v>334</v>
      </c>
      <c r="W4868" s="3" t="s">
        <v>5338</v>
      </c>
      <c r="X4868" s="3" t="str">
        <f t="shared" si="342"/>
        <v>ดอยงามพานเชียงราย</v>
      </c>
      <c r="Y4868" s="3" t="s">
        <v>4411</v>
      </c>
      <c r="Z4868" s="3" t="str">
        <f t="shared" si="343"/>
        <v/>
      </c>
      <c r="AA4868" s="3" t="e">
        <f t="shared" si="344"/>
        <v>#NUM!</v>
      </c>
      <c r="AB4868" s="3" t="str">
        <f t="shared" si="345"/>
        <v/>
      </c>
    </row>
    <row r="4869" spans="18:28" ht="14.5" customHeight="1">
      <c r="R4869">
        <v>4866</v>
      </c>
      <c r="S4869" s="4">
        <v>57120</v>
      </c>
      <c r="T4869" s="3" t="s">
        <v>5342</v>
      </c>
      <c r="U4869" s="3" t="s">
        <v>788</v>
      </c>
      <c r="V4869" s="3" t="s">
        <v>334</v>
      </c>
      <c r="W4869" s="3" t="s">
        <v>5338</v>
      </c>
      <c r="X4869" s="3" t="str">
        <f t="shared" ref="X4869:X4932" si="346">T4869&amp;U4869&amp;V4869</f>
        <v>หัวง้มพานเชียงราย</v>
      </c>
      <c r="Y4869" s="3" t="s">
        <v>4411</v>
      </c>
      <c r="Z4869" s="3" t="str">
        <f t="shared" ref="Z4869:Z4932" si="347">IF($Z$1=$W4869,$R4869,"")</f>
        <v/>
      </c>
      <c r="AA4869" s="3" t="e">
        <f t="shared" ref="AA4869:AA4932" si="348">SMALL($Z$4:$Z$7439,R4869)</f>
        <v>#NUM!</v>
      </c>
      <c r="AB4869" s="3" t="str">
        <f t="shared" ref="AB4869:AB4932" si="349">IFERROR(INDEX($T$4:$T$7439,$AA4869,1),"")</f>
        <v/>
      </c>
    </row>
    <row r="4870" spans="18:28" ht="14.5" customHeight="1">
      <c r="R4870">
        <v>4867</v>
      </c>
      <c r="S4870" s="4">
        <v>57120</v>
      </c>
      <c r="T4870" s="3" t="s">
        <v>5343</v>
      </c>
      <c r="U4870" s="3" t="s">
        <v>788</v>
      </c>
      <c r="V4870" s="3" t="s">
        <v>334</v>
      </c>
      <c r="W4870" s="3" t="s">
        <v>5338</v>
      </c>
      <c r="X4870" s="3" t="str">
        <f t="shared" si="346"/>
        <v>เจริญเมืองพานเชียงราย</v>
      </c>
      <c r="Y4870" s="3" t="s">
        <v>4411</v>
      </c>
      <c r="Z4870" s="3" t="str">
        <f t="shared" si="347"/>
        <v/>
      </c>
      <c r="AA4870" s="3" t="e">
        <f t="shared" si="348"/>
        <v>#NUM!</v>
      </c>
      <c r="AB4870" s="3" t="str">
        <f t="shared" si="349"/>
        <v/>
      </c>
    </row>
    <row r="4871" spans="18:28" ht="14.5" customHeight="1">
      <c r="R4871">
        <v>4868</v>
      </c>
      <c r="S4871" s="4">
        <v>57120</v>
      </c>
      <c r="T4871" s="3" t="s">
        <v>5344</v>
      </c>
      <c r="U4871" s="3" t="s">
        <v>788</v>
      </c>
      <c r="V4871" s="3" t="s">
        <v>334</v>
      </c>
      <c r="W4871" s="3" t="s">
        <v>5338</v>
      </c>
      <c r="X4871" s="3" t="str">
        <f t="shared" si="346"/>
        <v>ป่าหุ่งพานเชียงราย</v>
      </c>
      <c r="Y4871" s="3" t="s">
        <v>4411</v>
      </c>
      <c r="Z4871" s="3" t="str">
        <f t="shared" si="347"/>
        <v/>
      </c>
      <c r="AA4871" s="3" t="e">
        <f t="shared" si="348"/>
        <v>#NUM!</v>
      </c>
      <c r="AB4871" s="3" t="str">
        <f t="shared" si="349"/>
        <v/>
      </c>
    </row>
    <row r="4872" spans="18:28" ht="14.5" customHeight="1">
      <c r="R4872">
        <v>4869</v>
      </c>
      <c r="S4872" s="4">
        <v>57120</v>
      </c>
      <c r="T4872" s="3" t="s">
        <v>5345</v>
      </c>
      <c r="U4872" s="3" t="s">
        <v>788</v>
      </c>
      <c r="V4872" s="3" t="s">
        <v>334</v>
      </c>
      <c r="W4872" s="3" t="s">
        <v>5338</v>
      </c>
      <c r="X4872" s="3" t="str">
        <f t="shared" si="346"/>
        <v>ม่วงคำพานเชียงราย</v>
      </c>
      <c r="Y4872" s="3" t="s">
        <v>4411</v>
      </c>
      <c r="Z4872" s="3" t="str">
        <f t="shared" si="347"/>
        <v/>
      </c>
      <c r="AA4872" s="3" t="e">
        <f t="shared" si="348"/>
        <v>#NUM!</v>
      </c>
      <c r="AB4872" s="3" t="str">
        <f t="shared" si="349"/>
        <v/>
      </c>
    </row>
    <row r="4873" spans="18:28" ht="14.5" customHeight="1">
      <c r="R4873">
        <v>4870</v>
      </c>
      <c r="S4873" s="4">
        <v>57120</v>
      </c>
      <c r="T4873" s="3" t="s">
        <v>2388</v>
      </c>
      <c r="U4873" s="3" t="s">
        <v>788</v>
      </c>
      <c r="V4873" s="3" t="s">
        <v>334</v>
      </c>
      <c r="W4873" s="3" t="s">
        <v>5338</v>
      </c>
      <c r="X4873" s="3" t="str">
        <f t="shared" si="346"/>
        <v>ทรายขาวพานเชียงราย</v>
      </c>
      <c r="Y4873" s="3" t="s">
        <v>4411</v>
      </c>
      <c r="Z4873" s="3" t="str">
        <f t="shared" si="347"/>
        <v/>
      </c>
      <c r="AA4873" s="3" t="e">
        <f t="shared" si="348"/>
        <v>#NUM!</v>
      </c>
      <c r="AB4873" s="3" t="str">
        <f t="shared" si="349"/>
        <v/>
      </c>
    </row>
    <row r="4874" spans="18:28" ht="14.5" customHeight="1">
      <c r="R4874">
        <v>4871</v>
      </c>
      <c r="S4874" s="4">
        <v>57120</v>
      </c>
      <c r="T4874" s="3" t="s">
        <v>4803</v>
      </c>
      <c r="U4874" s="3" t="s">
        <v>788</v>
      </c>
      <c r="V4874" s="3" t="s">
        <v>334</v>
      </c>
      <c r="W4874" s="3" t="s">
        <v>5338</v>
      </c>
      <c r="X4874" s="3" t="str">
        <f t="shared" si="346"/>
        <v>สันกลางพานเชียงราย</v>
      </c>
      <c r="Y4874" s="3" t="s">
        <v>4411</v>
      </c>
      <c r="Z4874" s="3" t="str">
        <f t="shared" si="347"/>
        <v/>
      </c>
      <c r="AA4874" s="3" t="e">
        <f t="shared" si="348"/>
        <v>#NUM!</v>
      </c>
      <c r="AB4874" s="3" t="str">
        <f t="shared" si="349"/>
        <v/>
      </c>
    </row>
    <row r="4875" spans="18:28" ht="14.5" customHeight="1">
      <c r="R4875">
        <v>4872</v>
      </c>
      <c r="S4875" s="4">
        <v>57280</v>
      </c>
      <c r="T4875" s="3" t="s">
        <v>5346</v>
      </c>
      <c r="U4875" s="3" t="s">
        <v>788</v>
      </c>
      <c r="V4875" s="3" t="s">
        <v>334</v>
      </c>
      <c r="W4875" s="3" t="s">
        <v>5338</v>
      </c>
      <c r="X4875" s="3" t="str">
        <f t="shared" si="346"/>
        <v>แม่เย็นพานเชียงราย</v>
      </c>
      <c r="Y4875" s="3" t="s">
        <v>4411</v>
      </c>
      <c r="Z4875" s="3" t="str">
        <f t="shared" si="347"/>
        <v/>
      </c>
      <c r="AA4875" s="3" t="e">
        <f t="shared" si="348"/>
        <v>#NUM!</v>
      </c>
      <c r="AB4875" s="3" t="str">
        <f t="shared" si="349"/>
        <v/>
      </c>
    </row>
    <row r="4876" spans="18:28" ht="14.5" customHeight="1">
      <c r="R4876">
        <v>4873</v>
      </c>
      <c r="S4876" s="4">
        <v>57120</v>
      </c>
      <c r="T4876" s="3" t="s">
        <v>4045</v>
      </c>
      <c r="U4876" s="3" t="s">
        <v>788</v>
      </c>
      <c r="V4876" s="3" t="s">
        <v>334</v>
      </c>
      <c r="W4876" s="3" t="s">
        <v>5338</v>
      </c>
      <c r="X4876" s="3" t="str">
        <f t="shared" si="346"/>
        <v>เมืองพานพานเชียงราย</v>
      </c>
      <c r="Y4876" s="3" t="s">
        <v>4411</v>
      </c>
      <c r="Z4876" s="3" t="str">
        <f t="shared" si="347"/>
        <v/>
      </c>
      <c r="AA4876" s="3" t="e">
        <f t="shared" si="348"/>
        <v>#NUM!</v>
      </c>
      <c r="AB4876" s="3" t="str">
        <f t="shared" si="349"/>
        <v/>
      </c>
    </row>
    <row r="4877" spans="18:28" ht="14.5" customHeight="1">
      <c r="R4877">
        <v>4874</v>
      </c>
      <c r="S4877" s="4">
        <v>57280</v>
      </c>
      <c r="T4877" s="3" t="s">
        <v>5347</v>
      </c>
      <c r="U4877" s="3" t="s">
        <v>788</v>
      </c>
      <c r="V4877" s="3" t="s">
        <v>334</v>
      </c>
      <c r="W4877" s="3" t="s">
        <v>5338</v>
      </c>
      <c r="X4877" s="3" t="str">
        <f t="shared" si="346"/>
        <v>ทานตะวันพานเชียงราย</v>
      </c>
      <c r="Y4877" s="3" t="s">
        <v>4411</v>
      </c>
      <c r="Z4877" s="3" t="str">
        <f t="shared" si="347"/>
        <v/>
      </c>
      <c r="AA4877" s="3" t="e">
        <f t="shared" si="348"/>
        <v>#NUM!</v>
      </c>
      <c r="AB4877" s="3" t="str">
        <f t="shared" si="349"/>
        <v/>
      </c>
    </row>
    <row r="4878" spans="18:28" ht="14.5" customHeight="1">
      <c r="R4878">
        <v>4875</v>
      </c>
      <c r="S4878" s="4">
        <v>57120</v>
      </c>
      <c r="T4878" s="3" t="s">
        <v>5348</v>
      </c>
      <c r="U4878" s="3" t="s">
        <v>788</v>
      </c>
      <c r="V4878" s="3" t="s">
        <v>334</v>
      </c>
      <c r="W4878" s="3" t="s">
        <v>5338</v>
      </c>
      <c r="X4878" s="3" t="str">
        <f t="shared" si="346"/>
        <v>เวียงห้าวพานเชียงราย</v>
      </c>
      <c r="Y4878" s="3" t="s">
        <v>4411</v>
      </c>
      <c r="Z4878" s="3" t="str">
        <f t="shared" si="347"/>
        <v/>
      </c>
      <c r="AA4878" s="3" t="e">
        <f t="shared" si="348"/>
        <v>#NUM!</v>
      </c>
      <c r="AB4878" s="3" t="str">
        <f t="shared" si="349"/>
        <v/>
      </c>
    </row>
    <row r="4879" spans="18:28" ht="14.5" customHeight="1">
      <c r="R4879">
        <v>4876</v>
      </c>
      <c r="S4879" s="4">
        <v>57190</v>
      </c>
      <c r="T4879" s="3" t="s">
        <v>784</v>
      </c>
      <c r="U4879" s="3" t="s">
        <v>784</v>
      </c>
      <c r="V4879" s="3" t="s">
        <v>334</v>
      </c>
      <c r="W4879" s="3" t="s">
        <v>5349</v>
      </c>
      <c r="X4879" s="3" t="str">
        <f t="shared" si="346"/>
        <v>ป่าแดดป่าแดดเชียงราย</v>
      </c>
      <c r="Y4879" s="3" t="s">
        <v>4411</v>
      </c>
      <c r="Z4879" s="3" t="str">
        <f t="shared" si="347"/>
        <v/>
      </c>
      <c r="AA4879" s="3" t="e">
        <f t="shared" si="348"/>
        <v>#NUM!</v>
      </c>
      <c r="AB4879" s="3" t="str">
        <f t="shared" si="349"/>
        <v/>
      </c>
    </row>
    <row r="4880" spans="18:28" ht="14.5" customHeight="1">
      <c r="R4880">
        <v>4877</v>
      </c>
      <c r="S4880" s="4">
        <v>57190</v>
      </c>
      <c r="T4880" s="3" t="s">
        <v>5350</v>
      </c>
      <c r="U4880" s="3" t="s">
        <v>784</v>
      </c>
      <c r="V4880" s="3" t="s">
        <v>334</v>
      </c>
      <c r="W4880" s="3" t="s">
        <v>5349</v>
      </c>
      <c r="X4880" s="3" t="str">
        <f t="shared" si="346"/>
        <v>ป่าแงะป่าแดดเชียงราย</v>
      </c>
      <c r="Y4880" s="3" t="s">
        <v>4411</v>
      </c>
      <c r="Z4880" s="3" t="str">
        <f t="shared" si="347"/>
        <v/>
      </c>
      <c r="AA4880" s="3" t="e">
        <f t="shared" si="348"/>
        <v>#NUM!</v>
      </c>
      <c r="AB4880" s="3" t="str">
        <f t="shared" si="349"/>
        <v/>
      </c>
    </row>
    <row r="4881" spans="18:28" ht="14.5" customHeight="1">
      <c r="R4881">
        <v>4878</v>
      </c>
      <c r="S4881" s="4">
        <v>57190</v>
      </c>
      <c r="T4881" s="3" t="s">
        <v>5351</v>
      </c>
      <c r="U4881" s="3" t="s">
        <v>784</v>
      </c>
      <c r="V4881" s="3" t="s">
        <v>334</v>
      </c>
      <c r="W4881" s="3" t="s">
        <v>5349</v>
      </c>
      <c r="X4881" s="3" t="str">
        <f t="shared" si="346"/>
        <v>สันมะค่าป่าแดดเชียงราย</v>
      </c>
      <c r="Y4881" s="3" t="s">
        <v>4411</v>
      </c>
      <c r="Z4881" s="3" t="str">
        <f t="shared" si="347"/>
        <v/>
      </c>
      <c r="AA4881" s="3" t="e">
        <f t="shared" si="348"/>
        <v>#NUM!</v>
      </c>
      <c r="AB4881" s="3" t="str">
        <f t="shared" si="349"/>
        <v/>
      </c>
    </row>
    <row r="4882" spans="18:28" ht="14.5" customHeight="1">
      <c r="R4882">
        <v>4879</v>
      </c>
      <c r="S4882" s="4">
        <v>57190</v>
      </c>
      <c r="T4882" s="3" t="s">
        <v>1441</v>
      </c>
      <c r="U4882" s="3" t="s">
        <v>784</v>
      </c>
      <c r="V4882" s="3" t="s">
        <v>334</v>
      </c>
      <c r="W4882" s="3" t="s">
        <v>5349</v>
      </c>
      <c r="X4882" s="3" t="str">
        <f t="shared" si="346"/>
        <v>โรงช้างป่าแดดเชียงราย</v>
      </c>
      <c r="Y4882" s="3" t="s">
        <v>4411</v>
      </c>
      <c r="Z4882" s="3" t="str">
        <f t="shared" si="347"/>
        <v/>
      </c>
      <c r="AA4882" s="3" t="e">
        <f t="shared" si="348"/>
        <v>#NUM!</v>
      </c>
      <c r="AB4882" s="3" t="str">
        <f t="shared" si="349"/>
        <v/>
      </c>
    </row>
    <row r="4883" spans="18:28" ht="14.5" customHeight="1">
      <c r="R4883">
        <v>4880</v>
      </c>
      <c r="S4883" s="4">
        <v>57190</v>
      </c>
      <c r="T4883" s="3" t="s">
        <v>5352</v>
      </c>
      <c r="U4883" s="3" t="s">
        <v>784</v>
      </c>
      <c r="V4883" s="3" t="s">
        <v>334</v>
      </c>
      <c r="W4883" s="3" t="s">
        <v>5349</v>
      </c>
      <c r="X4883" s="3" t="str">
        <f t="shared" si="346"/>
        <v>ศรีโพธิ์เงินป่าแดดเชียงราย</v>
      </c>
      <c r="Y4883" s="3" t="s">
        <v>4411</v>
      </c>
      <c r="Z4883" s="3" t="str">
        <f t="shared" si="347"/>
        <v/>
      </c>
      <c r="AA4883" s="3" t="e">
        <f t="shared" si="348"/>
        <v>#NUM!</v>
      </c>
      <c r="AB4883" s="3" t="str">
        <f t="shared" si="349"/>
        <v/>
      </c>
    </row>
    <row r="4884" spans="18:28" ht="14.5" customHeight="1">
      <c r="R4884">
        <v>4881</v>
      </c>
      <c r="S4884" s="4">
        <v>57110</v>
      </c>
      <c r="T4884" s="3" t="s">
        <v>792</v>
      </c>
      <c r="U4884" s="3" t="s">
        <v>792</v>
      </c>
      <c r="V4884" s="3" t="s">
        <v>334</v>
      </c>
      <c r="W4884" s="3" t="s">
        <v>5353</v>
      </c>
      <c r="X4884" s="3" t="str">
        <f t="shared" si="346"/>
        <v>แม่จันแม่จันเชียงราย</v>
      </c>
      <c r="Y4884" s="3" t="s">
        <v>4411</v>
      </c>
      <c r="Z4884" s="3" t="str">
        <f t="shared" si="347"/>
        <v/>
      </c>
      <c r="AA4884" s="3" t="e">
        <f t="shared" si="348"/>
        <v>#NUM!</v>
      </c>
      <c r="AB4884" s="3" t="str">
        <f t="shared" si="349"/>
        <v/>
      </c>
    </row>
    <row r="4885" spans="18:28" ht="14.5" customHeight="1">
      <c r="R4885">
        <v>4882</v>
      </c>
      <c r="S4885" s="4">
        <v>57270</v>
      </c>
      <c r="T4885" s="3" t="s">
        <v>5354</v>
      </c>
      <c r="U4885" s="3" t="s">
        <v>792</v>
      </c>
      <c r="V4885" s="3" t="s">
        <v>334</v>
      </c>
      <c r="W4885" s="3" t="s">
        <v>5353</v>
      </c>
      <c r="X4885" s="3" t="str">
        <f t="shared" si="346"/>
        <v>จันจว้าแม่จันเชียงราย</v>
      </c>
      <c r="Y4885" s="3" t="s">
        <v>4411</v>
      </c>
      <c r="Z4885" s="3" t="str">
        <f t="shared" si="347"/>
        <v/>
      </c>
      <c r="AA4885" s="3" t="e">
        <f t="shared" si="348"/>
        <v>#NUM!</v>
      </c>
      <c r="AB4885" s="3" t="str">
        <f t="shared" si="349"/>
        <v/>
      </c>
    </row>
    <row r="4886" spans="18:28" ht="14.5" customHeight="1">
      <c r="R4886">
        <v>4883</v>
      </c>
      <c r="S4886" s="4">
        <v>57240</v>
      </c>
      <c r="T4886" s="3" t="s">
        <v>5355</v>
      </c>
      <c r="U4886" s="3" t="s">
        <v>792</v>
      </c>
      <c r="V4886" s="3" t="s">
        <v>334</v>
      </c>
      <c r="W4886" s="3" t="s">
        <v>5353</v>
      </c>
      <c r="X4886" s="3" t="str">
        <f t="shared" si="346"/>
        <v>แม่คำแม่จันเชียงราย</v>
      </c>
      <c r="Y4886" s="3" t="s">
        <v>4411</v>
      </c>
      <c r="Z4886" s="3" t="str">
        <f t="shared" si="347"/>
        <v/>
      </c>
      <c r="AA4886" s="3" t="e">
        <f t="shared" si="348"/>
        <v>#NUM!</v>
      </c>
      <c r="AB4886" s="3" t="str">
        <f t="shared" si="349"/>
        <v/>
      </c>
    </row>
    <row r="4887" spans="18:28" ht="14.5" customHeight="1">
      <c r="R4887">
        <v>4884</v>
      </c>
      <c r="S4887" s="4">
        <v>57110</v>
      </c>
      <c r="T4887" s="3" t="s">
        <v>1680</v>
      </c>
      <c r="U4887" s="3" t="s">
        <v>792</v>
      </c>
      <c r="V4887" s="3" t="s">
        <v>334</v>
      </c>
      <c r="W4887" s="3" t="s">
        <v>5353</v>
      </c>
      <c r="X4887" s="3" t="str">
        <f t="shared" si="346"/>
        <v>ป่าซางแม่จันเชียงราย</v>
      </c>
      <c r="Y4887" s="3" t="s">
        <v>4411</v>
      </c>
      <c r="Z4887" s="3" t="str">
        <f t="shared" si="347"/>
        <v/>
      </c>
      <c r="AA4887" s="3" t="e">
        <f t="shared" si="348"/>
        <v>#NUM!</v>
      </c>
      <c r="AB4887" s="3" t="str">
        <f t="shared" si="349"/>
        <v/>
      </c>
    </row>
    <row r="4888" spans="18:28" ht="14.5" customHeight="1">
      <c r="R4888">
        <v>4885</v>
      </c>
      <c r="S4888" s="4">
        <v>57110</v>
      </c>
      <c r="T4888" s="3" t="s">
        <v>852</v>
      </c>
      <c r="U4888" s="3" t="s">
        <v>792</v>
      </c>
      <c r="V4888" s="3" t="s">
        <v>334</v>
      </c>
      <c r="W4888" s="3" t="s">
        <v>5353</v>
      </c>
      <c r="X4888" s="3" t="str">
        <f t="shared" si="346"/>
        <v>สันทรายแม่จันเชียงราย</v>
      </c>
      <c r="Y4888" s="3" t="s">
        <v>4411</v>
      </c>
      <c r="Z4888" s="3" t="str">
        <f t="shared" si="347"/>
        <v/>
      </c>
      <c r="AA4888" s="3" t="e">
        <f t="shared" si="348"/>
        <v>#NUM!</v>
      </c>
      <c r="AB4888" s="3" t="str">
        <f t="shared" si="349"/>
        <v/>
      </c>
    </row>
    <row r="4889" spans="18:28" ht="14.5" customHeight="1">
      <c r="R4889">
        <v>4886</v>
      </c>
      <c r="S4889" s="4">
        <v>57110</v>
      </c>
      <c r="T4889" s="3" t="s">
        <v>5356</v>
      </c>
      <c r="U4889" s="3" t="s">
        <v>792</v>
      </c>
      <c r="V4889" s="3" t="s">
        <v>334</v>
      </c>
      <c r="W4889" s="3" t="s">
        <v>5353</v>
      </c>
      <c r="X4889" s="3" t="str">
        <f t="shared" si="346"/>
        <v>ท่าข้าวเปลือกแม่จันเชียงราย</v>
      </c>
      <c r="Y4889" s="3" t="s">
        <v>4411</v>
      </c>
      <c r="Z4889" s="3" t="str">
        <f t="shared" si="347"/>
        <v/>
      </c>
      <c r="AA4889" s="3" t="e">
        <f t="shared" si="348"/>
        <v>#NUM!</v>
      </c>
      <c r="AB4889" s="3" t="str">
        <f t="shared" si="349"/>
        <v/>
      </c>
    </row>
    <row r="4890" spans="18:28" ht="14.5" customHeight="1">
      <c r="R4890">
        <v>4887</v>
      </c>
      <c r="S4890" s="4">
        <v>57110</v>
      </c>
      <c r="T4890" s="3" t="s">
        <v>5357</v>
      </c>
      <c r="U4890" s="3" t="s">
        <v>792</v>
      </c>
      <c r="V4890" s="3" t="s">
        <v>334</v>
      </c>
      <c r="W4890" s="3" t="s">
        <v>5353</v>
      </c>
      <c r="X4890" s="3" t="str">
        <f t="shared" si="346"/>
        <v>ป่าตึงแม่จันเชียงราย</v>
      </c>
      <c r="Y4890" s="3" t="s">
        <v>4411</v>
      </c>
      <c r="Z4890" s="3" t="str">
        <f t="shared" si="347"/>
        <v/>
      </c>
      <c r="AA4890" s="3" t="e">
        <f t="shared" si="348"/>
        <v>#NUM!</v>
      </c>
      <c r="AB4890" s="3" t="str">
        <f t="shared" si="349"/>
        <v/>
      </c>
    </row>
    <row r="4891" spans="18:28" ht="14.5" customHeight="1">
      <c r="R4891">
        <v>4888</v>
      </c>
      <c r="S4891" s="4">
        <v>57240</v>
      </c>
      <c r="T4891" s="3" t="s">
        <v>5358</v>
      </c>
      <c r="U4891" s="3" t="s">
        <v>792</v>
      </c>
      <c r="V4891" s="3" t="s">
        <v>334</v>
      </c>
      <c r="W4891" s="3" t="s">
        <v>5353</v>
      </c>
      <c r="X4891" s="3" t="str">
        <f t="shared" si="346"/>
        <v>แม่ไร่แม่จันเชียงราย</v>
      </c>
      <c r="Y4891" s="3" t="s">
        <v>4411</v>
      </c>
      <c r="Z4891" s="3" t="str">
        <f t="shared" si="347"/>
        <v/>
      </c>
      <c r="AA4891" s="3" t="e">
        <f t="shared" si="348"/>
        <v>#NUM!</v>
      </c>
      <c r="AB4891" s="3" t="str">
        <f t="shared" si="349"/>
        <v/>
      </c>
    </row>
    <row r="4892" spans="18:28" ht="14.5" customHeight="1">
      <c r="R4892">
        <v>4889</v>
      </c>
      <c r="S4892" s="4">
        <v>57110</v>
      </c>
      <c r="T4892" s="3" t="s">
        <v>5359</v>
      </c>
      <c r="U4892" s="3" t="s">
        <v>792</v>
      </c>
      <c r="V4892" s="3" t="s">
        <v>334</v>
      </c>
      <c r="W4892" s="3" t="s">
        <v>5353</v>
      </c>
      <c r="X4892" s="3" t="str">
        <f t="shared" si="346"/>
        <v>ศรีค้ำแม่จันเชียงราย</v>
      </c>
      <c r="Y4892" s="3" t="s">
        <v>4411</v>
      </c>
      <c r="Z4892" s="3" t="str">
        <f t="shared" si="347"/>
        <v/>
      </c>
      <c r="AA4892" s="3" t="e">
        <f t="shared" si="348"/>
        <v>#NUM!</v>
      </c>
      <c r="AB4892" s="3" t="str">
        <f t="shared" si="349"/>
        <v/>
      </c>
    </row>
    <row r="4893" spans="18:28" ht="14.5" customHeight="1">
      <c r="R4893">
        <v>4890</v>
      </c>
      <c r="S4893" s="4">
        <v>57270</v>
      </c>
      <c r="T4893" s="3" t="s">
        <v>5360</v>
      </c>
      <c r="U4893" s="3" t="s">
        <v>792</v>
      </c>
      <c r="V4893" s="3" t="s">
        <v>334</v>
      </c>
      <c r="W4893" s="3" t="s">
        <v>5353</v>
      </c>
      <c r="X4893" s="3" t="str">
        <f t="shared" si="346"/>
        <v>จันจว้าใต้แม่จันเชียงราย</v>
      </c>
      <c r="Y4893" s="3" t="s">
        <v>4411</v>
      </c>
      <c r="Z4893" s="3" t="str">
        <f t="shared" si="347"/>
        <v/>
      </c>
      <c r="AA4893" s="3" t="e">
        <f t="shared" si="348"/>
        <v>#NUM!</v>
      </c>
      <c r="AB4893" s="3" t="str">
        <f t="shared" si="349"/>
        <v/>
      </c>
    </row>
    <row r="4894" spans="18:28" ht="14.5" customHeight="1">
      <c r="R4894">
        <v>4891</v>
      </c>
      <c r="S4894" s="4">
        <v>57110</v>
      </c>
      <c r="T4894" s="3" t="s">
        <v>5361</v>
      </c>
      <c r="U4894" s="3" t="s">
        <v>792</v>
      </c>
      <c r="V4894" s="3" t="s">
        <v>334</v>
      </c>
      <c r="W4894" s="3" t="s">
        <v>5353</v>
      </c>
      <c r="X4894" s="3" t="str">
        <f t="shared" si="346"/>
        <v>จอมสวรรค์แม่จันเชียงราย</v>
      </c>
      <c r="Y4894" s="3" t="s">
        <v>4411</v>
      </c>
      <c r="Z4894" s="3" t="str">
        <f t="shared" si="347"/>
        <v/>
      </c>
      <c r="AA4894" s="3" t="e">
        <f t="shared" si="348"/>
        <v>#NUM!</v>
      </c>
      <c r="AB4894" s="3" t="str">
        <f t="shared" si="349"/>
        <v/>
      </c>
    </row>
    <row r="4895" spans="18:28" ht="14.5" customHeight="1">
      <c r="R4895">
        <v>4892</v>
      </c>
      <c r="S4895" s="4">
        <v>57150</v>
      </c>
      <c r="T4895" s="3" t="s">
        <v>4780</v>
      </c>
      <c r="U4895" s="3" t="s">
        <v>777</v>
      </c>
      <c r="V4895" s="3" t="s">
        <v>334</v>
      </c>
      <c r="W4895" s="3" t="s">
        <v>5362</v>
      </c>
      <c r="X4895" s="3" t="str">
        <f t="shared" si="346"/>
        <v>เวียงเชียงแสนเชียงราย</v>
      </c>
      <c r="Y4895" s="3" t="s">
        <v>4411</v>
      </c>
      <c r="Z4895" s="3" t="str">
        <f t="shared" si="347"/>
        <v/>
      </c>
      <c r="AA4895" s="3" t="e">
        <f t="shared" si="348"/>
        <v>#NUM!</v>
      </c>
      <c r="AB4895" s="3" t="str">
        <f t="shared" si="349"/>
        <v/>
      </c>
    </row>
    <row r="4896" spans="18:28" ht="14.5" customHeight="1">
      <c r="R4896">
        <v>4893</v>
      </c>
      <c r="S4896" s="4">
        <v>57150</v>
      </c>
      <c r="T4896" s="3" t="s">
        <v>4902</v>
      </c>
      <c r="U4896" s="3" t="s">
        <v>777</v>
      </c>
      <c r="V4896" s="3" t="s">
        <v>334</v>
      </c>
      <c r="W4896" s="3" t="s">
        <v>5362</v>
      </c>
      <c r="X4896" s="3" t="str">
        <f t="shared" si="346"/>
        <v>ป่าสักเชียงแสนเชียงราย</v>
      </c>
      <c r="Y4896" s="3" t="s">
        <v>4411</v>
      </c>
      <c r="Z4896" s="3" t="str">
        <f t="shared" si="347"/>
        <v/>
      </c>
      <c r="AA4896" s="3" t="e">
        <f t="shared" si="348"/>
        <v>#NUM!</v>
      </c>
      <c r="AB4896" s="3" t="str">
        <f t="shared" si="349"/>
        <v/>
      </c>
    </row>
    <row r="4897" spans="18:28" ht="14.5" customHeight="1">
      <c r="R4897">
        <v>4894</v>
      </c>
      <c r="S4897" s="4">
        <v>57150</v>
      </c>
      <c r="T4897" s="3" t="s">
        <v>5363</v>
      </c>
      <c r="U4897" s="3" t="s">
        <v>777</v>
      </c>
      <c r="V4897" s="3" t="s">
        <v>334</v>
      </c>
      <c r="W4897" s="3" t="s">
        <v>5362</v>
      </c>
      <c r="X4897" s="3" t="str">
        <f t="shared" si="346"/>
        <v>บ้านแซวเชียงแสนเชียงราย</v>
      </c>
      <c r="Y4897" s="3" t="s">
        <v>4411</v>
      </c>
      <c r="Z4897" s="3" t="str">
        <f t="shared" si="347"/>
        <v/>
      </c>
      <c r="AA4897" s="3" t="e">
        <f t="shared" si="348"/>
        <v>#NUM!</v>
      </c>
      <c r="AB4897" s="3" t="str">
        <f t="shared" si="349"/>
        <v/>
      </c>
    </row>
    <row r="4898" spans="18:28" ht="14.5" customHeight="1">
      <c r="R4898">
        <v>4895</v>
      </c>
      <c r="S4898" s="4">
        <v>57150</v>
      </c>
      <c r="T4898" s="3" t="s">
        <v>5364</v>
      </c>
      <c r="U4898" s="3" t="s">
        <v>777</v>
      </c>
      <c r="V4898" s="3" t="s">
        <v>334</v>
      </c>
      <c r="W4898" s="3" t="s">
        <v>5362</v>
      </c>
      <c r="X4898" s="3" t="str">
        <f t="shared" si="346"/>
        <v>ศรีดอนมูลเชียงแสนเชียงราย</v>
      </c>
      <c r="Y4898" s="3" t="s">
        <v>4411</v>
      </c>
      <c r="Z4898" s="3" t="str">
        <f t="shared" si="347"/>
        <v/>
      </c>
      <c r="AA4898" s="3" t="e">
        <f t="shared" si="348"/>
        <v>#NUM!</v>
      </c>
      <c r="AB4898" s="3" t="str">
        <f t="shared" si="349"/>
        <v/>
      </c>
    </row>
    <row r="4899" spans="18:28" ht="14.5" customHeight="1">
      <c r="R4899">
        <v>4896</v>
      </c>
      <c r="S4899" s="4">
        <v>57150</v>
      </c>
      <c r="T4899" s="3" t="s">
        <v>5365</v>
      </c>
      <c r="U4899" s="3" t="s">
        <v>777</v>
      </c>
      <c r="V4899" s="3" t="s">
        <v>334</v>
      </c>
      <c r="W4899" s="3" t="s">
        <v>5362</v>
      </c>
      <c r="X4899" s="3" t="str">
        <f t="shared" si="346"/>
        <v>แม่เงินเชียงแสนเชียงราย</v>
      </c>
      <c r="Y4899" s="3" t="s">
        <v>4411</v>
      </c>
      <c r="Z4899" s="3" t="str">
        <f t="shared" si="347"/>
        <v/>
      </c>
      <c r="AA4899" s="3" t="e">
        <f t="shared" si="348"/>
        <v>#NUM!</v>
      </c>
      <c r="AB4899" s="3" t="str">
        <f t="shared" si="349"/>
        <v/>
      </c>
    </row>
    <row r="4900" spans="18:28" ht="14.5" customHeight="1">
      <c r="R4900">
        <v>4897</v>
      </c>
      <c r="S4900" s="4">
        <v>57150</v>
      </c>
      <c r="T4900" s="3" t="s">
        <v>5366</v>
      </c>
      <c r="U4900" s="3" t="s">
        <v>777</v>
      </c>
      <c r="V4900" s="3" t="s">
        <v>334</v>
      </c>
      <c r="W4900" s="3" t="s">
        <v>5362</v>
      </c>
      <c r="X4900" s="3" t="str">
        <f t="shared" si="346"/>
        <v>โยนกเชียงแสนเชียงราย</v>
      </c>
      <c r="Y4900" s="3" t="s">
        <v>4411</v>
      </c>
      <c r="Z4900" s="3" t="str">
        <f t="shared" si="347"/>
        <v/>
      </c>
      <c r="AA4900" s="3" t="e">
        <f t="shared" si="348"/>
        <v>#NUM!</v>
      </c>
      <c r="AB4900" s="3" t="str">
        <f t="shared" si="349"/>
        <v/>
      </c>
    </row>
    <row r="4901" spans="18:28" ht="14.5" customHeight="1">
      <c r="R4901">
        <v>4898</v>
      </c>
      <c r="S4901" s="4">
        <v>57130</v>
      </c>
      <c r="T4901" s="3" t="s">
        <v>802</v>
      </c>
      <c r="U4901" s="3" t="s">
        <v>802</v>
      </c>
      <c r="V4901" s="3" t="s">
        <v>334</v>
      </c>
      <c r="W4901" s="3" t="s">
        <v>5367</v>
      </c>
      <c r="X4901" s="3" t="str">
        <f t="shared" si="346"/>
        <v>แม่สายแม่สายเชียงราย</v>
      </c>
      <c r="Y4901" s="3" t="s">
        <v>4411</v>
      </c>
      <c r="Z4901" s="3" t="str">
        <f t="shared" si="347"/>
        <v/>
      </c>
      <c r="AA4901" s="3" t="e">
        <f t="shared" si="348"/>
        <v>#NUM!</v>
      </c>
      <c r="AB4901" s="3" t="str">
        <f t="shared" si="349"/>
        <v/>
      </c>
    </row>
    <row r="4902" spans="18:28" ht="14.5" customHeight="1">
      <c r="R4902">
        <v>4899</v>
      </c>
      <c r="S4902" s="4">
        <v>57220</v>
      </c>
      <c r="T4902" s="3" t="s">
        <v>5368</v>
      </c>
      <c r="U4902" s="3" t="s">
        <v>802</v>
      </c>
      <c r="V4902" s="3" t="s">
        <v>334</v>
      </c>
      <c r="W4902" s="3" t="s">
        <v>5367</v>
      </c>
      <c r="X4902" s="3" t="str">
        <f t="shared" si="346"/>
        <v>ห้วยไคร้แม่สายเชียงราย</v>
      </c>
      <c r="Y4902" s="3" t="s">
        <v>4411</v>
      </c>
      <c r="Z4902" s="3" t="str">
        <f t="shared" si="347"/>
        <v/>
      </c>
      <c r="AA4902" s="3" t="e">
        <f t="shared" si="348"/>
        <v>#NUM!</v>
      </c>
      <c r="AB4902" s="3" t="str">
        <f t="shared" si="349"/>
        <v/>
      </c>
    </row>
    <row r="4903" spans="18:28" ht="14.5" customHeight="1">
      <c r="R4903">
        <v>4900</v>
      </c>
      <c r="S4903" s="4">
        <v>57130</v>
      </c>
      <c r="T4903" s="3" t="s">
        <v>887</v>
      </c>
      <c r="U4903" s="3" t="s">
        <v>802</v>
      </c>
      <c r="V4903" s="3" t="s">
        <v>334</v>
      </c>
      <c r="W4903" s="3" t="s">
        <v>5367</v>
      </c>
      <c r="X4903" s="3" t="str">
        <f t="shared" si="346"/>
        <v>เกาะช้างแม่สายเชียงราย</v>
      </c>
      <c r="Y4903" s="3" t="s">
        <v>4411</v>
      </c>
      <c r="Z4903" s="3" t="str">
        <f t="shared" si="347"/>
        <v/>
      </c>
      <c r="AA4903" s="3" t="e">
        <f t="shared" si="348"/>
        <v>#NUM!</v>
      </c>
      <c r="AB4903" s="3" t="str">
        <f t="shared" si="349"/>
        <v/>
      </c>
    </row>
    <row r="4904" spans="18:28" ht="14.5" customHeight="1">
      <c r="R4904">
        <v>4901</v>
      </c>
      <c r="S4904" s="4">
        <v>57130</v>
      </c>
      <c r="T4904" s="3" t="s">
        <v>5369</v>
      </c>
      <c r="U4904" s="3" t="s">
        <v>802</v>
      </c>
      <c r="V4904" s="3" t="s">
        <v>334</v>
      </c>
      <c r="W4904" s="3" t="s">
        <v>5367</v>
      </c>
      <c r="X4904" s="3" t="str">
        <f t="shared" si="346"/>
        <v>โป่งผาแม่สายเชียงราย</v>
      </c>
      <c r="Y4904" s="3" t="s">
        <v>4411</v>
      </c>
      <c r="Z4904" s="3" t="str">
        <f t="shared" si="347"/>
        <v/>
      </c>
      <c r="AA4904" s="3" t="e">
        <f t="shared" si="348"/>
        <v>#NUM!</v>
      </c>
      <c r="AB4904" s="3" t="str">
        <f t="shared" si="349"/>
        <v/>
      </c>
    </row>
    <row r="4905" spans="18:28" ht="14.5" customHeight="1">
      <c r="R4905">
        <v>4902</v>
      </c>
      <c r="S4905" s="4">
        <v>57130</v>
      </c>
      <c r="T4905" s="3" t="s">
        <v>5370</v>
      </c>
      <c r="U4905" s="3" t="s">
        <v>802</v>
      </c>
      <c r="V4905" s="3" t="s">
        <v>334</v>
      </c>
      <c r="W4905" s="3" t="s">
        <v>5367</v>
      </c>
      <c r="X4905" s="3" t="str">
        <f t="shared" si="346"/>
        <v>ศรีเมืองชุมแม่สายเชียงราย</v>
      </c>
      <c r="Y4905" s="3" t="s">
        <v>4411</v>
      </c>
      <c r="Z4905" s="3" t="str">
        <f t="shared" si="347"/>
        <v/>
      </c>
      <c r="AA4905" s="3" t="e">
        <f t="shared" si="348"/>
        <v>#NUM!</v>
      </c>
      <c r="AB4905" s="3" t="str">
        <f t="shared" si="349"/>
        <v/>
      </c>
    </row>
    <row r="4906" spans="18:28" ht="14.5" customHeight="1">
      <c r="R4906">
        <v>4903</v>
      </c>
      <c r="S4906" s="4">
        <v>57130</v>
      </c>
      <c r="T4906" s="3" t="s">
        <v>5371</v>
      </c>
      <c r="U4906" s="3" t="s">
        <v>802</v>
      </c>
      <c r="V4906" s="3" t="s">
        <v>334</v>
      </c>
      <c r="W4906" s="3" t="s">
        <v>5367</v>
      </c>
      <c r="X4906" s="3" t="str">
        <f t="shared" si="346"/>
        <v>เวียงพางคำแม่สายเชียงราย</v>
      </c>
      <c r="Y4906" s="3" t="s">
        <v>4411</v>
      </c>
      <c r="Z4906" s="3" t="str">
        <f t="shared" si="347"/>
        <v/>
      </c>
      <c r="AA4906" s="3" t="e">
        <f t="shared" si="348"/>
        <v>#NUM!</v>
      </c>
      <c r="AB4906" s="3" t="str">
        <f t="shared" si="349"/>
        <v/>
      </c>
    </row>
    <row r="4907" spans="18:28" ht="14.5" customHeight="1">
      <c r="R4907">
        <v>4904</v>
      </c>
      <c r="S4907" s="4">
        <v>57220</v>
      </c>
      <c r="T4907" s="3" t="s">
        <v>5372</v>
      </c>
      <c r="U4907" s="3" t="s">
        <v>802</v>
      </c>
      <c r="V4907" s="3" t="s">
        <v>334</v>
      </c>
      <c r="W4907" s="3" t="s">
        <v>5367</v>
      </c>
      <c r="X4907" s="3" t="str">
        <f t="shared" si="346"/>
        <v>บ้านด้ายแม่สายเชียงราย</v>
      </c>
      <c r="Y4907" s="3" t="s">
        <v>4411</v>
      </c>
      <c r="Z4907" s="3" t="str">
        <f t="shared" si="347"/>
        <v/>
      </c>
      <c r="AA4907" s="3" t="e">
        <f t="shared" si="348"/>
        <v>#NUM!</v>
      </c>
      <c r="AB4907" s="3" t="str">
        <f t="shared" si="349"/>
        <v/>
      </c>
    </row>
    <row r="4908" spans="18:28" ht="14.5" customHeight="1">
      <c r="R4908">
        <v>4905</v>
      </c>
      <c r="S4908" s="4">
        <v>57130</v>
      </c>
      <c r="T4908" s="3" t="s">
        <v>5373</v>
      </c>
      <c r="U4908" s="3" t="s">
        <v>802</v>
      </c>
      <c r="V4908" s="3" t="s">
        <v>334</v>
      </c>
      <c r="W4908" s="3" t="s">
        <v>5367</v>
      </c>
      <c r="X4908" s="3" t="str">
        <f t="shared" si="346"/>
        <v>โป่งงามแม่สายเชียงราย</v>
      </c>
      <c r="Y4908" s="3" t="s">
        <v>4411</v>
      </c>
      <c r="Z4908" s="3" t="str">
        <f t="shared" si="347"/>
        <v/>
      </c>
      <c r="AA4908" s="3" t="e">
        <f t="shared" si="348"/>
        <v>#NUM!</v>
      </c>
      <c r="AB4908" s="3" t="str">
        <f t="shared" si="349"/>
        <v/>
      </c>
    </row>
    <row r="4909" spans="18:28" ht="14.5" customHeight="1">
      <c r="R4909">
        <v>4906</v>
      </c>
      <c r="S4909" s="4">
        <v>57180</v>
      </c>
      <c r="T4909" s="3" t="s">
        <v>800</v>
      </c>
      <c r="U4909" s="3" t="s">
        <v>800</v>
      </c>
      <c r="V4909" s="3" t="s">
        <v>334</v>
      </c>
      <c r="W4909" s="3" t="s">
        <v>5374</v>
      </c>
      <c r="X4909" s="3" t="str">
        <f t="shared" si="346"/>
        <v>แม่สรวยแม่สรวยเชียงราย</v>
      </c>
      <c r="Y4909" s="3" t="s">
        <v>4411</v>
      </c>
      <c r="Z4909" s="3" t="str">
        <f t="shared" si="347"/>
        <v/>
      </c>
      <c r="AA4909" s="3" t="e">
        <f t="shared" si="348"/>
        <v>#NUM!</v>
      </c>
      <c r="AB4909" s="3" t="str">
        <f t="shared" si="349"/>
        <v/>
      </c>
    </row>
    <row r="4910" spans="18:28" ht="14.5" customHeight="1">
      <c r="R4910">
        <v>4907</v>
      </c>
      <c r="S4910" s="4">
        <v>57180</v>
      </c>
      <c r="T4910" s="3" t="s">
        <v>784</v>
      </c>
      <c r="U4910" s="3" t="s">
        <v>800</v>
      </c>
      <c r="V4910" s="3" t="s">
        <v>334</v>
      </c>
      <c r="W4910" s="3" t="s">
        <v>5374</v>
      </c>
      <c r="X4910" s="3" t="str">
        <f t="shared" si="346"/>
        <v>ป่าแดดแม่สรวยเชียงราย</v>
      </c>
      <c r="Y4910" s="3" t="s">
        <v>4411</v>
      </c>
      <c r="Z4910" s="3" t="str">
        <f t="shared" si="347"/>
        <v/>
      </c>
      <c r="AA4910" s="3" t="e">
        <f t="shared" si="348"/>
        <v>#NUM!</v>
      </c>
      <c r="AB4910" s="3" t="str">
        <f t="shared" si="349"/>
        <v/>
      </c>
    </row>
    <row r="4911" spans="18:28" ht="14.5" customHeight="1">
      <c r="R4911">
        <v>4908</v>
      </c>
      <c r="S4911" s="4">
        <v>57180</v>
      </c>
      <c r="T4911" s="3" t="s">
        <v>1663</v>
      </c>
      <c r="U4911" s="3" t="s">
        <v>800</v>
      </c>
      <c r="V4911" s="3" t="s">
        <v>334</v>
      </c>
      <c r="W4911" s="3" t="s">
        <v>5374</v>
      </c>
      <c r="X4911" s="3" t="str">
        <f t="shared" si="346"/>
        <v>แม่พริกแม่สรวยเชียงราย</v>
      </c>
      <c r="Y4911" s="3" t="s">
        <v>4411</v>
      </c>
      <c r="Z4911" s="3" t="str">
        <f t="shared" si="347"/>
        <v/>
      </c>
      <c r="AA4911" s="3" t="e">
        <f t="shared" si="348"/>
        <v>#NUM!</v>
      </c>
      <c r="AB4911" s="3" t="str">
        <f t="shared" si="349"/>
        <v/>
      </c>
    </row>
    <row r="4912" spans="18:28" ht="14.5" customHeight="1">
      <c r="R4912">
        <v>4909</v>
      </c>
      <c r="S4912" s="4">
        <v>57180</v>
      </c>
      <c r="T4912" s="3" t="s">
        <v>5295</v>
      </c>
      <c r="U4912" s="3" t="s">
        <v>800</v>
      </c>
      <c r="V4912" s="3" t="s">
        <v>334</v>
      </c>
      <c r="W4912" s="3" t="s">
        <v>5374</v>
      </c>
      <c r="X4912" s="3" t="str">
        <f t="shared" si="346"/>
        <v>ศรีถ้อยแม่สรวยเชียงราย</v>
      </c>
      <c r="Y4912" s="3" t="s">
        <v>4411</v>
      </c>
      <c r="Z4912" s="3" t="str">
        <f t="shared" si="347"/>
        <v/>
      </c>
      <c r="AA4912" s="3" t="e">
        <f t="shared" si="348"/>
        <v>#NUM!</v>
      </c>
      <c r="AB4912" s="3" t="str">
        <f t="shared" si="349"/>
        <v/>
      </c>
    </row>
    <row r="4913" spans="18:28" ht="14.5" customHeight="1">
      <c r="R4913">
        <v>4910</v>
      </c>
      <c r="S4913" s="4">
        <v>57180</v>
      </c>
      <c r="T4913" s="3" t="s">
        <v>5375</v>
      </c>
      <c r="U4913" s="3" t="s">
        <v>800</v>
      </c>
      <c r="V4913" s="3" t="s">
        <v>334</v>
      </c>
      <c r="W4913" s="3" t="s">
        <v>5374</v>
      </c>
      <c r="X4913" s="3" t="str">
        <f t="shared" si="346"/>
        <v>ท่าก๊อแม่สรวยเชียงราย</v>
      </c>
      <c r="Y4913" s="3" t="s">
        <v>4411</v>
      </c>
      <c r="Z4913" s="3" t="str">
        <f t="shared" si="347"/>
        <v/>
      </c>
      <c r="AA4913" s="3" t="e">
        <f t="shared" si="348"/>
        <v>#NUM!</v>
      </c>
      <c r="AB4913" s="3" t="str">
        <f t="shared" si="349"/>
        <v/>
      </c>
    </row>
    <row r="4914" spans="18:28" ht="14.5" customHeight="1">
      <c r="R4914">
        <v>4911</v>
      </c>
      <c r="S4914" s="4">
        <v>57180</v>
      </c>
      <c r="T4914" s="3" t="s">
        <v>5376</v>
      </c>
      <c r="U4914" s="3" t="s">
        <v>800</v>
      </c>
      <c r="V4914" s="3" t="s">
        <v>334</v>
      </c>
      <c r="W4914" s="3" t="s">
        <v>5374</v>
      </c>
      <c r="X4914" s="3" t="str">
        <f t="shared" si="346"/>
        <v>วาวีแม่สรวยเชียงราย</v>
      </c>
      <c r="Y4914" s="3" t="s">
        <v>4411</v>
      </c>
      <c r="Z4914" s="3" t="str">
        <f t="shared" si="347"/>
        <v/>
      </c>
      <c r="AA4914" s="3" t="e">
        <f t="shared" si="348"/>
        <v>#NUM!</v>
      </c>
      <c r="AB4914" s="3" t="str">
        <f t="shared" si="349"/>
        <v/>
      </c>
    </row>
    <row r="4915" spans="18:28" ht="14.5" customHeight="1">
      <c r="R4915">
        <v>4912</v>
      </c>
      <c r="S4915" s="4">
        <v>57180</v>
      </c>
      <c r="T4915" s="3" t="s">
        <v>5377</v>
      </c>
      <c r="U4915" s="3" t="s">
        <v>800</v>
      </c>
      <c r="V4915" s="3" t="s">
        <v>334</v>
      </c>
      <c r="W4915" s="3" t="s">
        <v>5374</v>
      </c>
      <c r="X4915" s="3" t="str">
        <f t="shared" si="346"/>
        <v>เจดีย์หลวงแม่สรวยเชียงราย</v>
      </c>
      <c r="Y4915" s="3" t="s">
        <v>4411</v>
      </c>
      <c r="Z4915" s="3" t="str">
        <f t="shared" si="347"/>
        <v/>
      </c>
      <c r="AA4915" s="3" t="e">
        <f t="shared" si="348"/>
        <v>#NUM!</v>
      </c>
      <c r="AB4915" s="3" t="str">
        <f t="shared" si="349"/>
        <v/>
      </c>
    </row>
    <row r="4916" spans="18:28" ht="14.5" customHeight="1">
      <c r="R4916">
        <v>4913</v>
      </c>
      <c r="S4916" s="4">
        <v>57170</v>
      </c>
      <c r="T4916" s="3" t="s">
        <v>5378</v>
      </c>
      <c r="U4916" s="3" t="s">
        <v>811</v>
      </c>
      <c r="V4916" s="3" t="s">
        <v>334</v>
      </c>
      <c r="W4916" s="3" t="s">
        <v>5379</v>
      </c>
      <c r="X4916" s="3" t="str">
        <f t="shared" si="346"/>
        <v>สันสลีเวียงป่าเป้าเชียงราย</v>
      </c>
      <c r="Y4916" s="3" t="s">
        <v>4411</v>
      </c>
      <c r="Z4916" s="3" t="str">
        <f t="shared" si="347"/>
        <v/>
      </c>
      <c r="AA4916" s="3" t="e">
        <f t="shared" si="348"/>
        <v>#NUM!</v>
      </c>
      <c r="AB4916" s="3" t="str">
        <f t="shared" si="349"/>
        <v/>
      </c>
    </row>
    <row r="4917" spans="18:28" ht="14.5" customHeight="1">
      <c r="R4917">
        <v>4914</v>
      </c>
      <c r="S4917" s="4">
        <v>57170</v>
      </c>
      <c r="T4917" s="3" t="s">
        <v>4780</v>
      </c>
      <c r="U4917" s="3" t="s">
        <v>811</v>
      </c>
      <c r="V4917" s="3" t="s">
        <v>334</v>
      </c>
      <c r="W4917" s="3" t="s">
        <v>5379</v>
      </c>
      <c r="X4917" s="3" t="str">
        <f t="shared" si="346"/>
        <v>เวียงเวียงป่าเป้าเชียงราย</v>
      </c>
      <c r="Y4917" s="3" t="s">
        <v>4411</v>
      </c>
      <c r="Z4917" s="3" t="str">
        <f t="shared" si="347"/>
        <v/>
      </c>
      <c r="AA4917" s="3" t="e">
        <f t="shared" si="348"/>
        <v>#NUM!</v>
      </c>
      <c r="AB4917" s="3" t="str">
        <f t="shared" si="349"/>
        <v/>
      </c>
    </row>
    <row r="4918" spans="18:28" ht="14.5" customHeight="1">
      <c r="R4918">
        <v>4915</v>
      </c>
      <c r="S4918" s="4">
        <v>57170</v>
      </c>
      <c r="T4918" s="3" t="s">
        <v>1618</v>
      </c>
      <c r="U4918" s="3" t="s">
        <v>811</v>
      </c>
      <c r="V4918" s="3" t="s">
        <v>334</v>
      </c>
      <c r="W4918" s="3" t="s">
        <v>5379</v>
      </c>
      <c r="X4918" s="3" t="str">
        <f t="shared" si="346"/>
        <v>บ้านโป่งเวียงป่าเป้าเชียงราย</v>
      </c>
      <c r="Y4918" s="3" t="s">
        <v>4411</v>
      </c>
      <c r="Z4918" s="3" t="str">
        <f t="shared" si="347"/>
        <v/>
      </c>
      <c r="AA4918" s="3" t="e">
        <f t="shared" si="348"/>
        <v>#NUM!</v>
      </c>
      <c r="AB4918" s="3" t="str">
        <f t="shared" si="349"/>
        <v/>
      </c>
    </row>
    <row r="4919" spans="18:28" ht="14.5" customHeight="1">
      <c r="R4919">
        <v>4916</v>
      </c>
      <c r="S4919" s="4">
        <v>57170</v>
      </c>
      <c r="T4919" s="3" t="s">
        <v>1469</v>
      </c>
      <c r="U4919" s="3" t="s">
        <v>811</v>
      </c>
      <c r="V4919" s="3" t="s">
        <v>334</v>
      </c>
      <c r="W4919" s="3" t="s">
        <v>5379</v>
      </c>
      <c r="X4919" s="3" t="str">
        <f t="shared" si="346"/>
        <v>ป่างิ้วเวียงป่าเป้าเชียงราย</v>
      </c>
      <c r="Y4919" s="3" t="s">
        <v>4411</v>
      </c>
      <c r="Z4919" s="3" t="str">
        <f t="shared" si="347"/>
        <v/>
      </c>
      <c r="AA4919" s="3" t="e">
        <f t="shared" si="348"/>
        <v>#NUM!</v>
      </c>
      <c r="AB4919" s="3" t="str">
        <f t="shared" si="349"/>
        <v/>
      </c>
    </row>
    <row r="4920" spans="18:28" ht="14.5" customHeight="1">
      <c r="R4920">
        <v>4917</v>
      </c>
      <c r="S4920" s="4">
        <v>57260</v>
      </c>
      <c r="T4920" s="3" t="s">
        <v>5380</v>
      </c>
      <c r="U4920" s="3" t="s">
        <v>811</v>
      </c>
      <c r="V4920" s="3" t="s">
        <v>334</v>
      </c>
      <c r="W4920" s="3" t="s">
        <v>5379</v>
      </c>
      <c r="X4920" s="3" t="str">
        <f t="shared" si="346"/>
        <v>เวียงกาหลงเวียงป่าเป้าเชียงราย</v>
      </c>
      <c r="Y4920" s="3" t="s">
        <v>4411</v>
      </c>
      <c r="Z4920" s="3" t="str">
        <f t="shared" si="347"/>
        <v/>
      </c>
      <c r="AA4920" s="3" t="e">
        <f t="shared" si="348"/>
        <v>#NUM!</v>
      </c>
      <c r="AB4920" s="3" t="str">
        <f t="shared" si="349"/>
        <v/>
      </c>
    </row>
    <row r="4921" spans="18:28" ht="14.5" customHeight="1">
      <c r="R4921">
        <v>4918</v>
      </c>
      <c r="S4921" s="4">
        <v>57260</v>
      </c>
      <c r="T4921" s="3" t="s">
        <v>5381</v>
      </c>
      <c r="U4921" s="3" t="s">
        <v>811</v>
      </c>
      <c r="V4921" s="3" t="s">
        <v>334</v>
      </c>
      <c r="W4921" s="3" t="s">
        <v>5379</v>
      </c>
      <c r="X4921" s="3" t="str">
        <f t="shared" si="346"/>
        <v>แม่เจดีย์เวียงป่าเป้าเชียงราย</v>
      </c>
      <c r="Y4921" s="3" t="s">
        <v>4411</v>
      </c>
      <c r="Z4921" s="3" t="str">
        <f t="shared" si="347"/>
        <v/>
      </c>
      <c r="AA4921" s="3" t="e">
        <f t="shared" si="348"/>
        <v>#NUM!</v>
      </c>
      <c r="AB4921" s="3" t="str">
        <f t="shared" si="349"/>
        <v/>
      </c>
    </row>
    <row r="4922" spans="18:28" ht="14.5" customHeight="1">
      <c r="R4922">
        <v>4919</v>
      </c>
      <c r="S4922" s="4">
        <v>57260</v>
      </c>
      <c r="T4922" s="3" t="s">
        <v>5382</v>
      </c>
      <c r="U4922" s="3" t="s">
        <v>811</v>
      </c>
      <c r="V4922" s="3" t="s">
        <v>334</v>
      </c>
      <c r="W4922" s="3" t="s">
        <v>5379</v>
      </c>
      <c r="X4922" s="3" t="str">
        <f t="shared" si="346"/>
        <v>แม่เจดีย์ใหม่เวียงป่าเป้าเชียงราย</v>
      </c>
      <c r="Y4922" s="3" t="s">
        <v>4411</v>
      </c>
      <c r="Z4922" s="3" t="str">
        <f t="shared" si="347"/>
        <v/>
      </c>
      <c r="AA4922" s="3" t="e">
        <f t="shared" si="348"/>
        <v>#NUM!</v>
      </c>
      <c r="AB4922" s="3" t="str">
        <f t="shared" si="349"/>
        <v/>
      </c>
    </row>
    <row r="4923" spans="18:28" ht="14.5" customHeight="1">
      <c r="R4923">
        <v>4920</v>
      </c>
      <c r="S4923" s="4">
        <v>57290</v>
      </c>
      <c r="T4923" s="3" t="s">
        <v>5383</v>
      </c>
      <c r="U4923" s="3" t="s">
        <v>786</v>
      </c>
      <c r="V4923" s="3" t="s">
        <v>334</v>
      </c>
      <c r="W4923" s="3" t="s">
        <v>5384</v>
      </c>
      <c r="X4923" s="3" t="str">
        <f t="shared" si="346"/>
        <v>แม่เปาพญาเม็งรายเชียงราย</v>
      </c>
      <c r="Y4923" s="3" t="s">
        <v>4411</v>
      </c>
      <c r="Z4923" s="3" t="str">
        <f t="shared" si="347"/>
        <v/>
      </c>
      <c r="AA4923" s="3" t="e">
        <f t="shared" si="348"/>
        <v>#NUM!</v>
      </c>
      <c r="AB4923" s="3" t="str">
        <f t="shared" si="349"/>
        <v/>
      </c>
    </row>
    <row r="4924" spans="18:28" ht="14.5" customHeight="1">
      <c r="R4924">
        <v>4921</v>
      </c>
      <c r="S4924" s="4">
        <v>57290</v>
      </c>
      <c r="T4924" s="3" t="s">
        <v>5249</v>
      </c>
      <c r="U4924" s="3" t="s">
        <v>786</v>
      </c>
      <c r="V4924" s="3" t="s">
        <v>334</v>
      </c>
      <c r="W4924" s="3" t="s">
        <v>5384</v>
      </c>
      <c r="X4924" s="3" t="str">
        <f t="shared" si="346"/>
        <v>แม่ต๋ำพญาเม็งรายเชียงราย</v>
      </c>
      <c r="Y4924" s="3" t="s">
        <v>4411</v>
      </c>
      <c r="Z4924" s="3" t="str">
        <f t="shared" si="347"/>
        <v/>
      </c>
      <c r="AA4924" s="3" t="e">
        <f t="shared" si="348"/>
        <v>#NUM!</v>
      </c>
      <c r="AB4924" s="3" t="str">
        <f t="shared" si="349"/>
        <v/>
      </c>
    </row>
    <row r="4925" spans="18:28" ht="14.5" customHeight="1">
      <c r="R4925">
        <v>4922</v>
      </c>
      <c r="S4925" s="4">
        <v>57290</v>
      </c>
      <c r="T4925" s="3" t="s">
        <v>5385</v>
      </c>
      <c r="U4925" s="3" t="s">
        <v>786</v>
      </c>
      <c r="V4925" s="3" t="s">
        <v>334</v>
      </c>
      <c r="W4925" s="3" t="s">
        <v>5384</v>
      </c>
      <c r="X4925" s="3" t="str">
        <f t="shared" si="346"/>
        <v>ไม้ยาพญาเม็งรายเชียงราย</v>
      </c>
      <c r="Y4925" s="3" t="s">
        <v>4411</v>
      </c>
      <c r="Z4925" s="3" t="str">
        <f t="shared" si="347"/>
        <v/>
      </c>
      <c r="AA4925" s="3" t="e">
        <f t="shared" si="348"/>
        <v>#NUM!</v>
      </c>
      <c r="AB4925" s="3" t="str">
        <f t="shared" si="349"/>
        <v/>
      </c>
    </row>
    <row r="4926" spans="18:28" ht="14.5" customHeight="1">
      <c r="R4926">
        <v>4923</v>
      </c>
      <c r="S4926" s="4">
        <v>57290</v>
      </c>
      <c r="T4926" s="3" t="s">
        <v>5386</v>
      </c>
      <c r="U4926" s="3" t="s">
        <v>786</v>
      </c>
      <c r="V4926" s="3" t="s">
        <v>334</v>
      </c>
      <c r="W4926" s="3" t="s">
        <v>5384</v>
      </c>
      <c r="X4926" s="3" t="str">
        <f t="shared" si="346"/>
        <v>เม็งรายพญาเม็งรายเชียงราย</v>
      </c>
      <c r="Y4926" s="3" t="s">
        <v>4411</v>
      </c>
      <c r="Z4926" s="3" t="str">
        <f t="shared" si="347"/>
        <v/>
      </c>
      <c r="AA4926" s="3" t="e">
        <f t="shared" si="348"/>
        <v>#NUM!</v>
      </c>
      <c r="AB4926" s="3" t="str">
        <f t="shared" si="349"/>
        <v/>
      </c>
    </row>
    <row r="4927" spans="18:28" ht="14.5" customHeight="1">
      <c r="R4927">
        <v>4924</v>
      </c>
      <c r="S4927" s="4">
        <v>57290</v>
      </c>
      <c r="T4927" s="3" t="s">
        <v>5387</v>
      </c>
      <c r="U4927" s="3" t="s">
        <v>786</v>
      </c>
      <c r="V4927" s="3" t="s">
        <v>334</v>
      </c>
      <c r="W4927" s="3" t="s">
        <v>5384</v>
      </c>
      <c r="X4927" s="3" t="str">
        <f t="shared" si="346"/>
        <v>ตาดควันพญาเม็งรายเชียงราย</v>
      </c>
      <c r="Y4927" s="3" t="s">
        <v>4411</v>
      </c>
      <c r="Z4927" s="3" t="str">
        <f t="shared" si="347"/>
        <v/>
      </c>
      <c r="AA4927" s="3" t="e">
        <f t="shared" si="348"/>
        <v>#NUM!</v>
      </c>
      <c r="AB4927" s="3" t="str">
        <f t="shared" si="349"/>
        <v/>
      </c>
    </row>
    <row r="4928" spans="18:28" ht="14.5" customHeight="1">
      <c r="R4928">
        <v>4925</v>
      </c>
      <c r="S4928" s="4">
        <v>57310</v>
      </c>
      <c r="T4928" s="3" t="s">
        <v>5388</v>
      </c>
      <c r="U4928" s="3" t="s">
        <v>804</v>
      </c>
      <c r="V4928" s="3" t="s">
        <v>334</v>
      </c>
      <c r="W4928" s="3" t="s">
        <v>5389</v>
      </c>
      <c r="X4928" s="3" t="str">
        <f t="shared" si="346"/>
        <v>ม่วงยายเวียงแก่นเชียงราย</v>
      </c>
      <c r="Y4928" s="3" t="s">
        <v>4411</v>
      </c>
      <c r="Z4928" s="3" t="str">
        <f t="shared" si="347"/>
        <v/>
      </c>
      <c r="AA4928" s="3" t="e">
        <f t="shared" si="348"/>
        <v>#NUM!</v>
      </c>
      <c r="AB4928" s="3" t="str">
        <f t="shared" si="349"/>
        <v/>
      </c>
    </row>
    <row r="4929" spans="18:28" ht="14.5" customHeight="1">
      <c r="R4929">
        <v>4926</v>
      </c>
      <c r="S4929" s="4">
        <v>57310</v>
      </c>
      <c r="T4929" s="3" t="s">
        <v>5390</v>
      </c>
      <c r="U4929" s="3" t="s">
        <v>804</v>
      </c>
      <c r="V4929" s="3" t="s">
        <v>334</v>
      </c>
      <c r="W4929" s="3" t="s">
        <v>5389</v>
      </c>
      <c r="X4929" s="3" t="str">
        <f t="shared" si="346"/>
        <v>ปอเวียงแก่นเชียงราย</v>
      </c>
      <c r="Y4929" s="3" t="s">
        <v>4411</v>
      </c>
      <c r="Z4929" s="3" t="str">
        <f t="shared" si="347"/>
        <v/>
      </c>
      <c r="AA4929" s="3" t="e">
        <f t="shared" si="348"/>
        <v>#NUM!</v>
      </c>
      <c r="AB4929" s="3" t="str">
        <f t="shared" si="349"/>
        <v/>
      </c>
    </row>
    <row r="4930" spans="18:28" ht="14.5" customHeight="1">
      <c r="R4930">
        <v>4927</v>
      </c>
      <c r="S4930" s="4">
        <v>57310</v>
      </c>
      <c r="T4930" s="3" t="s">
        <v>5391</v>
      </c>
      <c r="U4930" s="3" t="s">
        <v>804</v>
      </c>
      <c r="V4930" s="3" t="s">
        <v>334</v>
      </c>
      <c r="W4930" s="3" t="s">
        <v>5389</v>
      </c>
      <c r="X4930" s="3" t="str">
        <f t="shared" si="346"/>
        <v>หล่ายงาวเวียงแก่นเชียงราย</v>
      </c>
      <c r="Y4930" s="3" t="s">
        <v>4411</v>
      </c>
      <c r="Z4930" s="3" t="str">
        <f t="shared" si="347"/>
        <v/>
      </c>
      <c r="AA4930" s="3" t="e">
        <f t="shared" si="348"/>
        <v>#NUM!</v>
      </c>
      <c r="AB4930" s="3" t="str">
        <f t="shared" si="349"/>
        <v/>
      </c>
    </row>
    <row r="4931" spans="18:28" ht="14.5" customHeight="1">
      <c r="R4931">
        <v>4928</v>
      </c>
      <c r="S4931" s="4">
        <v>57310</v>
      </c>
      <c r="T4931" s="3" t="s">
        <v>560</v>
      </c>
      <c r="U4931" s="3" t="s">
        <v>804</v>
      </c>
      <c r="V4931" s="3" t="s">
        <v>334</v>
      </c>
      <c r="W4931" s="3" t="s">
        <v>5389</v>
      </c>
      <c r="X4931" s="3" t="str">
        <f t="shared" si="346"/>
        <v>ท่าข้ามเวียงแก่นเชียงราย</v>
      </c>
      <c r="Y4931" s="3" t="s">
        <v>4411</v>
      </c>
      <c r="Z4931" s="3" t="str">
        <f t="shared" si="347"/>
        <v/>
      </c>
      <c r="AA4931" s="3" t="e">
        <f t="shared" si="348"/>
        <v>#NUM!</v>
      </c>
      <c r="AB4931" s="3" t="str">
        <f t="shared" si="349"/>
        <v/>
      </c>
    </row>
    <row r="4932" spans="18:28" ht="14.5" customHeight="1">
      <c r="R4932">
        <v>4929</v>
      </c>
      <c r="S4932" s="4">
        <v>57340</v>
      </c>
      <c r="T4932" s="3" t="s">
        <v>5392</v>
      </c>
      <c r="U4932" s="3" t="s">
        <v>773</v>
      </c>
      <c r="V4932" s="3" t="s">
        <v>334</v>
      </c>
      <c r="W4932" s="3" t="s">
        <v>5393</v>
      </c>
      <c r="X4932" s="3" t="str">
        <f t="shared" si="346"/>
        <v>ต้าขุนตาลเชียงราย</v>
      </c>
      <c r="Y4932" s="3" t="s">
        <v>4411</v>
      </c>
      <c r="Z4932" s="3" t="str">
        <f t="shared" si="347"/>
        <v/>
      </c>
      <c r="AA4932" s="3" t="e">
        <f t="shared" si="348"/>
        <v>#NUM!</v>
      </c>
      <c r="AB4932" s="3" t="str">
        <f t="shared" si="349"/>
        <v/>
      </c>
    </row>
    <row r="4933" spans="18:28" ht="14.5" customHeight="1">
      <c r="R4933">
        <v>4930</v>
      </c>
      <c r="S4933" s="4">
        <v>57340</v>
      </c>
      <c r="T4933" s="3" t="s">
        <v>1644</v>
      </c>
      <c r="U4933" s="3" t="s">
        <v>773</v>
      </c>
      <c r="V4933" s="3" t="s">
        <v>334</v>
      </c>
      <c r="W4933" s="3" t="s">
        <v>5393</v>
      </c>
      <c r="X4933" s="3" t="str">
        <f t="shared" ref="X4933:X4996" si="350">T4933&amp;U4933&amp;V4933</f>
        <v>ป่าตาลขุนตาลเชียงราย</v>
      </c>
      <c r="Y4933" s="3" t="s">
        <v>4411</v>
      </c>
      <c r="Z4933" s="3" t="str">
        <f t="shared" ref="Z4933:Z4996" si="351">IF($Z$1=$W4933,$R4933,"")</f>
        <v/>
      </c>
      <c r="AA4933" s="3" t="e">
        <f t="shared" ref="AA4933:AA4996" si="352">SMALL($Z$4:$Z$7439,R4933)</f>
        <v>#NUM!</v>
      </c>
      <c r="AB4933" s="3" t="str">
        <f t="shared" ref="AB4933:AB4996" si="353">IFERROR(INDEX($T$4:$T$7439,$AA4933,1),"")</f>
        <v/>
      </c>
    </row>
    <row r="4934" spans="18:28" ht="14.5" customHeight="1">
      <c r="R4934">
        <v>4931</v>
      </c>
      <c r="S4934" s="4">
        <v>57340</v>
      </c>
      <c r="T4934" s="3" t="s">
        <v>5394</v>
      </c>
      <c r="U4934" s="3" t="s">
        <v>773</v>
      </c>
      <c r="V4934" s="3" t="s">
        <v>334</v>
      </c>
      <c r="W4934" s="3" t="s">
        <v>5393</v>
      </c>
      <c r="X4934" s="3" t="str">
        <f t="shared" si="350"/>
        <v>ยางฮอมขุนตาลเชียงราย</v>
      </c>
      <c r="Y4934" s="3" t="s">
        <v>4411</v>
      </c>
      <c r="Z4934" s="3" t="str">
        <f t="shared" si="351"/>
        <v/>
      </c>
      <c r="AA4934" s="3" t="e">
        <f t="shared" si="352"/>
        <v>#NUM!</v>
      </c>
      <c r="AB4934" s="3" t="str">
        <f t="shared" si="353"/>
        <v/>
      </c>
    </row>
    <row r="4935" spans="18:28" ht="14.5" customHeight="1">
      <c r="R4935">
        <v>4932</v>
      </c>
      <c r="S4935" s="4">
        <v>57240</v>
      </c>
      <c r="T4935" s="3" t="s">
        <v>4408</v>
      </c>
      <c r="U4935" s="3" t="s">
        <v>794</v>
      </c>
      <c r="V4935" s="3" t="s">
        <v>334</v>
      </c>
      <c r="W4935" s="3" t="s">
        <v>5395</v>
      </c>
      <c r="X4935" s="3" t="str">
        <f t="shared" si="350"/>
        <v>เทอดไทยแม่ฟ้าหลวงเชียงราย</v>
      </c>
      <c r="Y4935" s="3" t="s">
        <v>4411</v>
      </c>
      <c r="Z4935" s="3" t="str">
        <f t="shared" si="351"/>
        <v/>
      </c>
      <c r="AA4935" s="3" t="e">
        <f t="shared" si="352"/>
        <v>#NUM!</v>
      </c>
      <c r="AB4935" s="3" t="str">
        <f t="shared" si="353"/>
        <v/>
      </c>
    </row>
    <row r="4936" spans="18:28" ht="14.5" customHeight="1">
      <c r="R4936">
        <v>4933</v>
      </c>
      <c r="S4936" s="4">
        <v>57110</v>
      </c>
      <c r="T4936" s="3" t="s">
        <v>5396</v>
      </c>
      <c r="U4936" s="3" t="s">
        <v>794</v>
      </c>
      <c r="V4936" s="3" t="s">
        <v>334</v>
      </c>
      <c r="W4936" s="3" t="s">
        <v>5395</v>
      </c>
      <c r="X4936" s="3" t="str">
        <f t="shared" si="350"/>
        <v>แม่สลองในแม่ฟ้าหลวงเชียงราย</v>
      </c>
      <c r="Y4936" s="3" t="s">
        <v>4411</v>
      </c>
      <c r="Z4936" s="3" t="str">
        <f t="shared" si="351"/>
        <v/>
      </c>
      <c r="AA4936" s="3" t="e">
        <f t="shared" si="352"/>
        <v>#NUM!</v>
      </c>
      <c r="AB4936" s="3" t="str">
        <f t="shared" si="353"/>
        <v/>
      </c>
    </row>
    <row r="4937" spans="18:28" ht="14.5" customHeight="1">
      <c r="R4937">
        <v>4934</v>
      </c>
      <c r="S4937" s="4">
        <v>57110</v>
      </c>
      <c r="T4937" s="3" t="s">
        <v>5397</v>
      </c>
      <c r="U4937" s="3" t="s">
        <v>794</v>
      </c>
      <c r="V4937" s="3" t="s">
        <v>334</v>
      </c>
      <c r="W4937" s="3" t="s">
        <v>5395</v>
      </c>
      <c r="X4937" s="3" t="str">
        <f t="shared" si="350"/>
        <v>แม่สลองนอกแม่ฟ้าหลวงเชียงราย</v>
      </c>
      <c r="Y4937" s="3" t="s">
        <v>4411</v>
      </c>
      <c r="Z4937" s="3" t="str">
        <f t="shared" si="351"/>
        <v/>
      </c>
      <c r="AA4937" s="3" t="e">
        <f t="shared" si="352"/>
        <v>#NUM!</v>
      </c>
      <c r="AB4937" s="3" t="str">
        <f t="shared" si="353"/>
        <v/>
      </c>
    </row>
    <row r="4938" spans="18:28" ht="14.5" customHeight="1">
      <c r="R4938">
        <v>4935</v>
      </c>
      <c r="S4938" s="4">
        <v>57240</v>
      </c>
      <c r="T4938" s="3" t="s">
        <v>794</v>
      </c>
      <c r="U4938" s="3" t="s">
        <v>794</v>
      </c>
      <c r="V4938" s="3" t="s">
        <v>334</v>
      </c>
      <c r="W4938" s="3" t="s">
        <v>5395</v>
      </c>
      <c r="X4938" s="3" t="str">
        <f t="shared" si="350"/>
        <v>แม่ฟ้าหลวงแม่ฟ้าหลวงเชียงราย</v>
      </c>
      <c r="Y4938" s="3" t="s">
        <v>4411</v>
      </c>
      <c r="Z4938" s="3" t="str">
        <f t="shared" si="351"/>
        <v/>
      </c>
      <c r="AA4938" s="3" t="e">
        <f t="shared" si="352"/>
        <v>#NUM!</v>
      </c>
      <c r="AB4938" s="3" t="str">
        <f t="shared" si="353"/>
        <v/>
      </c>
    </row>
    <row r="4939" spans="18:28" ht="14.5" customHeight="1">
      <c r="R4939">
        <v>4936</v>
      </c>
      <c r="S4939" s="4">
        <v>57250</v>
      </c>
      <c r="T4939" s="3" t="s">
        <v>5398</v>
      </c>
      <c r="U4939" s="3" t="s">
        <v>798</v>
      </c>
      <c r="V4939" s="3" t="s">
        <v>334</v>
      </c>
      <c r="W4939" s="3" t="s">
        <v>5399</v>
      </c>
      <c r="X4939" s="3" t="str">
        <f t="shared" si="350"/>
        <v>ดงมะดะแม่ลาวเชียงราย</v>
      </c>
      <c r="Y4939" s="3" t="s">
        <v>4411</v>
      </c>
      <c r="Z4939" s="3" t="str">
        <f t="shared" si="351"/>
        <v/>
      </c>
      <c r="AA4939" s="3" t="e">
        <f t="shared" si="352"/>
        <v>#NUM!</v>
      </c>
      <c r="AB4939" s="3" t="str">
        <f t="shared" si="353"/>
        <v/>
      </c>
    </row>
    <row r="4940" spans="18:28" ht="14.5" customHeight="1">
      <c r="R4940">
        <v>4937</v>
      </c>
      <c r="S4940" s="4">
        <v>57250</v>
      </c>
      <c r="T4940" s="3" t="s">
        <v>5400</v>
      </c>
      <c r="U4940" s="3" t="s">
        <v>798</v>
      </c>
      <c r="V4940" s="3" t="s">
        <v>334</v>
      </c>
      <c r="W4940" s="3" t="s">
        <v>5399</v>
      </c>
      <c r="X4940" s="3" t="str">
        <f t="shared" si="350"/>
        <v>จอมหมอกแก้วแม่ลาวเชียงราย</v>
      </c>
      <c r="Y4940" s="3" t="s">
        <v>4411</v>
      </c>
      <c r="Z4940" s="3" t="str">
        <f t="shared" si="351"/>
        <v/>
      </c>
      <c r="AA4940" s="3" t="e">
        <f t="shared" si="352"/>
        <v>#NUM!</v>
      </c>
      <c r="AB4940" s="3" t="str">
        <f t="shared" si="353"/>
        <v/>
      </c>
    </row>
    <row r="4941" spans="18:28" ht="14.5" customHeight="1">
      <c r="R4941">
        <v>4938</v>
      </c>
      <c r="S4941" s="4">
        <v>57250</v>
      </c>
      <c r="T4941" s="3" t="s">
        <v>5401</v>
      </c>
      <c r="U4941" s="3" t="s">
        <v>798</v>
      </c>
      <c r="V4941" s="3" t="s">
        <v>334</v>
      </c>
      <c r="W4941" s="3" t="s">
        <v>5399</v>
      </c>
      <c r="X4941" s="3" t="str">
        <f t="shared" si="350"/>
        <v>บัวสลีแม่ลาวเชียงราย</v>
      </c>
      <c r="Y4941" s="3" t="s">
        <v>4411</v>
      </c>
      <c r="Z4941" s="3" t="str">
        <f t="shared" si="351"/>
        <v/>
      </c>
      <c r="AA4941" s="3" t="e">
        <f t="shared" si="352"/>
        <v>#NUM!</v>
      </c>
      <c r="AB4941" s="3" t="str">
        <f t="shared" si="353"/>
        <v/>
      </c>
    </row>
    <row r="4942" spans="18:28" ht="14.5" customHeight="1">
      <c r="R4942">
        <v>4939</v>
      </c>
      <c r="S4942" s="4">
        <v>57250</v>
      </c>
      <c r="T4942" s="3" t="s">
        <v>5402</v>
      </c>
      <c r="U4942" s="3" t="s">
        <v>798</v>
      </c>
      <c r="V4942" s="3" t="s">
        <v>334</v>
      </c>
      <c r="W4942" s="3" t="s">
        <v>5399</v>
      </c>
      <c r="X4942" s="3" t="str">
        <f t="shared" si="350"/>
        <v>ป่าก่อดำแม่ลาวเชียงราย</v>
      </c>
      <c r="Y4942" s="3" t="s">
        <v>4411</v>
      </c>
      <c r="Z4942" s="3" t="str">
        <f t="shared" si="351"/>
        <v/>
      </c>
      <c r="AA4942" s="3" t="e">
        <f t="shared" si="352"/>
        <v>#NUM!</v>
      </c>
      <c r="AB4942" s="3" t="str">
        <f t="shared" si="353"/>
        <v/>
      </c>
    </row>
    <row r="4943" spans="18:28" ht="14.5" customHeight="1">
      <c r="R4943">
        <v>4940</v>
      </c>
      <c r="S4943" s="4">
        <v>57000</v>
      </c>
      <c r="T4943" s="3" t="s">
        <v>5403</v>
      </c>
      <c r="U4943" s="3" t="s">
        <v>798</v>
      </c>
      <c r="V4943" s="3" t="s">
        <v>334</v>
      </c>
      <c r="W4943" s="3" t="s">
        <v>5399</v>
      </c>
      <c r="X4943" s="3" t="str">
        <f t="shared" si="350"/>
        <v>โป่งแพร่แม่ลาวเชียงราย</v>
      </c>
      <c r="Y4943" s="3" t="s">
        <v>4411</v>
      </c>
      <c r="Z4943" s="3" t="str">
        <f t="shared" si="351"/>
        <v/>
      </c>
      <c r="AA4943" s="3" t="e">
        <f t="shared" si="352"/>
        <v>#NUM!</v>
      </c>
      <c r="AB4943" s="3" t="str">
        <f t="shared" si="353"/>
        <v/>
      </c>
    </row>
    <row r="4944" spans="18:28" ht="14.5" customHeight="1">
      <c r="R4944">
        <v>4941</v>
      </c>
      <c r="S4944" s="4">
        <v>57210</v>
      </c>
      <c r="T4944" s="3" t="s">
        <v>5404</v>
      </c>
      <c r="U4944" s="3" t="s">
        <v>807</v>
      </c>
      <c r="V4944" s="3" t="s">
        <v>334</v>
      </c>
      <c r="W4944" s="3" t="s">
        <v>5405</v>
      </c>
      <c r="X4944" s="3" t="str">
        <f t="shared" si="350"/>
        <v>ทุ่งก่อเวียงเชียงรุ้งเชียงราย</v>
      </c>
      <c r="Y4944" s="3" t="s">
        <v>4411</v>
      </c>
      <c r="Z4944" s="3" t="str">
        <f t="shared" si="351"/>
        <v/>
      </c>
      <c r="AA4944" s="3" t="e">
        <f t="shared" si="352"/>
        <v>#NUM!</v>
      </c>
      <c r="AB4944" s="3" t="str">
        <f t="shared" si="353"/>
        <v/>
      </c>
    </row>
    <row r="4945" spans="18:28" ht="14.5" customHeight="1">
      <c r="R4945">
        <v>4942</v>
      </c>
      <c r="S4945" s="4">
        <v>57210</v>
      </c>
      <c r="T4945" s="3" t="s">
        <v>5406</v>
      </c>
      <c r="U4945" s="3" t="s">
        <v>807</v>
      </c>
      <c r="V4945" s="3" t="s">
        <v>334</v>
      </c>
      <c r="W4945" s="3" t="s">
        <v>5405</v>
      </c>
      <c r="X4945" s="3" t="str">
        <f t="shared" si="350"/>
        <v>ดงมหาวันเวียงเชียงรุ้งเชียงราย</v>
      </c>
      <c r="Y4945" s="3" t="s">
        <v>4411</v>
      </c>
      <c r="Z4945" s="3" t="str">
        <f t="shared" si="351"/>
        <v/>
      </c>
      <c r="AA4945" s="3" t="e">
        <f t="shared" si="352"/>
        <v>#NUM!</v>
      </c>
      <c r="AB4945" s="3" t="str">
        <f t="shared" si="353"/>
        <v/>
      </c>
    </row>
    <row r="4946" spans="18:28" ht="14.5" customHeight="1">
      <c r="R4946">
        <v>4943</v>
      </c>
      <c r="S4946" s="4">
        <v>57210</v>
      </c>
      <c r="T4946" s="3" t="s">
        <v>1680</v>
      </c>
      <c r="U4946" s="3" t="s">
        <v>807</v>
      </c>
      <c r="V4946" s="3" t="s">
        <v>334</v>
      </c>
      <c r="W4946" s="3" t="s">
        <v>5405</v>
      </c>
      <c r="X4946" s="3" t="str">
        <f t="shared" si="350"/>
        <v>ป่าซางเวียงเชียงรุ้งเชียงราย</v>
      </c>
      <c r="Y4946" s="3" t="s">
        <v>4411</v>
      </c>
      <c r="Z4946" s="3" t="str">
        <f t="shared" si="351"/>
        <v/>
      </c>
      <c r="AA4946" s="3" t="e">
        <f t="shared" si="352"/>
        <v>#NUM!</v>
      </c>
      <c r="AB4946" s="3" t="str">
        <f t="shared" si="353"/>
        <v/>
      </c>
    </row>
    <row r="4947" spans="18:28" ht="14.5" customHeight="1">
      <c r="R4947">
        <v>4944</v>
      </c>
      <c r="S4947" s="4">
        <v>57110</v>
      </c>
      <c r="T4947" s="3" t="s">
        <v>5407</v>
      </c>
      <c r="U4947" s="3" t="s">
        <v>780</v>
      </c>
      <c r="V4947" s="3" t="s">
        <v>334</v>
      </c>
      <c r="W4947" s="3" t="s">
        <v>5408</v>
      </c>
      <c r="X4947" s="3" t="str">
        <f t="shared" si="350"/>
        <v>ปงน้อยดอยหลวงเชียงราย</v>
      </c>
      <c r="Y4947" s="3" t="s">
        <v>4411</v>
      </c>
      <c r="Z4947" s="3" t="str">
        <f t="shared" si="351"/>
        <v/>
      </c>
      <c r="AA4947" s="3" t="e">
        <f t="shared" si="352"/>
        <v>#NUM!</v>
      </c>
      <c r="AB4947" s="3" t="str">
        <f t="shared" si="353"/>
        <v/>
      </c>
    </row>
    <row r="4948" spans="18:28" ht="14.5" customHeight="1">
      <c r="R4948">
        <v>4945</v>
      </c>
      <c r="S4948" s="4">
        <v>57110</v>
      </c>
      <c r="T4948" s="3" t="s">
        <v>980</v>
      </c>
      <c r="U4948" s="3" t="s">
        <v>780</v>
      </c>
      <c r="V4948" s="3" t="s">
        <v>334</v>
      </c>
      <c r="W4948" s="3" t="s">
        <v>5408</v>
      </c>
      <c r="X4948" s="3" t="str">
        <f t="shared" si="350"/>
        <v>โชคชัยดอยหลวงเชียงราย</v>
      </c>
      <c r="Y4948" s="3" t="s">
        <v>4411</v>
      </c>
      <c r="Z4948" s="3" t="str">
        <f t="shared" si="351"/>
        <v/>
      </c>
      <c r="AA4948" s="3" t="e">
        <f t="shared" si="352"/>
        <v>#NUM!</v>
      </c>
      <c r="AB4948" s="3" t="str">
        <f t="shared" si="353"/>
        <v/>
      </c>
    </row>
    <row r="4949" spans="18:28" ht="14.5" customHeight="1">
      <c r="R4949">
        <v>4946</v>
      </c>
      <c r="S4949" s="4">
        <v>57110</v>
      </c>
      <c r="T4949" s="3" t="s">
        <v>5409</v>
      </c>
      <c r="U4949" s="3" t="s">
        <v>780</v>
      </c>
      <c r="V4949" s="3" t="s">
        <v>334</v>
      </c>
      <c r="W4949" s="3" t="s">
        <v>5408</v>
      </c>
      <c r="X4949" s="3" t="str">
        <f t="shared" si="350"/>
        <v>หนองป่าก่อดอยหลวงเชียงราย</v>
      </c>
      <c r="Y4949" s="3" t="s">
        <v>4411</v>
      </c>
      <c r="Z4949" s="3" t="str">
        <f t="shared" si="351"/>
        <v/>
      </c>
      <c r="AA4949" s="3" t="e">
        <f t="shared" si="352"/>
        <v>#NUM!</v>
      </c>
      <c r="AB4949" s="3" t="str">
        <f t="shared" si="353"/>
        <v/>
      </c>
    </row>
    <row r="4950" spans="18:28" ht="14.5" customHeight="1">
      <c r="R4950">
        <v>4947</v>
      </c>
      <c r="S4950" s="4">
        <v>58000</v>
      </c>
      <c r="T4950" s="3" t="s">
        <v>5410</v>
      </c>
      <c r="U4950" s="3" t="s">
        <v>1501</v>
      </c>
      <c r="V4950" s="3" t="s">
        <v>441</v>
      </c>
      <c r="W4950" s="3" t="s">
        <v>5411</v>
      </c>
      <c r="X4950" s="3" t="str">
        <f t="shared" si="350"/>
        <v>จองคำเมืองแม่ฮ่องสอนแม่ฮ่องสอน</v>
      </c>
      <c r="Y4950" s="3" t="s">
        <v>4411</v>
      </c>
      <c r="Z4950" s="3" t="str">
        <f t="shared" si="351"/>
        <v/>
      </c>
      <c r="AA4950" s="3" t="e">
        <f t="shared" si="352"/>
        <v>#NUM!</v>
      </c>
      <c r="AB4950" s="3" t="str">
        <f t="shared" si="353"/>
        <v/>
      </c>
    </row>
    <row r="4951" spans="18:28" ht="14.5" customHeight="1">
      <c r="R4951">
        <v>4948</v>
      </c>
      <c r="S4951" s="4">
        <v>58000</v>
      </c>
      <c r="T4951" s="3" t="s">
        <v>1681</v>
      </c>
      <c r="U4951" s="3" t="s">
        <v>1501</v>
      </c>
      <c r="V4951" s="3" t="s">
        <v>441</v>
      </c>
      <c r="W4951" s="3" t="s">
        <v>5411</v>
      </c>
      <c r="X4951" s="3" t="str">
        <f t="shared" si="350"/>
        <v>ห้วยโป่งเมืองแม่ฮ่องสอนแม่ฮ่องสอน</v>
      </c>
      <c r="Y4951" s="3" t="s">
        <v>4411</v>
      </c>
      <c r="Z4951" s="3" t="str">
        <f t="shared" si="351"/>
        <v/>
      </c>
      <c r="AA4951" s="3" t="e">
        <f t="shared" si="352"/>
        <v>#NUM!</v>
      </c>
      <c r="AB4951" s="3" t="str">
        <f t="shared" si="353"/>
        <v/>
      </c>
    </row>
    <row r="4952" spans="18:28" ht="14.5" customHeight="1">
      <c r="R4952">
        <v>4949</v>
      </c>
      <c r="S4952" s="4">
        <v>58000</v>
      </c>
      <c r="T4952" s="3" t="s">
        <v>5412</v>
      </c>
      <c r="U4952" s="3" t="s">
        <v>1501</v>
      </c>
      <c r="V4952" s="3" t="s">
        <v>441</v>
      </c>
      <c r="W4952" s="3" t="s">
        <v>5411</v>
      </c>
      <c r="X4952" s="3" t="str">
        <f t="shared" si="350"/>
        <v>ผาบ่องเมืองแม่ฮ่องสอนแม่ฮ่องสอน</v>
      </c>
      <c r="Y4952" s="3" t="s">
        <v>4411</v>
      </c>
      <c r="Z4952" s="3" t="str">
        <f t="shared" si="351"/>
        <v/>
      </c>
      <c r="AA4952" s="3" t="e">
        <f t="shared" si="352"/>
        <v>#NUM!</v>
      </c>
      <c r="AB4952" s="3" t="str">
        <f t="shared" si="353"/>
        <v/>
      </c>
    </row>
    <row r="4953" spans="18:28" ht="14.5" customHeight="1">
      <c r="R4953">
        <v>4950</v>
      </c>
      <c r="S4953" s="4">
        <v>58000</v>
      </c>
      <c r="T4953" s="3" t="s">
        <v>5413</v>
      </c>
      <c r="U4953" s="3" t="s">
        <v>1501</v>
      </c>
      <c r="V4953" s="3" t="s">
        <v>441</v>
      </c>
      <c r="W4953" s="3" t="s">
        <v>5411</v>
      </c>
      <c r="X4953" s="3" t="str">
        <f t="shared" si="350"/>
        <v>ปางหมูเมืองแม่ฮ่องสอนแม่ฮ่องสอน</v>
      </c>
      <c r="Y4953" s="3" t="s">
        <v>4411</v>
      </c>
      <c r="Z4953" s="3" t="str">
        <f t="shared" si="351"/>
        <v/>
      </c>
      <c r="AA4953" s="3" t="e">
        <f t="shared" si="352"/>
        <v>#NUM!</v>
      </c>
      <c r="AB4953" s="3" t="str">
        <f t="shared" si="353"/>
        <v/>
      </c>
    </row>
    <row r="4954" spans="18:28" ht="14.5" customHeight="1">
      <c r="R4954">
        <v>4951</v>
      </c>
      <c r="S4954" s="4">
        <v>58000</v>
      </c>
      <c r="T4954" s="3" t="s">
        <v>5414</v>
      </c>
      <c r="U4954" s="3" t="s">
        <v>1501</v>
      </c>
      <c r="V4954" s="3" t="s">
        <v>441</v>
      </c>
      <c r="W4954" s="3" t="s">
        <v>5411</v>
      </c>
      <c r="X4954" s="3" t="str">
        <f t="shared" si="350"/>
        <v>หมอกจำแป่เมืองแม่ฮ่องสอนแม่ฮ่องสอน</v>
      </c>
      <c r="Y4954" s="3" t="s">
        <v>4411</v>
      </c>
      <c r="Z4954" s="3" t="str">
        <f t="shared" si="351"/>
        <v/>
      </c>
      <c r="AA4954" s="3" t="e">
        <f t="shared" si="352"/>
        <v>#NUM!</v>
      </c>
      <c r="AB4954" s="3" t="str">
        <f t="shared" si="353"/>
        <v/>
      </c>
    </row>
    <row r="4955" spans="18:28" ht="14.5" customHeight="1">
      <c r="R4955">
        <v>4952</v>
      </c>
      <c r="S4955" s="4">
        <v>58000</v>
      </c>
      <c r="T4955" s="3" t="s">
        <v>5415</v>
      </c>
      <c r="U4955" s="3" t="s">
        <v>1501</v>
      </c>
      <c r="V4955" s="3" t="s">
        <v>441</v>
      </c>
      <c r="W4955" s="3" t="s">
        <v>5411</v>
      </c>
      <c r="X4955" s="3" t="str">
        <f t="shared" si="350"/>
        <v>ห้วยผาเมืองแม่ฮ่องสอนแม่ฮ่องสอน</v>
      </c>
      <c r="Y4955" s="3" t="s">
        <v>4411</v>
      </c>
      <c r="Z4955" s="3" t="str">
        <f t="shared" si="351"/>
        <v/>
      </c>
      <c r="AA4955" s="3" t="e">
        <f t="shared" si="352"/>
        <v>#NUM!</v>
      </c>
      <c r="AB4955" s="3" t="str">
        <f t="shared" si="353"/>
        <v/>
      </c>
    </row>
    <row r="4956" spans="18:28" ht="14.5" customHeight="1">
      <c r="R4956">
        <v>4953</v>
      </c>
      <c r="S4956" s="4">
        <v>58000</v>
      </c>
      <c r="T4956" s="3" t="s">
        <v>5416</v>
      </c>
      <c r="U4956" s="3" t="s">
        <v>1501</v>
      </c>
      <c r="V4956" s="3" t="s">
        <v>441</v>
      </c>
      <c r="W4956" s="3" t="s">
        <v>5411</v>
      </c>
      <c r="X4956" s="3" t="str">
        <f t="shared" si="350"/>
        <v>ห้วยปูลิงเมืองแม่ฮ่องสอนแม่ฮ่องสอน</v>
      </c>
      <c r="Y4956" s="3" t="s">
        <v>4411</v>
      </c>
      <c r="Z4956" s="3" t="str">
        <f t="shared" si="351"/>
        <v/>
      </c>
      <c r="AA4956" s="3" t="e">
        <f t="shared" si="352"/>
        <v>#NUM!</v>
      </c>
      <c r="AB4956" s="3" t="str">
        <f t="shared" si="353"/>
        <v/>
      </c>
    </row>
    <row r="4957" spans="18:28" ht="14.5" customHeight="1">
      <c r="R4957">
        <v>4954</v>
      </c>
      <c r="S4957" s="4">
        <v>58140</v>
      </c>
      <c r="T4957" s="3" t="s">
        <v>1495</v>
      </c>
      <c r="U4957" s="3" t="s">
        <v>1495</v>
      </c>
      <c r="V4957" s="3" t="s">
        <v>441</v>
      </c>
      <c r="W4957" s="3" t="s">
        <v>5417</v>
      </c>
      <c r="X4957" s="3" t="str">
        <f t="shared" si="350"/>
        <v>ขุนยวมขุนยวมแม่ฮ่องสอน</v>
      </c>
      <c r="Y4957" s="3" t="s">
        <v>4411</v>
      </c>
      <c r="Z4957" s="3" t="str">
        <f t="shared" si="351"/>
        <v/>
      </c>
      <c r="AA4957" s="3" t="e">
        <f t="shared" si="352"/>
        <v>#NUM!</v>
      </c>
      <c r="AB4957" s="3" t="str">
        <f t="shared" si="353"/>
        <v/>
      </c>
    </row>
    <row r="4958" spans="18:28" ht="14.5" customHeight="1">
      <c r="R4958">
        <v>4955</v>
      </c>
      <c r="S4958" s="4">
        <v>58140</v>
      </c>
      <c r="T4958" s="3" t="s">
        <v>5418</v>
      </c>
      <c r="U4958" s="3" t="s">
        <v>1495</v>
      </c>
      <c r="V4958" s="3" t="s">
        <v>441</v>
      </c>
      <c r="W4958" s="3" t="s">
        <v>5417</v>
      </c>
      <c r="X4958" s="3" t="str">
        <f t="shared" si="350"/>
        <v>แม่เงาขุนยวมแม่ฮ่องสอน</v>
      </c>
      <c r="Y4958" s="3" t="s">
        <v>4411</v>
      </c>
      <c r="Z4958" s="3" t="str">
        <f t="shared" si="351"/>
        <v/>
      </c>
      <c r="AA4958" s="3" t="e">
        <f t="shared" si="352"/>
        <v>#NUM!</v>
      </c>
      <c r="AB4958" s="3" t="str">
        <f t="shared" si="353"/>
        <v/>
      </c>
    </row>
    <row r="4959" spans="18:28" ht="14.5" customHeight="1">
      <c r="R4959">
        <v>4956</v>
      </c>
      <c r="S4959" s="4">
        <v>58140</v>
      </c>
      <c r="T4959" s="3" t="s">
        <v>5419</v>
      </c>
      <c r="U4959" s="3" t="s">
        <v>1495</v>
      </c>
      <c r="V4959" s="3" t="s">
        <v>441</v>
      </c>
      <c r="W4959" s="3" t="s">
        <v>5417</v>
      </c>
      <c r="X4959" s="3" t="str">
        <f t="shared" si="350"/>
        <v>เมืองปอนขุนยวมแม่ฮ่องสอน</v>
      </c>
      <c r="Y4959" s="3" t="s">
        <v>4411</v>
      </c>
      <c r="Z4959" s="3" t="str">
        <f t="shared" si="351"/>
        <v/>
      </c>
      <c r="AA4959" s="3" t="e">
        <f t="shared" si="352"/>
        <v>#NUM!</v>
      </c>
      <c r="AB4959" s="3" t="str">
        <f t="shared" si="353"/>
        <v/>
      </c>
    </row>
    <row r="4960" spans="18:28" ht="14.5" customHeight="1">
      <c r="R4960">
        <v>4957</v>
      </c>
      <c r="S4960" s="4">
        <v>58140</v>
      </c>
      <c r="T4960" s="3" t="s">
        <v>5420</v>
      </c>
      <c r="U4960" s="3" t="s">
        <v>1495</v>
      </c>
      <c r="V4960" s="3" t="s">
        <v>441</v>
      </c>
      <c r="W4960" s="3" t="s">
        <v>5417</v>
      </c>
      <c r="X4960" s="3" t="str">
        <f t="shared" si="350"/>
        <v>แม่ยวมน้อยขุนยวมแม่ฮ่องสอน</v>
      </c>
      <c r="Y4960" s="3" t="s">
        <v>4411</v>
      </c>
      <c r="Z4960" s="3" t="str">
        <f t="shared" si="351"/>
        <v/>
      </c>
      <c r="AA4960" s="3" t="e">
        <f t="shared" si="352"/>
        <v>#NUM!</v>
      </c>
      <c r="AB4960" s="3" t="str">
        <f t="shared" si="353"/>
        <v/>
      </c>
    </row>
    <row r="4961" spans="18:28" ht="14.5" customHeight="1">
      <c r="R4961">
        <v>4958</v>
      </c>
      <c r="S4961" s="4">
        <v>58140</v>
      </c>
      <c r="T4961" s="3" t="s">
        <v>5421</v>
      </c>
      <c r="U4961" s="3" t="s">
        <v>1495</v>
      </c>
      <c r="V4961" s="3" t="s">
        <v>441</v>
      </c>
      <c r="W4961" s="3" t="s">
        <v>5417</v>
      </c>
      <c r="X4961" s="3" t="str">
        <f t="shared" si="350"/>
        <v>แม่กิ๊ขุนยวมแม่ฮ่องสอน</v>
      </c>
      <c r="Y4961" s="3" t="s">
        <v>4411</v>
      </c>
      <c r="Z4961" s="3" t="str">
        <f t="shared" si="351"/>
        <v/>
      </c>
      <c r="AA4961" s="3" t="e">
        <f t="shared" si="352"/>
        <v>#NUM!</v>
      </c>
      <c r="AB4961" s="3" t="str">
        <f t="shared" si="353"/>
        <v/>
      </c>
    </row>
    <row r="4962" spans="18:28" ht="14.5" customHeight="1">
      <c r="R4962">
        <v>4959</v>
      </c>
      <c r="S4962" s="4">
        <v>58140</v>
      </c>
      <c r="T4962" s="3" t="s">
        <v>5422</v>
      </c>
      <c r="U4962" s="3" t="s">
        <v>1495</v>
      </c>
      <c r="V4962" s="3" t="s">
        <v>441</v>
      </c>
      <c r="W4962" s="3" t="s">
        <v>5417</v>
      </c>
      <c r="X4962" s="3" t="str">
        <f t="shared" si="350"/>
        <v>แม่อูคอขุนยวมแม่ฮ่องสอน</v>
      </c>
      <c r="Y4962" s="3" t="s">
        <v>4411</v>
      </c>
      <c r="Z4962" s="3" t="str">
        <f t="shared" si="351"/>
        <v/>
      </c>
      <c r="AA4962" s="3" t="e">
        <f t="shared" si="352"/>
        <v>#NUM!</v>
      </c>
      <c r="AB4962" s="3" t="str">
        <f t="shared" si="353"/>
        <v/>
      </c>
    </row>
    <row r="4963" spans="18:28" ht="14.5" customHeight="1">
      <c r="R4963">
        <v>4960</v>
      </c>
      <c r="S4963" s="4">
        <v>58130</v>
      </c>
      <c r="T4963" s="3" t="s">
        <v>5423</v>
      </c>
      <c r="U4963" s="3" t="s">
        <v>1499</v>
      </c>
      <c r="V4963" s="3" t="s">
        <v>441</v>
      </c>
      <c r="W4963" s="3" t="s">
        <v>5424</v>
      </c>
      <c r="X4963" s="3" t="str">
        <f t="shared" si="350"/>
        <v>เวียงใต้ปายแม่ฮ่องสอน</v>
      </c>
      <c r="Y4963" s="3" t="s">
        <v>4411</v>
      </c>
      <c r="Z4963" s="3" t="str">
        <f t="shared" si="351"/>
        <v/>
      </c>
      <c r="AA4963" s="3" t="e">
        <f t="shared" si="352"/>
        <v>#NUM!</v>
      </c>
      <c r="AB4963" s="3" t="str">
        <f t="shared" si="353"/>
        <v/>
      </c>
    </row>
    <row r="4964" spans="18:28" ht="14.5" customHeight="1">
      <c r="R4964">
        <v>4961</v>
      </c>
      <c r="S4964" s="4">
        <v>58130</v>
      </c>
      <c r="T4964" s="3" t="s">
        <v>3235</v>
      </c>
      <c r="U4964" s="3" t="s">
        <v>1499</v>
      </c>
      <c r="V4964" s="3" t="s">
        <v>441</v>
      </c>
      <c r="W4964" s="3" t="s">
        <v>5424</v>
      </c>
      <c r="X4964" s="3" t="str">
        <f t="shared" si="350"/>
        <v>เวียงเหนือปายแม่ฮ่องสอน</v>
      </c>
      <c r="Y4964" s="3" t="s">
        <v>4411</v>
      </c>
      <c r="Z4964" s="3" t="str">
        <f t="shared" si="351"/>
        <v/>
      </c>
      <c r="AA4964" s="3" t="e">
        <f t="shared" si="352"/>
        <v>#NUM!</v>
      </c>
      <c r="AB4964" s="3" t="str">
        <f t="shared" si="353"/>
        <v/>
      </c>
    </row>
    <row r="4965" spans="18:28" ht="14.5" customHeight="1">
      <c r="R4965">
        <v>4962</v>
      </c>
      <c r="S4965" s="4">
        <v>58130</v>
      </c>
      <c r="T4965" s="3" t="s">
        <v>5425</v>
      </c>
      <c r="U4965" s="3" t="s">
        <v>1499</v>
      </c>
      <c r="V4965" s="3" t="s">
        <v>441</v>
      </c>
      <c r="W4965" s="3" t="s">
        <v>5424</v>
      </c>
      <c r="X4965" s="3" t="str">
        <f t="shared" si="350"/>
        <v>แม่นาเติงปายแม่ฮ่องสอน</v>
      </c>
      <c r="Y4965" s="3" t="s">
        <v>4411</v>
      </c>
      <c r="Z4965" s="3" t="str">
        <f t="shared" si="351"/>
        <v/>
      </c>
      <c r="AA4965" s="3" t="e">
        <f t="shared" si="352"/>
        <v>#NUM!</v>
      </c>
      <c r="AB4965" s="3" t="str">
        <f t="shared" si="353"/>
        <v/>
      </c>
    </row>
    <row r="4966" spans="18:28" ht="14.5" customHeight="1">
      <c r="R4966">
        <v>4963</v>
      </c>
      <c r="S4966" s="4">
        <v>58130</v>
      </c>
      <c r="T4966" s="3" t="s">
        <v>5426</v>
      </c>
      <c r="U4966" s="3" t="s">
        <v>1499</v>
      </c>
      <c r="V4966" s="3" t="s">
        <v>441</v>
      </c>
      <c r="W4966" s="3" t="s">
        <v>5424</v>
      </c>
      <c r="X4966" s="3" t="str">
        <f t="shared" si="350"/>
        <v>แม่ฮี้ปายแม่ฮ่องสอน</v>
      </c>
      <c r="Y4966" s="3" t="s">
        <v>4411</v>
      </c>
      <c r="Z4966" s="3" t="str">
        <f t="shared" si="351"/>
        <v/>
      </c>
      <c r="AA4966" s="3" t="e">
        <f t="shared" si="352"/>
        <v>#NUM!</v>
      </c>
      <c r="AB4966" s="3" t="str">
        <f t="shared" si="353"/>
        <v/>
      </c>
    </row>
    <row r="4967" spans="18:28" ht="14.5" customHeight="1">
      <c r="R4967">
        <v>4964</v>
      </c>
      <c r="S4967" s="4">
        <v>58130</v>
      </c>
      <c r="T4967" s="3" t="s">
        <v>5427</v>
      </c>
      <c r="U4967" s="3" t="s">
        <v>1499</v>
      </c>
      <c r="V4967" s="3" t="s">
        <v>441</v>
      </c>
      <c r="W4967" s="3" t="s">
        <v>5424</v>
      </c>
      <c r="X4967" s="3" t="str">
        <f t="shared" si="350"/>
        <v>ทุ่งยาวปายแม่ฮ่องสอน</v>
      </c>
      <c r="Y4967" s="3" t="s">
        <v>4411</v>
      </c>
      <c r="Z4967" s="3" t="str">
        <f t="shared" si="351"/>
        <v/>
      </c>
      <c r="AA4967" s="3" t="e">
        <f t="shared" si="352"/>
        <v>#NUM!</v>
      </c>
      <c r="AB4967" s="3" t="str">
        <f t="shared" si="353"/>
        <v/>
      </c>
    </row>
    <row r="4968" spans="18:28" ht="14.5" customHeight="1">
      <c r="R4968">
        <v>4965</v>
      </c>
      <c r="S4968" s="4">
        <v>58130</v>
      </c>
      <c r="T4968" s="3" t="s">
        <v>5428</v>
      </c>
      <c r="U4968" s="3" t="s">
        <v>1499</v>
      </c>
      <c r="V4968" s="3" t="s">
        <v>441</v>
      </c>
      <c r="W4968" s="3" t="s">
        <v>5424</v>
      </c>
      <c r="X4968" s="3" t="str">
        <f t="shared" si="350"/>
        <v>เมืองแปงปายแม่ฮ่องสอน</v>
      </c>
      <c r="Y4968" s="3" t="s">
        <v>4411</v>
      </c>
      <c r="Z4968" s="3" t="str">
        <f t="shared" si="351"/>
        <v/>
      </c>
      <c r="AA4968" s="3" t="e">
        <f t="shared" si="352"/>
        <v>#NUM!</v>
      </c>
      <c r="AB4968" s="3" t="str">
        <f t="shared" si="353"/>
        <v/>
      </c>
    </row>
    <row r="4969" spans="18:28" ht="14.5" customHeight="1">
      <c r="R4969">
        <v>4966</v>
      </c>
      <c r="S4969" s="4">
        <v>58130</v>
      </c>
      <c r="T4969" s="3" t="s">
        <v>5429</v>
      </c>
      <c r="U4969" s="3" t="s">
        <v>1499</v>
      </c>
      <c r="V4969" s="3" t="s">
        <v>441</v>
      </c>
      <c r="W4969" s="3" t="s">
        <v>5424</v>
      </c>
      <c r="X4969" s="3" t="str">
        <f t="shared" si="350"/>
        <v>โป่งสาปายแม่ฮ่องสอน</v>
      </c>
      <c r="Y4969" s="3" t="s">
        <v>4411</v>
      </c>
      <c r="Z4969" s="3" t="str">
        <f t="shared" si="351"/>
        <v/>
      </c>
      <c r="AA4969" s="3" t="e">
        <f t="shared" si="352"/>
        <v>#NUM!</v>
      </c>
      <c r="AB4969" s="3" t="str">
        <f t="shared" si="353"/>
        <v/>
      </c>
    </row>
    <row r="4970" spans="18:28" ht="14.5" customHeight="1">
      <c r="R4970">
        <v>4967</v>
      </c>
      <c r="S4970" s="4">
        <v>58110</v>
      </c>
      <c r="T4970" s="3" t="s">
        <v>5131</v>
      </c>
      <c r="U4970" s="3" t="s">
        <v>1504</v>
      </c>
      <c r="V4970" s="3" t="s">
        <v>441</v>
      </c>
      <c r="W4970" s="3" t="s">
        <v>5430</v>
      </c>
      <c r="X4970" s="3" t="str">
        <f t="shared" si="350"/>
        <v>บ้านกาศแม่สะเรียงแม่ฮ่องสอน</v>
      </c>
      <c r="Y4970" s="3" t="s">
        <v>4411</v>
      </c>
      <c r="Z4970" s="3" t="str">
        <f t="shared" si="351"/>
        <v/>
      </c>
      <c r="AA4970" s="3" t="e">
        <f t="shared" si="352"/>
        <v>#NUM!</v>
      </c>
      <c r="AB4970" s="3" t="str">
        <f t="shared" si="353"/>
        <v/>
      </c>
    </row>
    <row r="4971" spans="18:28" ht="14.5" customHeight="1">
      <c r="R4971">
        <v>4968</v>
      </c>
      <c r="S4971" s="4">
        <v>58110</v>
      </c>
      <c r="T4971" s="3" t="s">
        <v>1504</v>
      </c>
      <c r="U4971" s="3" t="s">
        <v>1504</v>
      </c>
      <c r="V4971" s="3" t="s">
        <v>441</v>
      </c>
      <c r="W4971" s="3" t="s">
        <v>5430</v>
      </c>
      <c r="X4971" s="3" t="str">
        <f t="shared" si="350"/>
        <v>แม่สะเรียงแม่สะเรียงแม่ฮ่องสอน</v>
      </c>
      <c r="Y4971" s="3" t="s">
        <v>4411</v>
      </c>
      <c r="Z4971" s="3" t="str">
        <f t="shared" si="351"/>
        <v/>
      </c>
      <c r="AA4971" s="3" t="e">
        <f t="shared" si="352"/>
        <v>#NUM!</v>
      </c>
      <c r="AB4971" s="3" t="str">
        <f t="shared" si="353"/>
        <v/>
      </c>
    </row>
    <row r="4972" spans="18:28" ht="14.5" customHeight="1">
      <c r="R4972">
        <v>4969</v>
      </c>
      <c r="S4972" s="4">
        <v>58110</v>
      </c>
      <c r="T4972" s="3" t="s">
        <v>5431</v>
      </c>
      <c r="U4972" s="3" t="s">
        <v>1504</v>
      </c>
      <c r="V4972" s="3" t="s">
        <v>441</v>
      </c>
      <c r="W4972" s="3" t="s">
        <v>5430</v>
      </c>
      <c r="X4972" s="3" t="str">
        <f t="shared" si="350"/>
        <v>แม่คงแม่สะเรียงแม่ฮ่องสอน</v>
      </c>
      <c r="Y4972" s="3" t="s">
        <v>4411</v>
      </c>
      <c r="Z4972" s="3" t="str">
        <f t="shared" si="351"/>
        <v/>
      </c>
      <c r="AA4972" s="3" t="e">
        <f t="shared" si="352"/>
        <v>#NUM!</v>
      </c>
      <c r="AB4972" s="3" t="str">
        <f t="shared" si="353"/>
        <v/>
      </c>
    </row>
    <row r="4973" spans="18:28" ht="14.5" customHeight="1">
      <c r="R4973">
        <v>4970</v>
      </c>
      <c r="S4973" s="4">
        <v>58110</v>
      </c>
      <c r="T4973" s="3" t="s">
        <v>5432</v>
      </c>
      <c r="U4973" s="3" t="s">
        <v>1504</v>
      </c>
      <c r="V4973" s="3" t="s">
        <v>441</v>
      </c>
      <c r="W4973" s="3" t="s">
        <v>5430</v>
      </c>
      <c r="X4973" s="3" t="str">
        <f t="shared" si="350"/>
        <v>แม่เหาะแม่สะเรียงแม่ฮ่องสอน</v>
      </c>
      <c r="Y4973" s="3" t="s">
        <v>4411</v>
      </c>
      <c r="Z4973" s="3" t="str">
        <f t="shared" si="351"/>
        <v/>
      </c>
      <c r="AA4973" s="3" t="e">
        <f t="shared" si="352"/>
        <v>#NUM!</v>
      </c>
      <c r="AB4973" s="3" t="str">
        <f t="shared" si="353"/>
        <v/>
      </c>
    </row>
    <row r="4974" spans="18:28" ht="14.5" customHeight="1">
      <c r="R4974">
        <v>4971</v>
      </c>
      <c r="S4974" s="4">
        <v>58110</v>
      </c>
      <c r="T4974" s="3" t="s">
        <v>5433</v>
      </c>
      <c r="U4974" s="3" t="s">
        <v>1504</v>
      </c>
      <c r="V4974" s="3" t="s">
        <v>441</v>
      </c>
      <c r="W4974" s="3" t="s">
        <v>5430</v>
      </c>
      <c r="X4974" s="3" t="str">
        <f t="shared" si="350"/>
        <v>แม่ยวมแม่สะเรียงแม่ฮ่องสอน</v>
      </c>
      <c r="Y4974" s="3" t="s">
        <v>4411</v>
      </c>
      <c r="Z4974" s="3" t="str">
        <f t="shared" si="351"/>
        <v/>
      </c>
      <c r="AA4974" s="3" t="e">
        <f t="shared" si="352"/>
        <v>#NUM!</v>
      </c>
      <c r="AB4974" s="3" t="str">
        <f t="shared" si="353"/>
        <v/>
      </c>
    </row>
    <row r="4975" spans="18:28" ht="14.5" customHeight="1">
      <c r="R4975">
        <v>4972</v>
      </c>
      <c r="S4975" s="4">
        <v>58110</v>
      </c>
      <c r="T4975" s="3" t="s">
        <v>5434</v>
      </c>
      <c r="U4975" s="3" t="s">
        <v>1504</v>
      </c>
      <c r="V4975" s="3" t="s">
        <v>441</v>
      </c>
      <c r="W4975" s="3" t="s">
        <v>5430</v>
      </c>
      <c r="X4975" s="3" t="str">
        <f t="shared" si="350"/>
        <v>เสาหินแม่สะเรียงแม่ฮ่องสอน</v>
      </c>
      <c r="Y4975" s="3" t="s">
        <v>4411</v>
      </c>
      <c r="Z4975" s="3" t="str">
        <f t="shared" si="351"/>
        <v/>
      </c>
      <c r="AA4975" s="3" t="e">
        <f t="shared" si="352"/>
        <v>#NUM!</v>
      </c>
      <c r="AB4975" s="3" t="str">
        <f t="shared" si="353"/>
        <v/>
      </c>
    </row>
    <row r="4976" spans="18:28" ht="14.5" customHeight="1">
      <c r="R4976">
        <v>4973</v>
      </c>
      <c r="S4976" s="4">
        <v>58110</v>
      </c>
      <c r="T4976" s="3" t="s">
        <v>4761</v>
      </c>
      <c r="U4976" s="3" t="s">
        <v>1504</v>
      </c>
      <c r="V4976" s="3" t="s">
        <v>441</v>
      </c>
      <c r="W4976" s="3" t="s">
        <v>5430</v>
      </c>
      <c r="X4976" s="3" t="str">
        <f t="shared" si="350"/>
        <v>ป่าแป๋แม่สะเรียงแม่ฮ่องสอน</v>
      </c>
      <c r="Y4976" s="3" t="s">
        <v>4411</v>
      </c>
      <c r="Z4976" s="3" t="str">
        <f t="shared" si="351"/>
        <v/>
      </c>
      <c r="AA4976" s="3" t="e">
        <f t="shared" si="352"/>
        <v>#NUM!</v>
      </c>
      <c r="AB4976" s="3" t="str">
        <f t="shared" si="353"/>
        <v/>
      </c>
    </row>
    <row r="4977" spans="18:28" ht="14.5" customHeight="1">
      <c r="R4977">
        <v>4974</v>
      </c>
      <c r="S4977" s="4">
        <v>58120</v>
      </c>
      <c r="T4977" s="3" t="s">
        <v>1502</v>
      </c>
      <c r="U4977" s="3" t="s">
        <v>1502</v>
      </c>
      <c r="V4977" s="3" t="s">
        <v>441</v>
      </c>
      <c r="W4977" s="3" t="s">
        <v>5435</v>
      </c>
      <c r="X4977" s="3" t="str">
        <f t="shared" si="350"/>
        <v>แม่ลาน้อยแม่ลาน้อยแม่ฮ่องสอน</v>
      </c>
      <c r="Y4977" s="3" t="s">
        <v>4411</v>
      </c>
      <c r="Z4977" s="3" t="str">
        <f t="shared" si="351"/>
        <v/>
      </c>
      <c r="AA4977" s="3" t="e">
        <f t="shared" si="352"/>
        <v>#NUM!</v>
      </c>
      <c r="AB4977" s="3" t="str">
        <f t="shared" si="353"/>
        <v/>
      </c>
    </row>
    <row r="4978" spans="18:28" ht="14.5" customHeight="1">
      <c r="R4978">
        <v>4975</v>
      </c>
      <c r="S4978" s="4">
        <v>58120</v>
      </c>
      <c r="T4978" s="3" t="s">
        <v>5436</v>
      </c>
      <c r="U4978" s="3" t="s">
        <v>1502</v>
      </c>
      <c r="V4978" s="3" t="s">
        <v>441</v>
      </c>
      <c r="W4978" s="3" t="s">
        <v>5435</v>
      </c>
      <c r="X4978" s="3" t="str">
        <f t="shared" si="350"/>
        <v>แม่ลาหลวงแม่ลาน้อยแม่ฮ่องสอน</v>
      </c>
      <c r="Y4978" s="3" t="s">
        <v>4411</v>
      </c>
      <c r="Z4978" s="3" t="str">
        <f t="shared" si="351"/>
        <v/>
      </c>
      <c r="AA4978" s="3" t="e">
        <f t="shared" si="352"/>
        <v>#NUM!</v>
      </c>
      <c r="AB4978" s="3" t="str">
        <f t="shared" si="353"/>
        <v/>
      </c>
    </row>
    <row r="4979" spans="18:28" ht="14.5" customHeight="1">
      <c r="R4979">
        <v>4976</v>
      </c>
      <c r="S4979" s="4">
        <v>58120</v>
      </c>
      <c r="T4979" s="3" t="s">
        <v>5437</v>
      </c>
      <c r="U4979" s="3" t="s">
        <v>1502</v>
      </c>
      <c r="V4979" s="3" t="s">
        <v>441</v>
      </c>
      <c r="W4979" s="3" t="s">
        <v>5435</v>
      </c>
      <c r="X4979" s="3" t="str">
        <f t="shared" si="350"/>
        <v>ท่าผาปุ้มแม่ลาน้อยแม่ฮ่องสอน</v>
      </c>
      <c r="Y4979" s="3" t="s">
        <v>4411</v>
      </c>
      <c r="Z4979" s="3" t="str">
        <f t="shared" si="351"/>
        <v/>
      </c>
      <c r="AA4979" s="3" t="e">
        <f t="shared" si="352"/>
        <v>#NUM!</v>
      </c>
      <c r="AB4979" s="3" t="str">
        <f t="shared" si="353"/>
        <v/>
      </c>
    </row>
    <row r="4980" spans="18:28" ht="14.5" customHeight="1">
      <c r="R4980">
        <v>4977</v>
      </c>
      <c r="S4980" s="4">
        <v>58120</v>
      </c>
      <c r="T4980" s="3" t="s">
        <v>5438</v>
      </c>
      <c r="U4980" s="3" t="s">
        <v>1502</v>
      </c>
      <c r="V4980" s="3" t="s">
        <v>441</v>
      </c>
      <c r="W4980" s="3" t="s">
        <v>5435</v>
      </c>
      <c r="X4980" s="3" t="str">
        <f t="shared" si="350"/>
        <v>แม่โถแม่ลาน้อยแม่ฮ่องสอน</v>
      </c>
      <c r="Y4980" s="3" t="s">
        <v>4411</v>
      </c>
      <c r="Z4980" s="3" t="str">
        <f t="shared" si="351"/>
        <v/>
      </c>
      <c r="AA4980" s="3" t="e">
        <f t="shared" si="352"/>
        <v>#NUM!</v>
      </c>
      <c r="AB4980" s="3" t="str">
        <f t="shared" si="353"/>
        <v/>
      </c>
    </row>
    <row r="4981" spans="18:28" ht="14.5" customHeight="1">
      <c r="R4981">
        <v>4978</v>
      </c>
      <c r="S4981" s="4">
        <v>58120</v>
      </c>
      <c r="T4981" s="3" t="s">
        <v>5439</v>
      </c>
      <c r="U4981" s="3" t="s">
        <v>1502</v>
      </c>
      <c r="V4981" s="3" t="s">
        <v>441</v>
      </c>
      <c r="W4981" s="3" t="s">
        <v>5435</v>
      </c>
      <c r="X4981" s="3" t="str">
        <f t="shared" si="350"/>
        <v>ห้วยห้อมแม่ลาน้อยแม่ฮ่องสอน</v>
      </c>
      <c r="Y4981" s="3" t="s">
        <v>4411</v>
      </c>
      <c r="Z4981" s="3" t="str">
        <f t="shared" si="351"/>
        <v/>
      </c>
      <c r="AA4981" s="3" t="e">
        <f t="shared" si="352"/>
        <v>#NUM!</v>
      </c>
      <c r="AB4981" s="3" t="str">
        <f t="shared" si="353"/>
        <v/>
      </c>
    </row>
    <row r="4982" spans="18:28" ht="14.5" customHeight="1">
      <c r="R4982">
        <v>4979</v>
      </c>
      <c r="S4982" s="4">
        <v>58120</v>
      </c>
      <c r="T4982" s="3" t="s">
        <v>5440</v>
      </c>
      <c r="U4982" s="3" t="s">
        <v>1502</v>
      </c>
      <c r="V4982" s="3" t="s">
        <v>441</v>
      </c>
      <c r="W4982" s="3" t="s">
        <v>5435</v>
      </c>
      <c r="X4982" s="3" t="str">
        <f t="shared" si="350"/>
        <v>แม่นาจางแม่ลาน้อยแม่ฮ่องสอน</v>
      </c>
      <c r="Y4982" s="3" t="s">
        <v>4411</v>
      </c>
      <c r="Z4982" s="3" t="str">
        <f t="shared" si="351"/>
        <v/>
      </c>
      <c r="AA4982" s="3" t="e">
        <f t="shared" si="352"/>
        <v>#NUM!</v>
      </c>
      <c r="AB4982" s="3" t="str">
        <f t="shared" si="353"/>
        <v/>
      </c>
    </row>
    <row r="4983" spans="18:28" ht="14.5" customHeight="1">
      <c r="R4983">
        <v>4980</v>
      </c>
      <c r="S4983" s="4">
        <v>58120</v>
      </c>
      <c r="T4983" s="3" t="s">
        <v>5441</v>
      </c>
      <c r="U4983" s="3" t="s">
        <v>1502</v>
      </c>
      <c r="V4983" s="3" t="s">
        <v>441</v>
      </c>
      <c r="W4983" s="3" t="s">
        <v>5435</v>
      </c>
      <c r="X4983" s="3" t="str">
        <f t="shared" si="350"/>
        <v>สันติคีรีแม่ลาน้อยแม่ฮ่องสอน</v>
      </c>
      <c r="Y4983" s="3" t="s">
        <v>4411</v>
      </c>
      <c r="Z4983" s="3" t="str">
        <f t="shared" si="351"/>
        <v/>
      </c>
      <c r="AA4983" s="3" t="e">
        <f t="shared" si="352"/>
        <v>#NUM!</v>
      </c>
      <c r="AB4983" s="3" t="str">
        <f t="shared" si="353"/>
        <v/>
      </c>
    </row>
    <row r="4984" spans="18:28" ht="14.5" customHeight="1">
      <c r="R4984">
        <v>4981</v>
      </c>
      <c r="S4984" s="4">
        <v>58120</v>
      </c>
      <c r="T4984" s="3" t="s">
        <v>5442</v>
      </c>
      <c r="U4984" s="3" t="s">
        <v>1502</v>
      </c>
      <c r="V4984" s="3" t="s">
        <v>441</v>
      </c>
      <c r="W4984" s="3" t="s">
        <v>5435</v>
      </c>
      <c r="X4984" s="3" t="str">
        <f t="shared" si="350"/>
        <v>ขุนแม่ลาน้อยแม่ลาน้อยแม่ฮ่องสอน</v>
      </c>
      <c r="Y4984" s="3" t="s">
        <v>4411</v>
      </c>
      <c r="Z4984" s="3" t="str">
        <f t="shared" si="351"/>
        <v/>
      </c>
      <c r="AA4984" s="3" t="e">
        <f t="shared" si="352"/>
        <v>#NUM!</v>
      </c>
      <c r="AB4984" s="3" t="str">
        <f t="shared" si="353"/>
        <v/>
      </c>
    </row>
    <row r="4985" spans="18:28" ht="14.5" customHeight="1">
      <c r="R4985">
        <v>4982</v>
      </c>
      <c r="S4985" s="4">
        <v>58110</v>
      </c>
      <c r="T4985" s="3" t="s">
        <v>1506</v>
      </c>
      <c r="U4985" s="3" t="s">
        <v>1506</v>
      </c>
      <c r="V4985" s="3" t="s">
        <v>441</v>
      </c>
      <c r="W4985" s="3" t="s">
        <v>5443</v>
      </c>
      <c r="X4985" s="3" t="str">
        <f t="shared" si="350"/>
        <v>สบเมยสบเมยแม่ฮ่องสอน</v>
      </c>
      <c r="Y4985" s="3" t="s">
        <v>4411</v>
      </c>
      <c r="Z4985" s="3" t="str">
        <f t="shared" si="351"/>
        <v/>
      </c>
      <c r="AA4985" s="3" t="e">
        <f t="shared" si="352"/>
        <v>#NUM!</v>
      </c>
      <c r="AB4985" s="3" t="str">
        <f t="shared" si="353"/>
        <v/>
      </c>
    </row>
    <row r="4986" spans="18:28" ht="14.5" customHeight="1">
      <c r="R4986">
        <v>4983</v>
      </c>
      <c r="S4986" s="4">
        <v>58110</v>
      </c>
      <c r="T4986" s="3" t="s">
        <v>5444</v>
      </c>
      <c r="U4986" s="3" t="s">
        <v>1506</v>
      </c>
      <c r="V4986" s="3" t="s">
        <v>441</v>
      </c>
      <c r="W4986" s="3" t="s">
        <v>5443</v>
      </c>
      <c r="X4986" s="3" t="str">
        <f t="shared" si="350"/>
        <v>แม่คะตวนสบเมยแม่ฮ่องสอน</v>
      </c>
      <c r="Y4986" s="3" t="s">
        <v>4411</v>
      </c>
      <c r="Z4986" s="3" t="str">
        <f t="shared" si="351"/>
        <v/>
      </c>
      <c r="AA4986" s="3" t="e">
        <f t="shared" si="352"/>
        <v>#NUM!</v>
      </c>
      <c r="AB4986" s="3" t="str">
        <f t="shared" si="353"/>
        <v/>
      </c>
    </row>
    <row r="4987" spans="18:28" ht="14.5" customHeight="1">
      <c r="R4987">
        <v>4984</v>
      </c>
      <c r="S4987" s="4">
        <v>58110</v>
      </c>
      <c r="T4987" s="3" t="s">
        <v>5445</v>
      </c>
      <c r="U4987" s="3" t="s">
        <v>1506</v>
      </c>
      <c r="V4987" s="3" t="s">
        <v>441</v>
      </c>
      <c r="W4987" s="3" t="s">
        <v>5443</v>
      </c>
      <c r="X4987" s="3" t="str">
        <f t="shared" si="350"/>
        <v>กองก๋อยสบเมยแม่ฮ่องสอน</v>
      </c>
      <c r="Y4987" s="3" t="s">
        <v>4411</v>
      </c>
      <c r="Z4987" s="3" t="str">
        <f t="shared" si="351"/>
        <v/>
      </c>
      <c r="AA4987" s="3" t="e">
        <f t="shared" si="352"/>
        <v>#NUM!</v>
      </c>
      <c r="AB4987" s="3" t="str">
        <f t="shared" si="353"/>
        <v/>
      </c>
    </row>
    <row r="4988" spans="18:28" ht="14.5" customHeight="1">
      <c r="R4988">
        <v>4985</v>
      </c>
      <c r="S4988" s="4">
        <v>58110</v>
      </c>
      <c r="T4988" s="3" t="s">
        <v>5446</v>
      </c>
      <c r="U4988" s="3" t="s">
        <v>1506</v>
      </c>
      <c r="V4988" s="3" t="s">
        <v>441</v>
      </c>
      <c r="W4988" s="3" t="s">
        <v>5443</v>
      </c>
      <c r="X4988" s="3" t="str">
        <f t="shared" si="350"/>
        <v>แม่สวดสบเมยแม่ฮ่องสอน</v>
      </c>
      <c r="Y4988" s="3" t="s">
        <v>4411</v>
      </c>
      <c r="Z4988" s="3" t="str">
        <f t="shared" si="351"/>
        <v/>
      </c>
      <c r="AA4988" s="3" t="e">
        <f t="shared" si="352"/>
        <v>#NUM!</v>
      </c>
      <c r="AB4988" s="3" t="str">
        <f t="shared" si="353"/>
        <v/>
      </c>
    </row>
    <row r="4989" spans="18:28" ht="14.5" customHeight="1">
      <c r="R4989">
        <v>4986</v>
      </c>
      <c r="S4989" s="4">
        <v>58110</v>
      </c>
      <c r="T4989" s="3" t="s">
        <v>5447</v>
      </c>
      <c r="U4989" s="3" t="s">
        <v>1506</v>
      </c>
      <c r="V4989" s="3" t="s">
        <v>441</v>
      </c>
      <c r="W4989" s="3" t="s">
        <v>5443</v>
      </c>
      <c r="X4989" s="3" t="str">
        <f t="shared" si="350"/>
        <v>ป่าโปงสบเมยแม่ฮ่องสอน</v>
      </c>
      <c r="Y4989" s="3" t="s">
        <v>4411</v>
      </c>
      <c r="Z4989" s="3" t="str">
        <f t="shared" si="351"/>
        <v/>
      </c>
      <c r="AA4989" s="3" t="e">
        <f t="shared" si="352"/>
        <v>#NUM!</v>
      </c>
      <c r="AB4989" s="3" t="str">
        <f t="shared" si="353"/>
        <v/>
      </c>
    </row>
    <row r="4990" spans="18:28" ht="14.5" customHeight="1">
      <c r="R4990">
        <v>4987</v>
      </c>
      <c r="S4990" s="4">
        <v>58110</v>
      </c>
      <c r="T4990" s="3" t="s">
        <v>5448</v>
      </c>
      <c r="U4990" s="3" t="s">
        <v>1506</v>
      </c>
      <c r="V4990" s="3" t="s">
        <v>441</v>
      </c>
      <c r="W4990" s="3" t="s">
        <v>5443</v>
      </c>
      <c r="X4990" s="3" t="str">
        <f t="shared" si="350"/>
        <v>แม่สามแลบสบเมยแม่ฮ่องสอน</v>
      </c>
      <c r="Y4990" s="3" t="s">
        <v>4411</v>
      </c>
      <c r="Z4990" s="3" t="str">
        <f t="shared" si="351"/>
        <v/>
      </c>
      <c r="AA4990" s="3" t="e">
        <f t="shared" si="352"/>
        <v>#NUM!</v>
      </c>
      <c r="AB4990" s="3" t="str">
        <f t="shared" si="353"/>
        <v/>
      </c>
    </row>
    <row r="4991" spans="18:28" ht="14.5" customHeight="1">
      <c r="R4991">
        <v>4988</v>
      </c>
      <c r="S4991" s="4">
        <v>58150</v>
      </c>
      <c r="T4991" s="3" t="s">
        <v>5449</v>
      </c>
      <c r="U4991" s="3" t="s">
        <v>1497</v>
      </c>
      <c r="V4991" s="3" t="s">
        <v>441</v>
      </c>
      <c r="W4991" s="3" t="s">
        <v>5450</v>
      </c>
      <c r="X4991" s="3" t="str">
        <f t="shared" si="350"/>
        <v>สบป่องปางมะผ้าแม่ฮ่องสอน</v>
      </c>
      <c r="Y4991" s="3" t="s">
        <v>4411</v>
      </c>
      <c r="Z4991" s="3" t="str">
        <f t="shared" si="351"/>
        <v/>
      </c>
      <c r="AA4991" s="3" t="e">
        <f t="shared" si="352"/>
        <v>#NUM!</v>
      </c>
      <c r="AB4991" s="3" t="str">
        <f t="shared" si="353"/>
        <v/>
      </c>
    </row>
    <row r="4992" spans="18:28" ht="14.5" customHeight="1">
      <c r="R4992">
        <v>4989</v>
      </c>
      <c r="S4992" s="4">
        <v>58150</v>
      </c>
      <c r="T4992" s="3" t="s">
        <v>1497</v>
      </c>
      <c r="U4992" s="3" t="s">
        <v>1497</v>
      </c>
      <c r="V4992" s="3" t="s">
        <v>441</v>
      </c>
      <c r="W4992" s="3" t="s">
        <v>5450</v>
      </c>
      <c r="X4992" s="3" t="str">
        <f t="shared" si="350"/>
        <v>ปางมะผ้าปางมะผ้าแม่ฮ่องสอน</v>
      </c>
      <c r="Y4992" s="3" t="s">
        <v>4411</v>
      </c>
      <c r="Z4992" s="3" t="str">
        <f t="shared" si="351"/>
        <v/>
      </c>
      <c r="AA4992" s="3" t="e">
        <f t="shared" si="352"/>
        <v>#NUM!</v>
      </c>
      <c r="AB4992" s="3" t="str">
        <f t="shared" si="353"/>
        <v/>
      </c>
    </row>
    <row r="4993" spans="18:28" ht="14.5" customHeight="1">
      <c r="R4993">
        <v>4990</v>
      </c>
      <c r="S4993" s="4">
        <v>58150</v>
      </c>
      <c r="T4993" s="3" t="s">
        <v>5451</v>
      </c>
      <c r="U4993" s="3" t="s">
        <v>1497</v>
      </c>
      <c r="V4993" s="3" t="s">
        <v>441</v>
      </c>
      <c r="W4993" s="3" t="s">
        <v>5450</v>
      </c>
      <c r="X4993" s="3" t="str">
        <f t="shared" si="350"/>
        <v>ถ้ำลอดปางมะผ้าแม่ฮ่องสอน</v>
      </c>
      <c r="Y4993" s="3" t="s">
        <v>4411</v>
      </c>
      <c r="Z4993" s="3" t="str">
        <f t="shared" si="351"/>
        <v/>
      </c>
      <c r="AA4993" s="3" t="e">
        <f t="shared" si="352"/>
        <v>#NUM!</v>
      </c>
      <c r="AB4993" s="3" t="str">
        <f t="shared" si="353"/>
        <v/>
      </c>
    </row>
    <row r="4994" spans="18:28" ht="14.5" customHeight="1">
      <c r="R4994">
        <v>4991</v>
      </c>
      <c r="S4994" s="4">
        <v>58150</v>
      </c>
      <c r="T4994" s="3" t="s">
        <v>5452</v>
      </c>
      <c r="U4994" s="3" t="s">
        <v>1497</v>
      </c>
      <c r="V4994" s="3" t="s">
        <v>441</v>
      </c>
      <c r="W4994" s="3" t="s">
        <v>5450</v>
      </c>
      <c r="X4994" s="3" t="str">
        <f t="shared" si="350"/>
        <v>นาปู่ป้อมปางมะผ้าแม่ฮ่องสอน</v>
      </c>
      <c r="Y4994" s="3" t="s">
        <v>4411</v>
      </c>
      <c r="Z4994" s="3" t="str">
        <f t="shared" si="351"/>
        <v/>
      </c>
      <c r="AA4994" s="3" t="e">
        <f t="shared" si="352"/>
        <v>#NUM!</v>
      </c>
      <c r="AB4994" s="3" t="str">
        <f t="shared" si="353"/>
        <v/>
      </c>
    </row>
    <row r="4995" spans="18:28" ht="14.5" customHeight="1">
      <c r="R4995">
        <v>4992</v>
      </c>
      <c r="S4995" s="4">
        <v>60000</v>
      </c>
      <c r="T4995" s="3" t="s">
        <v>5453</v>
      </c>
      <c r="U4995" s="3" t="s">
        <v>1100</v>
      </c>
      <c r="V4995" s="3" t="s">
        <v>371</v>
      </c>
      <c r="W4995" s="3" t="s">
        <v>5454</v>
      </c>
      <c r="X4995" s="3" t="str">
        <f t="shared" si="350"/>
        <v>ปากน้ำโพเมืองนครสวรรค์นครสวรรค์</v>
      </c>
      <c r="Y4995" s="3" t="s">
        <v>251</v>
      </c>
      <c r="Z4995" s="3" t="str">
        <f t="shared" si="351"/>
        <v/>
      </c>
      <c r="AA4995" s="3" t="e">
        <f t="shared" si="352"/>
        <v>#NUM!</v>
      </c>
      <c r="AB4995" s="3" t="str">
        <f t="shared" si="353"/>
        <v/>
      </c>
    </row>
    <row r="4996" spans="18:28" ht="14.5" customHeight="1">
      <c r="R4996">
        <v>4993</v>
      </c>
      <c r="S4996" s="4">
        <v>60000</v>
      </c>
      <c r="T4996" s="3" t="s">
        <v>5455</v>
      </c>
      <c r="U4996" s="3" t="s">
        <v>1100</v>
      </c>
      <c r="V4996" s="3" t="s">
        <v>371</v>
      </c>
      <c r="W4996" s="3" t="s">
        <v>5454</v>
      </c>
      <c r="X4996" s="3" t="str">
        <f t="shared" si="350"/>
        <v>กลางแดดเมืองนครสวรรค์นครสวรรค์</v>
      </c>
      <c r="Y4996" s="3" t="s">
        <v>251</v>
      </c>
      <c r="Z4996" s="3" t="str">
        <f t="shared" si="351"/>
        <v/>
      </c>
      <c r="AA4996" s="3" t="e">
        <f t="shared" si="352"/>
        <v>#NUM!</v>
      </c>
      <c r="AB4996" s="3" t="str">
        <f t="shared" si="353"/>
        <v/>
      </c>
    </row>
    <row r="4997" spans="18:28" ht="14.5" customHeight="1">
      <c r="R4997">
        <v>4994</v>
      </c>
      <c r="S4997" s="4">
        <v>60000</v>
      </c>
      <c r="T4997" s="3" t="s">
        <v>5456</v>
      </c>
      <c r="U4997" s="3" t="s">
        <v>1100</v>
      </c>
      <c r="V4997" s="3" t="s">
        <v>371</v>
      </c>
      <c r="W4997" s="3" t="s">
        <v>5454</v>
      </c>
      <c r="X4997" s="3" t="str">
        <f t="shared" ref="X4997:X5060" si="354">T4997&amp;U4997&amp;V4997</f>
        <v>เกรียงไกรเมืองนครสวรรค์นครสวรรค์</v>
      </c>
      <c r="Y4997" s="3" t="s">
        <v>251</v>
      </c>
      <c r="Z4997" s="3" t="str">
        <f t="shared" ref="Z4997:Z5060" si="355">IF($Z$1=$W4997,$R4997,"")</f>
        <v/>
      </c>
      <c r="AA4997" s="3" t="e">
        <f t="shared" ref="AA4997:AA5060" si="356">SMALL($Z$4:$Z$7439,R4997)</f>
        <v>#NUM!</v>
      </c>
      <c r="AB4997" s="3" t="str">
        <f t="shared" ref="AB4997:AB5060" si="357">IFERROR(INDEX($T$4:$T$7439,$AA4997,1),"")</f>
        <v/>
      </c>
    </row>
    <row r="4998" spans="18:28" ht="14.5" customHeight="1">
      <c r="R4998">
        <v>4995</v>
      </c>
      <c r="S4998" s="4">
        <v>60000</v>
      </c>
      <c r="T4998" s="3" t="s">
        <v>5457</v>
      </c>
      <c r="U4998" s="3" t="s">
        <v>1100</v>
      </c>
      <c r="V4998" s="3" t="s">
        <v>371</v>
      </c>
      <c r="W4998" s="3" t="s">
        <v>5454</v>
      </c>
      <c r="X4998" s="3" t="str">
        <f t="shared" si="354"/>
        <v>แควใหญ่เมืองนครสวรรค์นครสวรรค์</v>
      </c>
      <c r="Y4998" s="3" t="s">
        <v>251</v>
      </c>
      <c r="Z4998" s="3" t="str">
        <f t="shared" si="355"/>
        <v/>
      </c>
      <c r="AA4998" s="3" t="e">
        <f t="shared" si="356"/>
        <v>#NUM!</v>
      </c>
      <c r="AB4998" s="3" t="str">
        <f t="shared" si="357"/>
        <v/>
      </c>
    </row>
    <row r="4999" spans="18:28" ht="14.5" customHeight="1">
      <c r="R4999">
        <v>4996</v>
      </c>
      <c r="S4999" s="4">
        <v>60000</v>
      </c>
      <c r="T4999" s="3" t="s">
        <v>5458</v>
      </c>
      <c r="U4999" s="3" t="s">
        <v>1100</v>
      </c>
      <c r="V4999" s="3" t="s">
        <v>371</v>
      </c>
      <c r="W4999" s="3" t="s">
        <v>5454</v>
      </c>
      <c r="X4999" s="3" t="str">
        <f t="shared" si="354"/>
        <v>ตะเคียนเลื่อนเมืองนครสวรรค์นครสวรรค์</v>
      </c>
      <c r="Y4999" s="3" t="s">
        <v>251</v>
      </c>
      <c r="Z4999" s="3" t="str">
        <f t="shared" si="355"/>
        <v/>
      </c>
      <c r="AA4999" s="3" t="e">
        <f t="shared" si="356"/>
        <v>#NUM!</v>
      </c>
      <c r="AB4999" s="3" t="str">
        <f t="shared" si="357"/>
        <v/>
      </c>
    </row>
    <row r="5000" spans="18:28" ht="14.5" customHeight="1">
      <c r="R5000">
        <v>4997</v>
      </c>
      <c r="S5000" s="4">
        <v>60000</v>
      </c>
      <c r="T5000" s="3" t="s">
        <v>5459</v>
      </c>
      <c r="U5000" s="3" t="s">
        <v>1100</v>
      </c>
      <c r="V5000" s="3" t="s">
        <v>371</v>
      </c>
      <c r="W5000" s="3" t="s">
        <v>5454</v>
      </c>
      <c r="X5000" s="3" t="str">
        <f t="shared" si="354"/>
        <v>นครสวรรค์ตกเมืองนครสวรรค์นครสวรรค์</v>
      </c>
      <c r="Y5000" s="3" t="s">
        <v>251</v>
      </c>
      <c r="Z5000" s="3" t="str">
        <f t="shared" si="355"/>
        <v/>
      </c>
      <c r="AA5000" s="3" t="e">
        <f t="shared" si="356"/>
        <v>#NUM!</v>
      </c>
      <c r="AB5000" s="3" t="str">
        <f t="shared" si="357"/>
        <v/>
      </c>
    </row>
    <row r="5001" spans="18:28" ht="14.5" customHeight="1">
      <c r="R5001">
        <v>4998</v>
      </c>
      <c r="S5001" s="4">
        <v>60000</v>
      </c>
      <c r="T5001" s="3" t="s">
        <v>5460</v>
      </c>
      <c r="U5001" s="3" t="s">
        <v>1100</v>
      </c>
      <c r="V5001" s="3" t="s">
        <v>371</v>
      </c>
      <c r="W5001" s="3" t="s">
        <v>5454</v>
      </c>
      <c r="X5001" s="3" t="str">
        <f t="shared" si="354"/>
        <v>นครสวรรค์ออกเมืองนครสวรรค์นครสวรรค์</v>
      </c>
      <c r="Y5001" s="3" t="s">
        <v>251</v>
      </c>
      <c r="Z5001" s="3" t="str">
        <f t="shared" si="355"/>
        <v/>
      </c>
      <c r="AA5001" s="3" t="e">
        <f t="shared" si="356"/>
        <v>#NUM!</v>
      </c>
      <c r="AB5001" s="3" t="str">
        <f t="shared" si="357"/>
        <v/>
      </c>
    </row>
    <row r="5002" spans="18:28" ht="14.5" customHeight="1">
      <c r="R5002">
        <v>4999</v>
      </c>
      <c r="S5002" s="4">
        <v>60000</v>
      </c>
      <c r="T5002" s="3" t="s">
        <v>5461</v>
      </c>
      <c r="U5002" s="3" t="s">
        <v>1100</v>
      </c>
      <c r="V5002" s="3" t="s">
        <v>371</v>
      </c>
      <c r="W5002" s="3" t="s">
        <v>5454</v>
      </c>
      <c r="X5002" s="3" t="str">
        <f t="shared" si="354"/>
        <v>บางพระหลวงเมืองนครสวรรค์นครสวรรค์</v>
      </c>
      <c r="Y5002" s="3" t="s">
        <v>251</v>
      </c>
      <c r="Z5002" s="3" t="str">
        <f t="shared" si="355"/>
        <v/>
      </c>
      <c r="AA5002" s="3" t="e">
        <f t="shared" si="356"/>
        <v>#NUM!</v>
      </c>
      <c r="AB5002" s="3" t="str">
        <f t="shared" si="357"/>
        <v/>
      </c>
    </row>
    <row r="5003" spans="18:28" ht="14.5" customHeight="1">
      <c r="R5003">
        <v>5000</v>
      </c>
      <c r="S5003" s="4">
        <v>60000</v>
      </c>
      <c r="T5003" s="3" t="s">
        <v>896</v>
      </c>
      <c r="U5003" s="3" t="s">
        <v>1100</v>
      </c>
      <c r="V5003" s="3" t="s">
        <v>371</v>
      </c>
      <c r="W5003" s="3" t="s">
        <v>5454</v>
      </c>
      <c r="X5003" s="3" t="str">
        <f t="shared" si="354"/>
        <v>บางม่วงเมืองนครสวรรค์นครสวรรค์</v>
      </c>
      <c r="Y5003" s="3" t="s">
        <v>251</v>
      </c>
      <c r="Z5003" s="3" t="str">
        <f t="shared" si="355"/>
        <v/>
      </c>
      <c r="AA5003" s="3" t="e">
        <f t="shared" si="356"/>
        <v>#NUM!</v>
      </c>
      <c r="AB5003" s="3" t="str">
        <f t="shared" si="357"/>
        <v/>
      </c>
    </row>
    <row r="5004" spans="18:28" ht="14.5" customHeight="1">
      <c r="R5004">
        <v>5001</v>
      </c>
      <c r="S5004" s="4">
        <v>60000</v>
      </c>
      <c r="T5004" s="3" t="s">
        <v>5462</v>
      </c>
      <c r="U5004" s="3" t="s">
        <v>1100</v>
      </c>
      <c r="V5004" s="3" t="s">
        <v>371</v>
      </c>
      <c r="W5004" s="3" t="s">
        <v>5454</v>
      </c>
      <c r="X5004" s="3" t="str">
        <f t="shared" si="354"/>
        <v>บ้านมะเกลือเมืองนครสวรรค์นครสวรรค์</v>
      </c>
      <c r="Y5004" s="3" t="s">
        <v>251</v>
      </c>
      <c r="Z5004" s="3" t="str">
        <f t="shared" si="355"/>
        <v/>
      </c>
      <c r="AA5004" s="3" t="e">
        <f t="shared" si="356"/>
        <v>#NUM!</v>
      </c>
      <c r="AB5004" s="3" t="str">
        <f t="shared" si="357"/>
        <v/>
      </c>
    </row>
    <row r="5005" spans="18:28" ht="14.5" customHeight="1">
      <c r="R5005">
        <v>5002</v>
      </c>
      <c r="S5005" s="4">
        <v>60000</v>
      </c>
      <c r="T5005" s="3" t="s">
        <v>5044</v>
      </c>
      <c r="U5005" s="3" t="s">
        <v>1100</v>
      </c>
      <c r="V5005" s="3" t="s">
        <v>371</v>
      </c>
      <c r="W5005" s="3" t="s">
        <v>5454</v>
      </c>
      <c r="X5005" s="3" t="str">
        <f t="shared" si="354"/>
        <v>บ้านแก่งเมืองนครสวรรค์นครสวรรค์</v>
      </c>
      <c r="Y5005" s="3" t="s">
        <v>251</v>
      </c>
      <c r="Z5005" s="3" t="str">
        <f t="shared" si="355"/>
        <v/>
      </c>
      <c r="AA5005" s="3" t="e">
        <f t="shared" si="356"/>
        <v>#NUM!</v>
      </c>
      <c r="AB5005" s="3" t="str">
        <f t="shared" si="357"/>
        <v/>
      </c>
    </row>
    <row r="5006" spans="18:28" ht="14.5" customHeight="1">
      <c r="R5006">
        <v>5003</v>
      </c>
      <c r="S5006" s="4">
        <v>60000</v>
      </c>
      <c r="T5006" s="3" t="s">
        <v>1166</v>
      </c>
      <c r="U5006" s="3" t="s">
        <v>1100</v>
      </c>
      <c r="V5006" s="3" t="s">
        <v>371</v>
      </c>
      <c r="W5006" s="3" t="s">
        <v>5454</v>
      </c>
      <c r="X5006" s="3" t="str">
        <f t="shared" si="354"/>
        <v>พระนอนเมืองนครสวรรค์นครสวรรค์</v>
      </c>
      <c r="Y5006" s="3" t="s">
        <v>251</v>
      </c>
      <c r="Z5006" s="3" t="str">
        <f t="shared" si="355"/>
        <v/>
      </c>
      <c r="AA5006" s="3" t="e">
        <f t="shared" si="356"/>
        <v>#NUM!</v>
      </c>
      <c r="AB5006" s="3" t="str">
        <f t="shared" si="357"/>
        <v/>
      </c>
    </row>
    <row r="5007" spans="18:28" ht="14.5" customHeight="1">
      <c r="R5007">
        <v>5004</v>
      </c>
      <c r="S5007" s="4">
        <v>60000</v>
      </c>
      <c r="T5007" s="3" t="s">
        <v>5463</v>
      </c>
      <c r="U5007" s="3" t="s">
        <v>1100</v>
      </c>
      <c r="V5007" s="3" t="s">
        <v>371</v>
      </c>
      <c r="W5007" s="3" t="s">
        <v>5454</v>
      </c>
      <c r="X5007" s="3" t="str">
        <f t="shared" si="354"/>
        <v>วัดไทรเมืองนครสวรรค์นครสวรรค์</v>
      </c>
      <c r="Y5007" s="3" t="s">
        <v>251</v>
      </c>
      <c r="Z5007" s="3" t="str">
        <f t="shared" si="355"/>
        <v/>
      </c>
      <c r="AA5007" s="3" t="e">
        <f t="shared" si="356"/>
        <v>#NUM!</v>
      </c>
      <c r="AB5007" s="3" t="str">
        <f t="shared" si="357"/>
        <v/>
      </c>
    </row>
    <row r="5008" spans="18:28" ht="14.5" customHeight="1">
      <c r="R5008">
        <v>5005</v>
      </c>
      <c r="S5008" s="4">
        <v>60240</v>
      </c>
      <c r="T5008" s="3" t="s">
        <v>5464</v>
      </c>
      <c r="U5008" s="3" t="s">
        <v>1100</v>
      </c>
      <c r="V5008" s="3" t="s">
        <v>371</v>
      </c>
      <c r="W5008" s="3" t="s">
        <v>5454</v>
      </c>
      <c r="X5008" s="3" t="str">
        <f t="shared" si="354"/>
        <v>หนองกรดเมืองนครสวรรค์นครสวรรค์</v>
      </c>
      <c r="Y5008" s="3" t="s">
        <v>251</v>
      </c>
      <c r="Z5008" s="3" t="str">
        <f t="shared" si="355"/>
        <v/>
      </c>
      <c r="AA5008" s="3" t="e">
        <f t="shared" si="356"/>
        <v>#NUM!</v>
      </c>
      <c r="AB5008" s="3" t="str">
        <f t="shared" si="357"/>
        <v/>
      </c>
    </row>
    <row r="5009" spans="18:28" ht="14.5" customHeight="1">
      <c r="R5009">
        <v>5006</v>
      </c>
      <c r="S5009" s="4">
        <v>60240</v>
      </c>
      <c r="T5009" s="3" t="s">
        <v>5465</v>
      </c>
      <c r="U5009" s="3" t="s">
        <v>1100</v>
      </c>
      <c r="V5009" s="3" t="s">
        <v>371</v>
      </c>
      <c r="W5009" s="3" t="s">
        <v>5454</v>
      </c>
      <c r="X5009" s="3" t="str">
        <f t="shared" si="354"/>
        <v>หนองกระโดนเมืองนครสวรรค์นครสวรรค์</v>
      </c>
      <c r="Y5009" s="3" t="s">
        <v>251</v>
      </c>
      <c r="Z5009" s="3" t="str">
        <f t="shared" si="355"/>
        <v/>
      </c>
      <c r="AA5009" s="3" t="e">
        <f t="shared" si="356"/>
        <v>#NUM!</v>
      </c>
      <c r="AB5009" s="3" t="str">
        <f t="shared" si="357"/>
        <v/>
      </c>
    </row>
    <row r="5010" spans="18:28" ht="14.5" customHeight="1">
      <c r="R5010">
        <v>5007</v>
      </c>
      <c r="S5010" s="4">
        <v>60000</v>
      </c>
      <c r="T5010" s="3" t="s">
        <v>1160</v>
      </c>
      <c r="U5010" s="3" t="s">
        <v>1100</v>
      </c>
      <c r="V5010" s="3" t="s">
        <v>371</v>
      </c>
      <c r="W5010" s="3" t="s">
        <v>5454</v>
      </c>
      <c r="X5010" s="3" t="str">
        <f t="shared" si="354"/>
        <v>หนองปลิงเมืองนครสวรรค์นครสวรรค์</v>
      </c>
      <c r="Y5010" s="3" t="s">
        <v>251</v>
      </c>
      <c r="Z5010" s="3" t="str">
        <f t="shared" si="355"/>
        <v/>
      </c>
      <c r="AA5010" s="3" t="e">
        <f t="shared" si="356"/>
        <v>#NUM!</v>
      </c>
      <c r="AB5010" s="3" t="str">
        <f t="shared" si="357"/>
        <v/>
      </c>
    </row>
    <row r="5011" spans="18:28" ht="14.5" customHeight="1">
      <c r="R5011">
        <v>5008</v>
      </c>
      <c r="S5011" s="4">
        <v>60000</v>
      </c>
      <c r="T5011" s="3" t="s">
        <v>5466</v>
      </c>
      <c r="U5011" s="3" t="s">
        <v>1100</v>
      </c>
      <c r="V5011" s="3" t="s">
        <v>371</v>
      </c>
      <c r="W5011" s="3" t="s">
        <v>5454</v>
      </c>
      <c r="X5011" s="3" t="str">
        <f t="shared" si="354"/>
        <v>บึงเสนาทเมืองนครสวรรค์นครสวรรค์</v>
      </c>
      <c r="Y5011" s="3" t="s">
        <v>251</v>
      </c>
      <c r="Z5011" s="3" t="str">
        <f t="shared" si="355"/>
        <v/>
      </c>
      <c r="AA5011" s="3" t="e">
        <f t="shared" si="356"/>
        <v>#NUM!</v>
      </c>
      <c r="AB5011" s="3" t="str">
        <f t="shared" si="357"/>
        <v/>
      </c>
    </row>
    <row r="5012" spans="18:28" ht="14.5" customHeight="1">
      <c r="R5012">
        <v>5009</v>
      </c>
      <c r="S5012" s="4">
        <v>60170</v>
      </c>
      <c r="T5012" s="3" t="s">
        <v>1081</v>
      </c>
      <c r="U5012" s="3" t="s">
        <v>1081</v>
      </c>
      <c r="V5012" s="3" t="s">
        <v>371</v>
      </c>
      <c r="W5012" s="3" t="s">
        <v>5467</v>
      </c>
      <c r="X5012" s="3" t="str">
        <f t="shared" si="354"/>
        <v>โกรกพระโกรกพระนครสวรรค์</v>
      </c>
      <c r="Y5012" s="3" t="s">
        <v>251</v>
      </c>
      <c r="Z5012" s="3" t="str">
        <f t="shared" si="355"/>
        <v/>
      </c>
      <c r="AA5012" s="3" t="e">
        <f t="shared" si="356"/>
        <v>#NUM!</v>
      </c>
      <c r="AB5012" s="3" t="str">
        <f t="shared" si="357"/>
        <v/>
      </c>
    </row>
    <row r="5013" spans="18:28" ht="14.5" customHeight="1">
      <c r="R5013">
        <v>5010</v>
      </c>
      <c r="S5013" s="4">
        <v>60170</v>
      </c>
      <c r="T5013" s="3" t="s">
        <v>5468</v>
      </c>
      <c r="U5013" s="3" t="s">
        <v>1081</v>
      </c>
      <c r="V5013" s="3" t="s">
        <v>371</v>
      </c>
      <c r="W5013" s="3" t="s">
        <v>5467</v>
      </c>
      <c r="X5013" s="3" t="str">
        <f t="shared" si="354"/>
        <v>ยางตาลโกรกพระนครสวรรค์</v>
      </c>
      <c r="Y5013" s="3" t="s">
        <v>251</v>
      </c>
      <c r="Z5013" s="3" t="str">
        <f t="shared" si="355"/>
        <v/>
      </c>
      <c r="AA5013" s="3" t="e">
        <f t="shared" si="356"/>
        <v>#NUM!</v>
      </c>
      <c r="AB5013" s="3" t="str">
        <f t="shared" si="357"/>
        <v/>
      </c>
    </row>
    <row r="5014" spans="18:28" ht="14.5" customHeight="1">
      <c r="R5014">
        <v>5011</v>
      </c>
      <c r="S5014" s="4">
        <v>60170</v>
      </c>
      <c r="T5014" s="3" t="s">
        <v>5469</v>
      </c>
      <c r="U5014" s="3" t="s">
        <v>1081</v>
      </c>
      <c r="V5014" s="3" t="s">
        <v>371</v>
      </c>
      <c r="W5014" s="3" t="s">
        <v>5467</v>
      </c>
      <c r="X5014" s="3" t="str">
        <f t="shared" si="354"/>
        <v>บางมะฝ่อโกรกพระนครสวรรค์</v>
      </c>
      <c r="Y5014" s="3" t="s">
        <v>251</v>
      </c>
      <c r="Z5014" s="3" t="str">
        <f t="shared" si="355"/>
        <v/>
      </c>
      <c r="AA5014" s="3" t="e">
        <f t="shared" si="356"/>
        <v>#NUM!</v>
      </c>
      <c r="AB5014" s="3" t="str">
        <f t="shared" si="357"/>
        <v/>
      </c>
    </row>
    <row r="5015" spans="18:28" ht="14.5" customHeight="1">
      <c r="R5015">
        <v>5012</v>
      </c>
      <c r="S5015" s="4">
        <v>60170</v>
      </c>
      <c r="T5015" s="3" t="s">
        <v>5470</v>
      </c>
      <c r="U5015" s="3" t="s">
        <v>1081</v>
      </c>
      <c r="V5015" s="3" t="s">
        <v>371</v>
      </c>
      <c r="W5015" s="3" t="s">
        <v>5467</v>
      </c>
      <c r="X5015" s="3" t="str">
        <f t="shared" si="354"/>
        <v>บางประมุงโกรกพระนครสวรรค์</v>
      </c>
      <c r="Y5015" s="3" t="s">
        <v>251</v>
      </c>
      <c r="Z5015" s="3" t="str">
        <f t="shared" si="355"/>
        <v/>
      </c>
      <c r="AA5015" s="3" t="e">
        <f t="shared" si="356"/>
        <v>#NUM!</v>
      </c>
      <c r="AB5015" s="3" t="str">
        <f t="shared" si="357"/>
        <v/>
      </c>
    </row>
    <row r="5016" spans="18:28" ht="14.5" customHeight="1">
      <c r="R5016">
        <v>5013</v>
      </c>
      <c r="S5016" s="4">
        <v>60170</v>
      </c>
      <c r="T5016" s="3" t="s">
        <v>2030</v>
      </c>
      <c r="U5016" s="3" t="s">
        <v>1081</v>
      </c>
      <c r="V5016" s="3" t="s">
        <v>371</v>
      </c>
      <c r="W5016" s="3" t="s">
        <v>5467</v>
      </c>
      <c r="X5016" s="3" t="str">
        <f t="shared" si="354"/>
        <v>นากลางโกรกพระนครสวรรค์</v>
      </c>
      <c r="Y5016" s="3" t="s">
        <v>251</v>
      </c>
      <c r="Z5016" s="3" t="str">
        <f t="shared" si="355"/>
        <v/>
      </c>
      <c r="AA5016" s="3" t="e">
        <f t="shared" si="356"/>
        <v>#NUM!</v>
      </c>
      <c r="AB5016" s="3" t="str">
        <f t="shared" si="357"/>
        <v/>
      </c>
    </row>
    <row r="5017" spans="18:28" ht="14.5" customHeight="1">
      <c r="R5017">
        <v>5014</v>
      </c>
      <c r="S5017" s="4">
        <v>60170</v>
      </c>
      <c r="T5017" s="3" t="s">
        <v>1467</v>
      </c>
      <c r="U5017" s="3" t="s">
        <v>1081</v>
      </c>
      <c r="V5017" s="3" t="s">
        <v>371</v>
      </c>
      <c r="W5017" s="3" t="s">
        <v>5467</v>
      </c>
      <c r="X5017" s="3" t="str">
        <f t="shared" si="354"/>
        <v>ศาลาแดงโกรกพระนครสวรรค์</v>
      </c>
      <c r="Y5017" s="3" t="s">
        <v>251</v>
      </c>
      <c r="Z5017" s="3" t="str">
        <f t="shared" si="355"/>
        <v/>
      </c>
      <c r="AA5017" s="3" t="e">
        <f t="shared" si="356"/>
        <v>#NUM!</v>
      </c>
      <c r="AB5017" s="3" t="str">
        <f t="shared" si="357"/>
        <v/>
      </c>
    </row>
    <row r="5018" spans="18:28" ht="14.5" customHeight="1">
      <c r="R5018">
        <v>5015</v>
      </c>
      <c r="S5018" s="4">
        <v>60170</v>
      </c>
      <c r="T5018" s="3" t="s">
        <v>5471</v>
      </c>
      <c r="U5018" s="3" t="s">
        <v>1081</v>
      </c>
      <c r="V5018" s="3" t="s">
        <v>371</v>
      </c>
      <c r="W5018" s="3" t="s">
        <v>5467</v>
      </c>
      <c r="X5018" s="3" t="str">
        <f t="shared" si="354"/>
        <v>เนินกว้าวโกรกพระนครสวรรค์</v>
      </c>
      <c r="Y5018" s="3" t="s">
        <v>251</v>
      </c>
      <c r="Z5018" s="3" t="str">
        <f t="shared" si="355"/>
        <v/>
      </c>
      <c r="AA5018" s="3" t="e">
        <f t="shared" si="356"/>
        <v>#NUM!</v>
      </c>
      <c r="AB5018" s="3" t="str">
        <f t="shared" si="357"/>
        <v/>
      </c>
    </row>
    <row r="5019" spans="18:28" ht="14.5" customHeight="1">
      <c r="R5019">
        <v>5016</v>
      </c>
      <c r="S5019" s="4">
        <v>60170</v>
      </c>
      <c r="T5019" s="3" t="s">
        <v>5472</v>
      </c>
      <c r="U5019" s="3" t="s">
        <v>1081</v>
      </c>
      <c r="V5019" s="3" t="s">
        <v>371</v>
      </c>
      <c r="W5019" s="3" t="s">
        <v>5467</v>
      </c>
      <c r="X5019" s="3" t="str">
        <f t="shared" si="354"/>
        <v>เนินศาลาโกรกพระนครสวรรค์</v>
      </c>
      <c r="Y5019" s="3" t="s">
        <v>251</v>
      </c>
      <c r="Z5019" s="3" t="str">
        <f t="shared" si="355"/>
        <v/>
      </c>
      <c r="AA5019" s="3" t="e">
        <f t="shared" si="356"/>
        <v>#NUM!</v>
      </c>
      <c r="AB5019" s="3" t="str">
        <f t="shared" si="357"/>
        <v/>
      </c>
    </row>
    <row r="5020" spans="18:28" ht="14.5" customHeight="1">
      <c r="R5020">
        <v>5017</v>
      </c>
      <c r="S5020" s="4">
        <v>60170</v>
      </c>
      <c r="T5020" s="3" t="s">
        <v>5473</v>
      </c>
      <c r="U5020" s="3" t="s">
        <v>1081</v>
      </c>
      <c r="V5020" s="3" t="s">
        <v>371</v>
      </c>
      <c r="W5020" s="3" t="s">
        <v>5467</v>
      </c>
      <c r="X5020" s="3" t="str">
        <f t="shared" si="354"/>
        <v>หาดสูงโกรกพระนครสวรรค์</v>
      </c>
      <c r="Y5020" s="3" t="s">
        <v>251</v>
      </c>
      <c r="Z5020" s="3" t="str">
        <f t="shared" si="355"/>
        <v/>
      </c>
      <c r="AA5020" s="3" t="e">
        <f t="shared" si="356"/>
        <v>#NUM!</v>
      </c>
      <c r="AB5020" s="3" t="str">
        <f t="shared" si="357"/>
        <v/>
      </c>
    </row>
    <row r="5021" spans="18:28" ht="14.5" customHeight="1">
      <c r="R5021">
        <v>5018</v>
      </c>
      <c r="S5021" s="4">
        <v>60120</v>
      </c>
      <c r="T5021" s="3" t="s">
        <v>1085</v>
      </c>
      <c r="U5021" s="3" t="s">
        <v>1085</v>
      </c>
      <c r="V5021" s="3" t="s">
        <v>371</v>
      </c>
      <c r="W5021" s="3" t="s">
        <v>5474</v>
      </c>
      <c r="X5021" s="3" t="str">
        <f t="shared" si="354"/>
        <v>ชุมแสงชุมแสงนครสวรรค์</v>
      </c>
      <c r="Y5021" s="3" t="s">
        <v>251</v>
      </c>
      <c r="Z5021" s="3" t="str">
        <f t="shared" si="355"/>
        <v/>
      </c>
      <c r="AA5021" s="3" t="e">
        <f t="shared" si="356"/>
        <v>#NUM!</v>
      </c>
      <c r="AB5021" s="3" t="str">
        <f t="shared" si="357"/>
        <v/>
      </c>
    </row>
    <row r="5022" spans="18:28" ht="14.5" customHeight="1">
      <c r="R5022">
        <v>5019</v>
      </c>
      <c r="S5022" s="4">
        <v>60250</v>
      </c>
      <c r="T5022" s="3" t="s">
        <v>5475</v>
      </c>
      <c r="U5022" s="3" t="s">
        <v>1085</v>
      </c>
      <c r="V5022" s="3" t="s">
        <v>371</v>
      </c>
      <c r="W5022" s="3" t="s">
        <v>5474</v>
      </c>
      <c r="X5022" s="3" t="str">
        <f t="shared" si="354"/>
        <v>ทับกฤชชุมแสงนครสวรรค์</v>
      </c>
      <c r="Y5022" s="3" t="s">
        <v>251</v>
      </c>
      <c r="Z5022" s="3" t="str">
        <f t="shared" si="355"/>
        <v/>
      </c>
      <c r="AA5022" s="3" t="e">
        <f t="shared" si="356"/>
        <v>#NUM!</v>
      </c>
      <c r="AB5022" s="3" t="str">
        <f t="shared" si="357"/>
        <v/>
      </c>
    </row>
    <row r="5023" spans="18:28" ht="14.5" customHeight="1">
      <c r="R5023">
        <v>5020</v>
      </c>
      <c r="S5023" s="4">
        <v>60120</v>
      </c>
      <c r="T5023" s="3" t="s">
        <v>5476</v>
      </c>
      <c r="U5023" s="3" t="s">
        <v>1085</v>
      </c>
      <c r="V5023" s="3" t="s">
        <v>371</v>
      </c>
      <c r="W5023" s="3" t="s">
        <v>5474</v>
      </c>
      <c r="X5023" s="3" t="str">
        <f t="shared" si="354"/>
        <v>พิกุลชุมแสงนครสวรรค์</v>
      </c>
      <c r="Y5023" s="3" t="s">
        <v>251</v>
      </c>
      <c r="Z5023" s="3" t="str">
        <f t="shared" si="355"/>
        <v/>
      </c>
      <c r="AA5023" s="3" t="e">
        <f t="shared" si="356"/>
        <v>#NUM!</v>
      </c>
      <c r="AB5023" s="3" t="str">
        <f t="shared" si="357"/>
        <v/>
      </c>
    </row>
    <row r="5024" spans="18:28" ht="14.5" customHeight="1">
      <c r="R5024">
        <v>5021</v>
      </c>
      <c r="S5024" s="4">
        <v>60120</v>
      </c>
      <c r="T5024" s="3" t="s">
        <v>5477</v>
      </c>
      <c r="U5024" s="3" t="s">
        <v>1085</v>
      </c>
      <c r="V5024" s="3" t="s">
        <v>371</v>
      </c>
      <c r="W5024" s="3" t="s">
        <v>5474</v>
      </c>
      <c r="X5024" s="3" t="str">
        <f t="shared" si="354"/>
        <v>เกยไชยชุมแสงนครสวรรค์</v>
      </c>
      <c r="Y5024" s="3" t="s">
        <v>251</v>
      </c>
      <c r="Z5024" s="3" t="str">
        <f t="shared" si="355"/>
        <v/>
      </c>
      <c r="AA5024" s="3" t="e">
        <f t="shared" si="356"/>
        <v>#NUM!</v>
      </c>
      <c r="AB5024" s="3" t="str">
        <f t="shared" si="357"/>
        <v/>
      </c>
    </row>
    <row r="5025" spans="18:28" ht="14.5" customHeight="1">
      <c r="R5025">
        <v>5022</v>
      </c>
      <c r="S5025" s="4">
        <v>60120</v>
      </c>
      <c r="T5025" s="3" t="s">
        <v>5478</v>
      </c>
      <c r="U5025" s="3" t="s">
        <v>1085</v>
      </c>
      <c r="V5025" s="3" t="s">
        <v>371</v>
      </c>
      <c r="W5025" s="3" t="s">
        <v>5474</v>
      </c>
      <c r="X5025" s="3" t="str">
        <f t="shared" si="354"/>
        <v>ท่าไม้ชุมแสงนครสวรรค์</v>
      </c>
      <c r="Y5025" s="3" t="s">
        <v>251</v>
      </c>
      <c r="Z5025" s="3" t="str">
        <f t="shared" si="355"/>
        <v/>
      </c>
      <c r="AA5025" s="3" t="e">
        <f t="shared" si="356"/>
        <v>#NUM!</v>
      </c>
      <c r="AB5025" s="3" t="str">
        <f t="shared" si="357"/>
        <v/>
      </c>
    </row>
    <row r="5026" spans="18:28" ht="14.5" customHeight="1">
      <c r="R5026">
        <v>5023</v>
      </c>
      <c r="S5026" s="4">
        <v>60120</v>
      </c>
      <c r="T5026" s="3" t="s">
        <v>5479</v>
      </c>
      <c r="U5026" s="3" t="s">
        <v>1085</v>
      </c>
      <c r="V5026" s="3" t="s">
        <v>371</v>
      </c>
      <c r="W5026" s="3" t="s">
        <v>5474</v>
      </c>
      <c r="X5026" s="3" t="str">
        <f t="shared" si="354"/>
        <v>บางเคียนชุมแสงนครสวรรค์</v>
      </c>
      <c r="Y5026" s="3" t="s">
        <v>251</v>
      </c>
      <c r="Z5026" s="3" t="str">
        <f t="shared" si="355"/>
        <v/>
      </c>
      <c r="AA5026" s="3" t="e">
        <f t="shared" si="356"/>
        <v>#NUM!</v>
      </c>
      <c r="AB5026" s="3" t="str">
        <f t="shared" si="357"/>
        <v/>
      </c>
    </row>
    <row r="5027" spans="18:28" ht="14.5" customHeight="1">
      <c r="R5027">
        <v>5024</v>
      </c>
      <c r="S5027" s="4">
        <v>60120</v>
      </c>
      <c r="T5027" s="3" t="s">
        <v>5480</v>
      </c>
      <c r="U5027" s="3" t="s">
        <v>1085</v>
      </c>
      <c r="V5027" s="3" t="s">
        <v>371</v>
      </c>
      <c r="W5027" s="3" t="s">
        <v>5474</v>
      </c>
      <c r="X5027" s="3" t="str">
        <f t="shared" si="354"/>
        <v>หนองกระเจาชุมแสงนครสวรรค์</v>
      </c>
      <c r="Y5027" s="3" t="s">
        <v>251</v>
      </c>
      <c r="Z5027" s="3" t="str">
        <f t="shared" si="355"/>
        <v/>
      </c>
      <c r="AA5027" s="3" t="e">
        <f t="shared" si="356"/>
        <v>#NUM!</v>
      </c>
      <c r="AB5027" s="3" t="str">
        <f t="shared" si="357"/>
        <v/>
      </c>
    </row>
    <row r="5028" spans="18:28" ht="14.5" customHeight="1">
      <c r="R5028">
        <v>5025</v>
      </c>
      <c r="S5028" s="4">
        <v>60250</v>
      </c>
      <c r="T5028" s="3" t="s">
        <v>5481</v>
      </c>
      <c r="U5028" s="3" t="s">
        <v>1085</v>
      </c>
      <c r="V5028" s="3" t="s">
        <v>371</v>
      </c>
      <c r="W5028" s="3" t="s">
        <v>5474</v>
      </c>
      <c r="X5028" s="3" t="str">
        <f t="shared" si="354"/>
        <v>พันลานชุมแสงนครสวรรค์</v>
      </c>
      <c r="Y5028" s="3" t="s">
        <v>251</v>
      </c>
      <c r="Z5028" s="3" t="str">
        <f t="shared" si="355"/>
        <v/>
      </c>
      <c r="AA5028" s="3" t="e">
        <f t="shared" si="356"/>
        <v>#NUM!</v>
      </c>
      <c r="AB5028" s="3" t="str">
        <f t="shared" si="357"/>
        <v/>
      </c>
    </row>
    <row r="5029" spans="18:28" ht="14.5" customHeight="1">
      <c r="R5029">
        <v>5026</v>
      </c>
      <c r="S5029" s="4">
        <v>60120</v>
      </c>
      <c r="T5029" s="3" t="s">
        <v>5482</v>
      </c>
      <c r="U5029" s="3" t="s">
        <v>1085</v>
      </c>
      <c r="V5029" s="3" t="s">
        <v>371</v>
      </c>
      <c r="W5029" s="3" t="s">
        <v>5474</v>
      </c>
      <c r="X5029" s="3" t="str">
        <f t="shared" si="354"/>
        <v>โคกหม้อชุมแสงนครสวรรค์</v>
      </c>
      <c r="Y5029" s="3" t="s">
        <v>251</v>
      </c>
      <c r="Z5029" s="3" t="str">
        <f t="shared" si="355"/>
        <v/>
      </c>
      <c r="AA5029" s="3" t="e">
        <f t="shared" si="356"/>
        <v>#NUM!</v>
      </c>
      <c r="AB5029" s="3" t="str">
        <f t="shared" si="357"/>
        <v/>
      </c>
    </row>
    <row r="5030" spans="18:28" ht="14.5" customHeight="1">
      <c r="R5030">
        <v>5027</v>
      </c>
      <c r="S5030" s="4">
        <v>60120</v>
      </c>
      <c r="T5030" s="3" t="s">
        <v>5483</v>
      </c>
      <c r="U5030" s="3" t="s">
        <v>1085</v>
      </c>
      <c r="V5030" s="3" t="s">
        <v>371</v>
      </c>
      <c r="W5030" s="3" t="s">
        <v>5474</v>
      </c>
      <c r="X5030" s="3" t="str">
        <f t="shared" si="354"/>
        <v>ไผ่สิงห์ชุมแสงนครสวรรค์</v>
      </c>
      <c r="Y5030" s="3" t="s">
        <v>251</v>
      </c>
      <c r="Z5030" s="3" t="str">
        <f t="shared" si="355"/>
        <v/>
      </c>
      <c r="AA5030" s="3" t="e">
        <f t="shared" si="356"/>
        <v>#NUM!</v>
      </c>
      <c r="AB5030" s="3" t="str">
        <f t="shared" si="357"/>
        <v/>
      </c>
    </row>
    <row r="5031" spans="18:28" ht="14.5" customHeight="1">
      <c r="R5031">
        <v>5028</v>
      </c>
      <c r="S5031" s="4">
        <v>60120</v>
      </c>
      <c r="T5031" s="3" t="s">
        <v>5484</v>
      </c>
      <c r="U5031" s="3" t="s">
        <v>1085</v>
      </c>
      <c r="V5031" s="3" t="s">
        <v>371</v>
      </c>
      <c r="W5031" s="3" t="s">
        <v>5474</v>
      </c>
      <c r="X5031" s="3" t="str">
        <f t="shared" si="354"/>
        <v>ฆะมังชุมแสงนครสวรรค์</v>
      </c>
      <c r="Y5031" s="3" t="s">
        <v>251</v>
      </c>
      <c r="Z5031" s="3" t="str">
        <f t="shared" si="355"/>
        <v/>
      </c>
      <c r="AA5031" s="3" t="e">
        <f t="shared" si="356"/>
        <v>#NUM!</v>
      </c>
      <c r="AB5031" s="3" t="str">
        <f t="shared" si="357"/>
        <v/>
      </c>
    </row>
    <row r="5032" spans="18:28" ht="14.5" customHeight="1">
      <c r="R5032">
        <v>5029</v>
      </c>
      <c r="S5032" s="4">
        <v>60250</v>
      </c>
      <c r="T5032" s="3" t="s">
        <v>5485</v>
      </c>
      <c r="U5032" s="3" t="s">
        <v>1085</v>
      </c>
      <c r="V5032" s="3" t="s">
        <v>371</v>
      </c>
      <c r="W5032" s="3" t="s">
        <v>5474</v>
      </c>
      <c r="X5032" s="3" t="str">
        <f t="shared" si="354"/>
        <v>ทับกฤชใต้ชุมแสงนครสวรรค์</v>
      </c>
      <c r="Y5032" s="3" t="s">
        <v>251</v>
      </c>
      <c r="Z5032" s="3" t="str">
        <f t="shared" si="355"/>
        <v/>
      </c>
      <c r="AA5032" s="3" t="e">
        <f t="shared" si="356"/>
        <v>#NUM!</v>
      </c>
      <c r="AB5032" s="3" t="str">
        <f t="shared" si="357"/>
        <v/>
      </c>
    </row>
    <row r="5033" spans="18:28" ht="14.5" customHeight="1">
      <c r="R5033">
        <v>5030</v>
      </c>
      <c r="S5033" s="4">
        <v>60110</v>
      </c>
      <c r="T5033" s="3" t="s">
        <v>1107</v>
      </c>
      <c r="U5033" s="3" t="s">
        <v>1107</v>
      </c>
      <c r="V5033" s="3" t="s">
        <v>371</v>
      </c>
      <c r="W5033" s="3" t="s">
        <v>5486</v>
      </c>
      <c r="X5033" s="3" t="str">
        <f t="shared" si="354"/>
        <v>หนองบัวหนองบัวนครสวรรค์</v>
      </c>
      <c r="Y5033" s="3" t="s">
        <v>251</v>
      </c>
      <c r="Z5033" s="3" t="str">
        <f t="shared" si="355"/>
        <v/>
      </c>
      <c r="AA5033" s="3" t="e">
        <f t="shared" si="356"/>
        <v>#NUM!</v>
      </c>
      <c r="AB5033" s="3" t="str">
        <f t="shared" si="357"/>
        <v/>
      </c>
    </row>
    <row r="5034" spans="18:28" ht="14.5" customHeight="1">
      <c r="R5034">
        <v>5031</v>
      </c>
      <c r="S5034" s="4">
        <v>60110</v>
      </c>
      <c r="T5034" s="3" t="s">
        <v>5487</v>
      </c>
      <c r="U5034" s="3" t="s">
        <v>1107</v>
      </c>
      <c r="V5034" s="3" t="s">
        <v>371</v>
      </c>
      <c r="W5034" s="3" t="s">
        <v>5486</v>
      </c>
      <c r="X5034" s="3" t="str">
        <f t="shared" si="354"/>
        <v>หนองกลับหนองบัวนครสวรรค์</v>
      </c>
      <c r="Y5034" s="3" t="s">
        <v>251</v>
      </c>
      <c r="Z5034" s="3" t="str">
        <f t="shared" si="355"/>
        <v/>
      </c>
      <c r="AA5034" s="3" t="e">
        <f t="shared" si="356"/>
        <v>#NUM!</v>
      </c>
      <c r="AB5034" s="3" t="str">
        <f t="shared" si="357"/>
        <v/>
      </c>
    </row>
    <row r="5035" spans="18:28" ht="14.5" customHeight="1">
      <c r="R5035">
        <v>5032</v>
      </c>
      <c r="S5035" s="4">
        <v>60110</v>
      </c>
      <c r="T5035" s="3" t="s">
        <v>5488</v>
      </c>
      <c r="U5035" s="3" t="s">
        <v>1107</v>
      </c>
      <c r="V5035" s="3" t="s">
        <v>371</v>
      </c>
      <c r="W5035" s="3" t="s">
        <v>5486</v>
      </c>
      <c r="X5035" s="3" t="str">
        <f t="shared" si="354"/>
        <v>ธารทหารหนองบัวนครสวรรค์</v>
      </c>
      <c r="Y5035" s="3" t="s">
        <v>251</v>
      </c>
      <c r="Z5035" s="3" t="str">
        <f t="shared" si="355"/>
        <v/>
      </c>
      <c r="AA5035" s="3" t="e">
        <f t="shared" si="356"/>
        <v>#NUM!</v>
      </c>
      <c r="AB5035" s="3" t="str">
        <f t="shared" si="357"/>
        <v/>
      </c>
    </row>
    <row r="5036" spans="18:28" ht="14.5" customHeight="1">
      <c r="R5036">
        <v>5033</v>
      </c>
      <c r="S5036" s="4">
        <v>60110</v>
      </c>
      <c r="T5036" s="3" t="s">
        <v>5489</v>
      </c>
      <c r="U5036" s="3" t="s">
        <v>1107</v>
      </c>
      <c r="V5036" s="3" t="s">
        <v>371</v>
      </c>
      <c r="W5036" s="3" t="s">
        <v>5486</v>
      </c>
      <c r="X5036" s="3" t="str">
        <f t="shared" si="354"/>
        <v>ห้วยร่วมหนองบัวนครสวรรค์</v>
      </c>
      <c r="Y5036" s="3" t="s">
        <v>251</v>
      </c>
      <c r="Z5036" s="3" t="str">
        <f t="shared" si="355"/>
        <v/>
      </c>
      <c r="AA5036" s="3" t="e">
        <f t="shared" si="356"/>
        <v>#NUM!</v>
      </c>
      <c r="AB5036" s="3" t="str">
        <f t="shared" si="357"/>
        <v/>
      </c>
    </row>
    <row r="5037" spans="18:28" ht="14.5" customHeight="1">
      <c r="R5037">
        <v>5034</v>
      </c>
      <c r="S5037" s="4">
        <v>60110</v>
      </c>
      <c r="T5037" s="3" t="s">
        <v>5490</v>
      </c>
      <c r="U5037" s="3" t="s">
        <v>1107</v>
      </c>
      <c r="V5037" s="3" t="s">
        <v>371</v>
      </c>
      <c r="W5037" s="3" t="s">
        <v>5486</v>
      </c>
      <c r="X5037" s="3" t="str">
        <f t="shared" si="354"/>
        <v>ห้วยถั่วใต้หนองบัวนครสวรรค์</v>
      </c>
      <c r="Y5037" s="3" t="s">
        <v>251</v>
      </c>
      <c r="Z5037" s="3" t="str">
        <f t="shared" si="355"/>
        <v/>
      </c>
      <c r="AA5037" s="3" t="e">
        <f t="shared" si="356"/>
        <v>#NUM!</v>
      </c>
      <c r="AB5037" s="3" t="str">
        <f t="shared" si="357"/>
        <v/>
      </c>
    </row>
    <row r="5038" spans="18:28" ht="14.5" customHeight="1">
      <c r="R5038">
        <v>5035</v>
      </c>
      <c r="S5038" s="4">
        <v>60110</v>
      </c>
      <c r="T5038" s="3" t="s">
        <v>5491</v>
      </c>
      <c r="U5038" s="3" t="s">
        <v>1107</v>
      </c>
      <c r="V5038" s="3" t="s">
        <v>371</v>
      </c>
      <c r="W5038" s="3" t="s">
        <v>5486</v>
      </c>
      <c r="X5038" s="3" t="str">
        <f t="shared" si="354"/>
        <v>ห้วยถั่วเหนือหนองบัวนครสวรรค์</v>
      </c>
      <c r="Y5038" s="3" t="s">
        <v>251</v>
      </c>
      <c r="Z5038" s="3" t="str">
        <f t="shared" si="355"/>
        <v/>
      </c>
      <c r="AA5038" s="3" t="e">
        <f t="shared" si="356"/>
        <v>#NUM!</v>
      </c>
      <c r="AB5038" s="3" t="str">
        <f t="shared" si="357"/>
        <v/>
      </c>
    </row>
    <row r="5039" spans="18:28" ht="14.5" customHeight="1">
      <c r="R5039">
        <v>5036</v>
      </c>
      <c r="S5039" s="4">
        <v>60110</v>
      </c>
      <c r="T5039" s="3" t="s">
        <v>1814</v>
      </c>
      <c r="U5039" s="3" t="s">
        <v>1107</v>
      </c>
      <c r="V5039" s="3" t="s">
        <v>371</v>
      </c>
      <c r="W5039" s="3" t="s">
        <v>5486</v>
      </c>
      <c r="X5039" s="3" t="str">
        <f t="shared" si="354"/>
        <v>ห้วยใหญ่หนองบัวนครสวรรค์</v>
      </c>
      <c r="Y5039" s="3" t="s">
        <v>251</v>
      </c>
      <c r="Z5039" s="3" t="str">
        <f t="shared" si="355"/>
        <v/>
      </c>
      <c r="AA5039" s="3" t="e">
        <f t="shared" si="356"/>
        <v>#NUM!</v>
      </c>
      <c r="AB5039" s="3" t="str">
        <f t="shared" si="357"/>
        <v/>
      </c>
    </row>
    <row r="5040" spans="18:28" ht="14.5" customHeight="1">
      <c r="R5040">
        <v>5037</v>
      </c>
      <c r="S5040" s="4">
        <v>60110</v>
      </c>
      <c r="T5040" s="3" t="s">
        <v>4304</v>
      </c>
      <c r="U5040" s="3" t="s">
        <v>1107</v>
      </c>
      <c r="V5040" s="3" t="s">
        <v>371</v>
      </c>
      <c r="W5040" s="3" t="s">
        <v>5486</v>
      </c>
      <c r="X5040" s="3" t="str">
        <f t="shared" si="354"/>
        <v>ทุ่งทองหนองบัวนครสวรรค์</v>
      </c>
      <c r="Y5040" s="3" t="s">
        <v>251</v>
      </c>
      <c r="Z5040" s="3" t="str">
        <f t="shared" si="355"/>
        <v/>
      </c>
      <c r="AA5040" s="3" t="e">
        <f t="shared" si="356"/>
        <v>#NUM!</v>
      </c>
      <c r="AB5040" s="3" t="str">
        <f t="shared" si="357"/>
        <v/>
      </c>
    </row>
    <row r="5041" spans="18:28" ht="14.5" customHeight="1">
      <c r="R5041">
        <v>5038</v>
      </c>
      <c r="S5041" s="4">
        <v>60110</v>
      </c>
      <c r="T5041" s="3" t="s">
        <v>5492</v>
      </c>
      <c r="U5041" s="3" t="s">
        <v>1107</v>
      </c>
      <c r="V5041" s="3" t="s">
        <v>371</v>
      </c>
      <c r="W5041" s="3" t="s">
        <v>5486</v>
      </c>
      <c r="X5041" s="3" t="str">
        <f t="shared" si="354"/>
        <v>วังบ่อหนองบัวนครสวรรค์</v>
      </c>
      <c r="Y5041" s="3" t="s">
        <v>251</v>
      </c>
      <c r="Z5041" s="3" t="str">
        <f t="shared" si="355"/>
        <v/>
      </c>
      <c r="AA5041" s="3" t="e">
        <f t="shared" si="356"/>
        <v>#NUM!</v>
      </c>
      <c r="AB5041" s="3" t="str">
        <f t="shared" si="357"/>
        <v/>
      </c>
    </row>
    <row r="5042" spans="18:28" ht="14.5" customHeight="1">
      <c r="R5042">
        <v>5039</v>
      </c>
      <c r="S5042" s="4">
        <v>60180</v>
      </c>
      <c r="T5042" s="3" t="s">
        <v>5493</v>
      </c>
      <c r="U5042" s="3" t="s">
        <v>1094</v>
      </c>
      <c r="V5042" s="3" t="s">
        <v>371</v>
      </c>
      <c r="W5042" s="3" t="s">
        <v>5494</v>
      </c>
      <c r="X5042" s="3" t="str">
        <f t="shared" si="354"/>
        <v>ท่างิ้วบรรพตพิสัยนครสวรรค์</v>
      </c>
      <c r="Y5042" s="3" t="s">
        <v>251</v>
      </c>
      <c r="Z5042" s="3" t="str">
        <f t="shared" si="355"/>
        <v/>
      </c>
      <c r="AA5042" s="3" t="e">
        <f t="shared" si="356"/>
        <v>#NUM!</v>
      </c>
      <c r="AB5042" s="3" t="str">
        <f t="shared" si="357"/>
        <v/>
      </c>
    </row>
    <row r="5043" spans="18:28" ht="14.5" customHeight="1">
      <c r="R5043">
        <v>5040</v>
      </c>
      <c r="S5043" s="4">
        <v>60180</v>
      </c>
      <c r="T5043" s="3" t="s">
        <v>5495</v>
      </c>
      <c r="U5043" s="3" t="s">
        <v>1094</v>
      </c>
      <c r="V5043" s="3" t="s">
        <v>371</v>
      </c>
      <c r="W5043" s="3" t="s">
        <v>5494</v>
      </c>
      <c r="X5043" s="3" t="str">
        <f t="shared" si="354"/>
        <v>บางตาหงายบรรพตพิสัยนครสวรรค์</v>
      </c>
      <c r="Y5043" s="3" t="s">
        <v>251</v>
      </c>
      <c r="Z5043" s="3" t="str">
        <f t="shared" si="355"/>
        <v/>
      </c>
      <c r="AA5043" s="3" t="e">
        <f t="shared" si="356"/>
        <v>#NUM!</v>
      </c>
      <c r="AB5043" s="3" t="str">
        <f t="shared" si="357"/>
        <v/>
      </c>
    </row>
    <row r="5044" spans="18:28" ht="14.5" customHeight="1">
      <c r="R5044">
        <v>5041</v>
      </c>
      <c r="S5044" s="4">
        <v>60180</v>
      </c>
      <c r="T5044" s="3" t="s">
        <v>5496</v>
      </c>
      <c r="U5044" s="3" t="s">
        <v>1094</v>
      </c>
      <c r="V5044" s="3" t="s">
        <v>371</v>
      </c>
      <c r="W5044" s="3" t="s">
        <v>5494</v>
      </c>
      <c r="X5044" s="3" t="str">
        <f t="shared" si="354"/>
        <v>หูกวางบรรพตพิสัยนครสวรรค์</v>
      </c>
      <c r="Y5044" s="3" t="s">
        <v>251</v>
      </c>
      <c r="Z5044" s="3" t="str">
        <f t="shared" si="355"/>
        <v/>
      </c>
      <c r="AA5044" s="3" t="e">
        <f t="shared" si="356"/>
        <v>#NUM!</v>
      </c>
      <c r="AB5044" s="3" t="str">
        <f t="shared" si="357"/>
        <v/>
      </c>
    </row>
    <row r="5045" spans="18:28" ht="14.5" customHeight="1">
      <c r="R5045">
        <v>5042</v>
      </c>
      <c r="S5045" s="4">
        <v>60180</v>
      </c>
      <c r="T5045" s="3" t="s">
        <v>523</v>
      </c>
      <c r="U5045" s="3" t="s">
        <v>1094</v>
      </c>
      <c r="V5045" s="3" t="s">
        <v>371</v>
      </c>
      <c r="W5045" s="3" t="s">
        <v>5494</v>
      </c>
      <c r="X5045" s="3" t="str">
        <f t="shared" si="354"/>
        <v>อ่างทองบรรพตพิสัยนครสวรรค์</v>
      </c>
      <c r="Y5045" s="3" t="s">
        <v>251</v>
      </c>
      <c r="Z5045" s="3" t="str">
        <f t="shared" si="355"/>
        <v/>
      </c>
      <c r="AA5045" s="3" t="e">
        <f t="shared" si="356"/>
        <v>#NUM!</v>
      </c>
      <c r="AB5045" s="3" t="str">
        <f t="shared" si="357"/>
        <v/>
      </c>
    </row>
    <row r="5046" spans="18:28" ht="14.5" customHeight="1">
      <c r="R5046">
        <v>5043</v>
      </c>
      <c r="S5046" s="4">
        <v>60180</v>
      </c>
      <c r="T5046" s="3" t="s">
        <v>5497</v>
      </c>
      <c r="U5046" s="3" t="s">
        <v>1094</v>
      </c>
      <c r="V5046" s="3" t="s">
        <v>371</v>
      </c>
      <c r="W5046" s="3" t="s">
        <v>5494</v>
      </c>
      <c r="X5046" s="3" t="str">
        <f t="shared" si="354"/>
        <v>บ้านแดนบรรพตพิสัยนครสวรรค์</v>
      </c>
      <c r="Y5046" s="3" t="s">
        <v>251</v>
      </c>
      <c r="Z5046" s="3" t="str">
        <f t="shared" si="355"/>
        <v/>
      </c>
      <c r="AA5046" s="3" t="e">
        <f t="shared" si="356"/>
        <v>#NUM!</v>
      </c>
      <c r="AB5046" s="3" t="str">
        <f t="shared" si="357"/>
        <v/>
      </c>
    </row>
    <row r="5047" spans="18:28" ht="14.5" customHeight="1">
      <c r="R5047">
        <v>5044</v>
      </c>
      <c r="S5047" s="4">
        <v>60180</v>
      </c>
      <c r="T5047" s="3" t="s">
        <v>799</v>
      </c>
      <c r="U5047" s="3" t="s">
        <v>1094</v>
      </c>
      <c r="V5047" s="3" t="s">
        <v>371</v>
      </c>
      <c r="W5047" s="3" t="s">
        <v>5494</v>
      </c>
      <c r="X5047" s="3" t="str">
        <f t="shared" si="354"/>
        <v>บางแก้วบรรพตพิสัยนครสวรรค์</v>
      </c>
      <c r="Y5047" s="3" t="s">
        <v>251</v>
      </c>
      <c r="Z5047" s="3" t="str">
        <f t="shared" si="355"/>
        <v/>
      </c>
      <c r="AA5047" s="3" t="e">
        <f t="shared" si="356"/>
        <v>#NUM!</v>
      </c>
      <c r="AB5047" s="3" t="str">
        <f t="shared" si="357"/>
        <v/>
      </c>
    </row>
    <row r="5048" spans="18:28" ht="14.5" customHeight="1">
      <c r="R5048">
        <v>5045</v>
      </c>
      <c r="S5048" s="4">
        <v>60180</v>
      </c>
      <c r="T5048" s="3" t="s">
        <v>5498</v>
      </c>
      <c r="U5048" s="3" t="s">
        <v>1094</v>
      </c>
      <c r="V5048" s="3" t="s">
        <v>371</v>
      </c>
      <c r="W5048" s="3" t="s">
        <v>5494</v>
      </c>
      <c r="X5048" s="3" t="str">
        <f t="shared" si="354"/>
        <v>ตาขีดบรรพตพิสัยนครสวรรค์</v>
      </c>
      <c r="Y5048" s="3" t="s">
        <v>251</v>
      </c>
      <c r="Z5048" s="3" t="str">
        <f t="shared" si="355"/>
        <v/>
      </c>
      <c r="AA5048" s="3" t="e">
        <f t="shared" si="356"/>
        <v>#NUM!</v>
      </c>
      <c r="AB5048" s="3" t="str">
        <f t="shared" si="357"/>
        <v/>
      </c>
    </row>
    <row r="5049" spans="18:28" ht="14.5" customHeight="1">
      <c r="R5049">
        <v>5046</v>
      </c>
      <c r="S5049" s="4">
        <v>60180</v>
      </c>
      <c r="T5049" s="3" t="s">
        <v>5499</v>
      </c>
      <c r="U5049" s="3" t="s">
        <v>1094</v>
      </c>
      <c r="V5049" s="3" t="s">
        <v>371</v>
      </c>
      <c r="W5049" s="3" t="s">
        <v>5494</v>
      </c>
      <c r="X5049" s="3" t="str">
        <f t="shared" si="354"/>
        <v>ตาสังบรรพตพิสัยนครสวรรค์</v>
      </c>
      <c r="Y5049" s="3" t="s">
        <v>251</v>
      </c>
      <c r="Z5049" s="3" t="str">
        <f t="shared" si="355"/>
        <v/>
      </c>
      <c r="AA5049" s="3" t="e">
        <f t="shared" si="356"/>
        <v>#NUM!</v>
      </c>
      <c r="AB5049" s="3" t="str">
        <f t="shared" si="357"/>
        <v/>
      </c>
    </row>
    <row r="5050" spans="18:28" ht="14.5" customHeight="1">
      <c r="R5050">
        <v>5047</v>
      </c>
      <c r="S5050" s="4">
        <v>60180</v>
      </c>
      <c r="T5050" s="3" t="s">
        <v>1924</v>
      </c>
      <c r="U5050" s="3" t="s">
        <v>1094</v>
      </c>
      <c r="V5050" s="3" t="s">
        <v>371</v>
      </c>
      <c r="W5050" s="3" t="s">
        <v>5494</v>
      </c>
      <c r="X5050" s="3" t="str">
        <f t="shared" si="354"/>
        <v>ด่านช้างบรรพตพิสัยนครสวรรค์</v>
      </c>
      <c r="Y5050" s="3" t="s">
        <v>251</v>
      </c>
      <c r="Z5050" s="3" t="str">
        <f t="shared" si="355"/>
        <v/>
      </c>
      <c r="AA5050" s="3" t="e">
        <f t="shared" si="356"/>
        <v>#NUM!</v>
      </c>
      <c r="AB5050" s="3" t="str">
        <f t="shared" si="357"/>
        <v/>
      </c>
    </row>
    <row r="5051" spans="18:28" ht="14.5" customHeight="1">
      <c r="R5051">
        <v>5048</v>
      </c>
      <c r="S5051" s="4">
        <v>60180</v>
      </c>
      <c r="T5051" s="3" t="s">
        <v>5464</v>
      </c>
      <c r="U5051" s="3" t="s">
        <v>1094</v>
      </c>
      <c r="V5051" s="3" t="s">
        <v>371</v>
      </c>
      <c r="W5051" s="3" t="s">
        <v>5494</v>
      </c>
      <c r="X5051" s="3" t="str">
        <f t="shared" si="354"/>
        <v>หนองกรดบรรพตพิสัยนครสวรรค์</v>
      </c>
      <c r="Y5051" s="3" t="s">
        <v>251</v>
      </c>
      <c r="Z5051" s="3" t="str">
        <f t="shared" si="355"/>
        <v/>
      </c>
      <c r="AA5051" s="3" t="e">
        <f t="shared" si="356"/>
        <v>#NUM!</v>
      </c>
      <c r="AB5051" s="3" t="str">
        <f t="shared" si="357"/>
        <v/>
      </c>
    </row>
    <row r="5052" spans="18:28" ht="14.5" customHeight="1">
      <c r="R5052">
        <v>5049</v>
      </c>
      <c r="S5052" s="4">
        <v>60180</v>
      </c>
      <c r="T5052" s="3" t="s">
        <v>5500</v>
      </c>
      <c r="U5052" s="3" t="s">
        <v>1094</v>
      </c>
      <c r="V5052" s="3" t="s">
        <v>371</v>
      </c>
      <c r="W5052" s="3" t="s">
        <v>5494</v>
      </c>
      <c r="X5052" s="3" t="str">
        <f t="shared" si="354"/>
        <v>หนองตางูบรรพตพิสัยนครสวรรค์</v>
      </c>
      <c r="Y5052" s="3" t="s">
        <v>251</v>
      </c>
      <c r="Z5052" s="3" t="str">
        <f t="shared" si="355"/>
        <v/>
      </c>
      <c r="AA5052" s="3" t="e">
        <f t="shared" si="356"/>
        <v>#NUM!</v>
      </c>
      <c r="AB5052" s="3" t="str">
        <f t="shared" si="357"/>
        <v/>
      </c>
    </row>
    <row r="5053" spans="18:28" ht="14.5" customHeight="1">
      <c r="R5053">
        <v>5050</v>
      </c>
      <c r="S5053" s="4">
        <v>60180</v>
      </c>
      <c r="T5053" s="3" t="s">
        <v>5501</v>
      </c>
      <c r="U5053" s="3" t="s">
        <v>1094</v>
      </c>
      <c r="V5053" s="3" t="s">
        <v>371</v>
      </c>
      <c r="W5053" s="3" t="s">
        <v>5494</v>
      </c>
      <c r="X5053" s="3" t="str">
        <f t="shared" si="354"/>
        <v>บึงปลาทูบรรพตพิสัยนครสวรรค์</v>
      </c>
      <c r="Y5053" s="3" t="s">
        <v>251</v>
      </c>
      <c r="Z5053" s="3" t="str">
        <f t="shared" si="355"/>
        <v/>
      </c>
      <c r="AA5053" s="3" t="e">
        <f t="shared" si="356"/>
        <v>#NUM!</v>
      </c>
      <c r="AB5053" s="3" t="str">
        <f t="shared" si="357"/>
        <v/>
      </c>
    </row>
    <row r="5054" spans="18:28" ht="14.5" customHeight="1">
      <c r="R5054">
        <v>5051</v>
      </c>
      <c r="S5054" s="4">
        <v>60180</v>
      </c>
      <c r="T5054" s="3" t="s">
        <v>5502</v>
      </c>
      <c r="U5054" s="3" t="s">
        <v>1094</v>
      </c>
      <c r="V5054" s="3" t="s">
        <v>371</v>
      </c>
      <c r="W5054" s="3" t="s">
        <v>5494</v>
      </c>
      <c r="X5054" s="3" t="str">
        <f t="shared" si="354"/>
        <v>เจริญผลบรรพตพิสัยนครสวรรค์</v>
      </c>
      <c r="Y5054" s="3" t="s">
        <v>251</v>
      </c>
      <c r="Z5054" s="3" t="str">
        <f t="shared" si="355"/>
        <v/>
      </c>
      <c r="AA5054" s="3" t="e">
        <f t="shared" si="356"/>
        <v>#NUM!</v>
      </c>
      <c r="AB5054" s="3" t="str">
        <f t="shared" si="357"/>
        <v/>
      </c>
    </row>
    <row r="5055" spans="18:28" ht="14.5" customHeight="1">
      <c r="R5055">
        <v>5052</v>
      </c>
      <c r="S5055" s="4">
        <v>60230</v>
      </c>
      <c r="T5055" s="3" t="s">
        <v>1810</v>
      </c>
      <c r="U5055" s="3" t="s">
        <v>1079</v>
      </c>
      <c r="V5055" s="3" t="s">
        <v>371</v>
      </c>
      <c r="W5055" s="3" t="s">
        <v>5503</v>
      </c>
      <c r="X5055" s="3" t="str">
        <f t="shared" si="354"/>
        <v>มหาโพธิเก้าเลี้ยวนครสวรรค์</v>
      </c>
      <c r="Y5055" s="3" t="s">
        <v>251</v>
      </c>
      <c r="Z5055" s="3" t="str">
        <f t="shared" si="355"/>
        <v/>
      </c>
      <c r="AA5055" s="3" t="e">
        <f t="shared" si="356"/>
        <v>#NUM!</v>
      </c>
      <c r="AB5055" s="3" t="str">
        <f t="shared" si="357"/>
        <v/>
      </c>
    </row>
    <row r="5056" spans="18:28" ht="14.5" customHeight="1">
      <c r="R5056">
        <v>5053</v>
      </c>
      <c r="S5056" s="4">
        <v>60230</v>
      </c>
      <c r="T5056" s="3" t="s">
        <v>1079</v>
      </c>
      <c r="U5056" s="3" t="s">
        <v>1079</v>
      </c>
      <c r="V5056" s="3" t="s">
        <v>371</v>
      </c>
      <c r="W5056" s="3" t="s">
        <v>5503</v>
      </c>
      <c r="X5056" s="3" t="str">
        <f t="shared" si="354"/>
        <v>เก้าเลี้ยวเก้าเลี้ยวนครสวรรค์</v>
      </c>
      <c r="Y5056" s="3" t="s">
        <v>251</v>
      </c>
      <c r="Z5056" s="3" t="str">
        <f t="shared" si="355"/>
        <v/>
      </c>
      <c r="AA5056" s="3" t="e">
        <f t="shared" si="356"/>
        <v>#NUM!</v>
      </c>
      <c r="AB5056" s="3" t="str">
        <f t="shared" si="357"/>
        <v/>
      </c>
    </row>
    <row r="5057" spans="18:28" ht="14.5" customHeight="1">
      <c r="R5057">
        <v>5054</v>
      </c>
      <c r="S5057" s="4">
        <v>60230</v>
      </c>
      <c r="T5057" s="3" t="s">
        <v>1774</v>
      </c>
      <c r="U5057" s="3" t="s">
        <v>1079</v>
      </c>
      <c r="V5057" s="3" t="s">
        <v>371</v>
      </c>
      <c r="W5057" s="3" t="s">
        <v>5503</v>
      </c>
      <c r="X5057" s="3" t="str">
        <f t="shared" si="354"/>
        <v>หนองเต่าเก้าเลี้ยวนครสวรรค์</v>
      </c>
      <c r="Y5057" s="3" t="s">
        <v>251</v>
      </c>
      <c r="Z5057" s="3" t="str">
        <f t="shared" si="355"/>
        <v/>
      </c>
      <c r="AA5057" s="3" t="e">
        <f t="shared" si="356"/>
        <v>#NUM!</v>
      </c>
      <c r="AB5057" s="3" t="str">
        <f t="shared" si="357"/>
        <v/>
      </c>
    </row>
    <row r="5058" spans="18:28" ht="14.5" customHeight="1">
      <c r="R5058">
        <v>5055</v>
      </c>
      <c r="S5058" s="4">
        <v>60230</v>
      </c>
      <c r="T5058" s="3" t="s">
        <v>2124</v>
      </c>
      <c r="U5058" s="3" t="s">
        <v>1079</v>
      </c>
      <c r="V5058" s="3" t="s">
        <v>371</v>
      </c>
      <c r="W5058" s="3" t="s">
        <v>5503</v>
      </c>
      <c r="X5058" s="3" t="str">
        <f t="shared" si="354"/>
        <v>เขาดินเก้าเลี้ยวนครสวรรค์</v>
      </c>
      <c r="Y5058" s="3" t="s">
        <v>251</v>
      </c>
      <c r="Z5058" s="3" t="str">
        <f t="shared" si="355"/>
        <v/>
      </c>
      <c r="AA5058" s="3" t="e">
        <f t="shared" si="356"/>
        <v>#NUM!</v>
      </c>
      <c r="AB5058" s="3" t="str">
        <f t="shared" si="357"/>
        <v/>
      </c>
    </row>
    <row r="5059" spans="18:28" ht="14.5" customHeight="1">
      <c r="R5059">
        <v>5056</v>
      </c>
      <c r="S5059" s="4">
        <v>60230</v>
      </c>
      <c r="T5059" s="3" t="s">
        <v>4276</v>
      </c>
      <c r="U5059" s="3" t="s">
        <v>1079</v>
      </c>
      <c r="V5059" s="3" t="s">
        <v>371</v>
      </c>
      <c r="W5059" s="3" t="s">
        <v>5503</v>
      </c>
      <c r="X5059" s="3" t="str">
        <f t="shared" si="354"/>
        <v>หัวดงเก้าเลี้ยวนครสวรรค์</v>
      </c>
      <c r="Y5059" s="3" t="s">
        <v>251</v>
      </c>
      <c r="Z5059" s="3" t="str">
        <f t="shared" si="355"/>
        <v/>
      </c>
      <c r="AA5059" s="3" t="e">
        <f t="shared" si="356"/>
        <v>#NUM!</v>
      </c>
      <c r="AB5059" s="3" t="str">
        <f t="shared" si="357"/>
        <v/>
      </c>
    </row>
    <row r="5060" spans="18:28" ht="14.5" customHeight="1">
      <c r="R5060">
        <v>5057</v>
      </c>
      <c r="S5060" s="4">
        <v>60140</v>
      </c>
      <c r="T5060" s="3" t="s">
        <v>1090</v>
      </c>
      <c r="U5060" s="3" t="s">
        <v>1090</v>
      </c>
      <c r="V5060" s="3" t="s">
        <v>371</v>
      </c>
      <c r="W5060" s="3" t="s">
        <v>5504</v>
      </c>
      <c r="X5060" s="3" t="str">
        <f t="shared" si="354"/>
        <v>ตาคลีตาคลีนครสวรรค์</v>
      </c>
      <c r="Y5060" s="3" t="s">
        <v>251</v>
      </c>
      <c r="Z5060" s="3" t="str">
        <f t="shared" si="355"/>
        <v/>
      </c>
      <c r="AA5060" s="3" t="e">
        <f t="shared" si="356"/>
        <v>#NUM!</v>
      </c>
      <c r="AB5060" s="3" t="str">
        <f t="shared" si="357"/>
        <v/>
      </c>
    </row>
    <row r="5061" spans="18:28" ht="14.5" customHeight="1">
      <c r="R5061">
        <v>5058</v>
      </c>
      <c r="S5061" s="4">
        <v>60210</v>
      </c>
      <c r="T5061" s="3" t="s">
        <v>5505</v>
      </c>
      <c r="U5061" s="3" t="s">
        <v>1090</v>
      </c>
      <c r="V5061" s="3" t="s">
        <v>371</v>
      </c>
      <c r="W5061" s="3" t="s">
        <v>5504</v>
      </c>
      <c r="X5061" s="3" t="str">
        <f t="shared" ref="X5061:X5124" si="358">T5061&amp;U5061&amp;V5061</f>
        <v>ช่องแคตาคลีนครสวรรค์</v>
      </c>
      <c r="Y5061" s="3" t="s">
        <v>251</v>
      </c>
      <c r="Z5061" s="3" t="str">
        <f t="shared" ref="Z5061:Z5124" si="359">IF($Z$1=$W5061,$R5061,"")</f>
        <v/>
      </c>
      <c r="AA5061" s="3" t="e">
        <f t="shared" ref="AA5061:AA5124" si="360">SMALL($Z$4:$Z$7439,R5061)</f>
        <v>#NUM!</v>
      </c>
      <c r="AB5061" s="3" t="str">
        <f t="shared" ref="AB5061:AB5124" si="361">IFERROR(INDEX($T$4:$T$7439,$AA5061,1),"")</f>
        <v/>
      </c>
    </row>
    <row r="5062" spans="18:28" ht="14.5" customHeight="1">
      <c r="R5062">
        <v>5059</v>
      </c>
      <c r="S5062" s="4">
        <v>60260</v>
      </c>
      <c r="T5062" s="3" t="s">
        <v>5506</v>
      </c>
      <c r="U5062" s="3" t="s">
        <v>1090</v>
      </c>
      <c r="V5062" s="3" t="s">
        <v>371</v>
      </c>
      <c r="W5062" s="3" t="s">
        <v>5504</v>
      </c>
      <c r="X5062" s="3" t="str">
        <f t="shared" si="358"/>
        <v>จันเสนตาคลีนครสวรรค์</v>
      </c>
      <c r="Y5062" s="3" t="s">
        <v>251</v>
      </c>
      <c r="Z5062" s="3" t="str">
        <f t="shared" si="359"/>
        <v/>
      </c>
      <c r="AA5062" s="3" t="e">
        <f t="shared" si="360"/>
        <v>#NUM!</v>
      </c>
      <c r="AB5062" s="3" t="str">
        <f t="shared" si="361"/>
        <v/>
      </c>
    </row>
    <row r="5063" spans="18:28" ht="14.5" customHeight="1">
      <c r="R5063">
        <v>5060</v>
      </c>
      <c r="S5063" s="4">
        <v>60210</v>
      </c>
      <c r="T5063" s="3" t="s">
        <v>5507</v>
      </c>
      <c r="U5063" s="3" t="s">
        <v>1090</v>
      </c>
      <c r="V5063" s="3" t="s">
        <v>371</v>
      </c>
      <c r="W5063" s="3" t="s">
        <v>5504</v>
      </c>
      <c r="X5063" s="3" t="str">
        <f t="shared" si="358"/>
        <v>ห้วยหอมตาคลีนครสวรรค์</v>
      </c>
      <c r="Y5063" s="3" t="s">
        <v>251</v>
      </c>
      <c r="Z5063" s="3" t="str">
        <f t="shared" si="359"/>
        <v/>
      </c>
      <c r="AA5063" s="3" t="e">
        <f t="shared" si="360"/>
        <v>#NUM!</v>
      </c>
      <c r="AB5063" s="3" t="str">
        <f t="shared" si="361"/>
        <v/>
      </c>
    </row>
    <row r="5064" spans="18:28" ht="14.5" customHeight="1">
      <c r="R5064">
        <v>5061</v>
      </c>
      <c r="S5064" s="4">
        <v>60140</v>
      </c>
      <c r="T5064" s="3" t="s">
        <v>5508</v>
      </c>
      <c r="U5064" s="3" t="s">
        <v>1090</v>
      </c>
      <c r="V5064" s="3" t="s">
        <v>371</v>
      </c>
      <c r="W5064" s="3" t="s">
        <v>5504</v>
      </c>
      <c r="X5064" s="3" t="str">
        <f t="shared" si="358"/>
        <v>หัวหวายตาคลีนครสวรรค์</v>
      </c>
      <c r="Y5064" s="3" t="s">
        <v>251</v>
      </c>
      <c r="Z5064" s="3" t="str">
        <f t="shared" si="359"/>
        <v/>
      </c>
      <c r="AA5064" s="3" t="e">
        <f t="shared" si="360"/>
        <v>#NUM!</v>
      </c>
      <c r="AB5064" s="3" t="str">
        <f t="shared" si="361"/>
        <v/>
      </c>
    </row>
    <row r="5065" spans="18:28" ht="14.5" customHeight="1">
      <c r="R5065">
        <v>5062</v>
      </c>
      <c r="S5065" s="4">
        <v>60140</v>
      </c>
      <c r="T5065" s="3" t="s">
        <v>5509</v>
      </c>
      <c r="U5065" s="3" t="s">
        <v>1090</v>
      </c>
      <c r="V5065" s="3" t="s">
        <v>371</v>
      </c>
      <c r="W5065" s="3" t="s">
        <v>5504</v>
      </c>
      <c r="X5065" s="3" t="str">
        <f t="shared" si="358"/>
        <v>หนองโพตาคลีนครสวรรค์</v>
      </c>
      <c r="Y5065" s="3" t="s">
        <v>251</v>
      </c>
      <c r="Z5065" s="3" t="str">
        <f t="shared" si="359"/>
        <v/>
      </c>
      <c r="AA5065" s="3" t="e">
        <f t="shared" si="360"/>
        <v>#NUM!</v>
      </c>
      <c r="AB5065" s="3" t="str">
        <f t="shared" si="361"/>
        <v/>
      </c>
    </row>
    <row r="5066" spans="18:28" ht="14.5" customHeight="1">
      <c r="R5066">
        <v>5063</v>
      </c>
      <c r="S5066" s="4">
        <v>60140</v>
      </c>
      <c r="T5066" s="3" t="s">
        <v>5510</v>
      </c>
      <c r="U5066" s="3" t="s">
        <v>1090</v>
      </c>
      <c r="V5066" s="3" t="s">
        <v>371</v>
      </c>
      <c r="W5066" s="3" t="s">
        <v>5504</v>
      </c>
      <c r="X5066" s="3" t="str">
        <f t="shared" si="358"/>
        <v>หนองหม้อตาคลีนครสวรรค์</v>
      </c>
      <c r="Y5066" s="3" t="s">
        <v>251</v>
      </c>
      <c r="Z5066" s="3" t="str">
        <f t="shared" si="359"/>
        <v/>
      </c>
      <c r="AA5066" s="3" t="e">
        <f t="shared" si="360"/>
        <v>#NUM!</v>
      </c>
      <c r="AB5066" s="3" t="str">
        <f t="shared" si="361"/>
        <v/>
      </c>
    </row>
    <row r="5067" spans="18:28" ht="14.5" customHeight="1">
      <c r="R5067">
        <v>5064</v>
      </c>
      <c r="S5067" s="4">
        <v>60210</v>
      </c>
      <c r="T5067" s="3" t="s">
        <v>5511</v>
      </c>
      <c r="U5067" s="3" t="s">
        <v>1090</v>
      </c>
      <c r="V5067" s="3" t="s">
        <v>371</v>
      </c>
      <c r="W5067" s="3" t="s">
        <v>5504</v>
      </c>
      <c r="X5067" s="3" t="str">
        <f t="shared" si="358"/>
        <v>สร้อยทองตาคลีนครสวรรค์</v>
      </c>
      <c r="Y5067" s="3" t="s">
        <v>251</v>
      </c>
      <c r="Z5067" s="3" t="str">
        <f t="shared" si="359"/>
        <v/>
      </c>
      <c r="AA5067" s="3" t="e">
        <f t="shared" si="360"/>
        <v>#NUM!</v>
      </c>
      <c r="AB5067" s="3" t="str">
        <f t="shared" si="361"/>
        <v/>
      </c>
    </row>
    <row r="5068" spans="18:28" ht="14.5" customHeight="1">
      <c r="R5068">
        <v>5065</v>
      </c>
      <c r="S5068" s="4">
        <v>60260</v>
      </c>
      <c r="T5068" s="3" t="s">
        <v>5512</v>
      </c>
      <c r="U5068" s="3" t="s">
        <v>1090</v>
      </c>
      <c r="V5068" s="3" t="s">
        <v>371</v>
      </c>
      <c r="W5068" s="3" t="s">
        <v>5504</v>
      </c>
      <c r="X5068" s="3" t="str">
        <f t="shared" si="358"/>
        <v>ลาดทิพรสตาคลีนครสวรรค์</v>
      </c>
      <c r="Y5068" s="3" t="s">
        <v>251</v>
      </c>
      <c r="Z5068" s="3" t="str">
        <f t="shared" si="359"/>
        <v/>
      </c>
      <c r="AA5068" s="3" t="e">
        <f t="shared" si="360"/>
        <v>#NUM!</v>
      </c>
      <c r="AB5068" s="3" t="str">
        <f t="shared" si="361"/>
        <v/>
      </c>
    </row>
    <row r="5069" spans="18:28" ht="14.5" customHeight="1">
      <c r="R5069">
        <v>5066</v>
      </c>
      <c r="S5069" s="4">
        <v>60210</v>
      </c>
      <c r="T5069" s="3" t="s">
        <v>5513</v>
      </c>
      <c r="U5069" s="3" t="s">
        <v>1090</v>
      </c>
      <c r="V5069" s="3" t="s">
        <v>371</v>
      </c>
      <c r="W5069" s="3" t="s">
        <v>5504</v>
      </c>
      <c r="X5069" s="3" t="str">
        <f t="shared" si="358"/>
        <v>พรหมนิมิตตาคลีนครสวรรค์</v>
      </c>
      <c r="Y5069" s="3" t="s">
        <v>251</v>
      </c>
      <c r="Z5069" s="3" t="str">
        <f t="shared" si="359"/>
        <v/>
      </c>
      <c r="AA5069" s="3" t="e">
        <f t="shared" si="360"/>
        <v>#NUM!</v>
      </c>
      <c r="AB5069" s="3" t="str">
        <f t="shared" si="361"/>
        <v/>
      </c>
    </row>
    <row r="5070" spans="18:28" ht="14.5" customHeight="1">
      <c r="R5070">
        <v>5067</v>
      </c>
      <c r="S5070" s="4">
        <v>60160</v>
      </c>
      <c r="T5070" s="3" t="s">
        <v>1092</v>
      </c>
      <c r="U5070" s="3" t="s">
        <v>1092</v>
      </c>
      <c r="V5070" s="3" t="s">
        <v>371</v>
      </c>
      <c r="W5070" s="3" t="s">
        <v>5514</v>
      </c>
      <c r="X5070" s="3" t="str">
        <f t="shared" si="358"/>
        <v>ท่าตะโกท่าตะโกนครสวรรค์</v>
      </c>
      <c r="Y5070" s="3" t="s">
        <v>251</v>
      </c>
      <c r="Z5070" s="3" t="str">
        <f t="shared" si="359"/>
        <v/>
      </c>
      <c r="AA5070" s="3" t="e">
        <f t="shared" si="360"/>
        <v>#NUM!</v>
      </c>
      <c r="AB5070" s="3" t="str">
        <f t="shared" si="361"/>
        <v/>
      </c>
    </row>
    <row r="5071" spans="18:28" ht="14.5" customHeight="1">
      <c r="R5071">
        <v>5068</v>
      </c>
      <c r="S5071" s="4">
        <v>60160</v>
      </c>
      <c r="T5071" s="3" t="s">
        <v>5515</v>
      </c>
      <c r="U5071" s="3" t="s">
        <v>1092</v>
      </c>
      <c r="V5071" s="3" t="s">
        <v>371</v>
      </c>
      <c r="W5071" s="3" t="s">
        <v>5514</v>
      </c>
      <c r="X5071" s="3" t="str">
        <f t="shared" si="358"/>
        <v>พนมรอกท่าตะโกนครสวรรค์</v>
      </c>
      <c r="Y5071" s="3" t="s">
        <v>251</v>
      </c>
      <c r="Z5071" s="3" t="str">
        <f t="shared" si="359"/>
        <v/>
      </c>
      <c r="AA5071" s="3" t="e">
        <f t="shared" si="360"/>
        <v>#NUM!</v>
      </c>
      <c r="AB5071" s="3" t="str">
        <f t="shared" si="361"/>
        <v/>
      </c>
    </row>
    <row r="5072" spans="18:28" ht="14.5" customHeight="1">
      <c r="R5072">
        <v>5069</v>
      </c>
      <c r="S5072" s="4">
        <v>60160</v>
      </c>
      <c r="T5072" s="3" t="s">
        <v>2253</v>
      </c>
      <c r="U5072" s="3" t="s">
        <v>1092</v>
      </c>
      <c r="V5072" s="3" t="s">
        <v>371</v>
      </c>
      <c r="W5072" s="3" t="s">
        <v>5514</v>
      </c>
      <c r="X5072" s="3" t="str">
        <f t="shared" si="358"/>
        <v>หัวถนนท่าตะโกนครสวรรค์</v>
      </c>
      <c r="Y5072" s="3" t="s">
        <v>251</v>
      </c>
      <c r="Z5072" s="3" t="str">
        <f t="shared" si="359"/>
        <v/>
      </c>
      <c r="AA5072" s="3" t="e">
        <f t="shared" si="360"/>
        <v>#NUM!</v>
      </c>
      <c r="AB5072" s="3" t="str">
        <f t="shared" si="361"/>
        <v/>
      </c>
    </row>
    <row r="5073" spans="18:28" ht="14.5" customHeight="1">
      <c r="R5073">
        <v>5070</v>
      </c>
      <c r="S5073" s="4">
        <v>60160</v>
      </c>
      <c r="T5073" s="3" t="s">
        <v>5516</v>
      </c>
      <c r="U5073" s="3" t="s">
        <v>1092</v>
      </c>
      <c r="V5073" s="3" t="s">
        <v>371</v>
      </c>
      <c r="W5073" s="3" t="s">
        <v>5514</v>
      </c>
      <c r="X5073" s="3" t="str">
        <f t="shared" si="358"/>
        <v>สายลำโพงท่าตะโกนครสวรรค์</v>
      </c>
      <c r="Y5073" s="3" t="s">
        <v>251</v>
      </c>
      <c r="Z5073" s="3" t="str">
        <f t="shared" si="359"/>
        <v/>
      </c>
      <c r="AA5073" s="3" t="e">
        <f t="shared" si="360"/>
        <v>#NUM!</v>
      </c>
      <c r="AB5073" s="3" t="str">
        <f t="shared" si="361"/>
        <v/>
      </c>
    </row>
    <row r="5074" spans="18:28" ht="14.5" customHeight="1">
      <c r="R5074">
        <v>5071</v>
      </c>
      <c r="S5074" s="4">
        <v>60160</v>
      </c>
      <c r="T5074" s="3" t="s">
        <v>5517</v>
      </c>
      <c r="U5074" s="3" t="s">
        <v>1092</v>
      </c>
      <c r="V5074" s="3" t="s">
        <v>371</v>
      </c>
      <c r="W5074" s="3" t="s">
        <v>5514</v>
      </c>
      <c r="X5074" s="3" t="str">
        <f t="shared" si="358"/>
        <v>วังมหากรท่าตะโกนครสวรรค์</v>
      </c>
      <c r="Y5074" s="3" t="s">
        <v>251</v>
      </c>
      <c r="Z5074" s="3" t="str">
        <f t="shared" si="359"/>
        <v/>
      </c>
      <c r="AA5074" s="3" t="e">
        <f t="shared" si="360"/>
        <v>#NUM!</v>
      </c>
      <c r="AB5074" s="3" t="str">
        <f t="shared" si="361"/>
        <v/>
      </c>
    </row>
    <row r="5075" spans="18:28" ht="14.5" customHeight="1">
      <c r="R5075">
        <v>5072</v>
      </c>
      <c r="S5075" s="4">
        <v>60160</v>
      </c>
      <c r="T5075" s="3" t="s">
        <v>5518</v>
      </c>
      <c r="U5075" s="3" t="s">
        <v>1092</v>
      </c>
      <c r="V5075" s="3" t="s">
        <v>371</v>
      </c>
      <c r="W5075" s="3" t="s">
        <v>5514</v>
      </c>
      <c r="X5075" s="3" t="str">
        <f t="shared" si="358"/>
        <v>ดอนคาท่าตะโกนครสวรรค์</v>
      </c>
      <c r="Y5075" s="3" t="s">
        <v>251</v>
      </c>
      <c r="Z5075" s="3" t="str">
        <f t="shared" si="359"/>
        <v/>
      </c>
      <c r="AA5075" s="3" t="e">
        <f t="shared" si="360"/>
        <v>#NUM!</v>
      </c>
      <c r="AB5075" s="3" t="str">
        <f t="shared" si="361"/>
        <v/>
      </c>
    </row>
    <row r="5076" spans="18:28" ht="14.5" customHeight="1">
      <c r="R5076">
        <v>5073</v>
      </c>
      <c r="S5076" s="4">
        <v>60160</v>
      </c>
      <c r="T5076" s="3" t="s">
        <v>5519</v>
      </c>
      <c r="U5076" s="3" t="s">
        <v>1092</v>
      </c>
      <c r="V5076" s="3" t="s">
        <v>371</v>
      </c>
      <c r="W5076" s="3" t="s">
        <v>5514</v>
      </c>
      <c r="X5076" s="3" t="str">
        <f t="shared" si="358"/>
        <v>ทำนบท่าตะโกนครสวรรค์</v>
      </c>
      <c r="Y5076" s="3" t="s">
        <v>251</v>
      </c>
      <c r="Z5076" s="3" t="str">
        <f t="shared" si="359"/>
        <v/>
      </c>
      <c r="AA5076" s="3" t="e">
        <f t="shared" si="360"/>
        <v>#NUM!</v>
      </c>
      <c r="AB5076" s="3" t="str">
        <f t="shared" si="361"/>
        <v/>
      </c>
    </row>
    <row r="5077" spans="18:28" ht="14.5" customHeight="1">
      <c r="R5077">
        <v>5074</v>
      </c>
      <c r="S5077" s="4">
        <v>60160</v>
      </c>
      <c r="T5077" s="3" t="s">
        <v>5520</v>
      </c>
      <c r="U5077" s="3" t="s">
        <v>1092</v>
      </c>
      <c r="V5077" s="3" t="s">
        <v>371</v>
      </c>
      <c r="W5077" s="3" t="s">
        <v>5514</v>
      </c>
      <c r="X5077" s="3" t="str">
        <f t="shared" si="358"/>
        <v>วังใหญ่ท่าตะโกนครสวรรค์</v>
      </c>
      <c r="Y5077" s="3" t="s">
        <v>251</v>
      </c>
      <c r="Z5077" s="3" t="str">
        <f t="shared" si="359"/>
        <v/>
      </c>
      <c r="AA5077" s="3" t="e">
        <f t="shared" si="360"/>
        <v>#NUM!</v>
      </c>
      <c r="AB5077" s="3" t="str">
        <f t="shared" si="361"/>
        <v/>
      </c>
    </row>
    <row r="5078" spans="18:28" ht="14.5" customHeight="1">
      <c r="R5078">
        <v>5075</v>
      </c>
      <c r="S5078" s="4">
        <v>60160</v>
      </c>
      <c r="T5078" s="3" t="s">
        <v>5521</v>
      </c>
      <c r="U5078" s="3" t="s">
        <v>1092</v>
      </c>
      <c r="V5078" s="3" t="s">
        <v>371</v>
      </c>
      <c r="W5078" s="3" t="s">
        <v>5514</v>
      </c>
      <c r="X5078" s="3" t="str">
        <f t="shared" si="358"/>
        <v>พนมเศษท่าตะโกนครสวรรค์</v>
      </c>
      <c r="Y5078" s="3" t="s">
        <v>251</v>
      </c>
      <c r="Z5078" s="3" t="str">
        <f t="shared" si="359"/>
        <v/>
      </c>
      <c r="AA5078" s="3" t="e">
        <f t="shared" si="360"/>
        <v>#NUM!</v>
      </c>
      <c r="AB5078" s="3" t="str">
        <f t="shared" si="361"/>
        <v/>
      </c>
    </row>
    <row r="5079" spans="18:28" ht="14.5" customHeight="1">
      <c r="R5079">
        <v>5076</v>
      </c>
      <c r="S5079" s="4">
        <v>60160</v>
      </c>
      <c r="T5079" s="3" t="s">
        <v>3180</v>
      </c>
      <c r="U5079" s="3" t="s">
        <v>1092</v>
      </c>
      <c r="V5079" s="3" t="s">
        <v>371</v>
      </c>
      <c r="W5079" s="3" t="s">
        <v>5514</v>
      </c>
      <c r="X5079" s="3" t="str">
        <f t="shared" si="358"/>
        <v>หนองหลวงท่าตะโกนครสวรรค์</v>
      </c>
      <c r="Y5079" s="3" t="s">
        <v>251</v>
      </c>
      <c r="Z5079" s="3" t="str">
        <f t="shared" si="359"/>
        <v/>
      </c>
      <c r="AA5079" s="3" t="e">
        <f t="shared" si="360"/>
        <v>#NUM!</v>
      </c>
      <c r="AB5079" s="3" t="str">
        <f t="shared" si="361"/>
        <v/>
      </c>
    </row>
    <row r="5080" spans="18:28" ht="14.5" customHeight="1">
      <c r="R5080">
        <v>5077</v>
      </c>
      <c r="S5080" s="4">
        <v>60220</v>
      </c>
      <c r="T5080" s="3" t="s">
        <v>5522</v>
      </c>
      <c r="U5080" s="3" t="s">
        <v>1098</v>
      </c>
      <c r="V5080" s="3" t="s">
        <v>371</v>
      </c>
      <c r="W5080" s="3" t="s">
        <v>5523</v>
      </c>
      <c r="X5080" s="3" t="str">
        <f t="shared" si="358"/>
        <v>โคกเดื่อไพศาลีนครสวรรค์</v>
      </c>
      <c r="Y5080" s="3" t="s">
        <v>251</v>
      </c>
      <c r="Z5080" s="3" t="str">
        <f t="shared" si="359"/>
        <v/>
      </c>
      <c r="AA5080" s="3" t="e">
        <f t="shared" si="360"/>
        <v>#NUM!</v>
      </c>
      <c r="AB5080" s="3" t="str">
        <f t="shared" si="361"/>
        <v/>
      </c>
    </row>
    <row r="5081" spans="18:28" ht="14.5" customHeight="1">
      <c r="R5081">
        <v>5078</v>
      </c>
      <c r="S5081" s="4">
        <v>60220</v>
      </c>
      <c r="T5081" s="3" t="s">
        <v>5524</v>
      </c>
      <c r="U5081" s="3" t="s">
        <v>1098</v>
      </c>
      <c r="V5081" s="3" t="s">
        <v>371</v>
      </c>
      <c r="W5081" s="3" t="s">
        <v>5523</v>
      </c>
      <c r="X5081" s="3" t="str">
        <f t="shared" si="358"/>
        <v>สำโรงชัยไพศาลีนครสวรรค์</v>
      </c>
      <c r="Y5081" s="3" t="s">
        <v>251</v>
      </c>
      <c r="Z5081" s="3" t="str">
        <f t="shared" si="359"/>
        <v/>
      </c>
      <c r="AA5081" s="3" t="e">
        <f t="shared" si="360"/>
        <v>#NUM!</v>
      </c>
      <c r="AB5081" s="3" t="str">
        <f t="shared" si="361"/>
        <v/>
      </c>
    </row>
    <row r="5082" spans="18:28" ht="14.5" customHeight="1">
      <c r="R5082">
        <v>5079</v>
      </c>
      <c r="S5082" s="4">
        <v>60220</v>
      </c>
      <c r="T5082" s="3" t="s">
        <v>5525</v>
      </c>
      <c r="U5082" s="3" t="s">
        <v>1098</v>
      </c>
      <c r="V5082" s="3" t="s">
        <v>371</v>
      </c>
      <c r="W5082" s="3" t="s">
        <v>5523</v>
      </c>
      <c r="X5082" s="3" t="str">
        <f t="shared" si="358"/>
        <v>วังน้ำลัดไพศาลีนครสวรรค์</v>
      </c>
      <c r="Y5082" s="3" t="s">
        <v>251</v>
      </c>
      <c r="Z5082" s="3" t="str">
        <f t="shared" si="359"/>
        <v/>
      </c>
      <c r="AA5082" s="3" t="e">
        <f t="shared" si="360"/>
        <v>#NUM!</v>
      </c>
      <c r="AB5082" s="3" t="str">
        <f t="shared" si="361"/>
        <v/>
      </c>
    </row>
    <row r="5083" spans="18:28" ht="14.5" customHeight="1">
      <c r="R5083">
        <v>5080</v>
      </c>
      <c r="S5083" s="4">
        <v>60220</v>
      </c>
      <c r="T5083" s="3" t="s">
        <v>5526</v>
      </c>
      <c r="U5083" s="3" t="s">
        <v>1098</v>
      </c>
      <c r="V5083" s="3" t="s">
        <v>371</v>
      </c>
      <c r="W5083" s="3" t="s">
        <v>5523</v>
      </c>
      <c r="X5083" s="3" t="str">
        <f t="shared" si="358"/>
        <v>ตะคร้อไพศาลีนครสวรรค์</v>
      </c>
      <c r="Y5083" s="3" t="s">
        <v>251</v>
      </c>
      <c r="Z5083" s="3" t="str">
        <f t="shared" si="359"/>
        <v/>
      </c>
      <c r="AA5083" s="3" t="e">
        <f t="shared" si="360"/>
        <v>#NUM!</v>
      </c>
      <c r="AB5083" s="3" t="str">
        <f t="shared" si="361"/>
        <v/>
      </c>
    </row>
    <row r="5084" spans="18:28" ht="14.5" customHeight="1">
      <c r="R5084">
        <v>5081</v>
      </c>
      <c r="S5084" s="4">
        <v>60220</v>
      </c>
      <c r="T5084" s="3" t="s">
        <v>5527</v>
      </c>
      <c r="U5084" s="3" t="s">
        <v>1098</v>
      </c>
      <c r="V5084" s="3" t="s">
        <v>371</v>
      </c>
      <c r="W5084" s="3" t="s">
        <v>5523</v>
      </c>
      <c r="X5084" s="3" t="str">
        <f t="shared" si="358"/>
        <v>โพธิ์ประสาทไพศาลีนครสวรรค์</v>
      </c>
      <c r="Y5084" s="3" t="s">
        <v>251</v>
      </c>
      <c r="Z5084" s="3" t="str">
        <f t="shared" si="359"/>
        <v/>
      </c>
      <c r="AA5084" s="3" t="e">
        <f t="shared" si="360"/>
        <v>#NUM!</v>
      </c>
      <c r="AB5084" s="3" t="str">
        <f t="shared" si="361"/>
        <v/>
      </c>
    </row>
    <row r="5085" spans="18:28" ht="14.5" customHeight="1">
      <c r="R5085">
        <v>5082</v>
      </c>
      <c r="S5085" s="4">
        <v>60220</v>
      </c>
      <c r="T5085" s="3" t="s">
        <v>5528</v>
      </c>
      <c r="U5085" s="3" t="s">
        <v>1098</v>
      </c>
      <c r="V5085" s="3" t="s">
        <v>371</v>
      </c>
      <c r="W5085" s="3" t="s">
        <v>5523</v>
      </c>
      <c r="X5085" s="3" t="str">
        <f t="shared" si="358"/>
        <v>วังข่อยไพศาลีนครสวรรค์</v>
      </c>
      <c r="Y5085" s="3" t="s">
        <v>251</v>
      </c>
      <c r="Z5085" s="3" t="str">
        <f t="shared" si="359"/>
        <v/>
      </c>
      <c r="AA5085" s="3" t="e">
        <f t="shared" si="360"/>
        <v>#NUM!</v>
      </c>
      <c r="AB5085" s="3" t="str">
        <f t="shared" si="361"/>
        <v/>
      </c>
    </row>
    <row r="5086" spans="18:28" ht="14.5" customHeight="1">
      <c r="R5086">
        <v>5083</v>
      </c>
      <c r="S5086" s="4">
        <v>60220</v>
      </c>
      <c r="T5086" s="3" t="s">
        <v>5529</v>
      </c>
      <c r="U5086" s="3" t="s">
        <v>1098</v>
      </c>
      <c r="V5086" s="3" t="s">
        <v>371</v>
      </c>
      <c r="W5086" s="3" t="s">
        <v>5523</v>
      </c>
      <c r="X5086" s="3" t="str">
        <f t="shared" si="358"/>
        <v>นาขอมไพศาลีนครสวรรค์</v>
      </c>
      <c r="Y5086" s="3" t="s">
        <v>251</v>
      </c>
      <c r="Z5086" s="3" t="str">
        <f t="shared" si="359"/>
        <v/>
      </c>
      <c r="AA5086" s="3" t="e">
        <f t="shared" si="360"/>
        <v>#NUM!</v>
      </c>
      <c r="AB5086" s="3" t="str">
        <f t="shared" si="361"/>
        <v/>
      </c>
    </row>
    <row r="5087" spans="18:28" ht="14.5" customHeight="1">
      <c r="R5087">
        <v>5084</v>
      </c>
      <c r="S5087" s="4">
        <v>60220</v>
      </c>
      <c r="T5087" s="3" t="s">
        <v>1098</v>
      </c>
      <c r="U5087" s="3" t="s">
        <v>1098</v>
      </c>
      <c r="V5087" s="3" t="s">
        <v>371</v>
      </c>
      <c r="W5087" s="3" t="s">
        <v>5523</v>
      </c>
      <c r="X5087" s="3" t="str">
        <f t="shared" si="358"/>
        <v>ไพศาลีไพศาลีนครสวรรค์</v>
      </c>
      <c r="Y5087" s="3" t="s">
        <v>251</v>
      </c>
      <c r="Z5087" s="3" t="str">
        <f t="shared" si="359"/>
        <v/>
      </c>
      <c r="AA5087" s="3" t="e">
        <f t="shared" si="360"/>
        <v>#NUM!</v>
      </c>
      <c r="AB5087" s="3" t="str">
        <f t="shared" si="361"/>
        <v/>
      </c>
    </row>
    <row r="5088" spans="18:28" ht="14.5" customHeight="1">
      <c r="R5088">
        <v>5085</v>
      </c>
      <c r="S5088" s="4">
        <v>60130</v>
      </c>
      <c r="T5088" s="3" t="s">
        <v>5530</v>
      </c>
      <c r="U5088" s="3" t="s">
        <v>1096</v>
      </c>
      <c r="V5088" s="3" t="s">
        <v>371</v>
      </c>
      <c r="W5088" s="3" t="s">
        <v>5531</v>
      </c>
      <c r="X5088" s="3" t="str">
        <f t="shared" si="358"/>
        <v>พยุหะพยุหะคีรีนครสวรรค์</v>
      </c>
      <c r="Y5088" s="3" t="s">
        <v>251</v>
      </c>
      <c r="Z5088" s="3" t="str">
        <f t="shared" si="359"/>
        <v/>
      </c>
      <c r="AA5088" s="3" t="e">
        <f t="shared" si="360"/>
        <v>#NUM!</v>
      </c>
      <c r="AB5088" s="3" t="str">
        <f t="shared" si="361"/>
        <v/>
      </c>
    </row>
    <row r="5089" spans="18:28" ht="14.5" customHeight="1">
      <c r="R5089">
        <v>5086</v>
      </c>
      <c r="S5089" s="4">
        <v>60130</v>
      </c>
      <c r="T5089" s="3" t="s">
        <v>5532</v>
      </c>
      <c r="U5089" s="3" t="s">
        <v>1096</v>
      </c>
      <c r="V5089" s="3" t="s">
        <v>371</v>
      </c>
      <c r="W5089" s="3" t="s">
        <v>5531</v>
      </c>
      <c r="X5089" s="3" t="str">
        <f t="shared" si="358"/>
        <v>เนินมะกอกพยุหะคีรีนครสวรรค์</v>
      </c>
      <c r="Y5089" s="3" t="s">
        <v>251</v>
      </c>
      <c r="Z5089" s="3" t="str">
        <f t="shared" si="359"/>
        <v/>
      </c>
      <c r="AA5089" s="3" t="e">
        <f t="shared" si="360"/>
        <v>#NUM!</v>
      </c>
      <c r="AB5089" s="3" t="str">
        <f t="shared" si="361"/>
        <v/>
      </c>
    </row>
    <row r="5090" spans="18:28" ht="14.5" customHeight="1">
      <c r="R5090">
        <v>5087</v>
      </c>
      <c r="S5090" s="4">
        <v>60130</v>
      </c>
      <c r="T5090" s="3" t="s">
        <v>5533</v>
      </c>
      <c r="U5090" s="3" t="s">
        <v>1096</v>
      </c>
      <c r="V5090" s="3" t="s">
        <v>371</v>
      </c>
      <c r="W5090" s="3" t="s">
        <v>5531</v>
      </c>
      <c r="X5090" s="3" t="str">
        <f t="shared" si="358"/>
        <v>นิคมเขาบ่อแก้วพยุหะคีรีนครสวรรค์</v>
      </c>
      <c r="Y5090" s="3" t="s">
        <v>251</v>
      </c>
      <c r="Z5090" s="3" t="str">
        <f t="shared" si="359"/>
        <v/>
      </c>
      <c r="AA5090" s="3" t="e">
        <f t="shared" si="360"/>
        <v>#NUM!</v>
      </c>
      <c r="AB5090" s="3" t="str">
        <f t="shared" si="361"/>
        <v/>
      </c>
    </row>
    <row r="5091" spans="18:28" ht="14.5" customHeight="1">
      <c r="R5091">
        <v>5088</v>
      </c>
      <c r="S5091" s="4">
        <v>60130</v>
      </c>
      <c r="T5091" s="3" t="s">
        <v>5534</v>
      </c>
      <c r="U5091" s="3" t="s">
        <v>1096</v>
      </c>
      <c r="V5091" s="3" t="s">
        <v>371</v>
      </c>
      <c r="W5091" s="3" t="s">
        <v>5531</v>
      </c>
      <c r="X5091" s="3" t="str">
        <f t="shared" si="358"/>
        <v>ม่วงหักพยุหะคีรีนครสวรรค์</v>
      </c>
      <c r="Y5091" s="3" t="s">
        <v>251</v>
      </c>
      <c r="Z5091" s="3" t="str">
        <f t="shared" si="359"/>
        <v/>
      </c>
      <c r="AA5091" s="3" t="e">
        <f t="shared" si="360"/>
        <v>#NUM!</v>
      </c>
      <c r="AB5091" s="3" t="str">
        <f t="shared" si="361"/>
        <v/>
      </c>
    </row>
    <row r="5092" spans="18:28" ht="14.5" customHeight="1">
      <c r="R5092">
        <v>5089</v>
      </c>
      <c r="S5092" s="4">
        <v>60130</v>
      </c>
      <c r="T5092" s="3" t="s">
        <v>5535</v>
      </c>
      <c r="U5092" s="3" t="s">
        <v>1096</v>
      </c>
      <c r="V5092" s="3" t="s">
        <v>371</v>
      </c>
      <c r="W5092" s="3" t="s">
        <v>5531</v>
      </c>
      <c r="X5092" s="3" t="str">
        <f t="shared" si="358"/>
        <v>ยางขาวพยุหะคีรีนครสวรรค์</v>
      </c>
      <c r="Y5092" s="3" t="s">
        <v>251</v>
      </c>
      <c r="Z5092" s="3" t="str">
        <f t="shared" si="359"/>
        <v/>
      </c>
      <c r="AA5092" s="3" t="e">
        <f t="shared" si="360"/>
        <v>#NUM!</v>
      </c>
      <c r="AB5092" s="3" t="str">
        <f t="shared" si="361"/>
        <v/>
      </c>
    </row>
    <row r="5093" spans="18:28" ht="14.5" customHeight="1">
      <c r="R5093">
        <v>5090</v>
      </c>
      <c r="S5093" s="4">
        <v>60130</v>
      </c>
      <c r="T5093" s="3" t="s">
        <v>5536</v>
      </c>
      <c r="U5093" s="3" t="s">
        <v>1096</v>
      </c>
      <c r="V5093" s="3" t="s">
        <v>371</v>
      </c>
      <c r="W5093" s="3" t="s">
        <v>5531</v>
      </c>
      <c r="X5093" s="3" t="str">
        <f t="shared" si="358"/>
        <v>ย่านมัทรีพยุหะคีรีนครสวรรค์</v>
      </c>
      <c r="Y5093" s="3" t="s">
        <v>251</v>
      </c>
      <c r="Z5093" s="3" t="str">
        <f t="shared" si="359"/>
        <v/>
      </c>
      <c r="AA5093" s="3" t="e">
        <f t="shared" si="360"/>
        <v>#NUM!</v>
      </c>
      <c r="AB5093" s="3" t="str">
        <f t="shared" si="361"/>
        <v/>
      </c>
    </row>
    <row r="5094" spans="18:28" ht="14.5" customHeight="1">
      <c r="R5094">
        <v>5091</v>
      </c>
      <c r="S5094" s="4">
        <v>60130</v>
      </c>
      <c r="T5094" s="3" t="s">
        <v>5537</v>
      </c>
      <c r="U5094" s="3" t="s">
        <v>1096</v>
      </c>
      <c r="V5094" s="3" t="s">
        <v>371</v>
      </c>
      <c r="W5094" s="3" t="s">
        <v>5531</v>
      </c>
      <c r="X5094" s="3" t="str">
        <f t="shared" si="358"/>
        <v>เขาทองพยุหะคีรีนครสวรรค์</v>
      </c>
      <c r="Y5094" s="3" t="s">
        <v>251</v>
      </c>
      <c r="Z5094" s="3" t="str">
        <f t="shared" si="359"/>
        <v/>
      </c>
      <c r="AA5094" s="3" t="e">
        <f t="shared" si="360"/>
        <v>#NUM!</v>
      </c>
      <c r="AB5094" s="3" t="str">
        <f t="shared" si="361"/>
        <v/>
      </c>
    </row>
    <row r="5095" spans="18:28" ht="14.5" customHeight="1">
      <c r="R5095">
        <v>5092</v>
      </c>
      <c r="S5095" s="4">
        <v>60130</v>
      </c>
      <c r="T5095" s="3" t="s">
        <v>5538</v>
      </c>
      <c r="U5095" s="3" t="s">
        <v>1096</v>
      </c>
      <c r="V5095" s="3" t="s">
        <v>371</v>
      </c>
      <c r="W5095" s="3" t="s">
        <v>5531</v>
      </c>
      <c r="X5095" s="3" t="str">
        <f t="shared" si="358"/>
        <v>ท่าน้ำอ้อยพยุหะคีรีนครสวรรค์</v>
      </c>
      <c r="Y5095" s="3" t="s">
        <v>251</v>
      </c>
      <c r="Z5095" s="3" t="str">
        <f t="shared" si="359"/>
        <v/>
      </c>
      <c r="AA5095" s="3" t="e">
        <f t="shared" si="360"/>
        <v>#NUM!</v>
      </c>
      <c r="AB5095" s="3" t="str">
        <f t="shared" si="361"/>
        <v/>
      </c>
    </row>
    <row r="5096" spans="18:28" ht="14.5" customHeight="1">
      <c r="R5096">
        <v>5093</v>
      </c>
      <c r="S5096" s="4">
        <v>60130</v>
      </c>
      <c r="T5096" s="3" t="s">
        <v>5539</v>
      </c>
      <c r="U5096" s="3" t="s">
        <v>1096</v>
      </c>
      <c r="V5096" s="3" t="s">
        <v>371</v>
      </c>
      <c r="W5096" s="3" t="s">
        <v>5531</v>
      </c>
      <c r="X5096" s="3" t="str">
        <f t="shared" si="358"/>
        <v>น้ำทรงพยุหะคีรีนครสวรรค์</v>
      </c>
      <c r="Y5096" s="3" t="s">
        <v>251</v>
      </c>
      <c r="Z5096" s="3" t="str">
        <f t="shared" si="359"/>
        <v/>
      </c>
      <c r="AA5096" s="3" t="e">
        <f t="shared" si="360"/>
        <v>#NUM!</v>
      </c>
      <c r="AB5096" s="3" t="str">
        <f t="shared" si="361"/>
        <v/>
      </c>
    </row>
    <row r="5097" spans="18:28" ht="14.5" customHeight="1">
      <c r="R5097">
        <v>5094</v>
      </c>
      <c r="S5097" s="4">
        <v>60130</v>
      </c>
      <c r="T5097" s="3" t="s">
        <v>5540</v>
      </c>
      <c r="U5097" s="3" t="s">
        <v>1096</v>
      </c>
      <c r="V5097" s="3" t="s">
        <v>371</v>
      </c>
      <c r="W5097" s="3" t="s">
        <v>5531</v>
      </c>
      <c r="X5097" s="3" t="str">
        <f t="shared" si="358"/>
        <v>เขากะลาพยุหะคีรีนครสวรรค์</v>
      </c>
      <c r="Y5097" s="3" t="s">
        <v>251</v>
      </c>
      <c r="Z5097" s="3" t="str">
        <f t="shared" si="359"/>
        <v/>
      </c>
      <c r="AA5097" s="3" t="e">
        <f t="shared" si="360"/>
        <v>#NUM!</v>
      </c>
      <c r="AB5097" s="3" t="str">
        <f t="shared" si="361"/>
        <v/>
      </c>
    </row>
    <row r="5098" spans="18:28" ht="14.5" customHeight="1">
      <c r="R5098">
        <v>5095</v>
      </c>
      <c r="S5098" s="4">
        <v>60130</v>
      </c>
      <c r="T5098" s="3" t="s">
        <v>5541</v>
      </c>
      <c r="U5098" s="3" t="s">
        <v>1096</v>
      </c>
      <c r="V5098" s="3" t="s">
        <v>371</v>
      </c>
      <c r="W5098" s="3" t="s">
        <v>5531</v>
      </c>
      <c r="X5098" s="3" t="str">
        <f t="shared" si="358"/>
        <v>สระทะเลพยุหะคีรีนครสวรรค์</v>
      </c>
      <c r="Y5098" s="3" t="s">
        <v>251</v>
      </c>
      <c r="Z5098" s="3" t="str">
        <f t="shared" si="359"/>
        <v/>
      </c>
      <c r="AA5098" s="3" t="e">
        <f t="shared" si="360"/>
        <v>#NUM!</v>
      </c>
      <c r="AB5098" s="3" t="str">
        <f t="shared" si="361"/>
        <v/>
      </c>
    </row>
    <row r="5099" spans="18:28" ht="14.5" customHeight="1">
      <c r="R5099">
        <v>5096</v>
      </c>
      <c r="S5099" s="4">
        <v>60150</v>
      </c>
      <c r="T5099" s="3" t="s">
        <v>616</v>
      </c>
      <c r="U5099" s="3" t="s">
        <v>616</v>
      </c>
      <c r="V5099" s="3" t="s">
        <v>371</v>
      </c>
      <c r="W5099" s="3" t="s">
        <v>5542</v>
      </c>
      <c r="X5099" s="3" t="str">
        <f t="shared" si="358"/>
        <v>ลาดยาวลาดยาวนครสวรรค์</v>
      </c>
      <c r="Y5099" s="3" t="s">
        <v>251</v>
      </c>
      <c r="Z5099" s="3" t="str">
        <f t="shared" si="359"/>
        <v/>
      </c>
      <c r="AA5099" s="3" t="e">
        <f t="shared" si="360"/>
        <v>#NUM!</v>
      </c>
      <c r="AB5099" s="3" t="str">
        <f t="shared" si="361"/>
        <v/>
      </c>
    </row>
    <row r="5100" spans="18:28" ht="14.5" customHeight="1">
      <c r="R5100">
        <v>5097</v>
      </c>
      <c r="S5100" s="4">
        <v>60150</v>
      </c>
      <c r="T5100" s="3" t="s">
        <v>5543</v>
      </c>
      <c r="U5100" s="3" t="s">
        <v>616</v>
      </c>
      <c r="V5100" s="3" t="s">
        <v>371</v>
      </c>
      <c r="W5100" s="3" t="s">
        <v>5542</v>
      </c>
      <c r="X5100" s="3" t="str">
        <f t="shared" si="358"/>
        <v>ห้วยน้ำหอมลาดยาวนครสวรรค์</v>
      </c>
      <c r="Y5100" s="3" t="s">
        <v>251</v>
      </c>
      <c r="Z5100" s="3" t="str">
        <f t="shared" si="359"/>
        <v/>
      </c>
      <c r="AA5100" s="3" t="e">
        <f t="shared" si="360"/>
        <v>#NUM!</v>
      </c>
      <c r="AB5100" s="3" t="str">
        <f t="shared" si="361"/>
        <v/>
      </c>
    </row>
    <row r="5101" spans="18:28" ht="14.5" customHeight="1">
      <c r="R5101">
        <v>5098</v>
      </c>
      <c r="S5101" s="4">
        <v>60150</v>
      </c>
      <c r="T5101" s="3" t="s">
        <v>5544</v>
      </c>
      <c r="U5101" s="3" t="s">
        <v>616</v>
      </c>
      <c r="V5101" s="3" t="s">
        <v>371</v>
      </c>
      <c r="W5101" s="3" t="s">
        <v>5542</v>
      </c>
      <c r="X5101" s="3" t="str">
        <f t="shared" si="358"/>
        <v>วังม้าลาดยาวนครสวรรค์</v>
      </c>
      <c r="Y5101" s="3" t="s">
        <v>251</v>
      </c>
      <c r="Z5101" s="3" t="str">
        <f t="shared" si="359"/>
        <v/>
      </c>
      <c r="AA5101" s="3" t="e">
        <f t="shared" si="360"/>
        <v>#NUM!</v>
      </c>
      <c r="AB5101" s="3" t="str">
        <f t="shared" si="361"/>
        <v/>
      </c>
    </row>
    <row r="5102" spans="18:28" ht="14.5" customHeight="1">
      <c r="R5102">
        <v>5099</v>
      </c>
      <c r="S5102" s="4">
        <v>60150</v>
      </c>
      <c r="T5102" s="3" t="s">
        <v>5545</v>
      </c>
      <c r="U5102" s="3" t="s">
        <v>616</v>
      </c>
      <c r="V5102" s="3" t="s">
        <v>371</v>
      </c>
      <c r="W5102" s="3" t="s">
        <v>5542</v>
      </c>
      <c r="X5102" s="3" t="str">
        <f t="shared" si="358"/>
        <v>วังเมืองลาดยาวนครสวรรค์</v>
      </c>
      <c r="Y5102" s="3" t="s">
        <v>251</v>
      </c>
      <c r="Z5102" s="3" t="str">
        <f t="shared" si="359"/>
        <v/>
      </c>
      <c r="AA5102" s="3" t="e">
        <f t="shared" si="360"/>
        <v>#NUM!</v>
      </c>
      <c r="AB5102" s="3" t="str">
        <f t="shared" si="361"/>
        <v/>
      </c>
    </row>
    <row r="5103" spans="18:28" ht="14.5" customHeight="1">
      <c r="R5103">
        <v>5100</v>
      </c>
      <c r="S5103" s="4">
        <v>60150</v>
      </c>
      <c r="T5103" s="3" t="s">
        <v>5546</v>
      </c>
      <c r="U5103" s="3" t="s">
        <v>616</v>
      </c>
      <c r="V5103" s="3" t="s">
        <v>371</v>
      </c>
      <c r="W5103" s="3" t="s">
        <v>5542</v>
      </c>
      <c r="X5103" s="3" t="str">
        <f t="shared" si="358"/>
        <v>สร้อยละครลาดยาวนครสวรรค์</v>
      </c>
      <c r="Y5103" s="3" t="s">
        <v>251</v>
      </c>
      <c r="Z5103" s="3" t="str">
        <f t="shared" si="359"/>
        <v/>
      </c>
      <c r="AA5103" s="3" t="e">
        <f t="shared" si="360"/>
        <v>#NUM!</v>
      </c>
      <c r="AB5103" s="3" t="str">
        <f t="shared" si="361"/>
        <v/>
      </c>
    </row>
    <row r="5104" spans="18:28" ht="14.5" customHeight="1">
      <c r="R5104">
        <v>5101</v>
      </c>
      <c r="S5104" s="4">
        <v>60150</v>
      </c>
      <c r="T5104" s="3" t="s">
        <v>5547</v>
      </c>
      <c r="U5104" s="3" t="s">
        <v>616</v>
      </c>
      <c r="V5104" s="3" t="s">
        <v>371</v>
      </c>
      <c r="W5104" s="3" t="s">
        <v>5542</v>
      </c>
      <c r="X5104" s="3" t="str">
        <f t="shared" si="358"/>
        <v>มาบแกลาดยาวนครสวรรค์</v>
      </c>
      <c r="Y5104" s="3" t="s">
        <v>251</v>
      </c>
      <c r="Z5104" s="3" t="str">
        <f t="shared" si="359"/>
        <v/>
      </c>
      <c r="AA5104" s="3" t="e">
        <f t="shared" si="360"/>
        <v>#NUM!</v>
      </c>
      <c r="AB5104" s="3" t="str">
        <f t="shared" si="361"/>
        <v/>
      </c>
    </row>
    <row r="5105" spans="18:28" ht="14.5" customHeight="1">
      <c r="R5105">
        <v>5102</v>
      </c>
      <c r="S5105" s="4">
        <v>60150</v>
      </c>
      <c r="T5105" s="3" t="s">
        <v>2035</v>
      </c>
      <c r="U5105" s="3" t="s">
        <v>616</v>
      </c>
      <c r="V5105" s="3" t="s">
        <v>371</v>
      </c>
      <c r="W5105" s="3" t="s">
        <v>5542</v>
      </c>
      <c r="X5105" s="3" t="str">
        <f t="shared" si="358"/>
        <v>หนองยาวลาดยาวนครสวรรค์</v>
      </c>
      <c r="Y5105" s="3" t="s">
        <v>251</v>
      </c>
      <c r="Z5105" s="3" t="str">
        <f t="shared" si="359"/>
        <v/>
      </c>
      <c r="AA5105" s="3" t="e">
        <f t="shared" si="360"/>
        <v>#NUM!</v>
      </c>
      <c r="AB5105" s="3" t="str">
        <f t="shared" si="361"/>
        <v/>
      </c>
    </row>
    <row r="5106" spans="18:28" ht="14.5" customHeight="1">
      <c r="R5106">
        <v>5103</v>
      </c>
      <c r="S5106" s="4">
        <v>60150</v>
      </c>
      <c r="T5106" s="3" t="s">
        <v>5548</v>
      </c>
      <c r="U5106" s="3" t="s">
        <v>616</v>
      </c>
      <c r="V5106" s="3" t="s">
        <v>371</v>
      </c>
      <c r="W5106" s="3" t="s">
        <v>5542</v>
      </c>
      <c r="X5106" s="3" t="str">
        <f t="shared" si="358"/>
        <v>หนองนมวัวลาดยาวนครสวรรค์</v>
      </c>
      <c r="Y5106" s="3" t="s">
        <v>251</v>
      </c>
      <c r="Z5106" s="3" t="str">
        <f t="shared" si="359"/>
        <v/>
      </c>
      <c r="AA5106" s="3" t="e">
        <f t="shared" si="360"/>
        <v>#NUM!</v>
      </c>
      <c r="AB5106" s="3" t="str">
        <f t="shared" si="361"/>
        <v/>
      </c>
    </row>
    <row r="5107" spans="18:28" ht="14.5" customHeight="1">
      <c r="R5107">
        <v>5104</v>
      </c>
      <c r="S5107" s="4">
        <v>60150</v>
      </c>
      <c r="T5107" s="3" t="s">
        <v>2115</v>
      </c>
      <c r="U5107" s="3" t="s">
        <v>616</v>
      </c>
      <c r="V5107" s="3" t="s">
        <v>371</v>
      </c>
      <c r="W5107" s="3" t="s">
        <v>5542</v>
      </c>
      <c r="X5107" s="3" t="str">
        <f t="shared" si="358"/>
        <v>บ้านไร่ลาดยาวนครสวรรค์</v>
      </c>
      <c r="Y5107" s="3" t="s">
        <v>251</v>
      </c>
      <c r="Z5107" s="3" t="str">
        <f t="shared" si="359"/>
        <v/>
      </c>
      <c r="AA5107" s="3" t="e">
        <f t="shared" si="360"/>
        <v>#NUM!</v>
      </c>
      <c r="AB5107" s="3" t="str">
        <f t="shared" si="361"/>
        <v/>
      </c>
    </row>
    <row r="5108" spans="18:28" ht="14.5" customHeight="1">
      <c r="R5108">
        <v>5105</v>
      </c>
      <c r="S5108" s="4">
        <v>60150</v>
      </c>
      <c r="T5108" s="3" t="s">
        <v>5549</v>
      </c>
      <c r="U5108" s="3" t="s">
        <v>616</v>
      </c>
      <c r="V5108" s="3" t="s">
        <v>371</v>
      </c>
      <c r="W5108" s="3" t="s">
        <v>5542</v>
      </c>
      <c r="X5108" s="3" t="str">
        <f t="shared" si="358"/>
        <v>เนินขี้เหล็กลาดยาวนครสวรรค์</v>
      </c>
      <c r="Y5108" s="3" t="s">
        <v>251</v>
      </c>
      <c r="Z5108" s="3" t="str">
        <f t="shared" si="359"/>
        <v/>
      </c>
      <c r="AA5108" s="3" t="e">
        <f t="shared" si="360"/>
        <v>#NUM!</v>
      </c>
      <c r="AB5108" s="3" t="str">
        <f t="shared" si="361"/>
        <v/>
      </c>
    </row>
    <row r="5109" spans="18:28" ht="14.5" customHeight="1">
      <c r="R5109">
        <v>5106</v>
      </c>
      <c r="S5109" s="4">
        <v>60150</v>
      </c>
      <c r="T5109" s="3" t="s">
        <v>5550</v>
      </c>
      <c r="U5109" s="3" t="s">
        <v>616</v>
      </c>
      <c r="V5109" s="3" t="s">
        <v>371</v>
      </c>
      <c r="W5109" s="3" t="s">
        <v>5542</v>
      </c>
      <c r="X5109" s="3" t="str">
        <f t="shared" si="358"/>
        <v>ศาลเจ้าไก่ต่อลาดยาวนครสวรรค์</v>
      </c>
      <c r="Y5109" s="3" t="s">
        <v>251</v>
      </c>
      <c r="Z5109" s="3" t="str">
        <f t="shared" si="359"/>
        <v/>
      </c>
      <c r="AA5109" s="3" t="e">
        <f t="shared" si="360"/>
        <v>#NUM!</v>
      </c>
      <c r="AB5109" s="3" t="str">
        <f t="shared" si="361"/>
        <v/>
      </c>
    </row>
    <row r="5110" spans="18:28" ht="14.5" customHeight="1">
      <c r="R5110">
        <v>5107</v>
      </c>
      <c r="S5110" s="4">
        <v>60150</v>
      </c>
      <c r="T5110" s="3" t="s">
        <v>496</v>
      </c>
      <c r="U5110" s="3" t="s">
        <v>616</v>
      </c>
      <c r="V5110" s="3" t="s">
        <v>371</v>
      </c>
      <c r="W5110" s="3" t="s">
        <v>5542</v>
      </c>
      <c r="X5110" s="3" t="str">
        <f t="shared" si="358"/>
        <v>สระแก้วลาดยาวนครสวรรค์</v>
      </c>
      <c r="Y5110" s="3" t="s">
        <v>251</v>
      </c>
      <c r="Z5110" s="3" t="str">
        <f t="shared" si="359"/>
        <v/>
      </c>
      <c r="AA5110" s="3" t="e">
        <f t="shared" si="360"/>
        <v>#NUM!</v>
      </c>
      <c r="AB5110" s="3" t="str">
        <f t="shared" si="361"/>
        <v/>
      </c>
    </row>
    <row r="5111" spans="18:28" ht="14.5" customHeight="1">
      <c r="R5111">
        <v>5108</v>
      </c>
      <c r="S5111" s="4">
        <v>60190</v>
      </c>
      <c r="T5111" s="3" t="s">
        <v>1087</v>
      </c>
      <c r="U5111" s="3" t="s">
        <v>1087</v>
      </c>
      <c r="V5111" s="3" t="s">
        <v>371</v>
      </c>
      <c r="W5111" s="3" t="s">
        <v>5551</v>
      </c>
      <c r="X5111" s="3" t="str">
        <f t="shared" si="358"/>
        <v>ตากฟ้าตากฟ้านครสวรรค์</v>
      </c>
      <c r="Y5111" s="3" t="s">
        <v>251</v>
      </c>
      <c r="Z5111" s="3" t="str">
        <f t="shared" si="359"/>
        <v/>
      </c>
      <c r="AA5111" s="3" t="e">
        <f t="shared" si="360"/>
        <v>#NUM!</v>
      </c>
      <c r="AB5111" s="3" t="str">
        <f t="shared" si="361"/>
        <v/>
      </c>
    </row>
    <row r="5112" spans="18:28" ht="14.5" customHeight="1">
      <c r="R5112">
        <v>5109</v>
      </c>
      <c r="S5112" s="4">
        <v>60190</v>
      </c>
      <c r="T5112" s="3" t="s">
        <v>5552</v>
      </c>
      <c r="U5112" s="3" t="s">
        <v>1087</v>
      </c>
      <c r="V5112" s="3" t="s">
        <v>371</v>
      </c>
      <c r="W5112" s="3" t="s">
        <v>5551</v>
      </c>
      <c r="X5112" s="3" t="str">
        <f t="shared" si="358"/>
        <v>ลำพยนต์ตากฟ้านครสวรรค์</v>
      </c>
      <c r="Y5112" s="3" t="s">
        <v>251</v>
      </c>
      <c r="Z5112" s="3" t="str">
        <f t="shared" si="359"/>
        <v/>
      </c>
      <c r="AA5112" s="3" t="e">
        <f t="shared" si="360"/>
        <v>#NUM!</v>
      </c>
      <c r="AB5112" s="3" t="str">
        <f t="shared" si="361"/>
        <v/>
      </c>
    </row>
    <row r="5113" spans="18:28" ht="14.5" customHeight="1">
      <c r="R5113">
        <v>5110</v>
      </c>
      <c r="S5113" s="4">
        <v>60190</v>
      </c>
      <c r="T5113" s="3" t="s">
        <v>1590</v>
      </c>
      <c r="U5113" s="3" t="s">
        <v>1087</v>
      </c>
      <c r="V5113" s="3" t="s">
        <v>371</v>
      </c>
      <c r="W5113" s="3" t="s">
        <v>5551</v>
      </c>
      <c r="X5113" s="3" t="str">
        <f t="shared" si="358"/>
        <v>สุขสำราญตากฟ้านครสวรรค์</v>
      </c>
      <c r="Y5113" s="3" t="s">
        <v>251</v>
      </c>
      <c r="Z5113" s="3" t="str">
        <f t="shared" si="359"/>
        <v/>
      </c>
      <c r="AA5113" s="3" t="e">
        <f t="shared" si="360"/>
        <v>#NUM!</v>
      </c>
      <c r="AB5113" s="3" t="str">
        <f t="shared" si="361"/>
        <v/>
      </c>
    </row>
    <row r="5114" spans="18:28" ht="14.5" customHeight="1">
      <c r="R5114">
        <v>5111</v>
      </c>
      <c r="S5114" s="4">
        <v>60190</v>
      </c>
      <c r="T5114" s="3" t="s">
        <v>5553</v>
      </c>
      <c r="U5114" s="3" t="s">
        <v>1087</v>
      </c>
      <c r="V5114" s="3" t="s">
        <v>371</v>
      </c>
      <c r="W5114" s="3" t="s">
        <v>5551</v>
      </c>
      <c r="X5114" s="3" t="str">
        <f t="shared" si="358"/>
        <v>หนองพิกุลตากฟ้านครสวรรค์</v>
      </c>
      <c r="Y5114" s="3" t="s">
        <v>251</v>
      </c>
      <c r="Z5114" s="3" t="str">
        <f t="shared" si="359"/>
        <v/>
      </c>
      <c r="AA5114" s="3" t="e">
        <f t="shared" si="360"/>
        <v>#NUM!</v>
      </c>
      <c r="AB5114" s="3" t="str">
        <f t="shared" si="361"/>
        <v/>
      </c>
    </row>
    <row r="5115" spans="18:28" ht="14.5" customHeight="1">
      <c r="R5115">
        <v>5112</v>
      </c>
      <c r="S5115" s="4">
        <v>60190</v>
      </c>
      <c r="T5115" s="3" t="s">
        <v>5554</v>
      </c>
      <c r="U5115" s="3" t="s">
        <v>1087</v>
      </c>
      <c r="V5115" s="3" t="s">
        <v>371</v>
      </c>
      <c r="W5115" s="3" t="s">
        <v>5551</v>
      </c>
      <c r="X5115" s="3" t="str">
        <f t="shared" si="358"/>
        <v>พุนกยูงตากฟ้านครสวรรค์</v>
      </c>
      <c r="Y5115" s="3" t="s">
        <v>251</v>
      </c>
      <c r="Z5115" s="3" t="str">
        <f t="shared" si="359"/>
        <v/>
      </c>
      <c r="AA5115" s="3" t="e">
        <f t="shared" si="360"/>
        <v>#NUM!</v>
      </c>
      <c r="AB5115" s="3" t="str">
        <f t="shared" si="361"/>
        <v/>
      </c>
    </row>
    <row r="5116" spans="18:28" ht="14.5" customHeight="1">
      <c r="R5116">
        <v>5113</v>
      </c>
      <c r="S5116" s="4">
        <v>60190</v>
      </c>
      <c r="T5116" s="3" t="s">
        <v>5555</v>
      </c>
      <c r="U5116" s="3" t="s">
        <v>1087</v>
      </c>
      <c r="V5116" s="3" t="s">
        <v>371</v>
      </c>
      <c r="W5116" s="3" t="s">
        <v>5551</v>
      </c>
      <c r="X5116" s="3" t="str">
        <f t="shared" si="358"/>
        <v>อุดมธัญญาตากฟ้านครสวรรค์</v>
      </c>
      <c r="Y5116" s="3" t="s">
        <v>251</v>
      </c>
      <c r="Z5116" s="3" t="str">
        <f t="shared" si="359"/>
        <v/>
      </c>
      <c r="AA5116" s="3" t="e">
        <f t="shared" si="360"/>
        <v>#NUM!</v>
      </c>
      <c r="AB5116" s="3" t="str">
        <f t="shared" si="361"/>
        <v/>
      </c>
    </row>
    <row r="5117" spans="18:28" ht="14.5" customHeight="1">
      <c r="R5117">
        <v>5114</v>
      </c>
      <c r="S5117" s="4">
        <v>60190</v>
      </c>
      <c r="T5117" s="3" t="s">
        <v>5556</v>
      </c>
      <c r="U5117" s="3" t="s">
        <v>1087</v>
      </c>
      <c r="V5117" s="3" t="s">
        <v>371</v>
      </c>
      <c r="W5117" s="3" t="s">
        <v>5551</v>
      </c>
      <c r="X5117" s="3" t="str">
        <f t="shared" si="358"/>
        <v>เขาชายธงตากฟ้านครสวรรค์</v>
      </c>
      <c r="Y5117" s="3" t="s">
        <v>251</v>
      </c>
      <c r="Z5117" s="3" t="str">
        <f t="shared" si="359"/>
        <v/>
      </c>
      <c r="AA5117" s="3" t="e">
        <f t="shared" si="360"/>
        <v>#NUM!</v>
      </c>
      <c r="AB5117" s="3" t="str">
        <f t="shared" si="361"/>
        <v/>
      </c>
    </row>
    <row r="5118" spans="18:28" ht="14.5" customHeight="1">
      <c r="R5118">
        <v>5115</v>
      </c>
      <c r="S5118" s="4">
        <v>60150</v>
      </c>
      <c r="T5118" s="3" t="s">
        <v>1104</v>
      </c>
      <c r="U5118" s="3" t="s">
        <v>1104</v>
      </c>
      <c r="V5118" s="3" t="s">
        <v>371</v>
      </c>
      <c r="W5118" s="3" t="s">
        <v>5557</v>
      </c>
      <c r="X5118" s="3" t="str">
        <f t="shared" si="358"/>
        <v>แม่วงก์แม่วงก์นครสวรรค์</v>
      </c>
      <c r="Y5118" s="3" t="s">
        <v>251</v>
      </c>
      <c r="Z5118" s="3" t="str">
        <f t="shared" si="359"/>
        <v/>
      </c>
      <c r="AA5118" s="3" t="e">
        <f t="shared" si="360"/>
        <v>#NUM!</v>
      </c>
      <c r="AB5118" s="3" t="str">
        <f t="shared" si="361"/>
        <v/>
      </c>
    </row>
    <row r="5119" spans="18:28" ht="14.5" customHeight="1">
      <c r="R5119">
        <v>5116</v>
      </c>
      <c r="S5119" s="4">
        <v>60150</v>
      </c>
      <c r="T5119" s="3" t="s">
        <v>5558</v>
      </c>
      <c r="U5119" s="3" t="s">
        <v>1104</v>
      </c>
      <c r="V5119" s="3" t="s">
        <v>371</v>
      </c>
      <c r="W5119" s="3" t="s">
        <v>5557</v>
      </c>
      <c r="X5119" s="3" t="str">
        <f t="shared" si="358"/>
        <v>แม่เล่ย์แม่วงก์นครสวรรค์</v>
      </c>
      <c r="Y5119" s="3" t="s">
        <v>251</v>
      </c>
      <c r="Z5119" s="3" t="str">
        <f t="shared" si="359"/>
        <v/>
      </c>
      <c r="AA5119" s="3" t="e">
        <f t="shared" si="360"/>
        <v>#NUM!</v>
      </c>
      <c r="AB5119" s="3" t="str">
        <f t="shared" si="361"/>
        <v/>
      </c>
    </row>
    <row r="5120" spans="18:28" ht="14.5" customHeight="1">
      <c r="R5120">
        <v>5117</v>
      </c>
      <c r="S5120" s="4">
        <v>60150</v>
      </c>
      <c r="T5120" s="3" t="s">
        <v>5559</v>
      </c>
      <c r="U5120" s="3" t="s">
        <v>1104</v>
      </c>
      <c r="V5120" s="3" t="s">
        <v>371</v>
      </c>
      <c r="W5120" s="3" t="s">
        <v>5557</v>
      </c>
      <c r="X5120" s="3" t="str">
        <f t="shared" si="358"/>
        <v>วังซ่านแม่วงก์นครสวรรค์</v>
      </c>
      <c r="Y5120" s="3" t="s">
        <v>251</v>
      </c>
      <c r="Z5120" s="3" t="str">
        <f t="shared" si="359"/>
        <v/>
      </c>
      <c r="AA5120" s="3" t="e">
        <f t="shared" si="360"/>
        <v>#NUM!</v>
      </c>
      <c r="AB5120" s="3" t="str">
        <f t="shared" si="361"/>
        <v/>
      </c>
    </row>
    <row r="5121" spans="18:28" ht="14.5" customHeight="1">
      <c r="R5121">
        <v>5118</v>
      </c>
      <c r="S5121" s="4">
        <v>60150</v>
      </c>
      <c r="T5121" s="3" t="s">
        <v>5560</v>
      </c>
      <c r="U5121" s="3" t="s">
        <v>1104</v>
      </c>
      <c r="V5121" s="3" t="s">
        <v>371</v>
      </c>
      <c r="W5121" s="3" t="s">
        <v>5557</v>
      </c>
      <c r="X5121" s="3" t="str">
        <f t="shared" si="358"/>
        <v>เขาชนกันแม่วงก์นครสวรรค์</v>
      </c>
      <c r="Y5121" s="3" t="s">
        <v>251</v>
      </c>
      <c r="Z5121" s="3" t="str">
        <f t="shared" si="359"/>
        <v/>
      </c>
      <c r="AA5121" s="3" t="e">
        <f t="shared" si="360"/>
        <v>#NUM!</v>
      </c>
      <c r="AB5121" s="3" t="str">
        <f t="shared" si="361"/>
        <v/>
      </c>
    </row>
    <row r="5122" spans="18:28" ht="14.5" customHeight="1">
      <c r="R5122">
        <v>5119</v>
      </c>
      <c r="S5122" s="4">
        <v>60150</v>
      </c>
      <c r="T5122" s="3" t="s">
        <v>1102</v>
      </c>
      <c r="U5122" s="3" t="s">
        <v>1102</v>
      </c>
      <c r="V5122" s="3" t="s">
        <v>371</v>
      </c>
      <c r="W5122" s="3" t="s">
        <v>5561</v>
      </c>
      <c r="X5122" s="3" t="str">
        <f t="shared" si="358"/>
        <v>แม่เปินแม่เปินนครสวรรค์</v>
      </c>
      <c r="Y5122" s="3" t="s">
        <v>251</v>
      </c>
      <c r="Z5122" s="3" t="str">
        <f t="shared" si="359"/>
        <v/>
      </c>
      <c r="AA5122" s="3" t="e">
        <f t="shared" si="360"/>
        <v>#NUM!</v>
      </c>
      <c r="AB5122" s="3" t="str">
        <f t="shared" si="361"/>
        <v/>
      </c>
    </row>
    <row r="5123" spans="18:28" ht="14.5" customHeight="1">
      <c r="R5123">
        <v>5120</v>
      </c>
      <c r="S5123" s="4">
        <v>60150</v>
      </c>
      <c r="T5123" s="3" t="s">
        <v>1083</v>
      </c>
      <c r="U5123" s="3" t="s">
        <v>1083</v>
      </c>
      <c r="V5123" s="3" t="s">
        <v>371</v>
      </c>
      <c r="W5123" s="3" t="s">
        <v>5562</v>
      </c>
      <c r="X5123" s="3" t="str">
        <f t="shared" si="358"/>
        <v>ชุมตาบงชุมตาบงนครสวรรค์</v>
      </c>
      <c r="Y5123" s="3" t="s">
        <v>251</v>
      </c>
      <c r="Z5123" s="3" t="str">
        <f t="shared" si="359"/>
        <v/>
      </c>
      <c r="AA5123" s="3" t="e">
        <f t="shared" si="360"/>
        <v>#NUM!</v>
      </c>
      <c r="AB5123" s="3" t="str">
        <f t="shared" si="361"/>
        <v/>
      </c>
    </row>
    <row r="5124" spans="18:28" ht="14.5" customHeight="1">
      <c r="R5124">
        <v>5121</v>
      </c>
      <c r="S5124" s="4">
        <v>60150</v>
      </c>
      <c r="T5124" s="3" t="s">
        <v>5563</v>
      </c>
      <c r="U5124" s="3" t="s">
        <v>1083</v>
      </c>
      <c r="V5124" s="3" t="s">
        <v>371</v>
      </c>
      <c r="W5124" s="3" t="s">
        <v>5562</v>
      </c>
      <c r="X5124" s="3" t="str">
        <f t="shared" si="358"/>
        <v>ปางสวรรค์ชุมตาบงนครสวรรค์</v>
      </c>
      <c r="Y5124" s="3" t="s">
        <v>251</v>
      </c>
      <c r="Z5124" s="3" t="str">
        <f t="shared" si="359"/>
        <v/>
      </c>
      <c r="AA5124" s="3" t="e">
        <f t="shared" si="360"/>
        <v>#NUM!</v>
      </c>
      <c r="AB5124" s="3" t="str">
        <f t="shared" si="361"/>
        <v/>
      </c>
    </row>
    <row r="5125" spans="18:28" ht="14.5" customHeight="1">
      <c r="R5125">
        <v>5122</v>
      </c>
      <c r="S5125" s="4">
        <v>61000</v>
      </c>
      <c r="T5125" s="3" t="s">
        <v>5564</v>
      </c>
      <c r="U5125" s="3" t="s">
        <v>2117</v>
      </c>
      <c r="V5125" s="3" t="s">
        <v>535</v>
      </c>
      <c r="W5125" s="3" t="s">
        <v>5565</v>
      </c>
      <c r="X5125" s="3" t="str">
        <f t="shared" ref="X5125:X5188" si="362">T5125&amp;U5125&amp;V5125</f>
        <v>อุทัยใหม่เมืองอุทัยธานีอุทัยธานี</v>
      </c>
      <c r="Y5125" s="3" t="s">
        <v>251</v>
      </c>
      <c r="Z5125" s="3" t="str">
        <f t="shared" ref="Z5125:Z5188" si="363">IF($Z$1=$W5125,$R5125,"")</f>
        <v/>
      </c>
      <c r="AA5125" s="3" t="e">
        <f t="shared" ref="AA5125:AA5188" si="364">SMALL($Z$4:$Z$7439,R5125)</f>
        <v>#NUM!</v>
      </c>
      <c r="AB5125" s="3" t="str">
        <f t="shared" ref="AB5125:AB5188" si="365">IFERROR(INDEX($T$4:$T$7439,$AA5125,1),"")</f>
        <v/>
      </c>
    </row>
    <row r="5126" spans="18:28" ht="14.5" customHeight="1">
      <c r="R5126">
        <v>5123</v>
      </c>
      <c r="S5126" s="4">
        <v>61000</v>
      </c>
      <c r="T5126" s="3" t="s">
        <v>5566</v>
      </c>
      <c r="U5126" s="3" t="s">
        <v>2117</v>
      </c>
      <c r="V5126" s="3" t="s">
        <v>535</v>
      </c>
      <c r="W5126" s="3" t="s">
        <v>5565</v>
      </c>
      <c r="X5126" s="3" t="str">
        <f t="shared" si="362"/>
        <v>น้ำซึมเมืองอุทัยธานีอุทัยธานี</v>
      </c>
      <c r="Y5126" s="3" t="s">
        <v>251</v>
      </c>
      <c r="Z5126" s="3" t="str">
        <f t="shared" si="363"/>
        <v/>
      </c>
      <c r="AA5126" s="3" t="e">
        <f t="shared" si="364"/>
        <v>#NUM!</v>
      </c>
      <c r="AB5126" s="3" t="str">
        <f t="shared" si="365"/>
        <v/>
      </c>
    </row>
    <row r="5127" spans="18:28" ht="14.5" customHeight="1">
      <c r="R5127">
        <v>5124</v>
      </c>
      <c r="S5127" s="4">
        <v>61000</v>
      </c>
      <c r="T5127" s="3" t="s">
        <v>5567</v>
      </c>
      <c r="U5127" s="3" t="s">
        <v>2117</v>
      </c>
      <c r="V5127" s="3" t="s">
        <v>535</v>
      </c>
      <c r="W5127" s="3" t="s">
        <v>5565</v>
      </c>
      <c r="X5127" s="3" t="str">
        <f t="shared" si="362"/>
        <v>สะแกกรังเมืองอุทัยธานีอุทัยธานี</v>
      </c>
      <c r="Y5127" s="3" t="s">
        <v>251</v>
      </c>
      <c r="Z5127" s="3" t="str">
        <f t="shared" si="363"/>
        <v/>
      </c>
      <c r="AA5127" s="3" t="e">
        <f t="shared" si="364"/>
        <v>#NUM!</v>
      </c>
      <c r="AB5127" s="3" t="str">
        <f t="shared" si="365"/>
        <v/>
      </c>
    </row>
    <row r="5128" spans="18:28" ht="14.5" customHeight="1">
      <c r="R5128">
        <v>5125</v>
      </c>
      <c r="S5128" s="4">
        <v>61000</v>
      </c>
      <c r="T5128" s="3" t="s">
        <v>5568</v>
      </c>
      <c r="U5128" s="3" t="s">
        <v>2117</v>
      </c>
      <c r="V5128" s="3" t="s">
        <v>535</v>
      </c>
      <c r="W5128" s="3" t="s">
        <v>5565</v>
      </c>
      <c r="X5128" s="3" t="str">
        <f t="shared" si="362"/>
        <v>ดอนขวางเมืองอุทัยธานีอุทัยธานี</v>
      </c>
      <c r="Y5128" s="3" t="s">
        <v>251</v>
      </c>
      <c r="Z5128" s="3" t="str">
        <f t="shared" si="363"/>
        <v/>
      </c>
      <c r="AA5128" s="3" t="e">
        <f t="shared" si="364"/>
        <v>#NUM!</v>
      </c>
      <c r="AB5128" s="3" t="str">
        <f t="shared" si="365"/>
        <v/>
      </c>
    </row>
    <row r="5129" spans="18:28" ht="14.5" customHeight="1">
      <c r="R5129">
        <v>5126</v>
      </c>
      <c r="S5129" s="4">
        <v>61000</v>
      </c>
      <c r="T5129" s="3" t="s">
        <v>5569</v>
      </c>
      <c r="U5129" s="3" t="s">
        <v>2117</v>
      </c>
      <c r="V5129" s="3" t="s">
        <v>535</v>
      </c>
      <c r="W5129" s="3" t="s">
        <v>5565</v>
      </c>
      <c r="X5129" s="3" t="str">
        <f t="shared" si="362"/>
        <v>หาดทนงเมืองอุทัยธานีอุทัยธานี</v>
      </c>
      <c r="Y5129" s="3" t="s">
        <v>251</v>
      </c>
      <c r="Z5129" s="3" t="str">
        <f t="shared" si="363"/>
        <v/>
      </c>
      <c r="AA5129" s="3" t="e">
        <f t="shared" si="364"/>
        <v>#NUM!</v>
      </c>
      <c r="AB5129" s="3" t="str">
        <f t="shared" si="365"/>
        <v/>
      </c>
    </row>
    <row r="5130" spans="18:28" ht="14.5" customHeight="1">
      <c r="R5130">
        <v>5127</v>
      </c>
      <c r="S5130" s="4">
        <v>61000</v>
      </c>
      <c r="T5130" s="3" t="s">
        <v>5570</v>
      </c>
      <c r="U5130" s="3" t="s">
        <v>2117</v>
      </c>
      <c r="V5130" s="3" t="s">
        <v>535</v>
      </c>
      <c r="W5130" s="3" t="s">
        <v>5565</v>
      </c>
      <c r="X5130" s="3" t="str">
        <f t="shared" si="362"/>
        <v>เกาะเทโพเมืองอุทัยธานีอุทัยธานี</v>
      </c>
      <c r="Y5130" s="3" t="s">
        <v>251</v>
      </c>
      <c r="Z5130" s="3" t="str">
        <f t="shared" si="363"/>
        <v/>
      </c>
      <c r="AA5130" s="3" t="e">
        <f t="shared" si="364"/>
        <v>#NUM!</v>
      </c>
      <c r="AB5130" s="3" t="str">
        <f t="shared" si="365"/>
        <v/>
      </c>
    </row>
    <row r="5131" spans="18:28" ht="14.5" customHeight="1">
      <c r="R5131">
        <v>5128</v>
      </c>
      <c r="S5131" s="4">
        <v>61000</v>
      </c>
      <c r="T5131" s="3" t="s">
        <v>5571</v>
      </c>
      <c r="U5131" s="3" t="s">
        <v>2117</v>
      </c>
      <c r="V5131" s="3" t="s">
        <v>535</v>
      </c>
      <c r="W5131" s="3" t="s">
        <v>5565</v>
      </c>
      <c r="X5131" s="3" t="str">
        <f t="shared" si="362"/>
        <v>ท่าซุงเมืองอุทัยธานีอุทัยธานี</v>
      </c>
      <c r="Y5131" s="3" t="s">
        <v>251</v>
      </c>
      <c r="Z5131" s="3" t="str">
        <f t="shared" si="363"/>
        <v/>
      </c>
      <c r="AA5131" s="3" t="e">
        <f t="shared" si="364"/>
        <v>#NUM!</v>
      </c>
      <c r="AB5131" s="3" t="str">
        <f t="shared" si="365"/>
        <v/>
      </c>
    </row>
    <row r="5132" spans="18:28" ht="14.5" customHeight="1">
      <c r="R5132">
        <v>5129</v>
      </c>
      <c r="S5132" s="4">
        <v>61000</v>
      </c>
      <c r="T5132" s="3" t="s">
        <v>2170</v>
      </c>
      <c r="U5132" s="3" t="s">
        <v>2117</v>
      </c>
      <c r="V5132" s="3" t="s">
        <v>535</v>
      </c>
      <c r="W5132" s="3" t="s">
        <v>5565</v>
      </c>
      <c r="X5132" s="3" t="str">
        <f t="shared" si="362"/>
        <v>หนองแกเมืองอุทัยธานีอุทัยธานี</v>
      </c>
      <c r="Y5132" s="3" t="s">
        <v>251</v>
      </c>
      <c r="Z5132" s="3" t="str">
        <f t="shared" si="363"/>
        <v/>
      </c>
      <c r="AA5132" s="3" t="e">
        <f t="shared" si="364"/>
        <v>#NUM!</v>
      </c>
      <c r="AB5132" s="3" t="str">
        <f t="shared" si="365"/>
        <v/>
      </c>
    </row>
    <row r="5133" spans="18:28" ht="14.5" customHeight="1">
      <c r="R5133">
        <v>5130</v>
      </c>
      <c r="S5133" s="4">
        <v>61000</v>
      </c>
      <c r="T5133" s="3" t="s">
        <v>5572</v>
      </c>
      <c r="U5133" s="3" t="s">
        <v>2117</v>
      </c>
      <c r="V5133" s="3" t="s">
        <v>535</v>
      </c>
      <c r="W5133" s="3" t="s">
        <v>5565</v>
      </c>
      <c r="X5133" s="3" t="str">
        <f t="shared" si="362"/>
        <v>โนนเหล็กเมืองอุทัยธานีอุทัยธานี</v>
      </c>
      <c r="Y5133" s="3" t="s">
        <v>251</v>
      </c>
      <c r="Z5133" s="3" t="str">
        <f t="shared" si="363"/>
        <v/>
      </c>
      <c r="AA5133" s="3" t="e">
        <f t="shared" si="364"/>
        <v>#NUM!</v>
      </c>
      <c r="AB5133" s="3" t="str">
        <f t="shared" si="365"/>
        <v/>
      </c>
    </row>
    <row r="5134" spans="18:28" ht="14.5" customHeight="1">
      <c r="R5134">
        <v>5131</v>
      </c>
      <c r="S5134" s="4">
        <v>61000</v>
      </c>
      <c r="T5134" s="3" t="s">
        <v>1774</v>
      </c>
      <c r="U5134" s="3" t="s">
        <v>2117</v>
      </c>
      <c r="V5134" s="3" t="s">
        <v>535</v>
      </c>
      <c r="W5134" s="3" t="s">
        <v>5565</v>
      </c>
      <c r="X5134" s="3" t="str">
        <f t="shared" si="362"/>
        <v>หนองเต่าเมืองอุทัยธานีอุทัยธานี</v>
      </c>
      <c r="Y5134" s="3" t="s">
        <v>251</v>
      </c>
      <c r="Z5134" s="3" t="str">
        <f t="shared" si="363"/>
        <v/>
      </c>
      <c r="AA5134" s="3" t="e">
        <f t="shared" si="364"/>
        <v>#NUM!</v>
      </c>
      <c r="AB5134" s="3" t="str">
        <f t="shared" si="365"/>
        <v/>
      </c>
    </row>
    <row r="5135" spans="18:28" ht="14.5" customHeight="1">
      <c r="R5135">
        <v>5132</v>
      </c>
      <c r="S5135" s="4">
        <v>61000</v>
      </c>
      <c r="T5135" s="3" t="s">
        <v>5573</v>
      </c>
      <c r="U5135" s="3" t="s">
        <v>2117</v>
      </c>
      <c r="V5135" s="3" t="s">
        <v>535</v>
      </c>
      <c r="W5135" s="3" t="s">
        <v>5565</v>
      </c>
      <c r="X5135" s="3" t="str">
        <f t="shared" si="362"/>
        <v>หนองไผ่แบนเมืองอุทัยธานีอุทัยธานี</v>
      </c>
      <c r="Y5135" s="3" t="s">
        <v>251</v>
      </c>
      <c r="Z5135" s="3" t="str">
        <f t="shared" si="363"/>
        <v/>
      </c>
      <c r="AA5135" s="3" t="e">
        <f t="shared" si="364"/>
        <v>#NUM!</v>
      </c>
      <c r="AB5135" s="3" t="str">
        <f t="shared" si="365"/>
        <v/>
      </c>
    </row>
    <row r="5136" spans="18:28" ht="14.5" customHeight="1">
      <c r="R5136">
        <v>5133</v>
      </c>
      <c r="S5136" s="4">
        <v>61000</v>
      </c>
      <c r="T5136" s="3" t="s">
        <v>5574</v>
      </c>
      <c r="U5136" s="3" t="s">
        <v>2117</v>
      </c>
      <c r="V5136" s="3" t="s">
        <v>535</v>
      </c>
      <c r="W5136" s="3" t="s">
        <v>5565</v>
      </c>
      <c r="X5136" s="3" t="str">
        <f t="shared" si="362"/>
        <v>หนองพังค่าเมืองอุทัยธานีอุทัยธานี</v>
      </c>
      <c r="Y5136" s="3" t="s">
        <v>251</v>
      </c>
      <c r="Z5136" s="3" t="str">
        <f t="shared" si="363"/>
        <v/>
      </c>
      <c r="AA5136" s="3" t="e">
        <f t="shared" si="364"/>
        <v>#NUM!</v>
      </c>
      <c r="AB5136" s="3" t="str">
        <f t="shared" si="365"/>
        <v/>
      </c>
    </row>
    <row r="5137" spans="18:28" ht="14.5" customHeight="1">
      <c r="R5137">
        <v>5134</v>
      </c>
      <c r="S5137" s="4">
        <v>61000</v>
      </c>
      <c r="T5137" s="3" t="s">
        <v>1053</v>
      </c>
      <c r="U5137" s="3" t="s">
        <v>2117</v>
      </c>
      <c r="V5137" s="3" t="s">
        <v>535</v>
      </c>
      <c r="W5137" s="3" t="s">
        <v>5565</v>
      </c>
      <c r="X5137" s="3" t="str">
        <f t="shared" si="362"/>
        <v>ทุ่งใหญ่เมืองอุทัยธานีอุทัยธานี</v>
      </c>
      <c r="Y5137" s="3" t="s">
        <v>251</v>
      </c>
      <c r="Z5137" s="3" t="str">
        <f t="shared" si="363"/>
        <v/>
      </c>
      <c r="AA5137" s="3" t="e">
        <f t="shared" si="364"/>
        <v>#NUM!</v>
      </c>
      <c r="AB5137" s="3" t="str">
        <f t="shared" si="365"/>
        <v/>
      </c>
    </row>
    <row r="5138" spans="18:28" ht="14.5" customHeight="1">
      <c r="R5138">
        <v>5135</v>
      </c>
      <c r="S5138" s="4">
        <v>61000</v>
      </c>
      <c r="T5138" s="3" t="s">
        <v>5575</v>
      </c>
      <c r="U5138" s="3" t="s">
        <v>2117</v>
      </c>
      <c r="V5138" s="3" t="s">
        <v>535</v>
      </c>
      <c r="W5138" s="3" t="s">
        <v>5565</v>
      </c>
      <c r="X5138" s="3" t="str">
        <f t="shared" si="362"/>
        <v>เนินแจงเมืองอุทัยธานีอุทัยธานี</v>
      </c>
      <c r="Y5138" s="3" t="s">
        <v>251</v>
      </c>
      <c r="Z5138" s="3" t="str">
        <f t="shared" si="363"/>
        <v/>
      </c>
      <c r="AA5138" s="3" t="e">
        <f t="shared" si="364"/>
        <v>#NUM!</v>
      </c>
      <c r="AB5138" s="3" t="str">
        <f t="shared" si="365"/>
        <v/>
      </c>
    </row>
    <row r="5139" spans="18:28" ht="14.5" customHeight="1">
      <c r="R5139">
        <v>5136</v>
      </c>
      <c r="S5139" s="4">
        <v>61120</v>
      </c>
      <c r="T5139" s="3" t="s">
        <v>2113</v>
      </c>
      <c r="U5139" s="3" t="s">
        <v>2113</v>
      </c>
      <c r="V5139" s="3" t="s">
        <v>535</v>
      </c>
      <c r="W5139" s="3" t="s">
        <v>5576</v>
      </c>
      <c r="X5139" s="3" t="str">
        <f t="shared" si="362"/>
        <v>ทัพทันทัพทันอุทัยธานี</v>
      </c>
      <c r="Y5139" s="3" t="s">
        <v>251</v>
      </c>
      <c r="Z5139" s="3" t="str">
        <f t="shared" si="363"/>
        <v/>
      </c>
      <c r="AA5139" s="3" t="e">
        <f t="shared" si="364"/>
        <v>#NUM!</v>
      </c>
      <c r="AB5139" s="3" t="str">
        <f t="shared" si="365"/>
        <v/>
      </c>
    </row>
    <row r="5140" spans="18:28" ht="14.5" customHeight="1">
      <c r="R5140">
        <v>5137</v>
      </c>
      <c r="S5140" s="4">
        <v>61120</v>
      </c>
      <c r="T5140" s="3" t="s">
        <v>5577</v>
      </c>
      <c r="U5140" s="3" t="s">
        <v>2113</v>
      </c>
      <c r="V5140" s="3" t="s">
        <v>535</v>
      </c>
      <c r="W5140" s="3" t="s">
        <v>5576</v>
      </c>
      <c r="X5140" s="3" t="str">
        <f t="shared" si="362"/>
        <v>ทุ่งนาไทยทัพทันอุทัยธานี</v>
      </c>
      <c r="Y5140" s="3" t="s">
        <v>251</v>
      </c>
      <c r="Z5140" s="3" t="str">
        <f t="shared" si="363"/>
        <v/>
      </c>
      <c r="AA5140" s="3" t="e">
        <f t="shared" si="364"/>
        <v>#NUM!</v>
      </c>
      <c r="AB5140" s="3" t="str">
        <f t="shared" si="365"/>
        <v/>
      </c>
    </row>
    <row r="5141" spans="18:28" ht="14.5" customHeight="1">
      <c r="R5141">
        <v>5138</v>
      </c>
      <c r="S5141" s="4">
        <v>61120</v>
      </c>
      <c r="T5141" s="3" t="s">
        <v>5578</v>
      </c>
      <c r="U5141" s="3" t="s">
        <v>2113</v>
      </c>
      <c r="V5141" s="3" t="s">
        <v>535</v>
      </c>
      <c r="W5141" s="3" t="s">
        <v>5576</v>
      </c>
      <c r="X5141" s="3" t="str">
        <f t="shared" si="362"/>
        <v>เขาขี้ฝอยทัพทันอุทัยธานี</v>
      </c>
      <c r="Y5141" s="3" t="s">
        <v>251</v>
      </c>
      <c r="Z5141" s="3" t="str">
        <f t="shared" si="363"/>
        <v/>
      </c>
      <c r="AA5141" s="3" t="e">
        <f t="shared" si="364"/>
        <v>#NUM!</v>
      </c>
      <c r="AB5141" s="3" t="str">
        <f t="shared" si="365"/>
        <v/>
      </c>
    </row>
    <row r="5142" spans="18:28" ht="14.5" customHeight="1">
      <c r="R5142">
        <v>5139</v>
      </c>
      <c r="S5142" s="4">
        <v>61120</v>
      </c>
      <c r="T5142" s="3" t="s">
        <v>1414</v>
      </c>
      <c r="U5142" s="3" t="s">
        <v>2113</v>
      </c>
      <c r="V5142" s="3" t="s">
        <v>535</v>
      </c>
      <c r="W5142" s="3" t="s">
        <v>5576</v>
      </c>
      <c r="X5142" s="3" t="str">
        <f t="shared" si="362"/>
        <v>หนองหญ้าปล้องทัพทันอุทัยธานี</v>
      </c>
      <c r="Y5142" s="3" t="s">
        <v>251</v>
      </c>
      <c r="Z5142" s="3" t="str">
        <f t="shared" si="363"/>
        <v/>
      </c>
      <c r="AA5142" s="3" t="e">
        <f t="shared" si="364"/>
        <v>#NUM!</v>
      </c>
      <c r="AB5142" s="3" t="str">
        <f t="shared" si="365"/>
        <v/>
      </c>
    </row>
    <row r="5143" spans="18:28" ht="14.5" customHeight="1">
      <c r="R5143">
        <v>5140</v>
      </c>
      <c r="S5143" s="4">
        <v>61120</v>
      </c>
      <c r="T5143" s="3" t="s">
        <v>5482</v>
      </c>
      <c r="U5143" s="3" t="s">
        <v>2113</v>
      </c>
      <c r="V5143" s="3" t="s">
        <v>535</v>
      </c>
      <c r="W5143" s="3" t="s">
        <v>5576</v>
      </c>
      <c r="X5143" s="3" t="str">
        <f t="shared" si="362"/>
        <v>โคกหม้อทัพทันอุทัยธานี</v>
      </c>
      <c r="Y5143" s="3" t="s">
        <v>251</v>
      </c>
      <c r="Z5143" s="3" t="str">
        <f t="shared" si="363"/>
        <v/>
      </c>
      <c r="AA5143" s="3" t="e">
        <f t="shared" si="364"/>
        <v>#NUM!</v>
      </c>
      <c r="AB5143" s="3" t="str">
        <f t="shared" si="365"/>
        <v/>
      </c>
    </row>
    <row r="5144" spans="18:28" ht="14.5" customHeight="1">
      <c r="R5144">
        <v>5141</v>
      </c>
      <c r="S5144" s="4">
        <v>61120</v>
      </c>
      <c r="T5144" s="3" t="s">
        <v>5579</v>
      </c>
      <c r="U5144" s="3" t="s">
        <v>2113</v>
      </c>
      <c r="V5144" s="3" t="s">
        <v>535</v>
      </c>
      <c r="W5144" s="3" t="s">
        <v>5576</v>
      </c>
      <c r="X5144" s="3" t="str">
        <f t="shared" si="362"/>
        <v>หนองยายดาทัพทันอุทัยธานี</v>
      </c>
      <c r="Y5144" s="3" t="s">
        <v>251</v>
      </c>
      <c r="Z5144" s="3" t="str">
        <f t="shared" si="363"/>
        <v/>
      </c>
      <c r="AA5144" s="3" t="e">
        <f t="shared" si="364"/>
        <v>#NUM!</v>
      </c>
      <c r="AB5144" s="3" t="str">
        <f t="shared" si="365"/>
        <v/>
      </c>
    </row>
    <row r="5145" spans="18:28" ht="14.5" customHeight="1">
      <c r="R5145">
        <v>5142</v>
      </c>
      <c r="S5145" s="4">
        <v>61120</v>
      </c>
      <c r="T5145" s="3" t="s">
        <v>5580</v>
      </c>
      <c r="U5145" s="3" t="s">
        <v>2113</v>
      </c>
      <c r="V5145" s="3" t="s">
        <v>535</v>
      </c>
      <c r="W5145" s="3" t="s">
        <v>5576</v>
      </c>
      <c r="X5145" s="3" t="str">
        <f t="shared" si="362"/>
        <v>หนองกลางดงทัพทันอุทัยธานี</v>
      </c>
      <c r="Y5145" s="3" t="s">
        <v>251</v>
      </c>
      <c r="Z5145" s="3" t="str">
        <f t="shared" si="363"/>
        <v/>
      </c>
      <c r="AA5145" s="3" t="e">
        <f t="shared" si="364"/>
        <v>#NUM!</v>
      </c>
      <c r="AB5145" s="3" t="str">
        <f t="shared" si="365"/>
        <v/>
      </c>
    </row>
    <row r="5146" spans="18:28" ht="14.5" customHeight="1">
      <c r="R5146">
        <v>5143</v>
      </c>
      <c r="S5146" s="4">
        <v>61120</v>
      </c>
      <c r="T5146" s="3" t="s">
        <v>1884</v>
      </c>
      <c r="U5146" s="3" t="s">
        <v>2113</v>
      </c>
      <c r="V5146" s="3" t="s">
        <v>535</v>
      </c>
      <c r="W5146" s="3" t="s">
        <v>5576</v>
      </c>
      <c r="X5146" s="3" t="str">
        <f t="shared" si="362"/>
        <v>หนองกระทุ่มทัพทันอุทัยธานี</v>
      </c>
      <c r="Y5146" s="3" t="s">
        <v>251</v>
      </c>
      <c r="Z5146" s="3" t="str">
        <f t="shared" si="363"/>
        <v/>
      </c>
      <c r="AA5146" s="3" t="e">
        <f t="shared" si="364"/>
        <v>#NUM!</v>
      </c>
      <c r="AB5146" s="3" t="str">
        <f t="shared" si="365"/>
        <v/>
      </c>
    </row>
    <row r="5147" spans="18:28" ht="14.5" customHeight="1">
      <c r="R5147">
        <v>5144</v>
      </c>
      <c r="S5147" s="4">
        <v>61120</v>
      </c>
      <c r="T5147" s="3" t="s">
        <v>5581</v>
      </c>
      <c r="U5147" s="3" t="s">
        <v>2113</v>
      </c>
      <c r="V5147" s="3" t="s">
        <v>535</v>
      </c>
      <c r="W5147" s="3" t="s">
        <v>5576</v>
      </c>
      <c r="X5147" s="3" t="str">
        <f t="shared" si="362"/>
        <v>หนองสระทัพทันอุทัยธานี</v>
      </c>
      <c r="Y5147" s="3" t="s">
        <v>251</v>
      </c>
      <c r="Z5147" s="3" t="str">
        <f t="shared" si="363"/>
        <v/>
      </c>
      <c r="AA5147" s="3" t="e">
        <f t="shared" si="364"/>
        <v>#NUM!</v>
      </c>
      <c r="AB5147" s="3" t="str">
        <f t="shared" si="365"/>
        <v/>
      </c>
    </row>
    <row r="5148" spans="18:28" ht="14.5" customHeight="1">
      <c r="R5148">
        <v>5145</v>
      </c>
      <c r="S5148" s="4">
        <v>61120</v>
      </c>
      <c r="T5148" s="3" t="s">
        <v>5582</v>
      </c>
      <c r="U5148" s="3" t="s">
        <v>2113</v>
      </c>
      <c r="V5148" s="3" t="s">
        <v>535</v>
      </c>
      <c r="W5148" s="3" t="s">
        <v>5576</v>
      </c>
      <c r="X5148" s="3" t="str">
        <f t="shared" si="362"/>
        <v>ตลุกดู่ทัพทันอุทัยธานี</v>
      </c>
      <c r="Y5148" s="3" t="s">
        <v>251</v>
      </c>
      <c r="Z5148" s="3" t="str">
        <f t="shared" si="363"/>
        <v/>
      </c>
      <c r="AA5148" s="3" t="e">
        <f t="shared" si="364"/>
        <v>#NUM!</v>
      </c>
      <c r="AB5148" s="3" t="str">
        <f t="shared" si="365"/>
        <v/>
      </c>
    </row>
    <row r="5149" spans="18:28" ht="14.5" customHeight="1">
      <c r="R5149">
        <v>5146</v>
      </c>
      <c r="S5149" s="4">
        <v>61150</v>
      </c>
      <c r="T5149" s="3" t="s">
        <v>2121</v>
      </c>
      <c r="U5149" s="3" t="s">
        <v>2121</v>
      </c>
      <c r="V5149" s="3" t="s">
        <v>535</v>
      </c>
      <c r="W5149" s="3" t="s">
        <v>5583</v>
      </c>
      <c r="X5149" s="3" t="str">
        <f t="shared" si="362"/>
        <v>สว่างอารมณ์สว่างอารมณ์อุทัยธานี</v>
      </c>
      <c r="Y5149" s="3" t="s">
        <v>251</v>
      </c>
      <c r="Z5149" s="3" t="str">
        <f t="shared" si="363"/>
        <v/>
      </c>
      <c r="AA5149" s="3" t="e">
        <f t="shared" si="364"/>
        <v>#NUM!</v>
      </c>
      <c r="AB5149" s="3" t="str">
        <f t="shared" si="365"/>
        <v/>
      </c>
    </row>
    <row r="5150" spans="18:28" ht="14.5" customHeight="1">
      <c r="R5150">
        <v>5147</v>
      </c>
      <c r="S5150" s="4">
        <v>61150</v>
      </c>
      <c r="T5150" s="3" t="s">
        <v>3180</v>
      </c>
      <c r="U5150" s="3" t="s">
        <v>2121</v>
      </c>
      <c r="V5150" s="3" t="s">
        <v>535</v>
      </c>
      <c r="W5150" s="3" t="s">
        <v>5583</v>
      </c>
      <c r="X5150" s="3" t="str">
        <f t="shared" si="362"/>
        <v>หนองหลวงสว่างอารมณ์อุทัยธานี</v>
      </c>
      <c r="Y5150" s="3" t="s">
        <v>251</v>
      </c>
      <c r="Z5150" s="3" t="str">
        <f t="shared" si="363"/>
        <v/>
      </c>
      <c r="AA5150" s="3" t="e">
        <f t="shared" si="364"/>
        <v>#NUM!</v>
      </c>
      <c r="AB5150" s="3" t="str">
        <f t="shared" si="365"/>
        <v/>
      </c>
    </row>
    <row r="5151" spans="18:28" ht="14.5" customHeight="1">
      <c r="R5151">
        <v>5148</v>
      </c>
      <c r="S5151" s="4">
        <v>61150</v>
      </c>
      <c r="T5151" s="3" t="s">
        <v>5584</v>
      </c>
      <c r="U5151" s="3" t="s">
        <v>2121</v>
      </c>
      <c r="V5151" s="3" t="s">
        <v>535</v>
      </c>
      <c r="W5151" s="3" t="s">
        <v>5583</v>
      </c>
      <c r="X5151" s="3" t="str">
        <f t="shared" si="362"/>
        <v>พลวงสองนางสว่างอารมณ์อุทัยธานี</v>
      </c>
      <c r="Y5151" s="3" t="s">
        <v>251</v>
      </c>
      <c r="Z5151" s="3" t="str">
        <f t="shared" si="363"/>
        <v/>
      </c>
      <c r="AA5151" s="3" t="e">
        <f t="shared" si="364"/>
        <v>#NUM!</v>
      </c>
      <c r="AB5151" s="3" t="str">
        <f t="shared" si="365"/>
        <v/>
      </c>
    </row>
    <row r="5152" spans="18:28" ht="14.5" customHeight="1">
      <c r="R5152">
        <v>5149</v>
      </c>
      <c r="S5152" s="4">
        <v>61150</v>
      </c>
      <c r="T5152" s="3" t="s">
        <v>5585</v>
      </c>
      <c r="U5152" s="3" t="s">
        <v>2121</v>
      </c>
      <c r="V5152" s="3" t="s">
        <v>535</v>
      </c>
      <c r="W5152" s="3" t="s">
        <v>5583</v>
      </c>
      <c r="X5152" s="3" t="str">
        <f t="shared" si="362"/>
        <v>ไผ่เขียวสว่างอารมณ์อุทัยธานี</v>
      </c>
      <c r="Y5152" s="3" t="s">
        <v>251</v>
      </c>
      <c r="Z5152" s="3" t="str">
        <f t="shared" si="363"/>
        <v/>
      </c>
      <c r="AA5152" s="3" t="e">
        <f t="shared" si="364"/>
        <v>#NUM!</v>
      </c>
      <c r="AB5152" s="3" t="str">
        <f t="shared" si="365"/>
        <v/>
      </c>
    </row>
    <row r="5153" spans="18:28" ht="14.5" customHeight="1">
      <c r="R5153">
        <v>5150</v>
      </c>
      <c r="S5153" s="4">
        <v>61150</v>
      </c>
      <c r="T5153" s="3" t="s">
        <v>5586</v>
      </c>
      <c r="U5153" s="3" t="s">
        <v>2121</v>
      </c>
      <c r="V5153" s="3" t="s">
        <v>535</v>
      </c>
      <c r="W5153" s="3" t="s">
        <v>5583</v>
      </c>
      <c r="X5153" s="3" t="str">
        <f t="shared" si="362"/>
        <v>บ่อยางสว่างอารมณ์อุทัยธานี</v>
      </c>
      <c r="Y5153" s="3" t="s">
        <v>251</v>
      </c>
      <c r="Z5153" s="3" t="str">
        <f t="shared" si="363"/>
        <v/>
      </c>
      <c r="AA5153" s="3" t="e">
        <f t="shared" si="364"/>
        <v>#NUM!</v>
      </c>
      <c r="AB5153" s="3" t="str">
        <f t="shared" si="365"/>
        <v/>
      </c>
    </row>
    <row r="5154" spans="18:28" ht="14.5" customHeight="1">
      <c r="R5154">
        <v>5151</v>
      </c>
      <c r="S5154" s="4">
        <v>61110</v>
      </c>
      <c r="T5154" s="3" t="s">
        <v>2125</v>
      </c>
      <c r="U5154" s="3" t="s">
        <v>2125</v>
      </c>
      <c r="V5154" s="3" t="s">
        <v>535</v>
      </c>
      <c r="W5154" s="3" t="s">
        <v>5587</v>
      </c>
      <c r="X5154" s="3" t="str">
        <f t="shared" si="362"/>
        <v>หนองฉางหนองฉางอุทัยธานี</v>
      </c>
      <c r="Y5154" s="3" t="s">
        <v>251</v>
      </c>
      <c r="Z5154" s="3" t="str">
        <f t="shared" si="363"/>
        <v/>
      </c>
      <c r="AA5154" s="3" t="e">
        <f t="shared" si="364"/>
        <v>#NUM!</v>
      </c>
      <c r="AB5154" s="3" t="str">
        <f t="shared" si="365"/>
        <v/>
      </c>
    </row>
    <row r="5155" spans="18:28" ht="14.5" customHeight="1">
      <c r="R5155">
        <v>5152</v>
      </c>
      <c r="S5155" s="4">
        <v>61110</v>
      </c>
      <c r="T5155" s="3" t="s">
        <v>2897</v>
      </c>
      <c r="U5155" s="3" t="s">
        <v>2125</v>
      </c>
      <c r="V5155" s="3" t="s">
        <v>535</v>
      </c>
      <c r="W5155" s="3" t="s">
        <v>5587</v>
      </c>
      <c r="X5155" s="3" t="str">
        <f t="shared" si="362"/>
        <v>หนองยางหนองฉางอุทัยธานี</v>
      </c>
      <c r="Y5155" s="3" t="s">
        <v>251</v>
      </c>
      <c r="Z5155" s="3" t="str">
        <f t="shared" si="363"/>
        <v/>
      </c>
      <c r="AA5155" s="3" t="e">
        <f t="shared" si="364"/>
        <v>#NUM!</v>
      </c>
      <c r="AB5155" s="3" t="str">
        <f t="shared" si="365"/>
        <v/>
      </c>
    </row>
    <row r="5156" spans="18:28" ht="14.5" customHeight="1">
      <c r="R5156">
        <v>5153</v>
      </c>
      <c r="S5156" s="4">
        <v>61110</v>
      </c>
      <c r="T5156" s="3" t="s">
        <v>5588</v>
      </c>
      <c r="U5156" s="3" t="s">
        <v>2125</v>
      </c>
      <c r="V5156" s="3" t="s">
        <v>535</v>
      </c>
      <c r="W5156" s="3" t="s">
        <v>5587</v>
      </c>
      <c r="X5156" s="3" t="str">
        <f t="shared" si="362"/>
        <v>หนองนางนวลหนองฉางอุทัยธานี</v>
      </c>
      <c r="Y5156" s="3" t="s">
        <v>251</v>
      </c>
      <c r="Z5156" s="3" t="str">
        <f t="shared" si="363"/>
        <v/>
      </c>
      <c r="AA5156" s="3" t="e">
        <f t="shared" si="364"/>
        <v>#NUM!</v>
      </c>
      <c r="AB5156" s="3" t="str">
        <f t="shared" si="365"/>
        <v/>
      </c>
    </row>
    <row r="5157" spans="18:28" ht="14.5" customHeight="1">
      <c r="R5157">
        <v>5154</v>
      </c>
      <c r="S5157" s="4">
        <v>61110</v>
      </c>
      <c r="T5157" s="3" t="s">
        <v>2104</v>
      </c>
      <c r="U5157" s="3" t="s">
        <v>2125</v>
      </c>
      <c r="V5157" s="3" t="s">
        <v>535</v>
      </c>
      <c r="W5157" s="3" t="s">
        <v>5587</v>
      </c>
      <c r="X5157" s="3" t="str">
        <f t="shared" si="362"/>
        <v>หนองสรวงหนองฉางอุทัยธานี</v>
      </c>
      <c r="Y5157" s="3" t="s">
        <v>251</v>
      </c>
      <c r="Z5157" s="3" t="str">
        <f t="shared" si="363"/>
        <v/>
      </c>
      <c r="AA5157" s="3" t="e">
        <f t="shared" si="364"/>
        <v>#NUM!</v>
      </c>
      <c r="AB5157" s="3" t="str">
        <f t="shared" si="365"/>
        <v/>
      </c>
    </row>
    <row r="5158" spans="18:28" ht="14.5" customHeight="1">
      <c r="R5158">
        <v>5155</v>
      </c>
      <c r="S5158" s="4">
        <v>61110</v>
      </c>
      <c r="T5158" s="3" t="s">
        <v>2241</v>
      </c>
      <c r="U5158" s="3" t="s">
        <v>2125</v>
      </c>
      <c r="V5158" s="3" t="s">
        <v>535</v>
      </c>
      <c r="W5158" s="3" t="s">
        <v>5587</v>
      </c>
      <c r="X5158" s="3" t="str">
        <f t="shared" si="362"/>
        <v>บ้านเก่าหนองฉางอุทัยธานี</v>
      </c>
      <c r="Y5158" s="3" t="s">
        <v>251</v>
      </c>
      <c r="Z5158" s="3" t="str">
        <f t="shared" si="363"/>
        <v/>
      </c>
      <c r="AA5158" s="3" t="e">
        <f t="shared" si="364"/>
        <v>#NUM!</v>
      </c>
      <c r="AB5158" s="3" t="str">
        <f t="shared" si="365"/>
        <v/>
      </c>
    </row>
    <row r="5159" spans="18:28" ht="14.5" customHeight="1">
      <c r="R5159">
        <v>5156</v>
      </c>
      <c r="S5159" s="4">
        <v>61110</v>
      </c>
      <c r="T5159" s="3" t="s">
        <v>5589</v>
      </c>
      <c r="U5159" s="3" t="s">
        <v>2125</v>
      </c>
      <c r="V5159" s="3" t="s">
        <v>535</v>
      </c>
      <c r="W5159" s="3" t="s">
        <v>5587</v>
      </c>
      <c r="X5159" s="3" t="str">
        <f t="shared" si="362"/>
        <v>อุทัยเก่าหนองฉางอุทัยธานี</v>
      </c>
      <c r="Y5159" s="3" t="s">
        <v>251</v>
      </c>
      <c r="Z5159" s="3" t="str">
        <f t="shared" si="363"/>
        <v/>
      </c>
      <c r="AA5159" s="3" t="e">
        <f t="shared" si="364"/>
        <v>#NUM!</v>
      </c>
      <c r="AB5159" s="3" t="str">
        <f t="shared" si="365"/>
        <v/>
      </c>
    </row>
    <row r="5160" spans="18:28" ht="14.5" customHeight="1">
      <c r="R5160">
        <v>5157</v>
      </c>
      <c r="S5160" s="4">
        <v>61110</v>
      </c>
      <c r="T5160" s="3" t="s">
        <v>5590</v>
      </c>
      <c r="U5160" s="3" t="s">
        <v>2125</v>
      </c>
      <c r="V5160" s="3" t="s">
        <v>535</v>
      </c>
      <c r="W5160" s="3" t="s">
        <v>5587</v>
      </c>
      <c r="X5160" s="3" t="str">
        <f t="shared" si="362"/>
        <v>ทุ่งโพหนองฉางอุทัยธานี</v>
      </c>
      <c r="Y5160" s="3" t="s">
        <v>251</v>
      </c>
      <c r="Z5160" s="3" t="str">
        <f t="shared" si="363"/>
        <v/>
      </c>
      <c r="AA5160" s="3" t="e">
        <f t="shared" si="364"/>
        <v>#NUM!</v>
      </c>
      <c r="AB5160" s="3" t="str">
        <f t="shared" si="365"/>
        <v/>
      </c>
    </row>
    <row r="5161" spans="18:28" ht="14.5" customHeight="1">
      <c r="R5161">
        <v>5158</v>
      </c>
      <c r="S5161" s="4">
        <v>61110</v>
      </c>
      <c r="T5161" s="3" t="s">
        <v>5591</v>
      </c>
      <c r="U5161" s="3" t="s">
        <v>2125</v>
      </c>
      <c r="V5161" s="3" t="s">
        <v>535</v>
      </c>
      <c r="W5161" s="3" t="s">
        <v>5587</v>
      </c>
      <c r="X5161" s="3" t="str">
        <f t="shared" si="362"/>
        <v>ทุ่งพงหนองฉางอุทัยธานี</v>
      </c>
      <c r="Y5161" s="3" t="s">
        <v>251</v>
      </c>
      <c r="Z5161" s="3" t="str">
        <f t="shared" si="363"/>
        <v/>
      </c>
      <c r="AA5161" s="3" t="e">
        <f t="shared" si="364"/>
        <v>#NUM!</v>
      </c>
      <c r="AB5161" s="3" t="str">
        <f t="shared" si="365"/>
        <v/>
      </c>
    </row>
    <row r="5162" spans="18:28" ht="14.5" customHeight="1">
      <c r="R5162">
        <v>5159</v>
      </c>
      <c r="S5162" s="4">
        <v>61170</v>
      </c>
      <c r="T5162" s="3" t="s">
        <v>5592</v>
      </c>
      <c r="U5162" s="3" t="s">
        <v>2125</v>
      </c>
      <c r="V5162" s="3" t="s">
        <v>535</v>
      </c>
      <c r="W5162" s="3" t="s">
        <v>5587</v>
      </c>
      <c r="X5162" s="3" t="str">
        <f t="shared" si="362"/>
        <v>เขาบางแกรกหนองฉางอุทัยธานี</v>
      </c>
      <c r="Y5162" s="3" t="s">
        <v>251</v>
      </c>
      <c r="Z5162" s="3" t="str">
        <f t="shared" si="363"/>
        <v/>
      </c>
      <c r="AA5162" s="3" t="e">
        <f t="shared" si="364"/>
        <v>#NUM!</v>
      </c>
      <c r="AB5162" s="3" t="str">
        <f t="shared" si="365"/>
        <v/>
      </c>
    </row>
    <row r="5163" spans="18:28" ht="14.5" customHeight="1">
      <c r="R5163">
        <v>5160</v>
      </c>
      <c r="S5163" s="4">
        <v>61110</v>
      </c>
      <c r="T5163" s="3" t="s">
        <v>5593</v>
      </c>
      <c r="U5163" s="3" t="s">
        <v>2125</v>
      </c>
      <c r="V5163" s="3" t="s">
        <v>535</v>
      </c>
      <c r="W5163" s="3" t="s">
        <v>5587</v>
      </c>
      <c r="X5163" s="3" t="str">
        <f t="shared" si="362"/>
        <v>เขากวางทองหนองฉางอุทัยธานี</v>
      </c>
      <c r="Y5163" s="3" t="s">
        <v>251</v>
      </c>
      <c r="Z5163" s="3" t="str">
        <f t="shared" si="363"/>
        <v/>
      </c>
      <c r="AA5163" s="3" t="e">
        <f t="shared" si="364"/>
        <v>#NUM!</v>
      </c>
      <c r="AB5163" s="3" t="str">
        <f t="shared" si="365"/>
        <v/>
      </c>
    </row>
    <row r="5164" spans="18:28" ht="14.5" customHeight="1">
      <c r="R5164">
        <v>5161</v>
      </c>
      <c r="S5164" s="4">
        <v>61130</v>
      </c>
      <c r="T5164" s="3" t="s">
        <v>2123</v>
      </c>
      <c r="U5164" s="3" t="s">
        <v>2123</v>
      </c>
      <c r="V5164" s="3" t="s">
        <v>535</v>
      </c>
      <c r="W5164" s="3" t="s">
        <v>5594</v>
      </c>
      <c r="X5164" s="3" t="str">
        <f t="shared" si="362"/>
        <v>หนองขาหย่างหนองขาหย่างอุทัยธานี</v>
      </c>
      <c r="Y5164" s="3" t="s">
        <v>251</v>
      </c>
      <c r="Z5164" s="3" t="str">
        <f t="shared" si="363"/>
        <v/>
      </c>
      <c r="AA5164" s="3" t="e">
        <f t="shared" si="364"/>
        <v>#NUM!</v>
      </c>
      <c r="AB5164" s="3" t="str">
        <f t="shared" si="365"/>
        <v/>
      </c>
    </row>
    <row r="5165" spans="18:28" ht="14.5" customHeight="1">
      <c r="R5165">
        <v>5162</v>
      </c>
      <c r="S5165" s="4">
        <v>61130</v>
      </c>
      <c r="T5165" s="3" t="s">
        <v>1430</v>
      </c>
      <c r="U5165" s="3" t="s">
        <v>2123</v>
      </c>
      <c r="V5165" s="3" t="s">
        <v>535</v>
      </c>
      <c r="W5165" s="3" t="s">
        <v>5594</v>
      </c>
      <c r="X5165" s="3" t="str">
        <f t="shared" si="362"/>
        <v>หนองไผ่หนองขาหย่างอุทัยธานี</v>
      </c>
      <c r="Y5165" s="3" t="s">
        <v>251</v>
      </c>
      <c r="Z5165" s="3" t="str">
        <f t="shared" si="363"/>
        <v/>
      </c>
      <c r="AA5165" s="3" t="e">
        <f t="shared" si="364"/>
        <v>#NUM!</v>
      </c>
      <c r="AB5165" s="3" t="str">
        <f t="shared" si="365"/>
        <v/>
      </c>
    </row>
    <row r="5166" spans="18:28" ht="14.5" customHeight="1">
      <c r="R5166">
        <v>5163</v>
      </c>
      <c r="S5166" s="4">
        <v>61130</v>
      </c>
      <c r="T5166" s="3" t="s">
        <v>4072</v>
      </c>
      <c r="U5166" s="3" t="s">
        <v>2123</v>
      </c>
      <c r="V5166" s="3" t="s">
        <v>535</v>
      </c>
      <c r="W5166" s="3" t="s">
        <v>5594</v>
      </c>
      <c r="X5166" s="3" t="str">
        <f t="shared" si="362"/>
        <v>ดอนกลอยหนองขาหย่างอุทัยธานี</v>
      </c>
      <c r="Y5166" s="3" t="s">
        <v>251</v>
      </c>
      <c r="Z5166" s="3" t="str">
        <f t="shared" si="363"/>
        <v/>
      </c>
      <c r="AA5166" s="3" t="e">
        <f t="shared" si="364"/>
        <v>#NUM!</v>
      </c>
      <c r="AB5166" s="3" t="str">
        <f t="shared" si="365"/>
        <v/>
      </c>
    </row>
    <row r="5167" spans="18:28" ht="14.5" customHeight="1">
      <c r="R5167">
        <v>5164</v>
      </c>
      <c r="S5167" s="4">
        <v>61130</v>
      </c>
      <c r="T5167" s="3" t="s">
        <v>5595</v>
      </c>
      <c r="U5167" s="3" t="s">
        <v>2123</v>
      </c>
      <c r="V5167" s="3" t="s">
        <v>535</v>
      </c>
      <c r="W5167" s="3" t="s">
        <v>5594</v>
      </c>
      <c r="X5167" s="3" t="str">
        <f t="shared" si="362"/>
        <v>ห้วยรอบหนองขาหย่างอุทัยธานี</v>
      </c>
      <c r="Y5167" s="3" t="s">
        <v>251</v>
      </c>
      <c r="Z5167" s="3" t="str">
        <f t="shared" si="363"/>
        <v/>
      </c>
      <c r="AA5167" s="3" t="e">
        <f t="shared" si="364"/>
        <v>#NUM!</v>
      </c>
      <c r="AB5167" s="3" t="str">
        <f t="shared" si="365"/>
        <v/>
      </c>
    </row>
    <row r="5168" spans="18:28" ht="14.5" customHeight="1">
      <c r="R5168">
        <v>5165</v>
      </c>
      <c r="S5168" s="4">
        <v>61130</v>
      </c>
      <c r="T5168" s="3" t="s">
        <v>5596</v>
      </c>
      <c r="U5168" s="3" t="s">
        <v>2123</v>
      </c>
      <c r="V5168" s="3" t="s">
        <v>535</v>
      </c>
      <c r="W5168" s="3" t="s">
        <v>5594</v>
      </c>
      <c r="X5168" s="3" t="str">
        <f t="shared" si="362"/>
        <v>ทุ่งพึ่งหนองขาหย่างอุทัยธานี</v>
      </c>
      <c r="Y5168" s="3" t="s">
        <v>251</v>
      </c>
      <c r="Z5168" s="3" t="str">
        <f t="shared" si="363"/>
        <v/>
      </c>
      <c r="AA5168" s="3" t="e">
        <f t="shared" si="364"/>
        <v>#NUM!</v>
      </c>
      <c r="AB5168" s="3" t="str">
        <f t="shared" si="365"/>
        <v/>
      </c>
    </row>
    <row r="5169" spans="18:28" ht="14.5" customHeight="1">
      <c r="R5169">
        <v>5166</v>
      </c>
      <c r="S5169" s="4">
        <v>61130</v>
      </c>
      <c r="T5169" s="3" t="s">
        <v>5597</v>
      </c>
      <c r="U5169" s="3" t="s">
        <v>2123</v>
      </c>
      <c r="V5169" s="3" t="s">
        <v>535</v>
      </c>
      <c r="W5169" s="3" t="s">
        <v>5594</v>
      </c>
      <c r="X5169" s="3" t="str">
        <f t="shared" si="362"/>
        <v>ท่าโพหนองขาหย่างอุทัยธานี</v>
      </c>
      <c r="Y5169" s="3" t="s">
        <v>251</v>
      </c>
      <c r="Z5169" s="3" t="str">
        <f t="shared" si="363"/>
        <v/>
      </c>
      <c r="AA5169" s="3" t="e">
        <f t="shared" si="364"/>
        <v>#NUM!</v>
      </c>
      <c r="AB5169" s="3" t="str">
        <f t="shared" si="365"/>
        <v/>
      </c>
    </row>
    <row r="5170" spans="18:28" ht="14.5" customHeight="1">
      <c r="R5170">
        <v>5167</v>
      </c>
      <c r="S5170" s="4">
        <v>61130</v>
      </c>
      <c r="T5170" s="3" t="s">
        <v>5598</v>
      </c>
      <c r="U5170" s="3" t="s">
        <v>2123</v>
      </c>
      <c r="V5170" s="3" t="s">
        <v>535</v>
      </c>
      <c r="W5170" s="3" t="s">
        <v>5594</v>
      </c>
      <c r="X5170" s="3" t="str">
        <f t="shared" si="362"/>
        <v>หมกแถวหนองขาหย่างอุทัยธานี</v>
      </c>
      <c r="Y5170" s="3" t="s">
        <v>251</v>
      </c>
      <c r="Z5170" s="3" t="str">
        <f t="shared" si="363"/>
        <v/>
      </c>
      <c r="AA5170" s="3" t="e">
        <f t="shared" si="364"/>
        <v>#NUM!</v>
      </c>
      <c r="AB5170" s="3" t="str">
        <f t="shared" si="365"/>
        <v/>
      </c>
    </row>
    <row r="5171" spans="18:28" ht="14.5" customHeight="1">
      <c r="R5171">
        <v>5168</v>
      </c>
      <c r="S5171" s="4">
        <v>61130</v>
      </c>
      <c r="T5171" s="3" t="s">
        <v>5599</v>
      </c>
      <c r="U5171" s="3" t="s">
        <v>2123</v>
      </c>
      <c r="V5171" s="3" t="s">
        <v>535</v>
      </c>
      <c r="W5171" s="3" t="s">
        <v>5594</v>
      </c>
      <c r="X5171" s="3" t="str">
        <f t="shared" si="362"/>
        <v>หลุมเข้าหนองขาหย่างอุทัยธานี</v>
      </c>
      <c r="Y5171" s="3" t="s">
        <v>251</v>
      </c>
      <c r="Z5171" s="3" t="str">
        <f t="shared" si="363"/>
        <v/>
      </c>
      <c r="AA5171" s="3" t="e">
        <f t="shared" si="364"/>
        <v>#NUM!</v>
      </c>
      <c r="AB5171" s="3" t="str">
        <f t="shared" si="365"/>
        <v/>
      </c>
    </row>
    <row r="5172" spans="18:28" ht="14.5" customHeight="1">
      <c r="R5172">
        <v>5169</v>
      </c>
      <c r="S5172" s="4">
        <v>61130</v>
      </c>
      <c r="T5172" s="3" t="s">
        <v>4617</v>
      </c>
      <c r="U5172" s="3" t="s">
        <v>2123</v>
      </c>
      <c r="V5172" s="3" t="s">
        <v>535</v>
      </c>
      <c r="W5172" s="3" t="s">
        <v>5594</v>
      </c>
      <c r="X5172" s="3" t="str">
        <f t="shared" si="362"/>
        <v>ดงขวางหนองขาหย่างอุทัยธานี</v>
      </c>
      <c r="Y5172" s="3" t="s">
        <v>251</v>
      </c>
      <c r="Z5172" s="3" t="str">
        <f t="shared" si="363"/>
        <v/>
      </c>
      <c r="AA5172" s="3" t="e">
        <f t="shared" si="364"/>
        <v>#NUM!</v>
      </c>
      <c r="AB5172" s="3" t="str">
        <f t="shared" si="365"/>
        <v/>
      </c>
    </row>
    <row r="5173" spans="18:28" ht="14.5" customHeight="1">
      <c r="R5173">
        <v>5170</v>
      </c>
      <c r="S5173" s="4">
        <v>61140</v>
      </c>
      <c r="T5173" s="3" t="s">
        <v>2115</v>
      </c>
      <c r="U5173" s="3" t="s">
        <v>2115</v>
      </c>
      <c r="V5173" s="3" t="s">
        <v>535</v>
      </c>
      <c r="W5173" s="3" t="s">
        <v>5600</v>
      </c>
      <c r="X5173" s="3" t="str">
        <f t="shared" si="362"/>
        <v>บ้านไร่บ้านไร่อุทัยธานี</v>
      </c>
      <c r="Y5173" s="3" t="s">
        <v>251</v>
      </c>
      <c r="Z5173" s="3" t="str">
        <f t="shared" si="363"/>
        <v/>
      </c>
      <c r="AA5173" s="3" t="e">
        <f t="shared" si="364"/>
        <v>#NUM!</v>
      </c>
      <c r="AB5173" s="3" t="str">
        <f t="shared" si="365"/>
        <v/>
      </c>
    </row>
    <row r="5174" spans="18:28" ht="14.5" customHeight="1">
      <c r="R5174">
        <v>5171</v>
      </c>
      <c r="S5174" s="4">
        <v>61140</v>
      </c>
      <c r="T5174" s="3" t="s">
        <v>5601</v>
      </c>
      <c r="U5174" s="3" t="s">
        <v>2115</v>
      </c>
      <c r="V5174" s="3" t="s">
        <v>535</v>
      </c>
      <c r="W5174" s="3" t="s">
        <v>5600</v>
      </c>
      <c r="X5174" s="3" t="str">
        <f t="shared" si="362"/>
        <v>ทัพหลวงบ้านไร่อุทัยธานี</v>
      </c>
      <c r="Y5174" s="3" t="s">
        <v>251</v>
      </c>
      <c r="Z5174" s="3" t="str">
        <f t="shared" si="363"/>
        <v/>
      </c>
      <c r="AA5174" s="3" t="e">
        <f t="shared" si="364"/>
        <v>#NUM!</v>
      </c>
      <c r="AB5174" s="3" t="str">
        <f t="shared" si="365"/>
        <v/>
      </c>
    </row>
    <row r="5175" spans="18:28" ht="14.5" customHeight="1">
      <c r="R5175">
        <v>5172</v>
      </c>
      <c r="S5175" s="4">
        <v>61140</v>
      </c>
      <c r="T5175" s="3" t="s">
        <v>2046</v>
      </c>
      <c r="U5175" s="3" t="s">
        <v>2115</v>
      </c>
      <c r="V5175" s="3" t="s">
        <v>535</v>
      </c>
      <c r="W5175" s="3" t="s">
        <v>5600</v>
      </c>
      <c r="X5175" s="3" t="str">
        <f t="shared" si="362"/>
        <v>ห้วยแห้งบ้านไร่อุทัยธานี</v>
      </c>
      <c r="Y5175" s="3" t="s">
        <v>251</v>
      </c>
      <c r="Z5175" s="3" t="str">
        <f t="shared" si="363"/>
        <v/>
      </c>
      <c r="AA5175" s="3" t="e">
        <f t="shared" si="364"/>
        <v>#NUM!</v>
      </c>
      <c r="AB5175" s="3" t="str">
        <f t="shared" si="365"/>
        <v/>
      </c>
    </row>
    <row r="5176" spans="18:28" ht="14.5" customHeight="1">
      <c r="R5176">
        <v>5173</v>
      </c>
      <c r="S5176" s="4">
        <v>61140</v>
      </c>
      <c r="T5176" s="3" t="s">
        <v>5602</v>
      </c>
      <c r="U5176" s="3" t="s">
        <v>2115</v>
      </c>
      <c r="V5176" s="3" t="s">
        <v>535</v>
      </c>
      <c r="W5176" s="3" t="s">
        <v>5600</v>
      </c>
      <c r="X5176" s="3" t="str">
        <f t="shared" si="362"/>
        <v>คอกควายบ้านไร่อุทัยธานี</v>
      </c>
      <c r="Y5176" s="3" t="s">
        <v>251</v>
      </c>
      <c r="Z5176" s="3" t="str">
        <f t="shared" si="363"/>
        <v/>
      </c>
      <c r="AA5176" s="3" t="e">
        <f t="shared" si="364"/>
        <v>#NUM!</v>
      </c>
      <c r="AB5176" s="3" t="str">
        <f t="shared" si="365"/>
        <v/>
      </c>
    </row>
    <row r="5177" spans="18:28" ht="14.5" customHeight="1">
      <c r="R5177">
        <v>5174</v>
      </c>
      <c r="S5177" s="4">
        <v>61180</v>
      </c>
      <c r="T5177" s="3" t="s">
        <v>1751</v>
      </c>
      <c r="U5177" s="3" t="s">
        <v>2115</v>
      </c>
      <c r="V5177" s="3" t="s">
        <v>535</v>
      </c>
      <c r="W5177" s="3" t="s">
        <v>5600</v>
      </c>
      <c r="X5177" s="3" t="str">
        <f t="shared" si="362"/>
        <v>วังหินบ้านไร่อุทัยธานี</v>
      </c>
      <c r="Y5177" s="3" t="s">
        <v>251</v>
      </c>
      <c r="Z5177" s="3" t="str">
        <f t="shared" si="363"/>
        <v/>
      </c>
      <c r="AA5177" s="3" t="e">
        <f t="shared" si="364"/>
        <v>#NUM!</v>
      </c>
      <c r="AB5177" s="3" t="str">
        <f t="shared" si="365"/>
        <v/>
      </c>
    </row>
    <row r="5178" spans="18:28" ht="14.5" customHeight="1">
      <c r="R5178">
        <v>5175</v>
      </c>
      <c r="S5178" s="4">
        <v>61180</v>
      </c>
      <c r="T5178" s="3" t="s">
        <v>5603</v>
      </c>
      <c r="U5178" s="3" t="s">
        <v>2115</v>
      </c>
      <c r="V5178" s="3" t="s">
        <v>535</v>
      </c>
      <c r="W5178" s="3" t="s">
        <v>5600</v>
      </c>
      <c r="X5178" s="3" t="str">
        <f t="shared" si="362"/>
        <v>เมืองการุ้งบ้านไร่อุทัยธานี</v>
      </c>
      <c r="Y5178" s="3" t="s">
        <v>251</v>
      </c>
      <c r="Z5178" s="3" t="str">
        <f t="shared" si="363"/>
        <v/>
      </c>
      <c r="AA5178" s="3" t="e">
        <f t="shared" si="364"/>
        <v>#NUM!</v>
      </c>
      <c r="AB5178" s="3" t="str">
        <f t="shared" si="365"/>
        <v/>
      </c>
    </row>
    <row r="5179" spans="18:28" ht="14.5" customHeight="1">
      <c r="R5179">
        <v>5176</v>
      </c>
      <c r="S5179" s="4">
        <v>61140</v>
      </c>
      <c r="T5179" s="3" t="s">
        <v>5604</v>
      </c>
      <c r="U5179" s="3" t="s">
        <v>2115</v>
      </c>
      <c r="V5179" s="3" t="s">
        <v>535</v>
      </c>
      <c r="W5179" s="3" t="s">
        <v>5600</v>
      </c>
      <c r="X5179" s="3" t="str">
        <f t="shared" si="362"/>
        <v>แก่นมะกรูดบ้านไร่อุทัยธานี</v>
      </c>
      <c r="Y5179" s="3" t="s">
        <v>251</v>
      </c>
      <c r="Z5179" s="3" t="str">
        <f t="shared" si="363"/>
        <v/>
      </c>
      <c r="AA5179" s="3" t="e">
        <f t="shared" si="364"/>
        <v>#NUM!</v>
      </c>
      <c r="AB5179" s="3" t="str">
        <f t="shared" si="365"/>
        <v/>
      </c>
    </row>
    <row r="5180" spans="18:28" ht="14.5" customHeight="1">
      <c r="R5180">
        <v>5177</v>
      </c>
      <c r="S5180" s="4">
        <v>61180</v>
      </c>
      <c r="T5180" s="3" t="s">
        <v>349</v>
      </c>
      <c r="U5180" s="3" t="s">
        <v>2115</v>
      </c>
      <c r="V5180" s="3" t="s">
        <v>535</v>
      </c>
      <c r="W5180" s="3" t="s">
        <v>5600</v>
      </c>
      <c r="X5180" s="3" t="str">
        <f t="shared" si="362"/>
        <v>หนองจอกบ้านไร่อุทัยธานี</v>
      </c>
      <c r="Y5180" s="3" t="s">
        <v>251</v>
      </c>
      <c r="Z5180" s="3" t="str">
        <f t="shared" si="363"/>
        <v/>
      </c>
      <c r="AA5180" s="3" t="e">
        <f t="shared" si="364"/>
        <v>#NUM!</v>
      </c>
      <c r="AB5180" s="3" t="str">
        <f t="shared" si="365"/>
        <v/>
      </c>
    </row>
    <row r="5181" spans="18:28" ht="14.5" customHeight="1">
      <c r="R5181">
        <v>5178</v>
      </c>
      <c r="S5181" s="4">
        <v>61180</v>
      </c>
      <c r="T5181" s="3" t="s">
        <v>5605</v>
      </c>
      <c r="U5181" s="3" t="s">
        <v>2115</v>
      </c>
      <c r="V5181" s="3" t="s">
        <v>535</v>
      </c>
      <c r="W5181" s="3" t="s">
        <v>5600</v>
      </c>
      <c r="X5181" s="3" t="str">
        <f t="shared" si="362"/>
        <v>หูช้างบ้านไร่อุทัยธานี</v>
      </c>
      <c r="Y5181" s="3" t="s">
        <v>251</v>
      </c>
      <c r="Z5181" s="3" t="str">
        <f t="shared" si="363"/>
        <v/>
      </c>
      <c r="AA5181" s="3" t="e">
        <f t="shared" si="364"/>
        <v>#NUM!</v>
      </c>
      <c r="AB5181" s="3" t="str">
        <f t="shared" si="365"/>
        <v/>
      </c>
    </row>
    <row r="5182" spans="18:28" ht="14.5" customHeight="1">
      <c r="R5182">
        <v>5179</v>
      </c>
      <c r="S5182" s="4">
        <v>61140</v>
      </c>
      <c r="T5182" s="3" t="s">
        <v>692</v>
      </c>
      <c r="U5182" s="3" t="s">
        <v>2115</v>
      </c>
      <c r="V5182" s="3" t="s">
        <v>535</v>
      </c>
      <c r="W5182" s="3" t="s">
        <v>5600</v>
      </c>
      <c r="X5182" s="3" t="str">
        <f t="shared" si="362"/>
        <v>บ้านบึงบ้านไร่อุทัยธานี</v>
      </c>
      <c r="Y5182" s="3" t="s">
        <v>251</v>
      </c>
      <c r="Z5182" s="3" t="str">
        <f t="shared" si="363"/>
        <v/>
      </c>
      <c r="AA5182" s="3" t="e">
        <f t="shared" si="364"/>
        <v>#NUM!</v>
      </c>
      <c r="AB5182" s="3" t="str">
        <f t="shared" si="365"/>
        <v/>
      </c>
    </row>
    <row r="5183" spans="18:28" ht="14.5" customHeight="1">
      <c r="R5183">
        <v>5180</v>
      </c>
      <c r="S5183" s="4">
        <v>61180</v>
      </c>
      <c r="T5183" s="3" t="s">
        <v>5606</v>
      </c>
      <c r="U5183" s="3" t="s">
        <v>2115</v>
      </c>
      <c r="V5183" s="3" t="s">
        <v>535</v>
      </c>
      <c r="W5183" s="3" t="s">
        <v>5600</v>
      </c>
      <c r="X5183" s="3" t="str">
        <f t="shared" si="362"/>
        <v>บ้านใหม่คลองเคียนบ้านไร่อุทัยธานี</v>
      </c>
      <c r="Y5183" s="3" t="s">
        <v>251</v>
      </c>
      <c r="Z5183" s="3" t="str">
        <f t="shared" si="363"/>
        <v/>
      </c>
      <c r="AA5183" s="3" t="e">
        <f t="shared" si="364"/>
        <v>#NUM!</v>
      </c>
      <c r="AB5183" s="3" t="str">
        <f t="shared" si="365"/>
        <v/>
      </c>
    </row>
    <row r="5184" spans="18:28" ht="14.5" customHeight="1">
      <c r="R5184">
        <v>5181</v>
      </c>
      <c r="S5184" s="4">
        <v>61180</v>
      </c>
      <c r="T5184" s="3" t="s">
        <v>5607</v>
      </c>
      <c r="U5184" s="3" t="s">
        <v>2115</v>
      </c>
      <c r="V5184" s="3" t="s">
        <v>535</v>
      </c>
      <c r="W5184" s="3" t="s">
        <v>5600</v>
      </c>
      <c r="X5184" s="3" t="str">
        <f t="shared" si="362"/>
        <v>หนองบ่มกล้วยบ้านไร่อุทัยธานี</v>
      </c>
      <c r="Y5184" s="3" t="s">
        <v>251</v>
      </c>
      <c r="Z5184" s="3" t="str">
        <f t="shared" si="363"/>
        <v/>
      </c>
      <c r="AA5184" s="3" t="e">
        <f t="shared" si="364"/>
        <v>#NUM!</v>
      </c>
      <c r="AB5184" s="3" t="str">
        <f t="shared" si="365"/>
        <v/>
      </c>
    </row>
    <row r="5185" spans="18:28" ht="14.5" customHeight="1">
      <c r="R5185">
        <v>5182</v>
      </c>
      <c r="S5185" s="4">
        <v>61140</v>
      </c>
      <c r="T5185" s="3" t="s">
        <v>5608</v>
      </c>
      <c r="U5185" s="3" t="s">
        <v>2115</v>
      </c>
      <c r="V5185" s="3" t="s">
        <v>535</v>
      </c>
      <c r="W5185" s="3" t="s">
        <v>5600</v>
      </c>
      <c r="X5185" s="3" t="str">
        <f t="shared" si="362"/>
        <v>เจ้าวัดบ้านไร่อุทัยธานี</v>
      </c>
      <c r="Y5185" s="3" t="s">
        <v>251</v>
      </c>
      <c r="Z5185" s="3" t="str">
        <f t="shared" si="363"/>
        <v/>
      </c>
      <c r="AA5185" s="3" t="e">
        <f t="shared" si="364"/>
        <v>#NUM!</v>
      </c>
      <c r="AB5185" s="3" t="str">
        <f t="shared" si="365"/>
        <v/>
      </c>
    </row>
    <row r="5186" spans="18:28" ht="14.5" customHeight="1">
      <c r="R5186">
        <v>5183</v>
      </c>
      <c r="S5186" s="4">
        <v>61160</v>
      </c>
      <c r="T5186" s="3" t="s">
        <v>2119</v>
      </c>
      <c r="U5186" s="3" t="s">
        <v>2119</v>
      </c>
      <c r="V5186" s="3" t="s">
        <v>535</v>
      </c>
      <c r="W5186" s="3" t="s">
        <v>5609</v>
      </c>
      <c r="X5186" s="3" t="str">
        <f t="shared" si="362"/>
        <v>ลานสักลานสักอุทัยธานี</v>
      </c>
      <c r="Y5186" s="3" t="s">
        <v>251</v>
      </c>
      <c r="Z5186" s="3" t="str">
        <f t="shared" si="363"/>
        <v/>
      </c>
      <c r="AA5186" s="3" t="e">
        <f t="shared" si="364"/>
        <v>#NUM!</v>
      </c>
      <c r="AB5186" s="3" t="str">
        <f t="shared" si="365"/>
        <v/>
      </c>
    </row>
    <row r="5187" spans="18:28" ht="14.5" customHeight="1">
      <c r="R5187">
        <v>5184</v>
      </c>
      <c r="S5187" s="4">
        <v>61160</v>
      </c>
      <c r="T5187" s="3" t="s">
        <v>5610</v>
      </c>
      <c r="U5187" s="3" t="s">
        <v>2119</v>
      </c>
      <c r="V5187" s="3" t="s">
        <v>535</v>
      </c>
      <c r="W5187" s="3" t="s">
        <v>5609</v>
      </c>
      <c r="X5187" s="3" t="str">
        <f t="shared" si="362"/>
        <v>ประดู่ยืนลานสักอุทัยธานี</v>
      </c>
      <c r="Y5187" s="3" t="s">
        <v>251</v>
      </c>
      <c r="Z5187" s="3" t="str">
        <f t="shared" si="363"/>
        <v/>
      </c>
      <c r="AA5187" s="3" t="e">
        <f t="shared" si="364"/>
        <v>#NUM!</v>
      </c>
      <c r="AB5187" s="3" t="str">
        <f t="shared" si="365"/>
        <v/>
      </c>
    </row>
    <row r="5188" spans="18:28" ht="14.5" customHeight="1">
      <c r="R5188">
        <v>5185</v>
      </c>
      <c r="S5188" s="4">
        <v>61160</v>
      </c>
      <c r="T5188" s="3" t="s">
        <v>5611</v>
      </c>
      <c r="U5188" s="3" t="s">
        <v>2119</v>
      </c>
      <c r="V5188" s="3" t="s">
        <v>535</v>
      </c>
      <c r="W5188" s="3" t="s">
        <v>5609</v>
      </c>
      <c r="X5188" s="3" t="str">
        <f t="shared" si="362"/>
        <v>ป่าอ้อลานสักอุทัยธานี</v>
      </c>
      <c r="Y5188" s="3" t="s">
        <v>251</v>
      </c>
      <c r="Z5188" s="3" t="str">
        <f t="shared" si="363"/>
        <v/>
      </c>
      <c r="AA5188" s="3" t="e">
        <f t="shared" si="364"/>
        <v>#NUM!</v>
      </c>
      <c r="AB5188" s="3" t="str">
        <f t="shared" si="365"/>
        <v/>
      </c>
    </row>
    <row r="5189" spans="18:28" ht="14.5" customHeight="1">
      <c r="R5189">
        <v>5186</v>
      </c>
      <c r="S5189" s="4">
        <v>61160</v>
      </c>
      <c r="T5189" s="3" t="s">
        <v>5612</v>
      </c>
      <c r="U5189" s="3" t="s">
        <v>2119</v>
      </c>
      <c r="V5189" s="3" t="s">
        <v>535</v>
      </c>
      <c r="W5189" s="3" t="s">
        <v>5609</v>
      </c>
      <c r="X5189" s="3" t="str">
        <f t="shared" ref="X5189:X5252" si="366">T5189&amp;U5189&amp;V5189</f>
        <v>ระบำลานสักอุทัยธานี</v>
      </c>
      <c r="Y5189" s="3" t="s">
        <v>251</v>
      </c>
      <c r="Z5189" s="3" t="str">
        <f t="shared" ref="Z5189:Z5252" si="367">IF($Z$1=$W5189,$R5189,"")</f>
        <v/>
      </c>
      <c r="AA5189" s="3" t="e">
        <f t="shared" ref="AA5189:AA5252" si="368">SMALL($Z$4:$Z$7439,R5189)</f>
        <v>#NUM!</v>
      </c>
      <c r="AB5189" s="3" t="str">
        <f t="shared" ref="AB5189:AB5252" si="369">IFERROR(INDEX($T$4:$T$7439,$AA5189,1),"")</f>
        <v/>
      </c>
    </row>
    <row r="5190" spans="18:28" ht="14.5" customHeight="1">
      <c r="R5190">
        <v>5187</v>
      </c>
      <c r="S5190" s="4">
        <v>61160</v>
      </c>
      <c r="T5190" s="3" t="s">
        <v>5613</v>
      </c>
      <c r="U5190" s="3" t="s">
        <v>2119</v>
      </c>
      <c r="V5190" s="3" t="s">
        <v>535</v>
      </c>
      <c r="W5190" s="3" t="s">
        <v>5609</v>
      </c>
      <c r="X5190" s="3" t="str">
        <f t="shared" si="366"/>
        <v>น้ำรอบลานสักอุทัยธานี</v>
      </c>
      <c r="Y5190" s="3" t="s">
        <v>251</v>
      </c>
      <c r="Z5190" s="3" t="str">
        <f t="shared" si="367"/>
        <v/>
      </c>
      <c r="AA5190" s="3" t="e">
        <f t="shared" si="368"/>
        <v>#NUM!</v>
      </c>
      <c r="AB5190" s="3" t="str">
        <f t="shared" si="369"/>
        <v/>
      </c>
    </row>
    <row r="5191" spans="18:28" ht="14.5" customHeight="1">
      <c r="R5191">
        <v>5188</v>
      </c>
      <c r="S5191" s="4">
        <v>61160</v>
      </c>
      <c r="T5191" s="3" t="s">
        <v>5614</v>
      </c>
      <c r="U5191" s="3" t="s">
        <v>2119</v>
      </c>
      <c r="V5191" s="3" t="s">
        <v>535</v>
      </c>
      <c r="W5191" s="3" t="s">
        <v>5609</v>
      </c>
      <c r="X5191" s="3" t="str">
        <f t="shared" si="366"/>
        <v>ทุ่งนางามลานสักอุทัยธานี</v>
      </c>
      <c r="Y5191" s="3" t="s">
        <v>251</v>
      </c>
      <c r="Z5191" s="3" t="str">
        <f t="shared" si="367"/>
        <v/>
      </c>
      <c r="AA5191" s="3" t="e">
        <f t="shared" si="368"/>
        <v>#NUM!</v>
      </c>
      <c r="AB5191" s="3" t="str">
        <f t="shared" si="369"/>
        <v/>
      </c>
    </row>
    <row r="5192" spans="18:28" ht="14.5" customHeight="1">
      <c r="R5192">
        <v>5189</v>
      </c>
      <c r="S5192" s="4">
        <v>61170</v>
      </c>
      <c r="T5192" s="3" t="s">
        <v>5615</v>
      </c>
      <c r="U5192" s="3" t="s">
        <v>2127</v>
      </c>
      <c r="V5192" s="3" t="s">
        <v>535</v>
      </c>
      <c r="W5192" s="3" t="s">
        <v>5616</v>
      </c>
      <c r="X5192" s="3" t="str">
        <f t="shared" si="366"/>
        <v>สุขฤทัยห้วยคตอุทัยธานี</v>
      </c>
      <c r="Y5192" s="3" t="s">
        <v>251</v>
      </c>
      <c r="Z5192" s="3" t="str">
        <f t="shared" si="367"/>
        <v/>
      </c>
      <c r="AA5192" s="3" t="e">
        <f t="shared" si="368"/>
        <v>#NUM!</v>
      </c>
      <c r="AB5192" s="3" t="str">
        <f t="shared" si="369"/>
        <v/>
      </c>
    </row>
    <row r="5193" spans="18:28" ht="14.5" customHeight="1">
      <c r="R5193">
        <v>5190</v>
      </c>
      <c r="S5193" s="4">
        <v>61170</v>
      </c>
      <c r="T5193" s="3" t="s">
        <v>2588</v>
      </c>
      <c r="U5193" s="3" t="s">
        <v>2127</v>
      </c>
      <c r="V5193" s="3" t="s">
        <v>535</v>
      </c>
      <c r="W5193" s="3" t="s">
        <v>5616</v>
      </c>
      <c r="X5193" s="3" t="str">
        <f t="shared" si="366"/>
        <v>ทองหลางห้วยคตอุทัยธานี</v>
      </c>
      <c r="Y5193" s="3" t="s">
        <v>251</v>
      </c>
      <c r="Z5193" s="3" t="str">
        <f t="shared" si="367"/>
        <v/>
      </c>
      <c r="AA5193" s="3" t="e">
        <f t="shared" si="368"/>
        <v>#NUM!</v>
      </c>
      <c r="AB5193" s="3" t="str">
        <f t="shared" si="369"/>
        <v/>
      </c>
    </row>
    <row r="5194" spans="18:28" ht="14.5" customHeight="1">
      <c r="R5194">
        <v>5191</v>
      </c>
      <c r="S5194" s="4">
        <v>61170</v>
      </c>
      <c r="T5194" s="3" t="s">
        <v>2127</v>
      </c>
      <c r="U5194" s="3" t="s">
        <v>2127</v>
      </c>
      <c r="V5194" s="3" t="s">
        <v>535</v>
      </c>
      <c r="W5194" s="3" t="s">
        <v>5616</v>
      </c>
      <c r="X5194" s="3" t="str">
        <f t="shared" si="366"/>
        <v>ห้วยคตห้วยคตอุทัยธานี</v>
      </c>
      <c r="Y5194" s="3" t="s">
        <v>251</v>
      </c>
      <c r="Z5194" s="3" t="str">
        <f t="shared" si="367"/>
        <v/>
      </c>
      <c r="AA5194" s="3" t="e">
        <f t="shared" si="368"/>
        <v>#NUM!</v>
      </c>
      <c r="AB5194" s="3" t="str">
        <f t="shared" si="369"/>
        <v/>
      </c>
    </row>
    <row r="5195" spans="18:28" ht="14.5" customHeight="1">
      <c r="R5195">
        <v>5192</v>
      </c>
      <c r="S5195" s="4">
        <v>62000</v>
      </c>
      <c r="T5195" s="3" t="s">
        <v>1921</v>
      </c>
      <c r="U5195" s="3" t="s">
        <v>584</v>
      </c>
      <c r="V5195" s="3" t="s">
        <v>287</v>
      </c>
      <c r="W5195" s="3" t="s">
        <v>5617</v>
      </c>
      <c r="X5195" s="3" t="str">
        <f t="shared" si="366"/>
        <v>ในเมืองเมืองกำแพงเพชรกำแพงเพชร</v>
      </c>
      <c r="Y5195" s="3" t="s">
        <v>251</v>
      </c>
      <c r="Z5195" s="3" t="str">
        <f t="shared" si="367"/>
        <v/>
      </c>
      <c r="AA5195" s="3" t="e">
        <f t="shared" si="368"/>
        <v>#NUM!</v>
      </c>
      <c r="AB5195" s="3" t="str">
        <f t="shared" si="369"/>
        <v/>
      </c>
    </row>
    <row r="5196" spans="18:28" ht="14.5" customHeight="1">
      <c r="R5196">
        <v>5193</v>
      </c>
      <c r="S5196" s="4">
        <v>62160</v>
      </c>
      <c r="T5196" s="3" t="s">
        <v>5618</v>
      </c>
      <c r="U5196" s="3" t="s">
        <v>584</v>
      </c>
      <c r="V5196" s="3" t="s">
        <v>287</v>
      </c>
      <c r="W5196" s="3" t="s">
        <v>5617</v>
      </c>
      <c r="X5196" s="3" t="str">
        <f t="shared" si="366"/>
        <v>ไตรตรึงษ์เมืองกำแพงเพชรกำแพงเพชร</v>
      </c>
      <c r="Y5196" s="3" t="s">
        <v>251</v>
      </c>
      <c r="Z5196" s="3" t="str">
        <f t="shared" si="367"/>
        <v/>
      </c>
      <c r="AA5196" s="3" t="e">
        <f t="shared" si="368"/>
        <v>#NUM!</v>
      </c>
      <c r="AB5196" s="3" t="str">
        <f t="shared" si="369"/>
        <v/>
      </c>
    </row>
    <row r="5197" spans="18:28" ht="14.5" customHeight="1">
      <c r="R5197">
        <v>5194</v>
      </c>
      <c r="S5197" s="4">
        <v>62000</v>
      </c>
      <c r="T5197" s="3" t="s">
        <v>523</v>
      </c>
      <c r="U5197" s="3" t="s">
        <v>584</v>
      </c>
      <c r="V5197" s="3" t="s">
        <v>287</v>
      </c>
      <c r="W5197" s="3" t="s">
        <v>5617</v>
      </c>
      <c r="X5197" s="3" t="str">
        <f t="shared" si="366"/>
        <v>อ่างทองเมืองกำแพงเพชรกำแพงเพชร</v>
      </c>
      <c r="Y5197" s="3" t="s">
        <v>251</v>
      </c>
      <c r="Z5197" s="3" t="str">
        <f t="shared" si="367"/>
        <v/>
      </c>
      <c r="AA5197" s="3" t="e">
        <f t="shared" si="368"/>
        <v>#NUM!</v>
      </c>
      <c r="AB5197" s="3" t="str">
        <f t="shared" si="369"/>
        <v/>
      </c>
    </row>
    <row r="5198" spans="18:28" ht="14.5" customHeight="1">
      <c r="R5198">
        <v>5195</v>
      </c>
      <c r="S5198" s="4">
        <v>62000</v>
      </c>
      <c r="T5198" s="3" t="s">
        <v>5619</v>
      </c>
      <c r="U5198" s="3" t="s">
        <v>584</v>
      </c>
      <c r="V5198" s="3" t="s">
        <v>287</v>
      </c>
      <c r="W5198" s="3" t="s">
        <v>5617</v>
      </c>
      <c r="X5198" s="3" t="str">
        <f t="shared" si="366"/>
        <v>นาบ่อคำเมืองกำแพงเพชรกำแพงเพชร</v>
      </c>
      <c r="Y5198" s="3" t="s">
        <v>251</v>
      </c>
      <c r="Z5198" s="3" t="str">
        <f t="shared" si="367"/>
        <v/>
      </c>
      <c r="AA5198" s="3" t="e">
        <f t="shared" si="368"/>
        <v>#NUM!</v>
      </c>
      <c r="AB5198" s="3" t="str">
        <f t="shared" si="369"/>
        <v/>
      </c>
    </row>
    <row r="5199" spans="18:28" ht="14.5" customHeight="1">
      <c r="R5199">
        <v>5196</v>
      </c>
      <c r="S5199" s="4">
        <v>62000</v>
      </c>
      <c r="T5199" s="3" t="s">
        <v>5620</v>
      </c>
      <c r="U5199" s="3" t="s">
        <v>584</v>
      </c>
      <c r="V5199" s="3" t="s">
        <v>287</v>
      </c>
      <c r="W5199" s="3" t="s">
        <v>5617</v>
      </c>
      <c r="X5199" s="3" t="str">
        <f t="shared" si="366"/>
        <v>นครชุมเมืองกำแพงเพชรกำแพงเพชร</v>
      </c>
      <c r="Y5199" s="3" t="s">
        <v>251</v>
      </c>
      <c r="Z5199" s="3" t="str">
        <f t="shared" si="367"/>
        <v/>
      </c>
      <c r="AA5199" s="3" t="e">
        <f t="shared" si="368"/>
        <v>#NUM!</v>
      </c>
      <c r="AB5199" s="3" t="str">
        <f t="shared" si="369"/>
        <v/>
      </c>
    </row>
    <row r="5200" spans="18:28" ht="14.5" customHeight="1">
      <c r="R5200">
        <v>5197</v>
      </c>
      <c r="S5200" s="4">
        <v>62000</v>
      </c>
      <c r="T5200" s="3" t="s">
        <v>5621</v>
      </c>
      <c r="U5200" s="3" t="s">
        <v>584</v>
      </c>
      <c r="V5200" s="3" t="s">
        <v>287</v>
      </c>
      <c r="W5200" s="3" t="s">
        <v>5617</v>
      </c>
      <c r="X5200" s="3" t="str">
        <f t="shared" si="366"/>
        <v>ทรงธรรมเมืองกำแพงเพชรกำแพงเพชร</v>
      </c>
      <c r="Y5200" s="3" t="s">
        <v>251</v>
      </c>
      <c r="Z5200" s="3" t="str">
        <f t="shared" si="367"/>
        <v/>
      </c>
      <c r="AA5200" s="3" t="e">
        <f t="shared" si="368"/>
        <v>#NUM!</v>
      </c>
      <c r="AB5200" s="3" t="str">
        <f t="shared" si="369"/>
        <v/>
      </c>
    </row>
    <row r="5201" spans="18:28" ht="14.5" customHeight="1">
      <c r="R5201">
        <v>5198</v>
      </c>
      <c r="S5201" s="4">
        <v>62000</v>
      </c>
      <c r="T5201" s="3" t="s">
        <v>5622</v>
      </c>
      <c r="U5201" s="3" t="s">
        <v>584</v>
      </c>
      <c r="V5201" s="3" t="s">
        <v>287</v>
      </c>
      <c r="W5201" s="3" t="s">
        <v>5617</v>
      </c>
      <c r="X5201" s="3" t="str">
        <f t="shared" si="366"/>
        <v>ลานดอกไม้เมืองกำแพงเพชรกำแพงเพชร</v>
      </c>
      <c r="Y5201" s="3" t="s">
        <v>251</v>
      </c>
      <c r="Z5201" s="3" t="str">
        <f t="shared" si="367"/>
        <v/>
      </c>
      <c r="AA5201" s="3" t="e">
        <f t="shared" si="368"/>
        <v>#NUM!</v>
      </c>
      <c r="AB5201" s="3" t="str">
        <f t="shared" si="369"/>
        <v/>
      </c>
    </row>
    <row r="5202" spans="18:28" ht="14.5" customHeight="1">
      <c r="R5202">
        <v>5199</v>
      </c>
      <c r="S5202" s="4">
        <v>62000</v>
      </c>
      <c r="T5202" s="3" t="s">
        <v>1160</v>
      </c>
      <c r="U5202" s="3" t="s">
        <v>584</v>
      </c>
      <c r="V5202" s="3" t="s">
        <v>287</v>
      </c>
      <c r="W5202" s="3" t="s">
        <v>5617</v>
      </c>
      <c r="X5202" s="3" t="str">
        <f t="shared" si="366"/>
        <v>หนองปลิงเมืองกำแพงเพชรกำแพงเพชร</v>
      </c>
      <c r="Y5202" s="3" t="s">
        <v>251</v>
      </c>
      <c r="Z5202" s="3" t="str">
        <f t="shared" si="367"/>
        <v/>
      </c>
      <c r="AA5202" s="3" t="e">
        <f t="shared" si="368"/>
        <v>#NUM!</v>
      </c>
      <c r="AB5202" s="3" t="str">
        <f t="shared" si="369"/>
        <v/>
      </c>
    </row>
    <row r="5203" spans="18:28" ht="14.5" customHeight="1">
      <c r="R5203">
        <v>5200</v>
      </c>
      <c r="S5203" s="4">
        <v>62000</v>
      </c>
      <c r="T5203" s="3" t="s">
        <v>5623</v>
      </c>
      <c r="U5203" s="3" t="s">
        <v>584</v>
      </c>
      <c r="V5203" s="3" t="s">
        <v>287</v>
      </c>
      <c r="W5203" s="3" t="s">
        <v>5617</v>
      </c>
      <c r="X5203" s="3" t="str">
        <f t="shared" si="366"/>
        <v>คณฑีเมืองกำแพงเพชรกำแพงเพชร</v>
      </c>
      <c r="Y5203" s="3" t="s">
        <v>251</v>
      </c>
      <c r="Z5203" s="3" t="str">
        <f t="shared" si="367"/>
        <v/>
      </c>
      <c r="AA5203" s="3" t="e">
        <f t="shared" si="368"/>
        <v>#NUM!</v>
      </c>
      <c r="AB5203" s="3" t="str">
        <f t="shared" si="369"/>
        <v/>
      </c>
    </row>
    <row r="5204" spans="18:28" ht="14.5" customHeight="1">
      <c r="R5204">
        <v>5201</v>
      </c>
      <c r="S5204" s="4">
        <v>62000</v>
      </c>
      <c r="T5204" s="3" t="s">
        <v>5624</v>
      </c>
      <c r="U5204" s="3" t="s">
        <v>584</v>
      </c>
      <c r="V5204" s="3" t="s">
        <v>287</v>
      </c>
      <c r="W5204" s="3" t="s">
        <v>5617</v>
      </c>
      <c r="X5204" s="3" t="str">
        <f t="shared" si="366"/>
        <v>นิคมทุ่งโพธิ์ทะเลเมืองกำแพงเพชรกำแพงเพชร</v>
      </c>
      <c r="Y5204" s="3" t="s">
        <v>251</v>
      </c>
      <c r="Z5204" s="3" t="str">
        <f t="shared" si="367"/>
        <v/>
      </c>
      <c r="AA5204" s="3" t="e">
        <f t="shared" si="368"/>
        <v>#NUM!</v>
      </c>
      <c r="AB5204" s="3" t="str">
        <f t="shared" si="369"/>
        <v/>
      </c>
    </row>
    <row r="5205" spans="18:28" ht="14.5" customHeight="1">
      <c r="R5205">
        <v>5202</v>
      </c>
      <c r="S5205" s="4">
        <v>62000</v>
      </c>
      <c r="T5205" s="3" t="s">
        <v>5625</v>
      </c>
      <c r="U5205" s="3" t="s">
        <v>584</v>
      </c>
      <c r="V5205" s="3" t="s">
        <v>287</v>
      </c>
      <c r="W5205" s="3" t="s">
        <v>5617</v>
      </c>
      <c r="X5205" s="3" t="str">
        <f t="shared" si="366"/>
        <v>เทพนครเมืองกำแพงเพชรกำแพงเพชร</v>
      </c>
      <c r="Y5205" s="3" t="s">
        <v>251</v>
      </c>
      <c r="Z5205" s="3" t="str">
        <f t="shared" si="367"/>
        <v/>
      </c>
      <c r="AA5205" s="3" t="e">
        <f t="shared" si="368"/>
        <v>#NUM!</v>
      </c>
      <c r="AB5205" s="3" t="str">
        <f t="shared" si="369"/>
        <v/>
      </c>
    </row>
    <row r="5206" spans="18:28" ht="14.5" customHeight="1">
      <c r="R5206">
        <v>5203</v>
      </c>
      <c r="S5206" s="4">
        <v>62000</v>
      </c>
      <c r="T5206" s="3" t="s">
        <v>1396</v>
      </c>
      <c r="U5206" s="3" t="s">
        <v>584</v>
      </c>
      <c r="V5206" s="3" t="s">
        <v>287</v>
      </c>
      <c r="W5206" s="3" t="s">
        <v>5617</v>
      </c>
      <c r="X5206" s="3" t="str">
        <f t="shared" si="366"/>
        <v>วังทองเมืองกำแพงเพชรกำแพงเพชร</v>
      </c>
      <c r="Y5206" s="3" t="s">
        <v>251</v>
      </c>
      <c r="Z5206" s="3" t="str">
        <f t="shared" si="367"/>
        <v/>
      </c>
      <c r="AA5206" s="3" t="e">
        <f t="shared" si="368"/>
        <v>#NUM!</v>
      </c>
      <c r="AB5206" s="3" t="str">
        <f t="shared" si="369"/>
        <v/>
      </c>
    </row>
    <row r="5207" spans="18:28" ht="14.5" customHeight="1">
      <c r="R5207">
        <v>5204</v>
      </c>
      <c r="S5207" s="4">
        <v>62000</v>
      </c>
      <c r="T5207" s="3" t="s">
        <v>5626</v>
      </c>
      <c r="U5207" s="3" t="s">
        <v>584</v>
      </c>
      <c r="V5207" s="3" t="s">
        <v>287</v>
      </c>
      <c r="W5207" s="3" t="s">
        <v>5617</v>
      </c>
      <c r="X5207" s="3" t="str">
        <f t="shared" si="366"/>
        <v>ท่าขุนรามเมืองกำแพงเพชรกำแพงเพชร</v>
      </c>
      <c r="Y5207" s="3" t="s">
        <v>251</v>
      </c>
      <c r="Z5207" s="3" t="str">
        <f t="shared" si="367"/>
        <v/>
      </c>
      <c r="AA5207" s="3" t="e">
        <f t="shared" si="368"/>
        <v>#NUM!</v>
      </c>
      <c r="AB5207" s="3" t="str">
        <f t="shared" si="369"/>
        <v/>
      </c>
    </row>
    <row r="5208" spans="18:28" ht="14.5" customHeight="1">
      <c r="R5208">
        <v>5205</v>
      </c>
      <c r="S5208" s="4">
        <v>62000</v>
      </c>
      <c r="T5208" s="3" t="s">
        <v>5627</v>
      </c>
      <c r="U5208" s="3" t="s">
        <v>584</v>
      </c>
      <c r="V5208" s="3" t="s">
        <v>287</v>
      </c>
      <c r="W5208" s="3" t="s">
        <v>5617</v>
      </c>
      <c r="X5208" s="3" t="str">
        <f t="shared" si="366"/>
        <v>คลองแม่ลายเมืองกำแพงเพชรกำแพงเพชร</v>
      </c>
      <c r="Y5208" s="3" t="s">
        <v>251</v>
      </c>
      <c r="Z5208" s="3" t="str">
        <f t="shared" si="367"/>
        <v/>
      </c>
      <c r="AA5208" s="3" t="e">
        <f t="shared" si="368"/>
        <v>#NUM!</v>
      </c>
      <c r="AB5208" s="3" t="str">
        <f t="shared" si="369"/>
        <v/>
      </c>
    </row>
    <row r="5209" spans="18:28" ht="14.5" customHeight="1">
      <c r="R5209">
        <v>5206</v>
      </c>
      <c r="S5209" s="4">
        <v>62160</v>
      </c>
      <c r="T5209" s="3" t="s">
        <v>5628</v>
      </c>
      <c r="U5209" s="3" t="s">
        <v>584</v>
      </c>
      <c r="V5209" s="3" t="s">
        <v>287</v>
      </c>
      <c r="W5209" s="3" t="s">
        <v>5617</v>
      </c>
      <c r="X5209" s="3" t="str">
        <f t="shared" si="366"/>
        <v>ธำมรงค์เมืองกำแพงเพชรกำแพงเพชร</v>
      </c>
      <c r="Y5209" s="3" t="s">
        <v>251</v>
      </c>
      <c r="Z5209" s="3" t="str">
        <f t="shared" si="367"/>
        <v/>
      </c>
      <c r="AA5209" s="3" t="e">
        <f t="shared" si="368"/>
        <v>#NUM!</v>
      </c>
      <c r="AB5209" s="3" t="str">
        <f t="shared" si="369"/>
        <v/>
      </c>
    </row>
    <row r="5210" spans="18:28" ht="14.5" customHeight="1">
      <c r="R5210">
        <v>5207</v>
      </c>
      <c r="S5210" s="4">
        <v>62000</v>
      </c>
      <c r="T5210" s="3" t="s">
        <v>496</v>
      </c>
      <c r="U5210" s="3" t="s">
        <v>584</v>
      </c>
      <c r="V5210" s="3" t="s">
        <v>287</v>
      </c>
      <c r="W5210" s="3" t="s">
        <v>5617</v>
      </c>
      <c r="X5210" s="3" t="str">
        <f t="shared" si="366"/>
        <v>สระแก้วเมืองกำแพงเพชรกำแพงเพชร</v>
      </c>
      <c r="Y5210" s="3" t="s">
        <v>251</v>
      </c>
      <c r="Z5210" s="3" t="str">
        <f t="shared" si="367"/>
        <v/>
      </c>
      <c r="AA5210" s="3" t="e">
        <f t="shared" si="368"/>
        <v>#NUM!</v>
      </c>
      <c r="AB5210" s="3" t="str">
        <f t="shared" si="369"/>
        <v/>
      </c>
    </row>
    <row r="5211" spans="18:28" ht="14.5" customHeight="1">
      <c r="R5211">
        <v>5208</v>
      </c>
      <c r="S5211" s="4">
        <v>62150</v>
      </c>
      <c r="T5211" s="3" t="s">
        <v>576</v>
      </c>
      <c r="U5211" s="3" t="s">
        <v>576</v>
      </c>
      <c r="V5211" s="3" t="s">
        <v>287</v>
      </c>
      <c r="W5211" s="3" t="s">
        <v>5629</v>
      </c>
      <c r="X5211" s="3" t="str">
        <f t="shared" si="366"/>
        <v>ไทรงามไทรงามกำแพงเพชร</v>
      </c>
      <c r="Y5211" s="3" t="s">
        <v>251</v>
      </c>
      <c r="Z5211" s="3" t="str">
        <f t="shared" si="367"/>
        <v/>
      </c>
      <c r="AA5211" s="3" t="e">
        <f t="shared" si="368"/>
        <v>#NUM!</v>
      </c>
      <c r="AB5211" s="3" t="str">
        <f t="shared" si="369"/>
        <v/>
      </c>
    </row>
    <row r="5212" spans="18:28" ht="14.5" customHeight="1">
      <c r="R5212">
        <v>5209</v>
      </c>
      <c r="S5212" s="4">
        <v>62150</v>
      </c>
      <c r="T5212" s="3" t="s">
        <v>5630</v>
      </c>
      <c r="U5212" s="3" t="s">
        <v>576</v>
      </c>
      <c r="V5212" s="3" t="s">
        <v>287</v>
      </c>
      <c r="W5212" s="3" t="s">
        <v>5629</v>
      </c>
      <c r="X5212" s="3" t="str">
        <f t="shared" si="366"/>
        <v>หนองคล้าไทรงามกำแพงเพชร</v>
      </c>
      <c r="Y5212" s="3" t="s">
        <v>251</v>
      </c>
      <c r="Z5212" s="3" t="str">
        <f t="shared" si="367"/>
        <v/>
      </c>
      <c r="AA5212" s="3" t="e">
        <f t="shared" si="368"/>
        <v>#NUM!</v>
      </c>
      <c r="AB5212" s="3" t="str">
        <f t="shared" si="369"/>
        <v/>
      </c>
    </row>
    <row r="5213" spans="18:28" ht="14.5" customHeight="1">
      <c r="R5213">
        <v>5210</v>
      </c>
      <c r="S5213" s="4">
        <v>62150</v>
      </c>
      <c r="T5213" s="3" t="s">
        <v>5631</v>
      </c>
      <c r="U5213" s="3" t="s">
        <v>576</v>
      </c>
      <c r="V5213" s="3" t="s">
        <v>287</v>
      </c>
      <c r="W5213" s="3" t="s">
        <v>5629</v>
      </c>
      <c r="X5213" s="3" t="str">
        <f t="shared" si="366"/>
        <v>หนองทองไทรงามกำแพงเพชร</v>
      </c>
      <c r="Y5213" s="3" t="s">
        <v>251</v>
      </c>
      <c r="Z5213" s="3" t="str">
        <f t="shared" si="367"/>
        <v/>
      </c>
      <c r="AA5213" s="3" t="e">
        <f t="shared" si="368"/>
        <v>#NUM!</v>
      </c>
      <c r="AB5213" s="3" t="str">
        <f t="shared" si="369"/>
        <v/>
      </c>
    </row>
    <row r="5214" spans="18:28" ht="14.5" customHeight="1">
      <c r="R5214">
        <v>5211</v>
      </c>
      <c r="S5214" s="4">
        <v>62150</v>
      </c>
      <c r="T5214" s="3" t="s">
        <v>5632</v>
      </c>
      <c r="U5214" s="3" t="s">
        <v>576</v>
      </c>
      <c r="V5214" s="3" t="s">
        <v>287</v>
      </c>
      <c r="W5214" s="3" t="s">
        <v>5629</v>
      </c>
      <c r="X5214" s="3" t="str">
        <f t="shared" si="366"/>
        <v>หนองไม้กองไทรงามกำแพงเพชร</v>
      </c>
      <c r="Y5214" s="3" t="s">
        <v>251</v>
      </c>
      <c r="Z5214" s="3" t="str">
        <f t="shared" si="367"/>
        <v/>
      </c>
      <c r="AA5214" s="3" t="e">
        <f t="shared" si="368"/>
        <v>#NUM!</v>
      </c>
      <c r="AB5214" s="3" t="str">
        <f t="shared" si="369"/>
        <v/>
      </c>
    </row>
    <row r="5215" spans="18:28" ht="14.5" customHeight="1">
      <c r="R5215">
        <v>5212</v>
      </c>
      <c r="S5215" s="4">
        <v>62150</v>
      </c>
      <c r="T5215" s="3" t="s">
        <v>4621</v>
      </c>
      <c r="U5215" s="3" t="s">
        <v>576</v>
      </c>
      <c r="V5215" s="3" t="s">
        <v>287</v>
      </c>
      <c r="W5215" s="3" t="s">
        <v>5629</v>
      </c>
      <c r="X5215" s="3" t="str">
        <f t="shared" si="366"/>
        <v>มหาชัยไทรงามกำแพงเพชร</v>
      </c>
      <c r="Y5215" s="3" t="s">
        <v>251</v>
      </c>
      <c r="Z5215" s="3" t="str">
        <f t="shared" si="367"/>
        <v/>
      </c>
      <c r="AA5215" s="3" t="e">
        <f t="shared" si="368"/>
        <v>#NUM!</v>
      </c>
      <c r="AB5215" s="3" t="str">
        <f t="shared" si="369"/>
        <v/>
      </c>
    </row>
    <row r="5216" spans="18:28" ht="14.5" customHeight="1">
      <c r="R5216">
        <v>5213</v>
      </c>
      <c r="S5216" s="4">
        <v>62150</v>
      </c>
      <c r="T5216" s="3" t="s">
        <v>696</v>
      </c>
      <c r="U5216" s="3" t="s">
        <v>576</v>
      </c>
      <c r="V5216" s="3" t="s">
        <v>287</v>
      </c>
      <c r="W5216" s="3" t="s">
        <v>5629</v>
      </c>
      <c r="X5216" s="3" t="str">
        <f t="shared" si="366"/>
        <v>พานทองไทรงามกำแพงเพชร</v>
      </c>
      <c r="Y5216" s="3" t="s">
        <v>251</v>
      </c>
      <c r="Z5216" s="3" t="str">
        <f t="shared" si="367"/>
        <v/>
      </c>
      <c r="AA5216" s="3" t="e">
        <f t="shared" si="368"/>
        <v>#NUM!</v>
      </c>
      <c r="AB5216" s="3" t="str">
        <f t="shared" si="369"/>
        <v/>
      </c>
    </row>
    <row r="5217" spans="18:28" ht="14.5" customHeight="1">
      <c r="R5217">
        <v>5214</v>
      </c>
      <c r="S5217" s="4">
        <v>62150</v>
      </c>
      <c r="T5217" s="3" t="s">
        <v>5633</v>
      </c>
      <c r="U5217" s="3" t="s">
        <v>576</v>
      </c>
      <c r="V5217" s="3" t="s">
        <v>287</v>
      </c>
      <c r="W5217" s="3" t="s">
        <v>5629</v>
      </c>
      <c r="X5217" s="3" t="str">
        <f t="shared" si="366"/>
        <v>หนองแม่แตงไทรงามกำแพงเพชร</v>
      </c>
      <c r="Y5217" s="3" t="s">
        <v>251</v>
      </c>
      <c r="Z5217" s="3" t="str">
        <f t="shared" si="367"/>
        <v/>
      </c>
      <c r="AA5217" s="3" t="e">
        <f t="shared" si="368"/>
        <v>#NUM!</v>
      </c>
      <c r="AB5217" s="3" t="str">
        <f t="shared" si="369"/>
        <v/>
      </c>
    </row>
    <row r="5218" spans="18:28" ht="14.5" customHeight="1">
      <c r="R5218">
        <v>5215</v>
      </c>
      <c r="S5218" s="4">
        <v>62180</v>
      </c>
      <c r="T5218" s="3" t="s">
        <v>5634</v>
      </c>
      <c r="U5218" s="3" t="s">
        <v>572</v>
      </c>
      <c r="V5218" s="3" t="s">
        <v>287</v>
      </c>
      <c r="W5218" s="3" t="s">
        <v>5635</v>
      </c>
      <c r="X5218" s="3" t="str">
        <f t="shared" si="366"/>
        <v>คลองน้ำไหลคลองลานกำแพงเพชร</v>
      </c>
      <c r="Y5218" s="3" t="s">
        <v>251</v>
      </c>
      <c r="Z5218" s="3" t="str">
        <f t="shared" si="367"/>
        <v/>
      </c>
      <c r="AA5218" s="3" t="e">
        <f t="shared" si="368"/>
        <v>#NUM!</v>
      </c>
      <c r="AB5218" s="3" t="str">
        <f t="shared" si="369"/>
        <v/>
      </c>
    </row>
    <row r="5219" spans="18:28" ht="14.5" customHeight="1">
      <c r="R5219">
        <v>5216</v>
      </c>
      <c r="S5219" s="4">
        <v>62180</v>
      </c>
      <c r="T5219" s="3" t="s">
        <v>650</v>
      </c>
      <c r="U5219" s="3" t="s">
        <v>572</v>
      </c>
      <c r="V5219" s="3" t="s">
        <v>287</v>
      </c>
      <c r="W5219" s="3" t="s">
        <v>5635</v>
      </c>
      <c r="X5219" s="3" t="str">
        <f t="shared" si="366"/>
        <v>โป่งน้ำร้อนคลองลานกำแพงเพชร</v>
      </c>
      <c r="Y5219" s="3" t="s">
        <v>251</v>
      </c>
      <c r="Z5219" s="3" t="str">
        <f t="shared" si="367"/>
        <v/>
      </c>
      <c r="AA5219" s="3" t="e">
        <f t="shared" si="368"/>
        <v>#NUM!</v>
      </c>
      <c r="AB5219" s="3" t="str">
        <f t="shared" si="369"/>
        <v/>
      </c>
    </row>
    <row r="5220" spans="18:28" ht="14.5" customHeight="1">
      <c r="R5220">
        <v>5217</v>
      </c>
      <c r="S5220" s="4">
        <v>62180</v>
      </c>
      <c r="T5220" s="3" t="s">
        <v>5636</v>
      </c>
      <c r="U5220" s="3" t="s">
        <v>572</v>
      </c>
      <c r="V5220" s="3" t="s">
        <v>287</v>
      </c>
      <c r="W5220" s="3" t="s">
        <v>5635</v>
      </c>
      <c r="X5220" s="3" t="str">
        <f t="shared" si="366"/>
        <v>คลองลานพัฒนาคลองลานกำแพงเพชร</v>
      </c>
      <c r="Y5220" s="3" t="s">
        <v>251</v>
      </c>
      <c r="Z5220" s="3" t="str">
        <f t="shared" si="367"/>
        <v/>
      </c>
      <c r="AA5220" s="3" t="e">
        <f t="shared" si="368"/>
        <v>#NUM!</v>
      </c>
      <c r="AB5220" s="3" t="str">
        <f t="shared" si="369"/>
        <v/>
      </c>
    </row>
    <row r="5221" spans="18:28" ht="14.5" customHeight="1">
      <c r="R5221">
        <v>5218</v>
      </c>
      <c r="S5221" s="4">
        <v>62180</v>
      </c>
      <c r="T5221" s="3" t="s">
        <v>5637</v>
      </c>
      <c r="U5221" s="3" t="s">
        <v>572</v>
      </c>
      <c r="V5221" s="3" t="s">
        <v>287</v>
      </c>
      <c r="W5221" s="3" t="s">
        <v>5635</v>
      </c>
      <c r="X5221" s="3" t="str">
        <f t="shared" si="366"/>
        <v>สักงามคลองลานกำแพงเพชร</v>
      </c>
      <c r="Y5221" s="3" t="s">
        <v>251</v>
      </c>
      <c r="Z5221" s="3" t="str">
        <f t="shared" si="367"/>
        <v/>
      </c>
      <c r="AA5221" s="3" t="e">
        <f t="shared" si="368"/>
        <v>#NUM!</v>
      </c>
      <c r="AB5221" s="3" t="str">
        <f t="shared" si="369"/>
        <v/>
      </c>
    </row>
    <row r="5222" spans="18:28" ht="14.5" customHeight="1">
      <c r="R5222">
        <v>5219</v>
      </c>
      <c r="S5222" s="4">
        <v>62130</v>
      </c>
      <c r="T5222" s="3" t="s">
        <v>5638</v>
      </c>
      <c r="U5222" s="3" t="s">
        <v>569</v>
      </c>
      <c r="V5222" s="3" t="s">
        <v>287</v>
      </c>
      <c r="W5222" s="3" t="s">
        <v>5639</v>
      </c>
      <c r="X5222" s="3" t="str">
        <f t="shared" si="366"/>
        <v>ยางสูงขาณุวรลักษบุรีกำแพงเพชร</v>
      </c>
      <c r="Y5222" s="3" t="s">
        <v>251</v>
      </c>
      <c r="Z5222" s="3" t="str">
        <f t="shared" si="367"/>
        <v/>
      </c>
      <c r="AA5222" s="3" t="e">
        <f t="shared" si="368"/>
        <v>#NUM!</v>
      </c>
      <c r="AB5222" s="3" t="str">
        <f t="shared" si="369"/>
        <v/>
      </c>
    </row>
    <row r="5223" spans="18:28" ht="14.5" customHeight="1">
      <c r="R5223">
        <v>5220</v>
      </c>
      <c r="S5223" s="4">
        <v>62130</v>
      </c>
      <c r="T5223" s="3" t="s">
        <v>5640</v>
      </c>
      <c r="U5223" s="3" t="s">
        <v>569</v>
      </c>
      <c r="V5223" s="3" t="s">
        <v>287</v>
      </c>
      <c r="W5223" s="3" t="s">
        <v>5639</v>
      </c>
      <c r="X5223" s="3" t="str">
        <f t="shared" si="366"/>
        <v>ป่าพุทราขาณุวรลักษบุรีกำแพงเพชร</v>
      </c>
      <c r="Y5223" s="3" t="s">
        <v>251</v>
      </c>
      <c r="Z5223" s="3" t="str">
        <f t="shared" si="367"/>
        <v/>
      </c>
      <c r="AA5223" s="3" t="e">
        <f t="shared" si="368"/>
        <v>#NUM!</v>
      </c>
      <c r="AB5223" s="3" t="str">
        <f t="shared" si="369"/>
        <v/>
      </c>
    </row>
    <row r="5224" spans="18:28" ht="14.5" customHeight="1">
      <c r="R5224">
        <v>5221</v>
      </c>
      <c r="S5224" s="4">
        <v>62130</v>
      </c>
      <c r="T5224" s="3" t="s">
        <v>5039</v>
      </c>
      <c r="U5224" s="3" t="s">
        <v>569</v>
      </c>
      <c r="V5224" s="3" t="s">
        <v>287</v>
      </c>
      <c r="W5224" s="3" t="s">
        <v>5639</v>
      </c>
      <c r="X5224" s="3" t="str">
        <f t="shared" si="366"/>
        <v>แสนตอขาณุวรลักษบุรีกำแพงเพชร</v>
      </c>
      <c r="Y5224" s="3" t="s">
        <v>251</v>
      </c>
      <c r="Z5224" s="3" t="str">
        <f t="shared" si="367"/>
        <v/>
      </c>
      <c r="AA5224" s="3" t="e">
        <f t="shared" si="368"/>
        <v>#NUM!</v>
      </c>
      <c r="AB5224" s="3" t="str">
        <f t="shared" si="369"/>
        <v/>
      </c>
    </row>
    <row r="5225" spans="18:28" ht="14.5" customHeight="1">
      <c r="R5225">
        <v>5222</v>
      </c>
      <c r="S5225" s="4">
        <v>62140</v>
      </c>
      <c r="T5225" s="3" t="s">
        <v>5641</v>
      </c>
      <c r="U5225" s="3" t="s">
        <v>569</v>
      </c>
      <c r="V5225" s="3" t="s">
        <v>287</v>
      </c>
      <c r="W5225" s="3" t="s">
        <v>5639</v>
      </c>
      <c r="X5225" s="3" t="str">
        <f t="shared" si="366"/>
        <v>สลกบาตรขาณุวรลักษบุรีกำแพงเพชร</v>
      </c>
      <c r="Y5225" s="3" t="s">
        <v>251</v>
      </c>
      <c r="Z5225" s="3" t="str">
        <f t="shared" si="367"/>
        <v/>
      </c>
      <c r="AA5225" s="3" t="e">
        <f t="shared" si="368"/>
        <v>#NUM!</v>
      </c>
      <c r="AB5225" s="3" t="str">
        <f t="shared" si="369"/>
        <v/>
      </c>
    </row>
    <row r="5226" spans="18:28" ht="14.5" customHeight="1">
      <c r="R5226">
        <v>5223</v>
      </c>
      <c r="S5226" s="4">
        <v>62140</v>
      </c>
      <c r="T5226" s="3" t="s">
        <v>5642</v>
      </c>
      <c r="U5226" s="3" t="s">
        <v>569</v>
      </c>
      <c r="V5226" s="3" t="s">
        <v>287</v>
      </c>
      <c r="W5226" s="3" t="s">
        <v>5639</v>
      </c>
      <c r="X5226" s="3" t="str">
        <f t="shared" si="366"/>
        <v>บ่อถ้ำขาณุวรลักษบุรีกำแพงเพชร</v>
      </c>
      <c r="Y5226" s="3" t="s">
        <v>251</v>
      </c>
      <c r="Z5226" s="3" t="str">
        <f t="shared" si="367"/>
        <v/>
      </c>
      <c r="AA5226" s="3" t="e">
        <f t="shared" si="368"/>
        <v>#NUM!</v>
      </c>
      <c r="AB5226" s="3" t="str">
        <f t="shared" si="369"/>
        <v/>
      </c>
    </row>
    <row r="5227" spans="18:28" ht="14.5" customHeight="1">
      <c r="R5227">
        <v>5224</v>
      </c>
      <c r="S5227" s="4">
        <v>62140</v>
      </c>
      <c r="T5227" s="3" t="s">
        <v>5643</v>
      </c>
      <c r="U5227" s="3" t="s">
        <v>569</v>
      </c>
      <c r="V5227" s="3" t="s">
        <v>287</v>
      </c>
      <c r="W5227" s="3" t="s">
        <v>5639</v>
      </c>
      <c r="X5227" s="3" t="str">
        <f t="shared" si="366"/>
        <v>ดอนแตงขาณุวรลักษบุรีกำแพงเพชร</v>
      </c>
      <c r="Y5227" s="3" t="s">
        <v>251</v>
      </c>
      <c r="Z5227" s="3" t="str">
        <f t="shared" si="367"/>
        <v/>
      </c>
      <c r="AA5227" s="3" t="e">
        <f t="shared" si="368"/>
        <v>#NUM!</v>
      </c>
      <c r="AB5227" s="3" t="str">
        <f t="shared" si="369"/>
        <v/>
      </c>
    </row>
    <row r="5228" spans="18:28" ht="14.5" customHeight="1">
      <c r="R5228">
        <v>5225</v>
      </c>
      <c r="S5228" s="4">
        <v>62140</v>
      </c>
      <c r="T5228" s="3" t="s">
        <v>5644</v>
      </c>
      <c r="U5228" s="3" t="s">
        <v>569</v>
      </c>
      <c r="V5228" s="3" t="s">
        <v>287</v>
      </c>
      <c r="W5228" s="3" t="s">
        <v>5639</v>
      </c>
      <c r="X5228" s="3" t="str">
        <f t="shared" si="366"/>
        <v>วังชะพลูขาณุวรลักษบุรีกำแพงเพชร</v>
      </c>
      <c r="Y5228" s="3" t="s">
        <v>251</v>
      </c>
      <c r="Z5228" s="3" t="str">
        <f t="shared" si="367"/>
        <v/>
      </c>
      <c r="AA5228" s="3" t="e">
        <f t="shared" si="368"/>
        <v>#NUM!</v>
      </c>
      <c r="AB5228" s="3" t="str">
        <f t="shared" si="369"/>
        <v/>
      </c>
    </row>
    <row r="5229" spans="18:28" ht="14.5" customHeight="1">
      <c r="R5229">
        <v>5226</v>
      </c>
      <c r="S5229" s="4">
        <v>62140</v>
      </c>
      <c r="T5229" s="3" t="s">
        <v>5645</v>
      </c>
      <c r="U5229" s="3" t="s">
        <v>569</v>
      </c>
      <c r="V5229" s="3" t="s">
        <v>287</v>
      </c>
      <c r="W5229" s="3" t="s">
        <v>5639</v>
      </c>
      <c r="X5229" s="3" t="str">
        <f t="shared" si="366"/>
        <v>โค้งไผ่ขาณุวรลักษบุรีกำแพงเพชร</v>
      </c>
      <c r="Y5229" s="3" t="s">
        <v>251</v>
      </c>
      <c r="Z5229" s="3" t="str">
        <f t="shared" si="367"/>
        <v/>
      </c>
      <c r="AA5229" s="3" t="e">
        <f t="shared" si="368"/>
        <v>#NUM!</v>
      </c>
      <c r="AB5229" s="3" t="str">
        <f t="shared" si="369"/>
        <v/>
      </c>
    </row>
    <row r="5230" spans="18:28" ht="14.5" customHeight="1">
      <c r="R5230">
        <v>5227</v>
      </c>
      <c r="S5230" s="4">
        <v>62140</v>
      </c>
      <c r="T5230" s="3" t="s">
        <v>5646</v>
      </c>
      <c r="U5230" s="3" t="s">
        <v>569</v>
      </c>
      <c r="V5230" s="3" t="s">
        <v>287</v>
      </c>
      <c r="W5230" s="3" t="s">
        <v>5639</v>
      </c>
      <c r="X5230" s="3" t="str">
        <f t="shared" si="366"/>
        <v>ปางมะค่าขาณุวรลักษบุรีกำแพงเพชร</v>
      </c>
      <c r="Y5230" s="3" t="s">
        <v>251</v>
      </c>
      <c r="Z5230" s="3" t="str">
        <f t="shared" si="367"/>
        <v/>
      </c>
      <c r="AA5230" s="3" t="e">
        <f t="shared" si="368"/>
        <v>#NUM!</v>
      </c>
      <c r="AB5230" s="3" t="str">
        <f t="shared" si="369"/>
        <v/>
      </c>
    </row>
    <row r="5231" spans="18:28" ht="14.5" customHeight="1">
      <c r="R5231">
        <v>5228</v>
      </c>
      <c r="S5231" s="4">
        <v>62140</v>
      </c>
      <c r="T5231" s="3" t="s">
        <v>5647</v>
      </c>
      <c r="U5231" s="3" t="s">
        <v>569</v>
      </c>
      <c r="V5231" s="3" t="s">
        <v>287</v>
      </c>
      <c r="W5231" s="3" t="s">
        <v>5639</v>
      </c>
      <c r="X5231" s="3" t="str">
        <f t="shared" si="366"/>
        <v>วังหามแหขาณุวรลักษบุรีกำแพงเพชร</v>
      </c>
      <c r="Y5231" s="3" t="s">
        <v>251</v>
      </c>
      <c r="Z5231" s="3" t="str">
        <f t="shared" si="367"/>
        <v/>
      </c>
      <c r="AA5231" s="3" t="e">
        <f t="shared" si="368"/>
        <v>#NUM!</v>
      </c>
      <c r="AB5231" s="3" t="str">
        <f t="shared" si="369"/>
        <v/>
      </c>
    </row>
    <row r="5232" spans="18:28" ht="14.5" customHeight="1">
      <c r="R5232">
        <v>5229</v>
      </c>
      <c r="S5232" s="4">
        <v>62130</v>
      </c>
      <c r="T5232" s="3" t="s">
        <v>5648</v>
      </c>
      <c r="U5232" s="3" t="s">
        <v>569</v>
      </c>
      <c r="V5232" s="3" t="s">
        <v>287</v>
      </c>
      <c r="W5232" s="3" t="s">
        <v>5639</v>
      </c>
      <c r="X5232" s="3" t="str">
        <f t="shared" si="366"/>
        <v>เกาะตาลขาณุวรลักษบุรีกำแพงเพชร</v>
      </c>
      <c r="Y5232" s="3" t="s">
        <v>251</v>
      </c>
      <c r="Z5232" s="3" t="str">
        <f t="shared" si="367"/>
        <v/>
      </c>
      <c r="AA5232" s="3" t="e">
        <f t="shared" si="368"/>
        <v>#NUM!</v>
      </c>
      <c r="AB5232" s="3" t="str">
        <f t="shared" si="369"/>
        <v/>
      </c>
    </row>
    <row r="5233" spans="18:28" ht="14.5" customHeight="1">
      <c r="R5233">
        <v>5230</v>
      </c>
      <c r="S5233" s="4">
        <v>62120</v>
      </c>
      <c r="T5233" s="3" t="s">
        <v>570</v>
      </c>
      <c r="U5233" s="3" t="s">
        <v>570</v>
      </c>
      <c r="V5233" s="3" t="s">
        <v>287</v>
      </c>
      <c r="W5233" s="3" t="s">
        <v>5649</v>
      </c>
      <c r="X5233" s="3" t="str">
        <f t="shared" si="366"/>
        <v>คลองขลุงคลองขลุงกำแพงเพชร</v>
      </c>
      <c r="Y5233" s="3" t="s">
        <v>251</v>
      </c>
      <c r="Z5233" s="3" t="str">
        <f t="shared" si="367"/>
        <v/>
      </c>
      <c r="AA5233" s="3" t="e">
        <f t="shared" si="368"/>
        <v>#NUM!</v>
      </c>
      <c r="AB5233" s="3" t="str">
        <f t="shared" si="369"/>
        <v/>
      </c>
    </row>
    <row r="5234" spans="18:28" ht="14.5" customHeight="1">
      <c r="R5234">
        <v>5231</v>
      </c>
      <c r="S5234" s="4">
        <v>62120</v>
      </c>
      <c r="T5234" s="3" t="s">
        <v>5650</v>
      </c>
      <c r="U5234" s="3" t="s">
        <v>570</v>
      </c>
      <c r="V5234" s="3" t="s">
        <v>287</v>
      </c>
      <c r="W5234" s="3" t="s">
        <v>5649</v>
      </c>
      <c r="X5234" s="3" t="str">
        <f t="shared" si="366"/>
        <v>ท่ามะเขือคลองขลุงกำแพงเพชร</v>
      </c>
      <c r="Y5234" s="3" t="s">
        <v>251</v>
      </c>
      <c r="Z5234" s="3" t="str">
        <f t="shared" si="367"/>
        <v/>
      </c>
      <c r="AA5234" s="3" t="e">
        <f t="shared" si="368"/>
        <v>#NUM!</v>
      </c>
      <c r="AB5234" s="3" t="str">
        <f t="shared" si="369"/>
        <v/>
      </c>
    </row>
    <row r="5235" spans="18:28" ht="14.5" customHeight="1">
      <c r="R5235">
        <v>5232</v>
      </c>
      <c r="S5235" s="4">
        <v>62120</v>
      </c>
      <c r="T5235" s="3" t="s">
        <v>5651</v>
      </c>
      <c r="U5235" s="3" t="s">
        <v>570</v>
      </c>
      <c r="V5235" s="3" t="s">
        <v>287</v>
      </c>
      <c r="W5235" s="3" t="s">
        <v>5649</v>
      </c>
      <c r="X5235" s="3" t="str">
        <f t="shared" si="366"/>
        <v>ท่าพุทราคลองขลุงกำแพงเพชร</v>
      </c>
      <c r="Y5235" s="3" t="s">
        <v>251</v>
      </c>
      <c r="Z5235" s="3" t="str">
        <f t="shared" si="367"/>
        <v/>
      </c>
      <c r="AA5235" s="3" t="e">
        <f t="shared" si="368"/>
        <v>#NUM!</v>
      </c>
      <c r="AB5235" s="3" t="str">
        <f t="shared" si="369"/>
        <v/>
      </c>
    </row>
    <row r="5236" spans="18:28" ht="14.5" customHeight="1">
      <c r="R5236">
        <v>5233</v>
      </c>
      <c r="S5236" s="4">
        <v>62120</v>
      </c>
      <c r="T5236" s="3" t="s">
        <v>5652</v>
      </c>
      <c r="U5236" s="3" t="s">
        <v>570</v>
      </c>
      <c r="V5236" s="3" t="s">
        <v>287</v>
      </c>
      <c r="W5236" s="3" t="s">
        <v>5649</v>
      </c>
      <c r="X5236" s="3" t="str">
        <f t="shared" si="366"/>
        <v>แม่ลาดคลองขลุงกำแพงเพชร</v>
      </c>
      <c r="Y5236" s="3" t="s">
        <v>251</v>
      </c>
      <c r="Z5236" s="3" t="str">
        <f t="shared" si="367"/>
        <v/>
      </c>
      <c r="AA5236" s="3" t="e">
        <f t="shared" si="368"/>
        <v>#NUM!</v>
      </c>
      <c r="AB5236" s="3" t="str">
        <f t="shared" si="369"/>
        <v/>
      </c>
    </row>
    <row r="5237" spans="18:28" ht="14.5" customHeight="1">
      <c r="R5237">
        <v>5234</v>
      </c>
      <c r="S5237" s="4">
        <v>62120</v>
      </c>
      <c r="T5237" s="3" t="s">
        <v>959</v>
      </c>
      <c r="U5237" s="3" t="s">
        <v>570</v>
      </c>
      <c r="V5237" s="3" t="s">
        <v>287</v>
      </c>
      <c r="W5237" s="3" t="s">
        <v>5649</v>
      </c>
      <c r="X5237" s="3" t="str">
        <f t="shared" si="366"/>
        <v>วังยางคลองขลุงกำแพงเพชร</v>
      </c>
      <c r="Y5237" s="3" t="s">
        <v>251</v>
      </c>
      <c r="Z5237" s="3" t="str">
        <f t="shared" si="367"/>
        <v/>
      </c>
      <c r="AA5237" s="3" t="e">
        <f t="shared" si="368"/>
        <v>#NUM!</v>
      </c>
      <c r="AB5237" s="3" t="str">
        <f t="shared" si="369"/>
        <v/>
      </c>
    </row>
    <row r="5238" spans="18:28" ht="14.5" customHeight="1">
      <c r="R5238">
        <v>5235</v>
      </c>
      <c r="S5238" s="4">
        <v>62120</v>
      </c>
      <c r="T5238" s="3" t="s">
        <v>5653</v>
      </c>
      <c r="U5238" s="3" t="s">
        <v>570</v>
      </c>
      <c r="V5238" s="3" t="s">
        <v>287</v>
      </c>
      <c r="W5238" s="3" t="s">
        <v>5649</v>
      </c>
      <c r="X5238" s="3" t="str">
        <f t="shared" si="366"/>
        <v>วังแขมคลองขลุงกำแพงเพชร</v>
      </c>
      <c r="Y5238" s="3" t="s">
        <v>251</v>
      </c>
      <c r="Z5238" s="3" t="str">
        <f t="shared" si="367"/>
        <v/>
      </c>
      <c r="AA5238" s="3" t="e">
        <f t="shared" si="368"/>
        <v>#NUM!</v>
      </c>
      <c r="AB5238" s="3" t="str">
        <f t="shared" si="369"/>
        <v/>
      </c>
    </row>
    <row r="5239" spans="18:28" ht="14.5" customHeight="1">
      <c r="R5239">
        <v>5236</v>
      </c>
      <c r="S5239" s="4">
        <v>62120</v>
      </c>
      <c r="T5239" s="3" t="s">
        <v>2253</v>
      </c>
      <c r="U5239" s="3" t="s">
        <v>570</v>
      </c>
      <c r="V5239" s="3" t="s">
        <v>287</v>
      </c>
      <c r="W5239" s="3" t="s">
        <v>5649</v>
      </c>
      <c r="X5239" s="3" t="str">
        <f t="shared" si="366"/>
        <v>หัวถนนคลองขลุงกำแพงเพชร</v>
      </c>
      <c r="Y5239" s="3" t="s">
        <v>251</v>
      </c>
      <c r="Z5239" s="3" t="str">
        <f t="shared" si="367"/>
        <v/>
      </c>
      <c r="AA5239" s="3" t="e">
        <f t="shared" si="368"/>
        <v>#NUM!</v>
      </c>
      <c r="AB5239" s="3" t="str">
        <f t="shared" si="369"/>
        <v/>
      </c>
    </row>
    <row r="5240" spans="18:28" ht="14.5" customHeight="1">
      <c r="R5240">
        <v>5237</v>
      </c>
      <c r="S5240" s="4">
        <v>62120</v>
      </c>
      <c r="T5240" s="3" t="s">
        <v>2849</v>
      </c>
      <c r="U5240" s="3" t="s">
        <v>570</v>
      </c>
      <c r="V5240" s="3" t="s">
        <v>287</v>
      </c>
      <c r="W5240" s="3" t="s">
        <v>5649</v>
      </c>
      <c r="X5240" s="3" t="str">
        <f t="shared" si="366"/>
        <v>วังไทรคลองขลุงกำแพงเพชร</v>
      </c>
      <c r="Y5240" s="3" t="s">
        <v>251</v>
      </c>
      <c r="Z5240" s="3" t="str">
        <f t="shared" si="367"/>
        <v/>
      </c>
      <c r="AA5240" s="3" t="e">
        <f t="shared" si="368"/>
        <v>#NUM!</v>
      </c>
      <c r="AB5240" s="3" t="str">
        <f t="shared" si="369"/>
        <v/>
      </c>
    </row>
    <row r="5241" spans="18:28" ht="14.5" customHeight="1">
      <c r="R5241">
        <v>5238</v>
      </c>
      <c r="S5241" s="4">
        <v>62120</v>
      </c>
      <c r="T5241" s="3" t="s">
        <v>5654</v>
      </c>
      <c r="U5241" s="3" t="s">
        <v>570</v>
      </c>
      <c r="V5241" s="3" t="s">
        <v>287</v>
      </c>
      <c r="W5241" s="3" t="s">
        <v>5649</v>
      </c>
      <c r="X5241" s="3" t="str">
        <f t="shared" si="366"/>
        <v>วังบัวคลองขลุงกำแพงเพชร</v>
      </c>
      <c r="Y5241" s="3" t="s">
        <v>251</v>
      </c>
      <c r="Z5241" s="3" t="str">
        <f t="shared" si="367"/>
        <v/>
      </c>
      <c r="AA5241" s="3" t="e">
        <f t="shared" si="368"/>
        <v>#NUM!</v>
      </c>
      <c r="AB5241" s="3" t="str">
        <f t="shared" si="369"/>
        <v/>
      </c>
    </row>
    <row r="5242" spans="18:28" ht="14.5" customHeight="1">
      <c r="R5242">
        <v>5239</v>
      </c>
      <c r="S5242" s="4">
        <v>62120</v>
      </c>
      <c r="T5242" s="3" t="s">
        <v>5655</v>
      </c>
      <c r="U5242" s="3" t="s">
        <v>570</v>
      </c>
      <c r="V5242" s="3" t="s">
        <v>287</v>
      </c>
      <c r="W5242" s="3" t="s">
        <v>5649</v>
      </c>
      <c r="X5242" s="3" t="str">
        <f t="shared" si="366"/>
        <v>คลองสมบูรณ์คลองขลุงกำแพงเพชร</v>
      </c>
      <c r="Y5242" s="3" t="s">
        <v>251</v>
      </c>
      <c r="Z5242" s="3" t="str">
        <f t="shared" si="367"/>
        <v/>
      </c>
      <c r="AA5242" s="3" t="e">
        <f t="shared" si="368"/>
        <v>#NUM!</v>
      </c>
      <c r="AB5242" s="3" t="str">
        <f t="shared" si="369"/>
        <v/>
      </c>
    </row>
    <row r="5243" spans="18:28" ht="14.5" customHeight="1">
      <c r="R5243">
        <v>5240</v>
      </c>
      <c r="S5243" s="4">
        <v>62110</v>
      </c>
      <c r="T5243" s="3" t="s">
        <v>582</v>
      </c>
      <c r="U5243" s="3" t="s">
        <v>582</v>
      </c>
      <c r="V5243" s="3" t="s">
        <v>287</v>
      </c>
      <c r="W5243" s="3" t="s">
        <v>5656</v>
      </c>
      <c r="X5243" s="3" t="str">
        <f t="shared" si="366"/>
        <v>พรานกระต่ายพรานกระต่ายกำแพงเพชร</v>
      </c>
      <c r="Y5243" s="3" t="s">
        <v>251</v>
      </c>
      <c r="Z5243" s="3" t="str">
        <f t="shared" si="367"/>
        <v/>
      </c>
      <c r="AA5243" s="3" t="e">
        <f t="shared" si="368"/>
        <v>#NUM!</v>
      </c>
      <c r="AB5243" s="3" t="str">
        <f t="shared" si="369"/>
        <v/>
      </c>
    </row>
    <row r="5244" spans="18:28" ht="14.5" customHeight="1">
      <c r="R5244">
        <v>5241</v>
      </c>
      <c r="S5244" s="4">
        <v>62110</v>
      </c>
      <c r="T5244" s="3" t="s">
        <v>5657</v>
      </c>
      <c r="U5244" s="3" t="s">
        <v>582</v>
      </c>
      <c r="V5244" s="3" t="s">
        <v>287</v>
      </c>
      <c r="W5244" s="3" t="s">
        <v>5656</v>
      </c>
      <c r="X5244" s="3" t="str">
        <f t="shared" si="366"/>
        <v>หนองหัววัวพรานกระต่ายกำแพงเพชร</v>
      </c>
      <c r="Y5244" s="3" t="s">
        <v>251</v>
      </c>
      <c r="Z5244" s="3" t="str">
        <f t="shared" si="367"/>
        <v/>
      </c>
      <c r="AA5244" s="3" t="e">
        <f t="shared" si="368"/>
        <v>#NUM!</v>
      </c>
      <c r="AB5244" s="3" t="str">
        <f t="shared" si="369"/>
        <v/>
      </c>
    </row>
    <row r="5245" spans="18:28" ht="14.5" customHeight="1">
      <c r="R5245">
        <v>5242</v>
      </c>
      <c r="S5245" s="4">
        <v>62110</v>
      </c>
      <c r="T5245" s="3" t="s">
        <v>5478</v>
      </c>
      <c r="U5245" s="3" t="s">
        <v>582</v>
      </c>
      <c r="V5245" s="3" t="s">
        <v>287</v>
      </c>
      <c r="W5245" s="3" t="s">
        <v>5656</v>
      </c>
      <c r="X5245" s="3" t="str">
        <f t="shared" si="366"/>
        <v>ท่าไม้พรานกระต่ายกำแพงเพชร</v>
      </c>
      <c r="Y5245" s="3" t="s">
        <v>251</v>
      </c>
      <c r="Z5245" s="3" t="str">
        <f t="shared" si="367"/>
        <v/>
      </c>
      <c r="AA5245" s="3" t="e">
        <f t="shared" si="368"/>
        <v>#NUM!</v>
      </c>
      <c r="AB5245" s="3" t="str">
        <f t="shared" si="369"/>
        <v/>
      </c>
    </row>
    <row r="5246" spans="18:28" ht="14.5" customHeight="1">
      <c r="R5246">
        <v>5243</v>
      </c>
      <c r="S5246" s="4">
        <v>62110</v>
      </c>
      <c r="T5246" s="3" t="s">
        <v>5658</v>
      </c>
      <c r="U5246" s="3" t="s">
        <v>582</v>
      </c>
      <c r="V5246" s="3" t="s">
        <v>287</v>
      </c>
      <c r="W5246" s="3" t="s">
        <v>5656</v>
      </c>
      <c r="X5246" s="3" t="str">
        <f t="shared" si="366"/>
        <v>วังควงพรานกระต่ายกำแพงเพชร</v>
      </c>
      <c r="Y5246" s="3" t="s">
        <v>251</v>
      </c>
      <c r="Z5246" s="3" t="str">
        <f t="shared" si="367"/>
        <v/>
      </c>
      <c r="AA5246" s="3" t="e">
        <f t="shared" si="368"/>
        <v>#NUM!</v>
      </c>
      <c r="AB5246" s="3" t="str">
        <f t="shared" si="369"/>
        <v/>
      </c>
    </row>
    <row r="5247" spans="18:28" ht="14.5" customHeight="1">
      <c r="R5247">
        <v>5244</v>
      </c>
      <c r="S5247" s="4">
        <v>62110</v>
      </c>
      <c r="T5247" s="3" t="s">
        <v>5659</v>
      </c>
      <c r="U5247" s="3" t="s">
        <v>582</v>
      </c>
      <c r="V5247" s="3" t="s">
        <v>287</v>
      </c>
      <c r="W5247" s="3" t="s">
        <v>5656</v>
      </c>
      <c r="X5247" s="3" t="str">
        <f t="shared" si="366"/>
        <v>วังตะแบกพรานกระต่ายกำแพงเพชร</v>
      </c>
      <c r="Y5247" s="3" t="s">
        <v>251</v>
      </c>
      <c r="Z5247" s="3" t="str">
        <f t="shared" si="367"/>
        <v/>
      </c>
      <c r="AA5247" s="3" t="e">
        <f t="shared" si="368"/>
        <v>#NUM!</v>
      </c>
      <c r="AB5247" s="3" t="str">
        <f t="shared" si="369"/>
        <v/>
      </c>
    </row>
    <row r="5248" spans="18:28" ht="14.5" customHeight="1">
      <c r="R5248">
        <v>5245</v>
      </c>
      <c r="S5248" s="4">
        <v>62110</v>
      </c>
      <c r="T5248" s="3" t="s">
        <v>5660</v>
      </c>
      <c r="U5248" s="3" t="s">
        <v>582</v>
      </c>
      <c r="V5248" s="3" t="s">
        <v>287</v>
      </c>
      <c r="W5248" s="3" t="s">
        <v>5656</v>
      </c>
      <c r="X5248" s="3" t="str">
        <f t="shared" si="366"/>
        <v>เขาคีริสพรานกระต่ายกำแพงเพชร</v>
      </c>
      <c r="Y5248" s="3" t="s">
        <v>251</v>
      </c>
      <c r="Z5248" s="3" t="str">
        <f t="shared" si="367"/>
        <v/>
      </c>
      <c r="AA5248" s="3" t="e">
        <f t="shared" si="368"/>
        <v>#NUM!</v>
      </c>
      <c r="AB5248" s="3" t="str">
        <f t="shared" si="369"/>
        <v/>
      </c>
    </row>
    <row r="5249" spans="18:28" ht="14.5" customHeight="1">
      <c r="R5249">
        <v>5246</v>
      </c>
      <c r="S5249" s="4">
        <v>62110</v>
      </c>
      <c r="T5249" s="3" t="s">
        <v>5661</v>
      </c>
      <c r="U5249" s="3" t="s">
        <v>582</v>
      </c>
      <c r="V5249" s="3" t="s">
        <v>287</v>
      </c>
      <c r="W5249" s="3" t="s">
        <v>5656</v>
      </c>
      <c r="X5249" s="3" t="str">
        <f t="shared" si="366"/>
        <v>คุยบ้านโองพรานกระต่ายกำแพงเพชร</v>
      </c>
      <c r="Y5249" s="3" t="s">
        <v>251</v>
      </c>
      <c r="Z5249" s="3" t="str">
        <f t="shared" si="367"/>
        <v/>
      </c>
      <c r="AA5249" s="3" t="e">
        <f t="shared" si="368"/>
        <v>#NUM!</v>
      </c>
      <c r="AB5249" s="3" t="str">
        <f t="shared" si="369"/>
        <v/>
      </c>
    </row>
    <row r="5250" spans="18:28" ht="14.5" customHeight="1">
      <c r="R5250">
        <v>5247</v>
      </c>
      <c r="S5250" s="4">
        <v>62110</v>
      </c>
      <c r="T5250" s="3" t="s">
        <v>5662</v>
      </c>
      <c r="U5250" s="3" t="s">
        <v>582</v>
      </c>
      <c r="V5250" s="3" t="s">
        <v>287</v>
      </c>
      <c r="W5250" s="3" t="s">
        <v>5656</v>
      </c>
      <c r="X5250" s="3" t="str">
        <f t="shared" si="366"/>
        <v>คลองพิไกรพรานกระต่ายกำแพงเพชร</v>
      </c>
      <c r="Y5250" s="3" t="s">
        <v>251</v>
      </c>
      <c r="Z5250" s="3" t="str">
        <f t="shared" si="367"/>
        <v/>
      </c>
      <c r="AA5250" s="3" t="e">
        <f t="shared" si="368"/>
        <v>#NUM!</v>
      </c>
      <c r="AB5250" s="3" t="str">
        <f t="shared" si="369"/>
        <v/>
      </c>
    </row>
    <row r="5251" spans="18:28" ht="14.5" customHeight="1">
      <c r="R5251">
        <v>5248</v>
      </c>
      <c r="S5251" s="4">
        <v>62110</v>
      </c>
      <c r="T5251" s="3" t="s">
        <v>5663</v>
      </c>
      <c r="U5251" s="3" t="s">
        <v>582</v>
      </c>
      <c r="V5251" s="3" t="s">
        <v>287</v>
      </c>
      <c r="W5251" s="3" t="s">
        <v>5656</v>
      </c>
      <c r="X5251" s="3" t="str">
        <f t="shared" si="366"/>
        <v>ถ้ำกระต่ายทองพรานกระต่ายกำแพงเพชร</v>
      </c>
      <c r="Y5251" s="3" t="s">
        <v>251</v>
      </c>
      <c r="Z5251" s="3" t="str">
        <f t="shared" si="367"/>
        <v/>
      </c>
      <c r="AA5251" s="3" t="e">
        <f t="shared" si="368"/>
        <v>#NUM!</v>
      </c>
      <c r="AB5251" s="3" t="str">
        <f t="shared" si="369"/>
        <v/>
      </c>
    </row>
    <row r="5252" spans="18:28" ht="14.5" customHeight="1">
      <c r="R5252">
        <v>5249</v>
      </c>
      <c r="S5252" s="4">
        <v>62110</v>
      </c>
      <c r="T5252" s="3" t="s">
        <v>5664</v>
      </c>
      <c r="U5252" s="3" t="s">
        <v>582</v>
      </c>
      <c r="V5252" s="3" t="s">
        <v>287</v>
      </c>
      <c r="W5252" s="3" t="s">
        <v>5656</v>
      </c>
      <c r="X5252" s="3" t="str">
        <f t="shared" si="366"/>
        <v>ห้วยยั้งพรานกระต่ายกำแพงเพชร</v>
      </c>
      <c r="Y5252" s="3" t="s">
        <v>251</v>
      </c>
      <c r="Z5252" s="3" t="str">
        <f t="shared" si="367"/>
        <v/>
      </c>
      <c r="AA5252" s="3" t="e">
        <f t="shared" si="368"/>
        <v>#NUM!</v>
      </c>
      <c r="AB5252" s="3" t="str">
        <f t="shared" si="369"/>
        <v/>
      </c>
    </row>
    <row r="5253" spans="18:28" ht="14.5" customHeight="1">
      <c r="R5253">
        <v>5250</v>
      </c>
      <c r="S5253" s="4">
        <v>62170</v>
      </c>
      <c r="T5253" s="3" t="s">
        <v>586</v>
      </c>
      <c r="U5253" s="3" t="s">
        <v>586</v>
      </c>
      <c r="V5253" s="3" t="s">
        <v>287</v>
      </c>
      <c r="W5253" s="3" t="s">
        <v>5665</v>
      </c>
      <c r="X5253" s="3" t="str">
        <f t="shared" ref="X5253:X5316" si="370">T5253&amp;U5253&amp;V5253</f>
        <v>ลานกระบือลานกระบือกำแพงเพชร</v>
      </c>
      <c r="Y5253" s="3" t="s">
        <v>251</v>
      </c>
      <c r="Z5253" s="3" t="str">
        <f t="shared" ref="Z5253:Z5316" si="371">IF($Z$1=$W5253,$R5253,"")</f>
        <v/>
      </c>
      <c r="AA5253" s="3" t="e">
        <f t="shared" ref="AA5253:AA5316" si="372">SMALL($Z$4:$Z$7439,R5253)</f>
        <v>#NUM!</v>
      </c>
      <c r="AB5253" s="3" t="str">
        <f t="shared" ref="AB5253:AB5316" si="373">IFERROR(INDEX($T$4:$T$7439,$AA5253,1),"")</f>
        <v/>
      </c>
    </row>
    <row r="5254" spans="18:28" ht="14.5" customHeight="1">
      <c r="R5254">
        <v>5251</v>
      </c>
      <c r="S5254" s="4">
        <v>62170</v>
      </c>
      <c r="T5254" s="3" t="s">
        <v>5666</v>
      </c>
      <c r="U5254" s="3" t="s">
        <v>586</v>
      </c>
      <c r="V5254" s="3" t="s">
        <v>287</v>
      </c>
      <c r="W5254" s="3" t="s">
        <v>5665</v>
      </c>
      <c r="X5254" s="3" t="str">
        <f t="shared" si="370"/>
        <v>ช่องลมลานกระบือกำแพงเพชร</v>
      </c>
      <c r="Y5254" s="3" t="s">
        <v>251</v>
      </c>
      <c r="Z5254" s="3" t="str">
        <f t="shared" si="371"/>
        <v/>
      </c>
      <c r="AA5254" s="3" t="e">
        <f t="shared" si="372"/>
        <v>#NUM!</v>
      </c>
      <c r="AB5254" s="3" t="str">
        <f t="shared" si="373"/>
        <v/>
      </c>
    </row>
    <row r="5255" spans="18:28" ht="14.5" customHeight="1">
      <c r="R5255">
        <v>5252</v>
      </c>
      <c r="S5255" s="4">
        <v>62170</v>
      </c>
      <c r="T5255" s="3" t="s">
        <v>3180</v>
      </c>
      <c r="U5255" s="3" t="s">
        <v>586</v>
      </c>
      <c r="V5255" s="3" t="s">
        <v>287</v>
      </c>
      <c r="W5255" s="3" t="s">
        <v>5665</v>
      </c>
      <c r="X5255" s="3" t="str">
        <f t="shared" si="370"/>
        <v>หนองหลวงลานกระบือกำแพงเพชร</v>
      </c>
      <c r="Y5255" s="3" t="s">
        <v>251</v>
      </c>
      <c r="Z5255" s="3" t="str">
        <f t="shared" si="371"/>
        <v/>
      </c>
      <c r="AA5255" s="3" t="e">
        <f t="shared" si="372"/>
        <v>#NUM!</v>
      </c>
      <c r="AB5255" s="3" t="str">
        <f t="shared" si="373"/>
        <v/>
      </c>
    </row>
    <row r="5256" spans="18:28" ht="14.5" customHeight="1">
      <c r="R5256">
        <v>5253</v>
      </c>
      <c r="S5256" s="4">
        <v>62170</v>
      </c>
      <c r="T5256" s="3" t="s">
        <v>5667</v>
      </c>
      <c r="U5256" s="3" t="s">
        <v>586</v>
      </c>
      <c r="V5256" s="3" t="s">
        <v>287</v>
      </c>
      <c r="W5256" s="3" t="s">
        <v>5665</v>
      </c>
      <c r="X5256" s="3" t="str">
        <f t="shared" si="370"/>
        <v>โนนพลวงลานกระบือกำแพงเพชร</v>
      </c>
      <c r="Y5256" s="3" t="s">
        <v>251</v>
      </c>
      <c r="Z5256" s="3" t="str">
        <f t="shared" si="371"/>
        <v/>
      </c>
      <c r="AA5256" s="3" t="e">
        <f t="shared" si="372"/>
        <v>#NUM!</v>
      </c>
      <c r="AB5256" s="3" t="str">
        <f t="shared" si="373"/>
        <v/>
      </c>
    </row>
    <row r="5257" spans="18:28" ht="14.5" customHeight="1">
      <c r="R5257">
        <v>5254</v>
      </c>
      <c r="S5257" s="4">
        <v>62170</v>
      </c>
      <c r="T5257" s="3" t="s">
        <v>5668</v>
      </c>
      <c r="U5257" s="3" t="s">
        <v>586</v>
      </c>
      <c r="V5257" s="3" t="s">
        <v>287</v>
      </c>
      <c r="W5257" s="3" t="s">
        <v>5665</v>
      </c>
      <c r="X5257" s="3" t="str">
        <f t="shared" si="370"/>
        <v>ประชาสุขสันต์ลานกระบือกำแพงเพชร</v>
      </c>
      <c r="Y5257" s="3" t="s">
        <v>251</v>
      </c>
      <c r="Z5257" s="3" t="str">
        <f t="shared" si="371"/>
        <v/>
      </c>
      <c r="AA5257" s="3" t="e">
        <f t="shared" si="372"/>
        <v>#NUM!</v>
      </c>
      <c r="AB5257" s="3" t="str">
        <f t="shared" si="373"/>
        <v/>
      </c>
    </row>
    <row r="5258" spans="18:28" ht="14.5" customHeight="1">
      <c r="R5258">
        <v>5255</v>
      </c>
      <c r="S5258" s="4">
        <v>62170</v>
      </c>
      <c r="T5258" s="3" t="s">
        <v>5669</v>
      </c>
      <c r="U5258" s="3" t="s">
        <v>586</v>
      </c>
      <c r="V5258" s="3" t="s">
        <v>287</v>
      </c>
      <c r="W5258" s="3" t="s">
        <v>5665</v>
      </c>
      <c r="X5258" s="3" t="str">
        <f t="shared" si="370"/>
        <v>บึงทับแรตลานกระบือกำแพงเพชร</v>
      </c>
      <c r="Y5258" s="3" t="s">
        <v>251</v>
      </c>
      <c r="Z5258" s="3" t="str">
        <f t="shared" si="371"/>
        <v/>
      </c>
      <c r="AA5258" s="3" t="e">
        <f t="shared" si="372"/>
        <v>#NUM!</v>
      </c>
      <c r="AB5258" s="3" t="str">
        <f t="shared" si="373"/>
        <v/>
      </c>
    </row>
    <row r="5259" spans="18:28" ht="14.5" customHeight="1">
      <c r="R5259">
        <v>5256</v>
      </c>
      <c r="S5259" s="4">
        <v>62170</v>
      </c>
      <c r="T5259" s="3" t="s">
        <v>5670</v>
      </c>
      <c r="U5259" s="3" t="s">
        <v>586</v>
      </c>
      <c r="V5259" s="3" t="s">
        <v>287</v>
      </c>
      <c r="W5259" s="3" t="s">
        <v>5665</v>
      </c>
      <c r="X5259" s="3" t="str">
        <f t="shared" si="370"/>
        <v>จันทิมาลานกระบือกำแพงเพชร</v>
      </c>
      <c r="Y5259" s="3" t="s">
        <v>251</v>
      </c>
      <c r="Z5259" s="3" t="str">
        <f t="shared" si="371"/>
        <v/>
      </c>
      <c r="AA5259" s="3" t="e">
        <f t="shared" si="372"/>
        <v>#NUM!</v>
      </c>
      <c r="AB5259" s="3" t="str">
        <f t="shared" si="373"/>
        <v/>
      </c>
    </row>
    <row r="5260" spans="18:28" ht="14.5" customHeight="1">
      <c r="R5260">
        <v>5257</v>
      </c>
      <c r="S5260" s="4">
        <v>62190</v>
      </c>
      <c r="T5260" s="3" t="s">
        <v>5671</v>
      </c>
      <c r="U5260" s="3" t="s">
        <v>574</v>
      </c>
      <c r="V5260" s="3" t="s">
        <v>287</v>
      </c>
      <c r="W5260" s="3" t="s">
        <v>5672</v>
      </c>
      <c r="X5260" s="3" t="str">
        <f t="shared" si="370"/>
        <v>ทุ่งทรายทรายทองวัฒนากำแพงเพชร</v>
      </c>
      <c r="Y5260" s="3" t="s">
        <v>251</v>
      </c>
      <c r="Z5260" s="3" t="str">
        <f t="shared" si="371"/>
        <v/>
      </c>
      <c r="AA5260" s="3" t="e">
        <f t="shared" si="372"/>
        <v>#NUM!</v>
      </c>
      <c r="AB5260" s="3" t="str">
        <f t="shared" si="373"/>
        <v/>
      </c>
    </row>
    <row r="5261" spans="18:28" ht="14.5" customHeight="1">
      <c r="R5261">
        <v>5258</v>
      </c>
      <c r="S5261" s="4">
        <v>62190</v>
      </c>
      <c r="T5261" s="3" t="s">
        <v>4304</v>
      </c>
      <c r="U5261" s="3" t="s">
        <v>574</v>
      </c>
      <c r="V5261" s="3" t="s">
        <v>287</v>
      </c>
      <c r="W5261" s="3" t="s">
        <v>5672</v>
      </c>
      <c r="X5261" s="3" t="str">
        <f t="shared" si="370"/>
        <v>ทุ่งทองทรายทองวัฒนากำแพงเพชร</v>
      </c>
      <c r="Y5261" s="3" t="s">
        <v>251</v>
      </c>
      <c r="Z5261" s="3" t="str">
        <f t="shared" si="371"/>
        <v/>
      </c>
      <c r="AA5261" s="3" t="e">
        <f t="shared" si="372"/>
        <v>#NUM!</v>
      </c>
      <c r="AB5261" s="3" t="str">
        <f t="shared" si="373"/>
        <v/>
      </c>
    </row>
    <row r="5262" spans="18:28" ht="14.5" customHeight="1">
      <c r="R5262">
        <v>5259</v>
      </c>
      <c r="S5262" s="4">
        <v>62190</v>
      </c>
      <c r="T5262" s="3" t="s">
        <v>5673</v>
      </c>
      <c r="U5262" s="3" t="s">
        <v>574</v>
      </c>
      <c r="V5262" s="3" t="s">
        <v>287</v>
      </c>
      <c r="W5262" s="3" t="s">
        <v>5672</v>
      </c>
      <c r="X5262" s="3" t="str">
        <f t="shared" si="370"/>
        <v>ถาวรวัฒนาทรายทองวัฒนากำแพงเพชร</v>
      </c>
      <c r="Y5262" s="3" t="s">
        <v>251</v>
      </c>
      <c r="Z5262" s="3" t="str">
        <f t="shared" si="371"/>
        <v/>
      </c>
      <c r="AA5262" s="3" t="e">
        <f t="shared" si="372"/>
        <v>#NUM!</v>
      </c>
      <c r="AB5262" s="3" t="str">
        <f t="shared" si="373"/>
        <v/>
      </c>
    </row>
    <row r="5263" spans="18:28" ht="14.5" customHeight="1">
      <c r="R5263">
        <v>5260</v>
      </c>
      <c r="S5263" s="4">
        <v>62120</v>
      </c>
      <c r="T5263" s="3" t="s">
        <v>1526</v>
      </c>
      <c r="U5263" s="3" t="s">
        <v>580</v>
      </c>
      <c r="V5263" s="3" t="s">
        <v>287</v>
      </c>
      <c r="W5263" s="3" t="s">
        <v>5674</v>
      </c>
      <c r="X5263" s="3" t="str">
        <f t="shared" si="370"/>
        <v>โพธิ์ทองปางศิลาทองกำแพงเพชร</v>
      </c>
      <c r="Y5263" s="3" t="s">
        <v>251</v>
      </c>
      <c r="Z5263" s="3" t="str">
        <f t="shared" si="371"/>
        <v/>
      </c>
      <c r="AA5263" s="3" t="e">
        <f t="shared" si="372"/>
        <v>#NUM!</v>
      </c>
      <c r="AB5263" s="3" t="str">
        <f t="shared" si="373"/>
        <v/>
      </c>
    </row>
    <row r="5264" spans="18:28" ht="14.5" customHeight="1">
      <c r="R5264">
        <v>5261</v>
      </c>
      <c r="S5264" s="4">
        <v>62120</v>
      </c>
      <c r="T5264" s="3" t="s">
        <v>5675</v>
      </c>
      <c r="U5264" s="3" t="s">
        <v>580</v>
      </c>
      <c r="V5264" s="3" t="s">
        <v>287</v>
      </c>
      <c r="W5264" s="3" t="s">
        <v>5674</v>
      </c>
      <c r="X5264" s="3" t="str">
        <f t="shared" si="370"/>
        <v>หินดาตปางศิลาทองกำแพงเพชร</v>
      </c>
      <c r="Y5264" s="3" t="s">
        <v>251</v>
      </c>
      <c r="Z5264" s="3" t="str">
        <f t="shared" si="371"/>
        <v/>
      </c>
      <c r="AA5264" s="3" t="e">
        <f t="shared" si="372"/>
        <v>#NUM!</v>
      </c>
      <c r="AB5264" s="3" t="str">
        <f t="shared" si="373"/>
        <v/>
      </c>
    </row>
    <row r="5265" spans="18:28" ht="14.5" customHeight="1">
      <c r="R5265">
        <v>5262</v>
      </c>
      <c r="S5265" s="4">
        <v>62120</v>
      </c>
      <c r="T5265" s="3" t="s">
        <v>5676</v>
      </c>
      <c r="U5265" s="3" t="s">
        <v>580</v>
      </c>
      <c r="V5265" s="3" t="s">
        <v>287</v>
      </c>
      <c r="W5265" s="3" t="s">
        <v>5674</v>
      </c>
      <c r="X5265" s="3" t="str">
        <f t="shared" si="370"/>
        <v>ปางตาไวปางศิลาทองกำแพงเพชร</v>
      </c>
      <c r="Y5265" s="3" t="s">
        <v>251</v>
      </c>
      <c r="Z5265" s="3" t="str">
        <f t="shared" si="371"/>
        <v/>
      </c>
      <c r="AA5265" s="3" t="e">
        <f t="shared" si="372"/>
        <v>#NUM!</v>
      </c>
      <c r="AB5265" s="3" t="str">
        <f t="shared" si="373"/>
        <v/>
      </c>
    </row>
    <row r="5266" spans="18:28" ht="14.5" customHeight="1">
      <c r="R5266">
        <v>5263</v>
      </c>
      <c r="S5266" s="4">
        <v>62210</v>
      </c>
      <c r="T5266" s="3" t="s">
        <v>578</v>
      </c>
      <c r="U5266" s="3" t="s">
        <v>578</v>
      </c>
      <c r="V5266" s="3" t="s">
        <v>287</v>
      </c>
      <c r="W5266" s="3" t="s">
        <v>5677</v>
      </c>
      <c r="X5266" s="3" t="str">
        <f t="shared" si="370"/>
        <v>บึงสามัคคีบึงสามัคคีกำแพงเพชร</v>
      </c>
      <c r="Y5266" s="3" t="s">
        <v>251</v>
      </c>
      <c r="Z5266" s="3" t="str">
        <f t="shared" si="371"/>
        <v/>
      </c>
      <c r="AA5266" s="3" t="e">
        <f t="shared" si="372"/>
        <v>#NUM!</v>
      </c>
      <c r="AB5266" s="3" t="str">
        <f t="shared" si="373"/>
        <v/>
      </c>
    </row>
    <row r="5267" spans="18:28" ht="14.5" customHeight="1">
      <c r="R5267">
        <v>5264</v>
      </c>
      <c r="S5267" s="4">
        <v>62210</v>
      </c>
      <c r="T5267" s="3" t="s">
        <v>5678</v>
      </c>
      <c r="U5267" s="3" t="s">
        <v>578</v>
      </c>
      <c r="V5267" s="3" t="s">
        <v>287</v>
      </c>
      <c r="W5267" s="3" t="s">
        <v>5677</v>
      </c>
      <c r="X5267" s="3" t="str">
        <f t="shared" si="370"/>
        <v>วังชะโอนบึงสามัคคีกำแพงเพชร</v>
      </c>
      <c r="Y5267" s="3" t="s">
        <v>251</v>
      </c>
      <c r="Z5267" s="3" t="str">
        <f t="shared" si="371"/>
        <v/>
      </c>
      <c r="AA5267" s="3" t="e">
        <f t="shared" si="372"/>
        <v>#NUM!</v>
      </c>
      <c r="AB5267" s="3" t="str">
        <f t="shared" si="373"/>
        <v/>
      </c>
    </row>
    <row r="5268" spans="18:28" ht="14.5" customHeight="1">
      <c r="R5268">
        <v>5265</v>
      </c>
      <c r="S5268" s="4">
        <v>62210</v>
      </c>
      <c r="T5268" s="3" t="s">
        <v>5679</v>
      </c>
      <c r="U5268" s="3" t="s">
        <v>578</v>
      </c>
      <c r="V5268" s="3" t="s">
        <v>287</v>
      </c>
      <c r="W5268" s="3" t="s">
        <v>5677</v>
      </c>
      <c r="X5268" s="3" t="str">
        <f t="shared" si="370"/>
        <v>ระหานบึงสามัคคีกำแพงเพชร</v>
      </c>
      <c r="Y5268" s="3" t="s">
        <v>251</v>
      </c>
      <c r="Z5268" s="3" t="str">
        <f t="shared" si="371"/>
        <v/>
      </c>
      <c r="AA5268" s="3" t="e">
        <f t="shared" si="372"/>
        <v>#NUM!</v>
      </c>
      <c r="AB5268" s="3" t="str">
        <f t="shared" si="373"/>
        <v/>
      </c>
    </row>
    <row r="5269" spans="18:28" ht="14.5" customHeight="1">
      <c r="R5269">
        <v>5266</v>
      </c>
      <c r="S5269" s="4">
        <v>62210</v>
      </c>
      <c r="T5269" s="3" t="s">
        <v>2371</v>
      </c>
      <c r="U5269" s="3" t="s">
        <v>578</v>
      </c>
      <c r="V5269" s="3" t="s">
        <v>287</v>
      </c>
      <c r="W5269" s="3" t="s">
        <v>5677</v>
      </c>
      <c r="X5269" s="3" t="str">
        <f t="shared" si="370"/>
        <v>เทพนิมิตบึงสามัคคีกำแพงเพชร</v>
      </c>
      <c r="Y5269" s="3" t="s">
        <v>251</v>
      </c>
      <c r="Z5269" s="3" t="str">
        <f t="shared" si="371"/>
        <v/>
      </c>
      <c r="AA5269" s="3" t="e">
        <f t="shared" si="372"/>
        <v>#NUM!</v>
      </c>
      <c r="AB5269" s="3" t="str">
        <f t="shared" si="373"/>
        <v/>
      </c>
    </row>
    <row r="5270" spans="18:28" ht="14.5" customHeight="1">
      <c r="R5270">
        <v>5267</v>
      </c>
      <c r="S5270" s="4">
        <v>62000</v>
      </c>
      <c r="T5270" s="3" t="s">
        <v>5680</v>
      </c>
      <c r="U5270" s="3" t="s">
        <v>567</v>
      </c>
      <c r="V5270" s="3" t="s">
        <v>287</v>
      </c>
      <c r="W5270" s="3" t="s">
        <v>5681</v>
      </c>
      <c r="X5270" s="3" t="str">
        <f t="shared" si="370"/>
        <v>โกสัมพีโกสัมพีนครกำแพงเพชร</v>
      </c>
      <c r="Y5270" s="3" t="s">
        <v>251</v>
      </c>
      <c r="Z5270" s="3" t="str">
        <f t="shared" si="371"/>
        <v/>
      </c>
      <c r="AA5270" s="3" t="e">
        <f t="shared" si="372"/>
        <v>#NUM!</v>
      </c>
      <c r="AB5270" s="3" t="str">
        <f t="shared" si="373"/>
        <v/>
      </c>
    </row>
    <row r="5271" spans="18:28" ht="14.5" customHeight="1">
      <c r="R5271">
        <v>5268</v>
      </c>
      <c r="S5271" s="4">
        <v>62000</v>
      </c>
      <c r="T5271" s="3" t="s">
        <v>5682</v>
      </c>
      <c r="U5271" s="3" t="s">
        <v>567</v>
      </c>
      <c r="V5271" s="3" t="s">
        <v>287</v>
      </c>
      <c r="W5271" s="3" t="s">
        <v>5681</v>
      </c>
      <c r="X5271" s="3" t="str">
        <f t="shared" si="370"/>
        <v>เพชรชมภูโกสัมพีนครกำแพงเพชร</v>
      </c>
      <c r="Y5271" s="3" t="s">
        <v>251</v>
      </c>
      <c r="Z5271" s="3" t="str">
        <f t="shared" si="371"/>
        <v/>
      </c>
      <c r="AA5271" s="3" t="e">
        <f t="shared" si="372"/>
        <v>#NUM!</v>
      </c>
      <c r="AB5271" s="3" t="str">
        <f t="shared" si="373"/>
        <v/>
      </c>
    </row>
    <row r="5272" spans="18:28" ht="14.5" customHeight="1">
      <c r="R5272">
        <v>5269</v>
      </c>
      <c r="S5272" s="4">
        <v>62000</v>
      </c>
      <c r="T5272" s="3" t="s">
        <v>5683</v>
      </c>
      <c r="U5272" s="3" t="s">
        <v>567</v>
      </c>
      <c r="V5272" s="3" t="s">
        <v>287</v>
      </c>
      <c r="W5272" s="3" t="s">
        <v>5681</v>
      </c>
      <c r="X5272" s="3" t="str">
        <f t="shared" si="370"/>
        <v>ลานดอกไม้ตกโกสัมพีนครกำแพงเพชร</v>
      </c>
      <c r="Y5272" s="3" t="s">
        <v>251</v>
      </c>
      <c r="Z5272" s="3" t="str">
        <f t="shared" si="371"/>
        <v/>
      </c>
      <c r="AA5272" s="3" t="e">
        <f t="shared" si="372"/>
        <v>#NUM!</v>
      </c>
      <c r="AB5272" s="3" t="str">
        <f t="shared" si="373"/>
        <v/>
      </c>
    </row>
    <row r="5273" spans="18:28" ht="14.5" customHeight="1">
      <c r="R5273">
        <v>5270</v>
      </c>
      <c r="S5273" s="4">
        <v>63000</v>
      </c>
      <c r="T5273" s="3" t="s">
        <v>1035</v>
      </c>
      <c r="U5273" s="3" t="s">
        <v>906</v>
      </c>
      <c r="V5273" s="3" t="s">
        <v>346</v>
      </c>
      <c r="W5273" s="3" t="s">
        <v>5684</v>
      </c>
      <c r="X5273" s="3" t="str">
        <f t="shared" si="370"/>
        <v>ระแหงเมืองตากตาก</v>
      </c>
      <c r="Y5273" s="3" t="s">
        <v>5685</v>
      </c>
      <c r="Z5273" s="3" t="str">
        <f t="shared" si="371"/>
        <v/>
      </c>
      <c r="AA5273" s="3" t="e">
        <f t="shared" si="372"/>
        <v>#NUM!</v>
      </c>
      <c r="AB5273" s="3" t="str">
        <f t="shared" si="373"/>
        <v/>
      </c>
    </row>
    <row r="5274" spans="18:28" ht="14.5" customHeight="1">
      <c r="R5274">
        <v>5271</v>
      </c>
      <c r="S5274" s="4">
        <v>63000</v>
      </c>
      <c r="T5274" s="3" t="s">
        <v>3180</v>
      </c>
      <c r="U5274" s="3" t="s">
        <v>906</v>
      </c>
      <c r="V5274" s="3" t="s">
        <v>346</v>
      </c>
      <c r="W5274" s="3" t="s">
        <v>5684</v>
      </c>
      <c r="X5274" s="3" t="str">
        <f t="shared" si="370"/>
        <v>หนองหลวงเมืองตากตาก</v>
      </c>
      <c r="Y5274" s="3" t="s">
        <v>5685</v>
      </c>
      <c r="Z5274" s="3" t="str">
        <f t="shared" si="371"/>
        <v/>
      </c>
      <c r="AA5274" s="3" t="e">
        <f t="shared" si="372"/>
        <v>#NUM!</v>
      </c>
      <c r="AB5274" s="3" t="str">
        <f t="shared" si="373"/>
        <v/>
      </c>
    </row>
    <row r="5275" spans="18:28" ht="14.5" customHeight="1">
      <c r="R5275">
        <v>5272</v>
      </c>
      <c r="S5275" s="4">
        <v>63000</v>
      </c>
      <c r="T5275" s="3" t="s">
        <v>5686</v>
      </c>
      <c r="U5275" s="3" t="s">
        <v>906</v>
      </c>
      <c r="V5275" s="3" t="s">
        <v>346</v>
      </c>
      <c r="W5275" s="3" t="s">
        <v>5684</v>
      </c>
      <c r="X5275" s="3" t="str">
        <f t="shared" si="370"/>
        <v>เชียงเงินเมืองตากตาก</v>
      </c>
      <c r="Y5275" s="3" t="s">
        <v>5685</v>
      </c>
      <c r="Z5275" s="3" t="str">
        <f t="shared" si="371"/>
        <v/>
      </c>
      <c r="AA5275" s="3" t="e">
        <f t="shared" si="372"/>
        <v>#NUM!</v>
      </c>
      <c r="AB5275" s="3" t="str">
        <f t="shared" si="373"/>
        <v/>
      </c>
    </row>
    <row r="5276" spans="18:28" ht="14.5" customHeight="1">
      <c r="R5276">
        <v>5273</v>
      </c>
      <c r="S5276" s="4">
        <v>63000</v>
      </c>
      <c r="T5276" s="3" t="s">
        <v>5687</v>
      </c>
      <c r="U5276" s="3" t="s">
        <v>906</v>
      </c>
      <c r="V5276" s="3" t="s">
        <v>346</v>
      </c>
      <c r="W5276" s="3" t="s">
        <v>5684</v>
      </c>
      <c r="X5276" s="3" t="str">
        <f t="shared" si="370"/>
        <v>หัวเดียดเมืองตากตาก</v>
      </c>
      <c r="Y5276" s="3" t="s">
        <v>5685</v>
      </c>
      <c r="Z5276" s="3" t="str">
        <f t="shared" si="371"/>
        <v/>
      </c>
      <c r="AA5276" s="3" t="e">
        <f t="shared" si="372"/>
        <v>#NUM!</v>
      </c>
      <c r="AB5276" s="3" t="str">
        <f t="shared" si="373"/>
        <v/>
      </c>
    </row>
    <row r="5277" spans="18:28" ht="14.5" customHeight="1">
      <c r="R5277">
        <v>5274</v>
      </c>
      <c r="S5277" s="4">
        <v>63000</v>
      </c>
      <c r="T5277" s="3" t="s">
        <v>5688</v>
      </c>
      <c r="U5277" s="3" t="s">
        <v>906</v>
      </c>
      <c r="V5277" s="3" t="s">
        <v>346</v>
      </c>
      <c r="W5277" s="3" t="s">
        <v>5684</v>
      </c>
      <c r="X5277" s="3" t="str">
        <f t="shared" si="370"/>
        <v>หนองบัวเหนือเมืองตากตาก</v>
      </c>
      <c r="Y5277" s="3" t="s">
        <v>5685</v>
      </c>
      <c r="Z5277" s="3" t="str">
        <f t="shared" si="371"/>
        <v/>
      </c>
      <c r="AA5277" s="3" t="e">
        <f t="shared" si="372"/>
        <v>#NUM!</v>
      </c>
      <c r="AB5277" s="3" t="str">
        <f t="shared" si="373"/>
        <v/>
      </c>
    </row>
    <row r="5278" spans="18:28" ht="14.5" customHeight="1">
      <c r="R5278">
        <v>5275</v>
      </c>
      <c r="S5278" s="4">
        <v>63000</v>
      </c>
      <c r="T5278" s="3" t="s">
        <v>5689</v>
      </c>
      <c r="U5278" s="3" t="s">
        <v>906</v>
      </c>
      <c r="V5278" s="3" t="s">
        <v>346</v>
      </c>
      <c r="W5278" s="3" t="s">
        <v>5684</v>
      </c>
      <c r="X5278" s="3" t="str">
        <f t="shared" si="370"/>
        <v>ไม้งามเมืองตากตาก</v>
      </c>
      <c r="Y5278" s="3" t="s">
        <v>5685</v>
      </c>
      <c r="Z5278" s="3" t="str">
        <f t="shared" si="371"/>
        <v/>
      </c>
      <c r="AA5278" s="3" t="e">
        <f t="shared" si="372"/>
        <v>#NUM!</v>
      </c>
      <c r="AB5278" s="3" t="str">
        <f t="shared" si="373"/>
        <v/>
      </c>
    </row>
    <row r="5279" spans="18:28" ht="14.5" customHeight="1">
      <c r="R5279">
        <v>5276</v>
      </c>
      <c r="S5279" s="4">
        <v>63000</v>
      </c>
      <c r="T5279" s="3" t="s">
        <v>2827</v>
      </c>
      <c r="U5279" s="3" t="s">
        <v>906</v>
      </c>
      <c r="V5279" s="3" t="s">
        <v>346</v>
      </c>
      <c r="W5279" s="3" t="s">
        <v>5684</v>
      </c>
      <c r="X5279" s="3" t="str">
        <f t="shared" si="370"/>
        <v>โป่งแดงเมืองตากตาก</v>
      </c>
      <c r="Y5279" s="3" t="s">
        <v>5685</v>
      </c>
      <c r="Z5279" s="3" t="str">
        <f t="shared" si="371"/>
        <v/>
      </c>
      <c r="AA5279" s="3" t="e">
        <f t="shared" si="372"/>
        <v>#NUM!</v>
      </c>
      <c r="AB5279" s="3" t="str">
        <f t="shared" si="373"/>
        <v/>
      </c>
    </row>
    <row r="5280" spans="18:28" ht="14.5" customHeight="1">
      <c r="R5280">
        <v>5277</v>
      </c>
      <c r="S5280" s="4">
        <v>63000</v>
      </c>
      <c r="T5280" s="3" t="s">
        <v>5690</v>
      </c>
      <c r="U5280" s="3" t="s">
        <v>906</v>
      </c>
      <c r="V5280" s="3" t="s">
        <v>346</v>
      </c>
      <c r="W5280" s="3" t="s">
        <v>5684</v>
      </c>
      <c r="X5280" s="3" t="str">
        <f t="shared" si="370"/>
        <v>น้ำรึมเมืองตากตาก</v>
      </c>
      <c r="Y5280" s="3" t="s">
        <v>5685</v>
      </c>
      <c r="Z5280" s="3" t="str">
        <f t="shared" si="371"/>
        <v/>
      </c>
      <c r="AA5280" s="3" t="e">
        <f t="shared" si="372"/>
        <v>#NUM!</v>
      </c>
      <c r="AB5280" s="3" t="str">
        <f t="shared" si="373"/>
        <v/>
      </c>
    </row>
    <row r="5281" spans="18:28" ht="14.5" customHeight="1">
      <c r="R5281">
        <v>5278</v>
      </c>
      <c r="S5281" s="4">
        <v>63000</v>
      </c>
      <c r="T5281" s="3" t="s">
        <v>1751</v>
      </c>
      <c r="U5281" s="3" t="s">
        <v>906</v>
      </c>
      <c r="V5281" s="3" t="s">
        <v>346</v>
      </c>
      <c r="W5281" s="3" t="s">
        <v>5684</v>
      </c>
      <c r="X5281" s="3" t="str">
        <f t="shared" si="370"/>
        <v>วังหินเมืองตากตาก</v>
      </c>
      <c r="Y5281" s="3" t="s">
        <v>5685</v>
      </c>
      <c r="Z5281" s="3" t="str">
        <f t="shared" si="371"/>
        <v/>
      </c>
      <c r="AA5281" s="3" t="e">
        <f t="shared" si="372"/>
        <v>#NUM!</v>
      </c>
      <c r="AB5281" s="3" t="str">
        <f t="shared" si="373"/>
        <v/>
      </c>
    </row>
    <row r="5282" spans="18:28" ht="14.5" customHeight="1">
      <c r="R5282">
        <v>5279</v>
      </c>
      <c r="S5282" s="4">
        <v>63000</v>
      </c>
      <c r="T5282" s="3" t="s">
        <v>5691</v>
      </c>
      <c r="U5282" s="3" t="s">
        <v>906</v>
      </c>
      <c r="V5282" s="3" t="s">
        <v>346</v>
      </c>
      <c r="W5282" s="3" t="s">
        <v>5684</v>
      </c>
      <c r="X5282" s="3" t="str">
        <f t="shared" si="370"/>
        <v>แม่ท้อเมืองตากตาก</v>
      </c>
      <c r="Y5282" s="3" t="s">
        <v>5685</v>
      </c>
      <c r="Z5282" s="3" t="str">
        <f t="shared" si="371"/>
        <v/>
      </c>
      <c r="AA5282" s="3" t="e">
        <f t="shared" si="372"/>
        <v>#NUM!</v>
      </c>
      <c r="AB5282" s="3" t="str">
        <f t="shared" si="373"/>
        <v/>
      </c>
    </row>
    <row r="5283" spans="18:28" ht="14.5" customHeight="1">
      <c r="R5283">
        <v>5280</v>
      </c>
      <c r="S5283" s="4">
        <v>63000</v>
      </c>
      <c r="T5283" s="3" t="s">
        <v>5692</v>
      </c>
      <c r="U5283" s="3" t="s">
        <v>906</v>
      </c>
      <c r="V5283" s="3" t="s">
        <v>346</v>
      </c>
      <c r="W5283" s="3" t="s">
        <v>5684</v>
      </c>
      <c r="X5283" s="3" t="str">
        <f t="shared" si="370"/>
        <v>ป่ามะม่วงเมืองตากตาก</v>
      </c>
      <c r="Y5283" s="3" t="s">
        <v>5685</v>
      </c>
      <c r="Z5283" s="3" t="str">
        <f t="shared" si="371"/>
        <v/>
      </c>
      <c r="AA5283" s="3" t="e">
        <f t="shared" si="372"/>
        <v>#NUM!</v>
      </c>
      <c r="AB5283" s="3" t="str">
        <f t="shared" si="373"/>
        <v/>
      </c>
    </row>
    <row r="5284" spans="18:28" ht="14.5" customHeight="1">
      <c r="R5284">
        <v>5281</v>
      </c>
      <c r="S5284" s="4">
        <v>63000</v>
      </c>
      <c r="T5284" s="3" t="s">
        <v>3814</v>
      </c>
      <c r="U5284" s="3" t="s">
        <v>906</v>
      </c>
      <c r="V5284" s="3" t="s">
        <v>346</v>
      </c>
      <c r="W5284" s="3" t="s">
        <v>5684</v>
      </c>
      <c r="X5284" s="3" t="str">
        <f t="shared" si="370"/>
        <v>หนองบัวใต้เมืองตากตาก</v>
      </c>
      <c r="Y5284" s="3" t="s">
        <v>5685</v>
      </c>
      <c r="Z5284" s="3" t="str">
        <f t="shared" si="371"/>
        <v/>
      </c>
      <c r="AA5284" s="3" t="e">
        <f t="shared" si="372"/>
        <v>#NUM!</v>
      </c>
      <c r="AB5284" s="3" t="str">
        <f t="shared" si="373"/>
        <v/>
      </c>
    </row>
    <row r="5285" spans="18:28" ht="14.5" customHeight="1">
      <c r="R5285">
        <v>5282</v>
      </c>
      <c r="S5285" s="4">
        <v>63000</v>
      </c>
      <c r="T5285" s="3" t="s">
        <v>5693</v>
      </c>
      <c r="U5285" s="3" t="s">
        <v>906</v>
      </c>
      <c r="V5285" s="3" t="s">
        <v>346</v>
      </c>
      <c r="W5285" s="3" t="s">
        <v>5684</v>
      </c>
      <c r="X5285" s="3" t="str">
        <f t="shared" si="370"/>
        <v>วังประจบเมืองตากตาก</v>
      </c>
      <c r="Y5285" s="3" t="s">
        <v>5685</v>
      </c>
      <c r="Z5285" s="3" t="str">
        <f t="shared" si="371"/>
        <v/>
      </c>
      <c r="AA5285" s="3" t="e">
        <f t="shared" si="372"/>
        <v>#NUM!</v>
      </c>
      <c r="AB5285" s="3" t="str">
        <f t="shared" si="373"/>
        <v/>
      </c>
    </row>
    <row r="5286" spans="18:28" ht="14.5" customHeight="1">
      <c r="R5286">
        <v>5283</v>
      </c>
      <c r="S5286" s="4">
        <v>63000</v>
      </c>
      <c r="T5286" s="3" t="s">
        <v>5694</v>
      </c>
      <c r="U5286" s="3" t="s">
        <v>906</v>
      </c>
      <c r="V5286" s="3" t="s">
        <v>346</v>
      </c>
      <c r="W5286" s="3" t="s">
        <v>5684</v>
      </c>
      <c r="X5286" s="3" t="str">
        <f t="shared" si="370"/>
        <v>ตลุกกลางทุ่งเมืองตากตาก</v>
      </c>
      <c r="Y5286" s="3" t="s">
        <v>5685</v>
      </c>
      <c r="Z5286" s="3" t="str">
        <f t="shared" si="371"/>
        <v/>
      </c>
      <c r="AA5286" s="3" t="e">
        <f t="shared" si="372"/>
        <v>#NUM!</v>
      </c>
      <c r="AB5286" s="3" t="str">
        <f t="shared" si="373"/>
        <v/>
      </c>
    </row>
    <row r="5287" spans="18:28" ht="14.5" customHeight="1">
      <c r="R5287">
        <v>5284</v>
      </c>
      <c r="S5287" s="4">
        <v>63120</v>
      </c>
      <c r="T5287" s="3" t="s">
        <v>5695</v>
      </c>
      <c r="U5287" s="3" t="s">
        <v>903</v>
      </c>
      <c r="V5287" s="3" t="s">
        <v>346</v>
      </c>
      <c r="W5287" s="3" t="s">
        <v>5696</v>
      </c>
      <c r="X5287" s="3" t="str">
        <f t="shared" si="370"/>
        <v>ตากออกบ้านตากตาก</v>
      </c>
      <c r="Y5287" s="3" t="s">
        <v>5685</v>
      </c>
      <c r="Z5287" s="3" t="str">
        <f t="shared" si="371"/>
        <v/>
      </c>
      <c r="AA5287" s="3" t="e">
        <f t="shared" si="372"/>
        <v>#NUM!</v>
      </c>
      <c r="AB5287" s="3" t="str">
        <f t="shared" si="373"/>
        <v/>
      </c>
    </row>
    <row r="5288" spans="18:28" ht="14.5" customHeight="1">
      <c r="R5288">
        <v>5285</v>
      </c>
      <c r="S5288" s="4">
        <v>63120</v>
      </c>
      <c r="T5288" s="3" t="s">
        <v>5697</v>
      </c>
      <c r="U5288" s="3" t="s">
        <v>903</v>
      </c>
      <c r="V5288" s="3" t="s">
        <v>346</v>
      </c>
      <c r="W5288" s="3" t="s">
        <v>5696</v>
      </c>
      <c r="X5288" s="3" t="str">
        <f t="shared" si="370"/>
        <v>สมอโคนบ้านตากตาก</v>
      </c>
      <c r="Y5288" s="3" t="s">
        <v>5685</v>
      </c>
      <c r="Z5288" s="3" t="str">
        <f t="shared" si="371"/>
        <v/>
      </c>
      <c r="AA5288" s="3" t="e">
        <f t="shared" si="372"/>
        <v>#NUM!</v>
      </c>
      <c r="AB5288" s="3" t="str">
        <f t="shared" si="373"/>
        <v/>
      </c>
    </row>
    <row r="5289" spans="18:28" ht="14.5" customHeight="1">
      <c r="R5289">
        <v>5286</v>
      </c>
      <c r="S5289" s="4">
        <v>63120</v>
      </c>
      <c r="T5289" s="3" t="s">
        <v>5698</v>
      </c>
      <c r="U5289" s="3" t="s">
        <v>903</v>
      </c>
      <c r="V5289" s="3" t="s">
        <v>346</v>
      </c>
      <c r="W5289" s="3" t="s">
        <v>5696</v>
      </c>
      <c r="X5289" s="3" t="str">
        <f t="shared" si="370"/>
        <v>แม่สลิดบ้านตากตาก</v>
      </c>
      <c r="Y5289" s="3" t="s">
        <v>5685</v>
      </c>
      <c r="Z5289" s="3" t="str">
        <f t="shared" si="371"/>
        <v/>
      </c>
      <c r="AA5289" s="3" t="e">
        <f t="shared" si="372"/>
        <v>#NUM!</v>
      </c>
      <c r="AB5289" s="3" t="str">
        <f t="shared" si="373"/>
        <v/>
      </c>
    </row>
    <row r="5290" spans="18:28" ht="14.5" customHeight="1">
      <c r="R5290">
        <v>5287</v>
      </c>
      <c r="S5290" s="4">
        <v>63120</v>
      </c>
      <c r="T5290" s="3" t="s">
        <v>5699</v>
      </c>
      <c r="U5290" s="3" t="s">
        <v>903</v>
      </c>
      <c r="V5290" s="3" t="s">
        <v>346</v>
      </c>
      <c r="W5290" s="3" t="s">
        <v>5696</v>
      </c>
      <c r="X5290" s="3" t="str">
        <f t="shared" si="370"/>
        <v>ตากตกบ้านตากตาก</v>
      </c>
      <c r="Y5290" s="3" t="s">
        <v>5685</v>
      </c>
      <c r="Z5290" s="3" t="str">
        <f t="shared" si="371"/>
        <v/>
      </c>
      <c r="AA5290" s="3" t="e">
        <f t="shared" si="372"/>
        <v>#NUM!</v>
      </c>
      <c r="AB5290" s="3" t="str">
        <f t="shared" si="373"/>
        <v/>
      </c>
    </row>
    <row r="5291" spans="18:28" ht="14.5" customHeight="1">
      <c r="R5291">
        <v>5288</v>
      </c>
      <c r="S5291" s="4">
        <v>63120</v>
      </c>
      <c r="T5291" s="3" t="s">
        <v>5700</v>
      </c>
      <c r="U5291" s="3" t="s">
        <v>903</v>
      </c>
      <c r="V5291" s="3" t="s">
        <v>346</v>
      </c>
      <c r="W5291" s="3" t="s">
        <v>5696</v>
      </c>
      <c r="X5291" s="3" t="str">
        <f t="shared" si="370"/>
        <v>เกาะตะเภาบ้านตากตาก</v>
      </c>
      <c r="Y5291" s="3" t="s">
        <v>5685</v>
      </c>
      <c r="Z5291" s="3" t="str">
        <f t="shared" si="371"/>
        <v/>
      </c>
      <c r="AA5291" s="3" t="e">
        <f t="shared" si="372"/>
        <v>#NUM!</v>
      </c>
      <c r="AB5291" s="3" t="str">
        <f t="shared" si="373"/>
        <v/>
      </c>
    </row>
    <row r="5292" spans="18:28" ht="14.5" customHeight="1">
      <c r="R5292">
        <v>5289</v>
      </c>
      <c r="S5292" s="4">
        <v>63120</v>
      </c>
      <c r="T5292" s="3" t="s">
        <v>5701</v>
      </c>
      <c r="U5292" s="3" t="s">
        <v>903</v>
      </c>
      <c r="V5292" s="3" t="s">
        <v>346</v>
      </c>
      <c r="W5292" s="3" t="s">
        <v>5696</v>
      </c>
      <c r="X5292" s="3" t="str">
        <f t="shared" si="370"/>
        <v>ทุ่งกระเชาะบ้านตากตาก</v>
      </c>
      <c r="Y5292" s="3" t="s">
        <v>5685</v>
      </c>
      <c r="Z5292" s="3" t="str">
        <f t="shared" si="371"/>
        <v/>
      </c>
      <c r="AA5292" s="3" t="e">
        <f t="shared" si="372"/>
        <v>#NUM!</v>
      </c>
      <c r="AB5292" s="3" t="str">
        <f t="shared" si="373"/>
        <v/>
      </c>
    </row>
    <row r="5293" spans="18:28" ht="14.5" customHeight="1">
      <c r="R5293">
        <v>5290</v>
      </c>
      <c r="S5293" s="4">
        <v>63120</v>
      </c>
      <c r="T5293" s="3" t="s">
        <v>5702</v>
      </c>
      <c r="U5293" s="3" t="s">
        <v>903</v>
      </c>
      <c r="V5293" s="3" t="s">
        <v>346</v>
      </c>
      <c r="W5293" s="3" t="s">
        <v>5696</v>
      </c>
      <c r="X5293" s="3" t="str">
        <f t="shared" si="370"/>
        <v>ท้องฟ้าบ้านตากตาก</v>
      </c>
      <c r="Y5293" s="3" t="s">
        <v>5685</v>
      </c>
      <c r="Z5293" s="3" t="str">
        <f t="shared" si="371"/>
        <v/>
      </c>
      <c r="AA5293" s="3" t="e">
        <f t="shared" si="372"/>
        <v>#NUM!</v>
      </c>
      <c r="AB5293" s="3" t="str">
        <f t="shared" si="373"/>
        <v/>
      </c>
    </row>
    <row r="5294" spans="18:28" ht="14.5" customHeight="1">
      <c r="R5294">
        <v>5291</v>
      </c>
      <c r="S5294" s="4">
        <v>63130</v>
      </c>
      <c r="T5294" s="3" t="s">
        <v>915</v>
      </c>
      <c r="U5294" s="3" t="s">
        <v>915</v>
      </c>
      <c r="V5294" s="3" t="s">
        <v>346</v>
      </c>
      <c r="W5294" s="3" t="s">
        <v>5703</v>
      </c>
      <c r="X5294" s="3" t="str">
        <f t="shared" si="370"/>
        <v>สามเงาสามเงาตาก</v>
      </c>
      <c r="Y5294" s="3" t="s">
        <v>5685</v>
      </c>
      <c r="Z5294" s="3" t="str">
        <f t="shared" si="371"/>
        <v/>
      </c>
      <c r="AA5294" s="3" t="e">
        <f t="shared" si="372"/>
        <v>#NUM!</v>
      </c>
      <c r="AB5294" s="3" t="str">
        <f t="shared" si="373"/>
        <v/>
      </c>
    </row>
    <row r="5295" spans="18:28" ht="14.5" customHeight="1">
      <c r="R5295">
        <v>5292</v>
      </c>
      <c r="S5295" s="4">
        <v>63130</v>
      </c>
      <c r="T5295" s="3" t="s">
        <v>1963</v>
      </c>
      <c r="U5295" s="3" t="s">
        <v>915</v>
      </c>
      <c r="V5295" s="3" t="s">
        <v>346</v>
      </c>
      <c r="W5295" s="3" t="s">
        <v>5703</v>
      </c>
      <c r="X5295" s="3" t="str">
        <f t="shared" si="370"/>
        <v>วังหมันสามเงาตาก</v>
      </c>
      <c r="Y5295" s="3" t="s">
        <v>5685</v>
      </c>
      <c r="Z5295" s="3" t="str">
        <f t="shared" si="371"/>
        <v/>
      </c>
      <c r="AA5295" s="3" t="e">
        <f t="shared" si="372"/>
        <v>#NUM!</v>
      </c>
      <c r="AB5295" s="3" t="str">
        <f t="shared" si="373"/>
        <v/>
      </c>
    </row>
    <row r="5296" spans="18:28" ht="14.5" customHeight="1">
      <c r="R5296">
        <v>5293</v>
      </c>
      <c r="S5296" s="4">
        <v>63130</v>
      </c>
      <c r="T5296" s="3" t="s">
        <v>5704</v>
      </c>
      <c r="U5296" s="3" t="s">
        <v>915</v>
      </c>
      <c r="V5296" s="3" t="s">
        <v>346</v>
      </c>
      <c r="W5296" s="3" t="s">
        <v>5703</v>
      </c>
      <c r="X5296" s="3" t="str">
        <f t="shared" si="370"/>
        <v>ยกกระบัตรสามเงาตาก</v>
      </c>
      <c r="Y5296" s="3" t="s">
        <v>5685</v>
      </c>
      <c r="Z5296" s="3" t="str">
        <f t="shared" si="371"/>
        <v/>
      </c>
      <c r="AA5296" s="3" t="e">
        <f t="shared" si="372"/>
        <v>#NUM!</v>
      </c>
      <c r="AB5296" s="3" t="str">
        <f t="shared" si="373"/>
        <v/>
      </c>
    </row>
    <row r="5297" spans="18:28" ht="14.5" customHeight="1">
      <c r="R5297">
        <v>5294</v>
      </c>
      <c r="S5297" s="4">
        <v>63130</v>
      </c>
      <c r="T5297" s="3" t="s">
        <v>2531</v>
      </c>
      <c r="U5297" s="3" t="s">
        <v>915</v>
      </c>
      <c r="V5297" s="3" t="s">
        <v>346</v>
      </c>
      <c r="W5297" s="3" t="s">
        <v>5703</v>
      </c>
      <c r="X5297" s="3" t="str">
        <f t="shared" si="370"/>
        <v>ย่านรีสามเงาตาก</v>
      </c>
      <c r="Y5297" s="3" t="s">
        <v>5685</v>
      </c>
      <c r="Z5297" s="3" t="str">
        <f t="shared" si="371"/>
        <v/>
      </c>
      <c r="AA5297" s="3" t="e">
        <f t="shared" si="372"/>
        <v>#NUM!</v>
      </c>
      <c r="AB5297" s="3" t="str">
        <f t="shared" si="373"/>
        <v/>
      </c>
    </row>
    <row r="5298" spans="18:28" ht="14.5" customHeight="1">
      <c r="R5298">
        <v>5295</v>
      </c>
      <c r="S5298" s="4">
        <v>63130</v>
      </c>
      <c r="T5298" s="3" t="s">
        <v>919</v>
      </c>
      <c r="U5298" s="3" t="s">
        <v>915</v>
      </c>
      <c r="V5298" s="3" t="s">
        <v>346</v>
      </c>
      <c r="W5298" s="3" t="s">
        <v>5703</v>
      </c>
      <c r="X5298" s="3" t="str">
        <f t="shared" si="370"/>
        <v>บ้านนาสามเงาตาก</v>
      </c>
      <c r="Y5298" s="3" t="s">
        <v>5685</v>
      </c>
      <c r="Z5298" s="3" t="str">
        <f t="shared" si="371"/>
        <v/>
      </c>
      <c r="AA5298" s="3" t="e">
        <f t="shared" si="372"/>
        <v>#NUM!</v>
      </c>
      <c r="AB5298" s="3" t="str">
        <f t="shared" si="373"/>
        <v/>
      </c>
    </row>
    <row r="5299" spans="18:28" ht="14.5" customHeight="1">
      <c r="R5299">
        <v>5296</v>
      </c>
      <c r="S5299" s="4">
        <v>63130</v>
      </c>
      <c r="T5299" s="3" t="s">
        <v>1606</v>
      </c>
      <c r="U5299" s="3" t="s">
        <v>915</v>
      </c>
      <c r="V5299" s="3" t="s">
        <v>346</v>
      </c>
      <c r="W5299" s="3" t="s">
        <v>5703</v>
      </c>
      <c r="X5299" s="3" t="str">
        <f t="shared" si="370"/>
        <v>วังจันทร์สามเงาตาก</v>
      </c>
      <c r="Y5299" s="3" t="s">
        <v>5685</v>
      </c>
      <c r="Z5299" s="3" t="str">
        <f t="shared" si="371"/>
        <v/>
      </c>
      <c r="AA5299" s="3" t="e">
        <f t="shared" si="372"/>
        <v>#NUM!</v>
      </c>
      <c r="AB5299" s="3" t="str">
        <f t="shared" si="373"/>
        <v/>
      </c>
    </row>
    <row r="5300" spans="18:28" ht="14.5" customHeight="1">
      <c r="R5300">
        <v>5297</v>
      </c>
      <c r="S5300" s="4">
        <v>63140</v>
      </c>
      <c r="T5300" s="3" t="s">
        <v>908</v>
      </c>
      <c r="U5300" s="3" t="s">
        <v>908</v>
      </c>
      <c r="V5300" s="3" t="s">
        <v>346</v>
      </c>
      <c r="W5300" s="3" t="s">
        <v>5705</v>
      </c>
      <c r="X5300" s="3" t="str">
        <f t="shared" si="370"/>
        <v>แม่ระมาดแม่ระมาดตาก</v>
      </c>
      <c r="Y5300" s="3" t="s">
        <v>5685</v>
      </c>
      <c r="Z5300" s="3" t="str">
        <f t="shared" si="371"/>
        <v/>
      </c>
      <c r="AA5300" s="3" t="e">
        <f t="shared" si="372"/>
        <v>#NUM!</v>
      </c>
      <c r="AB5300" s="3" t="str">
        <f t="shared" si="373"/>
        <v/>
      </c>
    </row>
    <row r="5301" spans="18:28" ht="14.5" customHeight="1">
      <c r="R5301">
        <v>5298</v>
      </c>
      <c r="S5301" s="4">
        <v>63140</v>
      </c>
      <c r="T5301" s="3" t="s">
        <v>5706</v>
      </c>
      <c r="U5301" s="3" t="s">
        <v>908</v>
      </c>
      <c r="V5301" s="3" t="s">
        <v>346</v>
      </c>
      <c r="W5301" s="3" t="s">
        <v>5705</v>
      </c>
      <c r="X5301" s="3" t="str">
        <f t="shared" si="370"/>
        <v>แม่จะเราแม่ระมาดตาก</v>
      </c>
      <c r="Y5301" s="3" t="s">
        <v>5685</v>
      </c>
      <c r="Z5301" s="3" t="str">
        <f t="shared" si="371"/>
        <v/>
      </c>
      <c r="AA5301" s="3" t="e">
        <f t="shared" si="372"/>
        <v>#NUM!</v>
      </c>
      <c r="AB5301" s="3" t="str">
        <f t="shared" si="373"/>
        <v/>
      </c>
    </row>
    <row r="5302" spans="18:28" ht="14.5" customHeight="1">
      <c r="R5302">
        <v>5299</v>
      </c>
      <c r="S5302" s="4">
        <v>63140</v>
      </c>
      <c r="T5302" s="3" t="s">
        <v>5707</v>
      </c>
      <c r="U5302" s="3" t="s">
        <v>908</v>
      </c>
      <c r="V5302" s="3" t="s">
        <v>346</v>
      </c>
      <c r="W5302" s="3" t="s">
        <v>5705</v>
      </c>
      <c r="X5302" s="3" t="str">
        <f t="shared" si="370"/>
        <v>ขะเนจื้อแม่ระมาดตาก</v>
      </c>
      <c r="Y5302" s="3" t="s">
        <v>5685</v>
      </c>
      <c r="Z5302" s="3" t="str">
        <f t="shared" si="371"/>
        <v/>
      </c>
      <c r="AA5302" s="3" t="e">
        <f t="shared" si="372"/>
        <v>#NUM!</v>
      </c>
      <c r="AB5302" s="3" t="str">
        <f t="shared" si="373"/>
        <v/>
      </c>
    </row>
    <row r="5303" spans="18:28" ht="14.5" customHeight="1">
      <c r="R5303">
        <v>5300</v>
      </c>
      <c r="S5303" s="4">
        <v>63140</v>
      </c>
      <c r="T5303" s="3" t="s">
        <v>4854</v>
      </c>
      <c r="U5303" s="3" t="s">
        <v>908</v>
      </c>
      <c r="V5303" s="3" t="s">
        <v>346</v>
      </c>
      <c r="W5303" s="3" t="s">
        <v>5705</v>
      </c>
      <c r="X5303" s="3" t="str">
        <f t="shared" si="370"/>
        <v>แม่ตื่นแม่ระมาดตาก</v>
      </c>
      <c r="Y5303" s="3" t="s">
        <v>5685</v>
      </c>
      <c r="Z5303" s="3" t="str">
        <f t="shared" si="371"/>
        <v/>
      </c>
      <c r="AA5303" s="3" t="e">
        <f t="shared" si="372"/>
        <v>#NUM!</v>
      </c>
      <c r="AB5303" s="3" t="str">
        <f t="shared" si="373"/>
        <v/>
      </c>
    </row>
    <row r="5304" spans="18:28" ht="14.5" customHeight="1">
      <c r="R5304">
        <v>5301</v>
      </c>
      <c r="S5304" s="4">
        <v>63140</v>
      </c>
      <c r="T5304" s="3" t="s">
        <v>5708</v>
      </c>
      <c r="U5304" s="3" t="s">
        <v>908</v>
      </c>
      <c r="V5304" s="3" t="s">
        <v>346</v>
      </c>
      <c r="W5304" s="3" t="s">
        <v>5705</v>
      </c>
      <c r="X5304" s="3" t="str">
        <f t="shared" si="370"/>
        <v>สามหมื่นแม่ระมาดตาก</v>
      </c>
      <c r="Y5304" s="3" t="s">
        <v>5685</v>
      </c>
      <c r="Z5304" s="3" t="str">
        <f t="shared" si="371"/>
        <v/>
      </c>
      <c r="AA5304" s="3" t="e">
        <f t="shared" si="372"/>
        <v>#NUM!</v>
      </c>
      <c r="AB5304" s="3" t="str">
        <f t="shared" si="373"/>
        <v/>
      </c>
    </row>
    <row r="5305" spans="18:28" ht="14.5" customHeight="1">
      <c r="R5305">
        <v>5302</v>
      </c>
      <c r="S5305" s="4">
        <v>63140</v>
      </c>
      <c r="T5305" s="3" t="s">
        <v>4279</v>
      </c>
      <c r="U5305" s="3" t="s">
        <v>908</v>
      </c>
      <c r="V5305" s="3" t="s">
        <v>346</v>
      </c>
      <c r="W5305" s="3" t="s">
        <v>5705</v>
      </c>
      <c r="X5305" s="3" t="str">
        <f t="shared" si="370"/>
        <v>พระธาตุแม่ระมาดตาก</v>
      </c>
      <c r="Y5305" s="3" t="s">
        <v>5685</v>
      </c>
      <c r="Z5305" s="3" t="str">
        <f t="shared" si="371"/>
        <v/>
      </c>
      <c r="AA5305" s="3" t="e">
        <f t="shared" si="372"/>
        <v>#NUM!</v>
      </c>
      <c r="AB5305" s="3" t="str">
        <f t="shared" si="373"/>
        <v/>
      </c>
    </row>
    <row r="5306" spans="18:28" ht="14.5" customHeight="1">
      <c r="R5306">
        <v>5303</v>
      </c>
      <c r="S5306" s="4">
        <v>63150</v>
      </c>
      <c r="T5306" s="3" t="s">
        <v>901</v>
      </c>
      <c r="U5306" s="3" t="s">
        <v>901</v>
      </c>
      <c r="V5306" s="3" t="s">
        <v>346</v>
      </c>
      <c r="W5306" s="3" t="s">
        <v>5709</v>
      </c>
      <c r="X5306" s="3" t="str">
        <f t="shared" si="370"/>
        <v>ท่าสองยางท่าสองยางตาก</v>
      </c>
      <c r="Y5306" s="3" t="s">
        <v>5685</v>
      </c>
      <c r="Z5306" s="3" t="str">
        <f t="shared" si="371"/>
        <v/>
      </c>
      <c r="AA5306" s="3" t="e">
        <f t="shared" si="372"/>
        <v>#NUM!</v>
      </c>
      <c r="AB5306" s="3" t="str">
        <f t="shared" si="373"/>
        <v/>
      </c>
    </row>
    <row r="5307" spans="18:28" ht="14.5" customHeight="1">
      <c r="R5307">
        <v>5304</v>
      </c>
      <c r="S5307" s="4">
        <v>63150</v>
      </c>
      <c r="T5307" s="3" t="s">
        <v>5710</v>
      </c>
      <c r="U5307" s="3" t="s">
        <v>901</v>
      </c>
      <c r="V5307" s="3" t="s">
        <v>346</v>
      </c>
      <c r="W5307" s="3" t="s">
        <v>5709</v>
      </c>
      <c r="X5307" s="3" t="str">
        <f t="shared" si="370"/>
        <v>แม่ต้านท่าสองยางตาก</v>
      </c>
      <c r="Y5307" s="3" t="s">
        <v>5685</v>
      </c>
      <c r="Z5307" s="3" t="str">
        <f t="shared" si="371"/>
        <v/>
      </c>
      <c r="AA5307" s="3" t="e">
        <f t="shared" si="372"/>
        <v>#NUM!</v>
      </c>
      <c r="AB5307" s="3" t="str">
        <f t="shared" si="373"/>
        <v/>
      </c>
    </row>
    <row r="5308" spans="18:28" ht="14.5" customHeight="1">
      <c r="R5308">
        <v>5305</v>
      </c>
      <c r="S5308" s="4">
        <v>63150</v>
      </c>
      <c r="T5308" s="3" t="s">
        <v>5711</v>
      </c>
      <c r="U5308" s="3" t="s">
        <v>901</v>
      </c>
      <c r="V5308" s="3" t="s">
        <v>346</v>
      </c>
      <c r="W5308" s="3" t="s">
        <v>5709</v>
      </c>
      <c r="X5308" s="3" t="str">
        <f t="shared" si="370"/>
        <v>แม่สองท่าสองยางตาก</v>
      </c>
      <c r="Y5308" s="3" t="s">
        <v>5685</v>
      </c>
      <c r="Z5308" s="3" t="str">
        <f t="shared" si="371"/>
        <v/>
      </c>
      <c r="AA5308" s="3" t="e">
        <f t="shared" si="372"/>
        <v>#NUM!</v>
      </c>
      <c r="AB5308" s="3" t="str">
        <f t="shared" si="373"/>
        <v/>
      </c>
    </row>
    <row r="5309" spans="18:28" ht="14.5" customHeight="1">
      <c r="R5309">
        <v>5306</v>
      </c>
      <c r="S5309" s="4">
        <v>63150</v>
      </c>
      <c r="T5309" s="3" t="s">
        <v>5712</v>
      </c>
      <c r="U5309" s="3" t="s">
        <v>901</v>
      </c>
      <c r="V5309" s="3" t="s">
        <v>346</v>
      </c>
      <c r="W5309" s="3" t="s">
        <v>5709</v>
      </c>
      <c r="X5309" s="3" t="str">
        <f t="shared" si="370"/>
        <v>แม่หละท่าสองยางตาก</v>
      </c>
      <c r="Y5309" s="3" t="s">
        <v>5685</v>
      </c>
      <c r="Z5309" s="3" t="str">
        <f t="shared" si="371"/>
        <v/>
      </c>
      <c r="AA5309" s="3" t="e">
        <f t="shared" si="372"/>
        <v>#NUM!</v>
      </c>
      <c r="AB5309" s="3" t="str">
        <f t="shared" si="373"/>
        <v/>
      </c>
    </row>
    <row r="5310" spans="18:28" ht="14.5" customHeight="1">
      <c r="R5310">
        <v>5307</v>
      </c>
      <c r="S5310" s="4">
        <v>63150</v>
      </c>
      <c r="T5310" s="3" t="s">
        <v>5713</v>
      </c>
      <c r="U5310" s="3" t="s">
        <v>901</v>
      </c>
      <c r="V5310" s="3" t="s">
        <v>346</v>
      </c>
      <c r="W5310" s="3" t="s">
        <v>5709</v>
      </c>
      <c r="X5310" s="3" t="str">
        <f t="shared" si="370"/>
        <v>แม่วะหลวงท่าสองยางตาก</v>
      </c>
      <c r="Y5310" s="3" t="s">
        <v>5685</v>
      </c>
      <c r="Z5310" s="3" t="str">
        <f t="shared" si="371"/>
        <v/>
      </c>
      <c r="AA5310" s="3" t="e">
        <f t="shared" si="372"/>
        <v>#NUM!</v>
      </c>
      <c r="AB5310" s="3" t="str">
        <f t="shared" si="373"/>
        <v/>
      </c>
    </row>
    <row r="5311" spans="18:28" ht="14.5" customHeight="1">
      <c r="R5311">
        <v>5308</v>
      </c>
      <c r="S5311" s="4">
        <v>63150</v>
      </c>
      <c r="T5311" s="3" t="s">
        <v>5714</v>
      </c>
      <c r="U5311" s="3" t="s">
        <v>901</v>
      </c>
      <c r="V5311" s="3" t="s">
        <v>346</v>
      </c>
      <c r="W5311" s="3" t="s">
        <v>5709</v>
      </c>
      <c r="X5311" s="3" t="str">
        <f t="shared" si="370"/>
        <v>แม่อุสุท่าสองยางตาก</v>
      </c>
      <c r="Y5311" s="3" t="s">
        <v>5685</v>
      </c>
      <c r="Z5311" s="3" t="str">
        <f t="shared" si="371"/>
        <v/>
      </c>
      <c r="AA5311" s="3" t="e">
        <f t="shared" si="372"/>
        <v>#NUM!</v>
      </c>
      <c r="AB5311" s="3" t="str">
        <f t="shared" si="373"/>
        <v/>
      </c>
    </row>
    <row r="5312" spans="18:28" ht="14.5" customHeight="1">
      <c r="R5312">
        <v>5309</v>
      </c>
      <c r="S5312" s="4">
        <v>63110</v>
      </c>
      <c r="T5312" s="3" t="s">
        <v>912</v>
      </c>
      <c r="U5312" s="3" t="s">
        <v>912</v>
      </c>
      <c r="V5312" s="3" t="s">
        <v>346</v>
      </c>
      <c r="W5312" s="3" t="s">
        <v>5715</v>
      </c>
      <c r="X5312" s="3" t="str">
        <f t="shared" si="370"/>
        <v>แม่สอดแม่สอดตาก</v>
      </c>
      <c r="Y5312" s="3" t="s">
        <v>5685</v>
      </c>
      <c r="Z5312" s="3" t="str">
        <f t="shared" si="371"/>
        <v/>
      </c>
      <c r="AA5312" s="3" t="e">
        <f t="shared" si="372"/>
        <v>#NUM!</v>
      </c>
      <c r="AB5312" s="3" t="str">
        <f t="shared" si="373"/>
        <v/>
      </c>
    </row>
    <row r="5313" spans="18:28" ht="14.5" customHeight="1">
      <c r="R5313">
        <v>5310</v>
      </c>
      <c r="S5313" s="4">
        <v>63110</v>
      </c>
      <c r="T5313" s="3" t="s">
        <v>5716</v>
      </c>
      <c r="U5313" s="3" t="s">
        <v>912</v>
      </c>
      <c r="V5313" s="3" t="s">
        <v>346</v>
      </c>
      <c r="W5313" s="3" t="s">
        <v>5715</v>
      </c>
      <c r="X5313" s="3" t="str">
        <f t="shared" si="370"/>
        <v>แม่กุแม่สอดตาก</v>
      </c>
      <c r="Y5313" s="3" t="s">
        <v>5685</v>
      </c>
      <c r="Z5313" s="3" t="str">
        <f t="shared" si="371"/>
        <v/>
      </c>
      <c r="AA5313" s="3" t="e">
        <f t="shared" si="372"/>
        <v>#NUM!</v>
      </c>
      <c r="AB5313" s="3" t="str">
        <f t="shared" si="373"/>
        <v/>
      </c>
    </row>
    <row r="5314" spans="18:28" ht="14.5" customHeight="1">
      <c r="R5314">
        <v>5311</v>
      </c>
      <c r="S5314" s="4">
        <v>63110</v>
      </c>
      <c r="T5314" s="3" t="s">
        <v>5717</v>
      </c>
      <c r="U5314" s="3" t="s">
        <v>912</v>
      </c>
      <c r="V5314" s="3" t="s">
        <v>346</v>
      </c>
      <c r="W5314" s="3" t="s">
        <v>5715</v>
      </c>
      <c r="X5314" s="3" t="str">
        <f t="shared" si="370"/>
        <v>พะวอแม่สอดตาก</v>
      </c>
      <c r="Y5314" s="3" t="s">
        <v>5685</v>
      </c>
      <c r="Z5314" s="3" t="str">
        <f t="shared" si="371"/>
        <v/>
      </c>
      <c r="AA5314" s="3" t="e">
        <f t="shared" si="372"/>
        <v>#NUM!</v>
      </c>
      <c r="AB5314" s="3" t="str">
        <f t="shared" si="373"/>
        <v/>
      </c>
    </row>
    <row r="5315" spans="18:28" ht="14.5" customHeight="1">
      <c r="R5315">
        <v>5312</v>
      </c>
      <c r="S5315" s="4">
        <v>63110</v>
      </c>
      <c r="T5315" s="3" t="s">
        <v>5718</v>
      </c>
      <c r="U5315" s="3" t="s">
        <v>912</v>
      </c>
      <c r="V5315" s="3" t="s">
        <v>346</v>
      </c>
      <c r="W5315" s="3" t="s">
        <v>5715</v>
      </c>
      <c r="X5315" s="3" t="str">
        <f t="shared" si="370"/>
        <v>แม่ตาวแม่สอดตาก</v>
      </c>
      <c r="Y5315" s="3" t="s">
        <v>5685</v>
      </c>
      <c r="Z5315" s="3" t="str">
        <f t="shared" si="371"/>
        <v/>
      </c>
      <c r="AA5315" s="3" t="e">
        <f t="shared" si="372"/>
        <v>#NUM!</v>
      </c>
      <c r="AB5315" s="3" t="str">
        <f t="shared" si="373"/>
        <v/>
      </c>
    </row>
    <row r="5316" spans="18:28" ht="14.5" customHeight="1">
      <c r="R5316">
        <v>5313</v>
      </c>
      <c r="S5316" s="4">
        <v>63110</v>
      </c>
      <c r="T5316" s="3" t="s">
        <v>5719</v>
      </c>
      <c r="U5316" s="3" t="s">
        <v>912</v>
      </c>
      <c r="V5316" s="3" t="s">
        <v>346</v>
      </c>
      <c r="W5316" s="3" t="s">
        <v>5715</v>
      </c>
      <c r="X5316" s="3" t="str">
        <f t="shared" si="370"/>
        <v>แม่กาษาแม่สอดตาก</v>
      </c>
      <c r="Y5316" s="3" t="s">
        <v>5685</v>
      </c>
      <c r="Z5316" s="3" t="str">
        <f t="shared" si="371"/>
        <v/>
      </c>
      <c r="AA5316" s="3" t="e">
        <f t="shared" si="372"/>
        <v>#NUM!</v>
      </c>
      <c r="AB5316" s="3" t="str">
        <f t="shared" si="373"/>
        <v/>
      </c>
    </row>
    <row r="5317" spans="18:28" ht="14.5" customHeight="1">
      <c r="R5317">
        <v>5314</v>
      </c>
      <c r="S5317" s="4">
        <v>63110</v>
      </c>
      <c r="T5317" s="3" t="s">
        <v>5720</v>
      </c>
      <c r="U5317" s="3" t="s">
        <v>912</v>
      </c>
      <c r="V5317" s="3" t="s">
        <v>346</v>
      </c>
      <c r="W5317" s="3" t="s">
        <v>5715</v>
      </c>
      <c r="X5317" s="3" t="str">
        <f t="shared" ref="X5317:X5380" si="374">T5317&amp;U5317&amp;V5317</f>
        <v>ท่าสายลวดแม่สอดตาก</v>
      </c>
      <c r="Y5317" s="3" t="s">
        <v>5685</v>
      </c>
      <c r="Z5317" s="3" t="str">
        <f t="shared" ref="Z5317:Z5380" si="375">IF($Z$1=$W5317,$R5317,"")</f>
        <v/>
      </c>
      <c r="AA5317" s="3" t="e">
        <f t="shared" ref="AA5317:AA5380" si="376">SMALL($Z$4:$Z$7439,R5317)</f>
        <v>#NUM!</v>
      </c>
      <c r="AB5317" s="3" t="str">
        <f t="shared" ref="AB5317:AB5380" si="377">IFERROR(INDEX($T$4:$T$7439,$AA5317,1),"")</f>
        <v/>
      </c>
    </row>
    <row r="5318" spans="18:28" ht="14.5" customHeight="1">
      <c r="R5318">
        <v>5315</v>
      </c>
      <c r="S5318" s="4">
        <v>63110</v>
      </c>
      <c r="T5318" s="3" t="s">
        <v>4997</v>
      </c>
      <c r="U5318" s="3" t="s">
        <v>912</v>
      </c>
      <c r="V5318" s="3" t="s">
        <v>346</v>
      </c>
      <c r="W5318" s="3" t="s">
        <v>5715</v>
      </c>
      <c r="X5318" s="3" t="str">
        <f t="shared" si="374"/>
        <v>แม่ปะแม่สอดตาก</v>
      </c>
      <c r="Y5318" s="3" t="s">
        <v>5685</v>
      </c>
      <c r="Z5318" s="3" t="str">
        <f t="shared" si="375"/>
        <v/>
      </c>
      <c r="AA5318" s="3" t="e">
        <f t="shared" si="376"/>
        <v>#NUM!</v>
      </c>
      <c r="AB5318" s="3" t="str">
        <f t="shared" si="377"/>
        <v/>
      </c>
    </row>
    <row r="5319" spans="18:28" ht="14.5" customHeight="1">
      <c r="R5319">
        <v>5316</v>
      </c>
      <c r="S5319" s="4">
        <v>63110</v>
      </c>
      <c r="T5319" s="3" t="s">
        <v>5721</v>
      </c>
      <c r="U5319" s="3" t="s">
        <v>912</v>
      </c>
      <c r="V5319" s="3" t="s">
        <v>346</v>
      </c>
      <c r="W5319" s="3" t="s">
        <v>5715</v>
      </c>
      <c r="X5319" s="3" t="str">
        <f t="shared" si="374"/>
        <v>มหาวันแม่สอดตาก</v>
      </c>
      <c r="Y5319" s="3" t="s">
        <v>5685</v>
      </c>
      <c r="Z5319" s="3" t="str">
        <f t="shared" si="375"/>
        <v/>
      </c>
      <c r="AA5319" s="3" t="e">
        <f t="shared" si="376"/>
        <v>#NUM!</v>
      </c>
      <c r="AB5319" s="3" t="str">
        <f t="shared" si="377"/>
        <v/>
      </c>
    </row>
    <row r="5320" spans="18:28" ht="14.5" customHeight="1">
      <c r="R5320">
        <v>5317</v>
      </c>
      <c r="S5320" s="4">
        <v>63110</v>
      </c>
      <c r="T5320" s="3" t="s">
        <v>5722</v>
      </c>
      <c r="U5320" s="3" t="s">
        <v>912</v>
      </c>
      <c r="V5320" s="3" t="s">
        <v>346</v>
      </c>
      <c r="W5320" s="3" t="s">
        <v>5715</v>
      </c>
      <c r="X5320" s="3" t="str">
        <f t="shared" si="374"/>
        <v>ด่านแม่ละเมาแม่สอดตาก</v>
      </c>
      <c r="Y5320" s="3" t="s">
        <v>5685</v>
      </c>
      <c r="Z5320" s="3" t="str">
        <f t="shared" si="375"/>
        <v/>
      </c>
      <c r="AA5320" s="3" t="e">
        <f t="shared" si="376"/>
        <v>#NUM!</v>
      </c>
      <c r="AB5320" s="3" t="str">
        <f t="shared" si="377"/>
        <v/>
      </c>
    </row>
    <row r="5321" spans="18:28" ht="14.5" customHeight="1">
      <c r="R5321">
        <v>5318</v>
      </c>
      <c r="S5321" s="4">
        <v>63110</v>
      </c>
      <c r="T5321" s="3" t="s">
        <v>5723</v>
      </c>
      <c r="U5321" s="3" t="s">
        <v>912</v>
      </c>
      <c r="V5321" s="3" t="s">
        <v>346</v>
      </c>
      <c r="W5321" s="3" t="s">
        <v>5715</v>
      </c>
      <c r="X5321" s="3" t="str">
        <f t="shared" si="374"/>
        <v>พระธาตุผาแดงแม่สอดตาก</v>
      </c>
      <c r="Y5321" s="3" t="s">
        <v>5685</v>
      </c>
      <c r="Z5321" s="3" t="str">
        <f t="shared" si="375"/>
        <v/>
      </c>
      <c r="AA5321" s="3" t="e">
        <f t="shared" si="376"/>
        <v>#NUM!</v>
      </c>
      <c r="AB5321" s="3" t="str">
        <f t="shared" si="377"/>
        <v/>
      </c>
    </row>
    <row r="5322" spans="18:28" ht="14.5" customHeight="1">
      <c r="R5322">
        <v>5319</v>
      </c>
      <c r="S5322" s="4">
        <v>63160</v>
      </c>
      <c r="T5322" s="3" t="s">
        <v>905</v>
      </c>
      <c r="U5322" s="3" t="s">
        <v>905</v>
      </c>
      <c r="V5322" s="3" t="s">
        <v>346</v>
      </c>
      <c r="W5322" s="3" t="s">
        <v>5724</v>
      </c>
      <c r="X5322" s="3" t="str">
        <f t="shared" si="374"/>
        <v>พบพระพบพระตาก</v>
      </c>
      <c r="Y5322" s="3" t="s">
        <v>5685</v>
      </c>
      <c r="Z5322" s="3" t="str">
        <f t="shared" si="375"/>
        <v/>
      </c>
      <c r="AA5322" s="3" t="e">
        <f t="shared" si="376"/>
        <v>#NUM!</v>
      </c>
      <c r="AB5322" s="3" t="str">
        <f t="shared" si="377"/>
        <v/>
      </c>
    </row>
    <row r="5323" spans="18:28" ht="14.5" customHeight="1">
      <c r="R5323">
        <v>5320</v>
      </c>
      <c r="S5323" s="4">
        <v>63160</v>
      </c>
      <c r="T5323" s="3" t="s">
        <v>5725</v>
      </c>
      <c r="U5323" s="3" t="s">
        <v>905</v>
      </c>
      <c r="V5323" s="3" t="s">
        <v>346</v>
      </c>
      <c r="W5323" s="3" t="s">
        <v>5724</v>
      </c>
      <c r="X5323" s="3" t="str">
        <f t="shared" si="374"/>
        <v>ช่องแคบพบพระตาก</v>
      </c>
      <c r="Y5323" s="3" t="s">
        <v>5685</v>
      </c>
      <c r="Z5323" s="3" t="str">
        <f t="shared" si="375"/>
        <v/>
      </c>
      <c r="AA5323" s="3" t="e">
        <f t="shared" si="376"/>
        <v>#NUM!</v>
      </c>
      <c r="AB5323" s="3" t="str">
        <f t="shared" si="377"/>
        <v/>
      </c>
    </row>
    <row r="5324" spans="18:28" ht="14.5" customHeight="1">
      <c r="R5324">
        <v>5321</v>
      </c>
      <c r="S5324" s="4">
        <v>63160</v>
      </c>
      <c r="T5324" s="3" t="s">
        <v>5726</v>
      </c>
      <c r="U5324" s="3" t="s">
        <v>905</v>
      </c>
      <c r="V5324" s="3" t="s">
        <v>346</v>
      </c>
      <c r="W5324" s="3" t="s">
        <v>5724</v>
      </c>
      <c r="X5324" s="3" t="str">
        <f t="shared" si="374"/>
        <v>คีรีราษฎร์พบพระตาก</v>
      </c>
      <c r="Y5324" s="3" t="s">
        <v>5685</v>
      </c>
      <c r="Z5324" s="3" t="str">
        <f t="shared" si="375"/>
        <v/>
      </c>
      <c r="AA5324" s="3" t="e">
        <f t="shared" si="376"/>
        <v>#NUM!</v>
      </c>
      <c r="AB5324" s="3" t="str">
        <f t="shared" si="377"/>
        <v/>
      </c>
    </row>
    <row r="5325" spans="18:28" ht="14.5" customHeight="1">
      <c r="R5325">
        <v>5322</v>
      </c>
      <c r="S5325" s="4">
        <v>63160</v>
      </c>
      <c r="T5325" s="3" t="s">
        <v>5727</v>
      </c>
      <c r="U5325" s="3" t="s">
        <v>905</v>
      </c>
      <c r="V5325" s="3" t="s">
        <v>346</v>
      </c>
      <c r="W5325" s="3" t="s">
        <v>5724</v>
      </c>
      <c r="X5325" s="3" t="str">
        <f t="shared" si="374"/>
        <v>วาเล่ย์พบพระตาก</v>
      </c>
      <c r="Y5325" s="3" t="s">
        <v>5685</v>
      </c>
      <c r="Z5325" s="3" t="str">
        <f t="shared" si="375"/>
        <v/>
      </c>
      <c r="AA5325" s="3" t="e">
        <f t="shared" si="376"/>
        <v>#NUM!</v>
      </c>
      <c r="AB5325" s="3" t="str">
        <f t="shared" si="377"/>
        <v/>
      </c>
    </row>
    <row r="5326" spans="18:28" ht="14.5" customHeight="1">
      <c r="R5326">
        <v>5323</v>
      </c>
      <c r="S5326" s="4">
        <v>63160</v>
      </c>
      <c r="T5326" s="3" t="s">
        <v>5728</v>
      </c>
      <c r="U5326" s="3" t="s">
        <v>905</v>
      </c>
      <c r="V5326" s="3" t="s">
        <v>346</v>
      </c>
      <c r="W5326" s="3" t="s">
        <v>5724</v>
      </c>
      <c r="X5326" s="3" t="str">
        <f t="shared" si="374"/>
        <v>รวมไทยพัฒนาพบพระตาก</v>
      </c>
      <c r="Y5326" s="3" t="s">
        <v>5685</v>
      </c>
      <c r="Z5326" s="3" t="str">
        <f t="shared" si="375"/>
        <v/>
      </c>
      <c r="AA5326" s="3" t="e">
        <f t="shared" si="376"/>
        <v>#NUM!</v>
      </c>
      <c r="AB5326" s="3" t="str">
        <f t="shared" si="377"/>
        <v/>
      </c>
    </row>
    <row r="5327" spans="18:28" ht="14.5" customHeight="1">
      <c r="R5327">
        <v>5324</v>
      </c>
      <c r="S5327" s="4">
        <v>63170</v>
      </c>
      <c r="T5327" s="3" t="s">
        <v>917</v>
      </c>
      <c r="U5327" s="3" t="s">
        <v>917</v>
      </c>
      <c r="V5327" s="3" t="s">
        <v>346</v>
      </c>
      <c r="W5327" s="3" t="s">
        <v>5729</v>
      </c>
      <c r="X5327" s="3" t="str">
        <f t="shared" si="374"/>
        <v>อุ้มผางอุ้มผางตาก</v>
      </c>
      <c r="Y5327" s="3" t="s">
        <v>5685</v>
      </c>
      <c r="Z5327" s="3" t="str">
        <f t="shared" si="375"/>
        <v/>
      </c>
      <c r="AA5327" s="3" t="e">
        <f t="shared" si="376"/>
        <v>#NUM!</v>
      </c>
      <c r="AB5327" s="3" t="str">
        <f t="shared" si="377"/>
        <v/>
      </c>
    </row>
    <row r="5328" spans="18:28" ht="14.5" customHeight="1">
      <c r="R5328">
        <v>5325</v>
      </c>
      <c r="S5328" s="4">
        <v>63170</v>
      </c>
      <c r="T5328" s="3" t="s">
        <v>3180</v>
      </c>
      <c r="U5328" s="3" t="s">
        <v>917</v>
      </c>
      <c r="V5328" s="3" t="s">
        <v>346</v>
      </c>
      <c r="W5328" s="3" t="s">
        <v>5729</v>
      </c>
      <c r="X5328" s="3" t="str">
        <f t="shared" si="374"/>
        <v>หนองหลวงอุ้มผางตาก</v>
      </c>
      <c r="Y5328" s="3" t="s">
        <v>5685</v>
      </c>
      <c r="Z5328" s="3" t="str">
        <f t="shared" si="375"/>
        <v/>
      </c>
      <c r="AA5328" s="3" t="e">
        <f t="shared" si="376"/>
        <v>#NUM!</v>
      </c>
      <c r="AB5328" s="3" t="str">
        <f t="shared" si="377"/>
        <v/>
      </c>
    </row>
    <row r="5329" spans="18:28" ht="14.5" customHeight="1">
      <c r="R5329">
        <v>5326</v>
      </c>
      <c r="S5329" s="4">
        <v>63170</v>
      </c>
      <c r="T5329" s="3" t="s">
        <v>5730</v>
      </c>
      <c r="U5329" s="3" t="s">
        <v>917</v>
      </c>
      <c r="V5329" s="3" t="s">
        <v>346</v>
      </c>
      <c r="W5329" s="3" t="s">
        <v>5729</v>
      </c>
      <c r="X5329" s="3" t="str">
        <f t="shared" si="374"/>
        <v>โมโกรอุ้มผางตาก</v>
      </c>
      <c r="Y5329" s="3" t="s">
        <v>5685</v>
      </c>
      <c r="Z5329" s="3" t="str">
        <f t="shared" si="375"/>
        <v/>
      </c>
      <c r="AA5329" s="3" t="e">
        <f t="shared" si="376"/>
        <v>#NUM!</v>
      </c>
      <c r="AB5329" s="3" t="str">
        <f t="shared" si="377"/>
        <v/>
      </c>
    </row>
    <row r="5330" spans="18:28" ht="14.5" customHeight="1">
      <c r="R5330">
        <v>5327</v>
      </c>
      <c r="S5330" s="4">
        <v>63170</v>
      </c>
      <c r="T5330" s="3" t="s">
        <v>792</v>
      </c>
      <c r="U5330" s="3" t="s">
        <v>917</v>
      </c>
      <c r="V5330" s="3" t="s">
        <v>346</v>
      </c>
      <c r="W5330" s="3" t="s">
        <v>5729</v>
      </c>
      <c r="X5330" s="3" t="str">
        <f t="shared" si="374"/>
        <v>แม่จันอุ้มผางตาก</v>
      </c>
      <c r="Y5330" s="3" t="s">
        <v>5685</v>
      </c>
      <c r="Z5330" s="3" t="str">
        <f t="shared" si="375"/>
        <v/>
      </c>
      <c r="AA5330" s="3" t="e">
        <f t="shared" si="376"/>
        <v>#NUM!</v>
      </c>
      <c r="AB5330" s="3" t="str">
        <f t="shared" si="377"/>
        <v/>
      </c>
    </row>
    <row r="5331" spans="18:28" ht="14.5" customHeight="1">
      <c r="R5331">
        <v>5328</v>
      </c>
      <c r="S5331" s="4">
        <v>63170</v>
      </c>
      <c r="T5331" s="3" t="s">
        <v>5731</v>
      </c>
      <c r="U5331" s="3" t="s">
        <v>917</v>
      </c>
      <c r="V5331" s="3" t="s">
        <v>346</v>
      </c>
      <c r="W5331" s="3" t="s">
        <v>5729</v>
      </c>
      <c r="X5331" s="3" t="str">
        <f t="shared" si="374"/>
        <v>แม่ละมุ้งอุ้มผางตาก</v>
      </c>
      <c r="Y5331" s="3" t="s">
        <v>5685</v>
      </c>
      <c r="Z5331" s="3" t="str">
        <f t="shared" si="375"/>
        <v/>
      </c>
      <c r="AA5331" s="3" t="e">
        <f t="shared" si="376"/>
        <v>#NUM!</v>
      </c>
      <c r="AB5331" s="3" t="str">
        <f t="shared" si="377"/>
        <v/>
      </c>
    </row>
    <row r="5332" spans="18:28" ht="14.5" customHeight="1">
      <c r="R5332">
        <v>5329</v>
      </c>
      <c r="S5332" s="4">
        <v>63170</v>
      </c>
      <c r="T5332" s="3" t="s">
        <v>5732</v>
      </c>
      <c r="U5332" s="3" t="s">
        <v>917</v>
      </c>
      <c r="V5332" s="3" t="s">
        <v>346</v>
      </c>
      <c r="W5332" s="3" t="s">
        <v>5729</v>
      </c>
      <c r="X5332" s="3" t="str">
        <f t="shared" si="374"/>
        <v>แม่กลองอุ้มผางตาก</v>
      </c>
      <c r="Y5332" s="3" t="s">
        <v>5685</v>
      </c>
      <c r="Z5332" s="3" t="str">
        <f t="shared" si="375"/>
        <v/>
      </c>
      <c r="AA5332" s="3" t="e">
        <f t="shared" si="376"/>
        <v>#NUM!</v>
      </c>
      <c r="AB5332" s="3" t="str">
        <f t="shared" si="377"/>
        <v/>
      </c>
    </row>
    <row r="5333" spans="18:28" ht="14.5" customHeight="1">
      <c r="R5333">
        <v>5330</v>
      </c>
      <c r="S5333" s="4">
        <v>63180</v>
      </c>
      <c r="T5333" s="3" t="s">
        <v>5733</v>
      </c>
      <c r="U5333" s="3" t="s">
        <v>913</v>
      </c>
      <c r="V5333" s="3" t="s">
        <v>346</v>
      </c>
      <c r="W5333" s="3" t="s">
        <v>5734</v>
      </c>
      <c r="X5333" s="3" t="str">
        <f t="shared" si="374"/>
        <v>เชียงทองวังเจ้าตาก</v>
      </c>
      <c r="Y5333" s="3" t="s">
        <v>5685</v>
      </c>
      <c r="Z5333" s="3" t="str">
        <f t="shared" si="375"/>
        <v/>
      </c>
      <c r="AA5333" s="3" t="e">
        <f t="shared" si="376"/>
        <v>#NUM!</v>
      </c>
      <c r="AB5333" s="3" t="str">
        <f t="shared" si="377"/>
        <v/>
      </c>
    </row>
    <row r="5334" spans="18:28" ht="14.5" customHeight="1">
      <c r="R5334">
        <v>5331</v>
      </c>
      <c r="S5334" s="4">
        <v>63180</v>
      </c>
      <c r="T5334" s="3" t="s">
        <v>5735</v>
      </c>
      <c r="U5334" s="3" t="s">
        <v>913</v>
      </c>
      <c r="V5334" s="3" t="s">
        <v>346</v>
      </c>
      <c r="W5334" s="3" t="s">
        <v>5734</v>
      </c>
      <c r="X5334" s="3" t="str">
        <f t="shared" si="374"/>
        <v>นาโบสถ์วังเจ้าตาก</v>
      </c>
      <c r="Y5334" s="3" t="s">
        <v>5685</v>
      </c>
      <c r="Z5334" s="3" t="str">
        <f t="shared" si="375"/>
        <v/>
      </c>
      <c r="AA5334" s="3" t="e">
        <f t="shared" si="376"/>
        <v>#NUM!</v>
      </c>
      <c r="AB5334" s="3" t="str">
        <f t="shared" si="377"/>
        <v/>
      </c>
    </row>
    <row r="5335" spans="18:28" ht="14.5" customHeight="1">
      <c r="R5335">
        <v>5332</v>
      </c>
      <c r="S5335" s="4">
        <v>63180</v>
      </c>
      <c r="T5335" s="3" t="s">
        <v>5736</v>
      </c>
      <c r="U5335" s="3" t="s">
        <v>913</v>
      </c>
      <c r="V5335" s="3" t="s">
        <v>346</v>
      </c>
      <c r="W5335" s="3" t="s">
        <v>5734</v>
      </c>
      <c r="X5335" s="3" t="str">
        <f t="shared" si="374"/>
        <v>ประดางวังเจ้าตาก</v>
      </c>
      <c r="Y5335" s="3" t="s">
        <v>5685</v>
      </c>
      <c r="Z5335" s="3" t="str">
        <f t="shared" si="375"/>
        <v/>
      </c>
      <c r="AA5335" s="3" t="e">
        <f t="shared" si="376"/>
        <v>#NUM!</v>
      </c>
      <c r="AB5335" s="3" t="str">
        <f t="shared" si="377"/>
        <v/>
      </c>
    </row>
    <row r="5336" spans="18:28" ht="14.5" customHeight="1">
      <c r="R5336">
        <v>5333</v>
      </c>
      <c r="S5336" s="4">
        <v>64000</v>
      </c>
      <c r="T5336" s="3" t="s">
        <v>5737</v>
      </c>
      <c r="U5336" s="3" t="s">
        <v>1913</v>
      </c>
      <c r="V5336" s="3" t="s">
        <v>505</v>
      </c>
      <c r="W5336" s="3" t="s">
        <v>5738</v>
      </c>
      <c r="X5336" s="3" t="str">
        <f t="shared" si="374"/>
        <v>ธานีเมืองสุโขทัยสุโขทัย</v>
      </c>
      <c r="Y5336" s="3" t="s">
        <v>251</v>
      </c>
      <c r="Z5336" s="3" t="str">
        <f t="shared" si="375"/>
        <v/>
      </c>
      <c r="AA5336" s="3" t="e">
        <f t="shared" si="376"/>
        <v>#NUM!</v>
      </c>
      <c r="AB5336" s="3" t="str">
        <f t="shared" si="377"/>
        <v/>
      </c>
    </row>
    <row r="5337" spans="18:28" ht="14.5" customHeight="1">
      <c r="R5337">
        <v>5334</v>
      </c>
      <c r="S5337" s="4">
        <v>64220</v>
      </c>
      <c r="T5337" s="3" t="s">
        <v>2205</v>
      </c>
      <c r="U5337" s="3" t="s">
        <v>1913</v>
      </c>
      <c r="V5337" s="3" t="s">
        <v>505</v>
      </c>
      <c r="W5337" s="3" t="s">
        <v>5738</v>
      </c>
      <c r="X5337" s="3" t="str">
        <f t="shared" si="374"/>
        <v>บ้านสวนเมืองสุโขทัยสุโขทัย</v>
      </c>
      <c r="Y5337" s="3" t="s">
        <v>251</v>
      </c>
      <c r="Z5337" s="3" t="str">
        <f t="shared" si="375"/>
        <v/>
      </c>
      <c r="AA5337" s="3" t="e">
        <f t="shared" si="376"/>
        <v>#NUM!</v>
      </c>
      <c r="AB5337" s="3" t="str">
        <f t="shared" si="377"/>
        <v/>
      </c>
    </row>
    <row r="5338" spans="18:28" ht="14.5" customHeight="1">
      <c r="R5338">
        <v>5335</v>
      </c>
      <c r="S5338" s="4">
        <v>64210</v>
      </c>
      <c r="T5338" s="3" t="s">
        <v>2181</v>
      </c>
      <c r="U5338" s="3" t="s">
        <v>1913</v>
      </c>
      <c r="V5338" s="3" t="s">
        <v>505</v>
      </c>
      <c r="W5338" s="3" t="s">
        <v>5738</v>
      </c>
      <c r="X5338" s="3" t="str">
        <f t="shared" si="374"/>
        <v>เมืองเก่าเมืองสุโขทัยสุโขทัย</v>
      </c>
      <c r="Y5338" s="3" t="s">
        <v>251</v>
      </c>
      <c r="Z5338" s="3" t="str">
        <f t="shared" si="375"/>
        <v/>
      </c>
      <c r="AA5338" s="3" t="e">
        <f t="shared" si="376"/>
        <v>#NUM!</v>
      </c>
      <c r="AB5338" s="3" t="str">
        <f t="shared" si="377"/>
        <v/>
      </c>
    </row>
    <row r="5339" spans="18:28" ht="14.5" customHeight="1">
      <c r="R5339">
        <v>5336</v>
      </c>
      <c r="S5339" s="4">
        <v>64000</v>
      </c>
      <c r="T5339" s="3" t="s">
        <v>5739</v>
      </c>
      <c r="U5339" s="3" t="s">
        <v>1913</v>
      </c>
      <c r="V5339" s="3" t="s">
        <v>505</v>
      </c>
      <c r="W5339" s="3" t="s">
        <v>5738</v>
      </c>
      <c r="X5339" s="3" t="str">
        <f t="shared" si="374"/>
        <v>ปากแควเมืองสุโขทัยสุโขทัย</v>
      </c>
      <c r="Y5339" s="3" t="s">
        <v>251</v>
      </c>
      <c r="Z5339" s="3" t="str">
        <f t="shared" si="375"/>
        <v/>
      </c>
      <c r="AA5339" s="3" t="e">
        <f t="shared" si="376"/>
        <v>#NUM!</v>
      </c>
      <c r="AB5339" s="3" t="str">
        <f t="shared" si="377"/>
        <v/>
      </c>
    </row>
    <row r="5340" spans="18:28" ht="14.5" customHeight="1">
      <c r="R5340">
        <v>5337</v>
      </c>
      <c r="S5340" s="4">
        <v>64000</v>
      </c>
      <c r="T5340" s="3" t="s">
        <v>5740</v>
      </c>
      <c r="U5340" s="3" t="s">
        <v>1913</v>
      </c>
      <c r="V5340" s="3" t="s">
        <v>505</v>
      </c>
      <c r="W5340" s="3" t="s">
        <v>5738</v>
      </c>
      <c r="X5340" s="3" t="str">
        <f t="shared" si="374"/>
        <v>ยางซ้ายเมืองสุโขทัยสุโขทัย</v>
      </c>
      <c r="Y5340" s="3" t="s">
        <v>251</v>
      </c>
      <c r="Z5340" s="3" t="str">
        <f t="shared" si="375"/>
        <v/>
      </c>
      <c r="AA5340" s="3" t="e">
        <f t="shared" si="376"/>
        <v>#NUM!</v>
      </c>
      <c r="AB5340" s="3" t="str">
        <f t="shared" si="377"/>
        <v/>
      </c>
    </row>
    <row r="5341" spans="18:28" ht="14.5" customHeight="1">
      <c r="R5341">
        <v>5338</v>
      </c>
      <c r="S5341" s="4">
        <v>64000</v>
      </c>
      <c r="T5341" s="3" t="s">
        <v>1759</v>
      </c>
      <c r="U5341" s="3" t="s">
        <v>1913</v>
      </c>
      <c r="V5341" s="3" t="s">
        <v>505</v>
      </c>
      <c r="W5341" s="3" t="s">
        <v>5738</v>
      </c>
      <c r="X5341" s="3" t="str">
        <f t="shared" si="374"/>
        <v>บ้านกล้วยเมืองสุโขทัยสุโขทัย</v>
      </c>
      <c r="Y5341" s="3" t="s">
        <v>251</v>
      </c>
      <c r="Z5341" s="3" t="str">
        <f t="shared" si="375"/>
        <v/>
      </c>
      <c r="AA5341" s="3" t="e">
        <f t="shared" si="376"/>
        <v>#NUM!</v>
      </c>
      <c r="AB5341" s="3" t="str">
        <f t="shared" si="377"/>
        <v/>
      </c>
    </row>
    <row r="5342" spans="18:28" ht="14.5" customHeight="1">
      <c r="R5342">
        <v>5339</v>
      </c>
      <c r="S5342" s="4">
        <v>64000</v>
      </c>
      <c r="T5342" s="3" t="s">
        <v>5741</v>
      </c>
      <c r="U5342" s="3" t="s">
        <v>1913</v>
      </c>
      <c r="V5342" s="3" t="s">
        <v>505</v>
      </c>
      <c r="W5342" s="3" t="s">
        <v>5738</v>
      </c>
      <c r="X5342" s="3" t="str">
        <f t="shared" si="374"/>
        <v>บ้านหลุมเมืองสุโขทัยสุโขทัย</v>
      </c>
      <c r="Y5342" s="3" t="s">
        <v>251</v>
      </c>
      <c r="Z5342" s="3" t="str">
        <f t="shared" si="375"/>
        <v/>
      </c>
      <c r="AA5342" s="3" t="e">
        <f t="shared" si="376"/>
        <v>#NUM!</v>
      </c>
      <c r="AB5342" s="3" t="str">
        <f t="shared" si="377"/>
        <v/>
      </c>
    </row>
    <row r="5343" spans="18:28" ht="14.5" customHeight="1">
      <c r="R5343">
        <v>5340</v>
      </c>
      <c r="S5343" s="4">
        <v>64220</v>
      </c>
      <c r="T5343" s="3" t="s">
        <v>5742</v>
      </c>
      <c r="U5343" s="3" t="s">
        <v>1913</v>
      </c>
      <c r="V5343" s="3" t="s">
        <v>505</v>
      </c>
      <c r="W5343" s="3" t="s">
        <v>5738</v>
      </c>
      <c r="X5343" s="3" t="str">
        <f t="shared" si="374"/>
        <v>ตาลเตี้ยเมืองสุโขทัยสุโขทัย</v>
      </c>
      <c r="Y5343" s="3" t="s">
        <v>251</v>
      </c>
      <c r="Z5343" s="3" t="str">
        <f t="shared" si="375"/>
        <v/>
      </c>
      <c r="AA5343" s="3" t="e">
        <f t="shared" si="376"/>
        <v>#NUM!</v>
      </c>
      <c r="AB5343" s="3" t="str">
        <f t="shared" si="377"/>
        <v/>
      </c>
    </row>
    <row r="5344" spans="18:28" ht="14.5" customHeight="1">
      <c r="R5344">
        <v>5341</v>
      </c>
      <c r="S5344" s="4">
        <v>64000</v>
      </c>
      <c r="T5344" s="3" t="s">
        <v>5743</v>
      </c>
      <c r="U5344" s="3" t="s">
        <v>1913</v>
      </c>
      <c r="V5344" s="3" t="s">
        <v>505</v>
      </c>
      <c r="W5344" s="3" t="s">
        <v>5738</v>
      </c>
      <c r="X5344" s="3" t="str">
        <f t="shared" si="374"/>
        <v>ปากพระเมืองสุโขทัยสุโขทัย</v>
      </c>
      <c r="Y5344" s="3" t="s">
        <v>251</v>
      </c>
      <c r="Z5344" s="3" t="str">
        <f t="shared" si="375"/>
        <v/>
      </c>
      <c r="AA5344" s="3" t="e">
        <f t="shared" si="376"/>
        <v>#NUM!</v>
      </c>
      <c r="AB5344" s="3" t="str">
        <f t="shared" si="377"/>
        <v/>
      </c>
    </row>
    <row r="5345" spans="18:28" ht="14.5" customHeight="1">
      <c r="R5345">
        <v>5342</v>
      </c>
      <c r="S5345" s="4">
        <v>64210</v>
      </c>
      <c r="T5345" s="3" t="s">
        <v>5744</v>
      </c>
      <c r="U5345" s="3" t="s">
        <v>1913</v>
      </c>
      <c r="V5345" s="3" t="s">
        <v>505</v>
      </c>
      <c r="W5345" s="3" t="s">
        <v>5738</v>
      </c>
      <c r="X5345" s="3" t="str">
        <f t="shared" si="374"/>
        <v>วังทองแดงเมืองสุโขทัยสุโขทัย</v>
      </c>
      <c r="Y5345" s="3" t="s">
        <v>251</v>
      </c>
      <c r="Z5345" s="3" t="str">
        <f t="shared" si="375"/>
        <v/>
      </c>
      <c r="AA5345" s="3" t="e">
        <f t="shared" si="376"/>
        <v>#NUM!</v>
      </c>
      <c r="AB5345" s="3" t="str">
        <f t="shared" si="377"/>
        <v/>
      </c>
    </row>
    <row r="5346" spans="18:28" ht="14.5" customHeight="1">
      <c r="R5346">
        <v>5343</v>
      </c>
      <c r="S5346" s="4">
        <v>64140</v>
      </c>
      <c r="T5346" s="3" t="s">
        <v>5745</v>
      </c>
      <c r="U5346" s="3" t="s">
        <v>1911</v>
      </c>
      <c r="V5346" s="3" t="s">
        <v>505</v>
      </c>
      <c r="W5346" s="3" t="s">
        <v>5746</v>
      </c>
      <c r="X5346" s="3" t="str">
        <f t="shared" si="374"/>
        <v>ลานหอยบ้านด่านลานหอยสุโขทัย</v>
      </c>
      <c r="Y5346" s="3" t="s">
        <v>251</v>
      </c>
      <c r="Z5346" s="3" t="str">
        <f t="shared" si="375"/>
        <v/>
      </c>
      <c r="AA5346" s="3" t="e">
        <f t="shared" si="376"/>
        <v>#NUM!</v>
      </c>
      <c r="AB5346" s="3" t="str">
        <f t="shared" si="377"/>
        <v/>
      </c>
    </row>
    <row r="5347" spans="18:28" ht="14.5" customHeight="1">
      <c r="R5347">
        <v>5344</v>
      </c>
      <c r="S5347" s="4">
        <v>64140</v>
      </c>
      <c r="T5347" s="3" t="s">
        <v>1203</v>
      </c>
      <c r="U5347" s="3" t="s">
        <v>1911</v>
      </c>
      <c r="V5347" s="3" t="s">
        <v>505</v>
      </c>
      <c r="W5347" s="3" t="s">
        <v>5746</v>
      </c>
      <c r="X5347" s="3" t="str">
        <f t="shared" si="374"/>
        <v>บ้านด่านบ้านด่านลานหอยสุโขทัย</v>
      </c>
      <c r="Y5347" s="3" t="s">
        <v>251</v>
      </c>
      <c r="Z5347" s="3" t="str">
        <f t="shared" si="375"/>
        <v/>
      </c>
      <c r="AA5347" s="3" t="e">
        <f t="shared" si="376"/>
        <v>#NUM!</v>
      </c>
      <c r="AB5347" s="3" t="str">
        <f t="shared" si="377"/>
        <v/>
      </c>
    </row>
    <row r="5348" spans="18:28" ht="14.5" customHeight="1">
      <c r="R5348">
        <v>5345</v>
      </c>
      <c r="S5348" s="4">
        <v>64140</v>
      </c>
      <c r="T5348" s="3" t="s">
        <v>5747</v>
      </c>
      <c r="U5348" s="3" t="s">
        <v>1911</v>
      </c>
      <c r="V5348" s="3" t="s">
        <v>505</v>
      </c>
      <c r="W5348" s="3" t="s">
        <v>5746</v>
      </c>
      <c r="X5348" s="3" t="str">
        <f t="shared" si="374"/>
        <v>วังตะคร้อบ้านด่านลานหอยสุโขทัย</v>
      </c>
      <c r="Y5348" s="3" t="s">
        <v>251</v>
      </c>
      <c r="Z5348" s="3" t="str">
        <f t="shared" si="375"/>
        <v/>
      </c>
      <c r="AA5348" s="3" t="e">
        <f t="shared" si="376"/>
        <v>#NUM!</v>
      </c>
      <c r="AB5348" s="3" t="str">
        <f t="shared" si="377"/>
        <v/>
      </c>
    </row>
    <row r="5349" spans="18:28" ht="14.5" customHeight="1">
      <c r="R5349">
        <v>5346</v>
      </c>
      <c r="S5349" s="4">
        <v>64140</v>
      </c>
      <c r="T5349" s="3" t="s">
        <v>5748</v>
      </c>
      <c r="U5349" s="3" t="s">
        <v>1911</v>
      </c>
      <c r="V5349" s="3" t="s">
        <v>505</v>
      </c>
      <c r="W5349" s="3" t="s">
        <v>5746</v>
      </c>
      <c r="X5349" s="3" t="str">
        <f t="shared" si="374"/>
        <v>วังน้ำขาวบ้านด่านลานหอยสุโขทัย</v>
      </c>
      <c r="Y5349" s="3" t="s">
        <v>251</v>
      </c>
      <c r="Z5349" s="3" t="str">
        <f t="shared" si="375"/>
        <v/>
      </c>
      <c r="AA5349" s="3" t="e">
        <f t="shared" si="376"/>
        <v>#NUM!</v>
      </c>
      <c r="AB5349" s="3" t="str">
        <f t="shared" si="377"/>
        <v/>
      </c>
    </row>
    <row r="5350" spans="18:28" ht="14.5" customHeight="1">
      <c r="R5350">
        <v>5347</v>
      </c>
      <c r="S5350" s="4">
        <v>64140</v>
      </c>
      <c r="T5350" s="3" t="s">
        <v>351</v>
      </c>
      <c r="U5350" s="3" t="s">
        <v>1911</v>
      </c>
      <c r="V5350" s="3" t="s">
        <v>505</v>
      </c>
      <c r="W5350" s="3" t="s">
        <v>5746</v>
      </c>
      <c r="X5350" s="3" t="str">
        <f t="shared" si="374"/>
        <v>ตลิ่งชันบ้านด่านลานหอยสุโขทัย</v>
      </c>
      <c r="Y5350" s="3" t="s">
        <v>251</v>
      </c>
      <c r="Z5350" s="3" t="str">
        <f t="shared" si="375"/>
        <v/>
      </c>
      <c r="AA5350" s="3" t="e">
        <f t="shared" si="376"/>
        <v>#NUM!</v>
      </c>
      <c r="AB5350" s="3" t="str">
        <f t="shared" si="377"/>
        <v/>
      </c>
    </row>
    <row r="5351" spans="18:28" ht="14.5" customHeight="1">
      <c r="R5351">
        <v>5348</v>
      </c>
      <c r="S5351" s="4">
        <v>64140</v>
      </c>
      <c r="T5351" s="3" t="s">
        <v>1414</v>
      </c>
      <c r="U5351" s="3" t="s">
        <v>1911</v>
      </c>
      <c r="V5351" s="3" t="s">
        <v>505</v>
      </c>
      <c r="W5351" s="3" t="s">
        <v>5746</v>
      </c>
      <c r="X5351" s="3" t="str">
        <f t="shared" si="374"/>
        <v>หนองหญ้าปล้องบ้านด่านลานหอยสุโขทัย</v>
      </c>
      <c r="Y5351" s="3" t="s">
        <v>251</v>
      </c>
      <c r="Z5351" s="3" t="str">
        <f t="shared" si="375"/>
        <v/>
      </c>
      <c r="AA5351" s="3" t="e">
        <f t="shared" si="376"/>
        <v>#NUM!</v>
      </c>
      <c r="AB5351" s="3" t="str">
        <f t="shared" si="377"/>
        <v/>
      </c>
    </row>
    <row r="5352" spans="18:28" ht="14.5" customHeight="1">
      <c r="R5352">
        <v>5349</v>
      </c>
      <c r="S5352" s="4">
        <v>64140</v>
      </c>
      <c r="T5352" s="3" t="s">
        <v>5749</v>
      </c>
      <c r="U5352" s="3" t="s">
        <v>1911</v>
      </c>
      <c r="V5352" s="3" t="s">
        <v>505</v>
      </c>
      <c r="W5352" s="3" t="s">
        <v>5746</v>
      </c>
      <c r="X5352" s="3" t="str">
        <f t="shared" si="374"/>
        <v>วังลึกบ้านด่านลานหอยสุโขทัย</v>
      </c>
      <c r="Y5352" s="3" t="s">
        <v>251</v>
      </c>
      <c r="Z5352" s="3" t="str">
        <f t="shared" si="375"/>
        <v/>
      </c>
      <c r="AA5352" s="3" t="e">
        <f t="shared" si="376"/>
        <v>#NUM!</v>
      </c>
      <c r="AB5352" s="3" t="str">
        <f t="shared" si="377"/>
        <v/>
      </c>
    </row>
    <row r="5353" spans="18:28" ht="14.5" customHeight="1">
      <c r="R5353">
        <v>5350</v>
      </c>
      <c r="S5353" s="4">
        <v>64160</v>
      </c>
      <c r="T5353" s="3" t="s">
        <v>2740</v>
      </c>
      <c r="U5353" s="3" t="s">
        <v>1908</v>
      </c>
      <c r="V5353" s="3" t="s">
        <v>505</v>
      </c>
      <c r="W5353" s="3" t="s">
        <v>5750</v>
      </c>
      <c r="X5353" s="3" t="str">
        <f t="shared" si="374"/>
        <v>โตนดคีรีมาศสุโขทัย</v>
      </c>
      <c r="Y5353" s="3" t="s">
        <v>251</v>
      </c>
      <c r="Z5353" s="3" t="str">
        <f t="shared" si="375"/>
        <v/>
      </c>
      <c r="AA5353" s="3" t="e">
        <f t="shared" si="376"/>
        <v>#NUM!</v>
      </c>
      <c r="AB5353" s="3" t="str">
        <f t="shared" si="377"/>
        <v/>
      </c>
    </row>
    <row r="5354" spans="18:28" ht="14.5" customHeight="1">
      <c r="R5354">
        <v>5351</v>
      </c>
      <c r="S5354" s="4">
        <v>64160</v>
      </c>
      <c r="T5354" s="3" t="s">
        <v>4180</v>
      </c>
      <c r="U5354" s="3" t="s">
        <v>1908</v>
      </c>
      <c r="V5354" s="3" t="s">
        <v>505</v>
      </c>
      <c r="W5354" s="3" t="s">
        <v>5750</v>
      </c>
      <c r="X5354" s="3" t="str">
        <f t="shared" si="374"/>
        <v>ทุ่งหลวงคีรีมาศสุโขทัย</v>
      </c>
      <c r="Y5354" s="3" t="s">
        <v>251</v>
      </c>
      <c r="Z5354" s="3" t="str">
        <f t="shared" si="375"/>
        <v/>
      </c>
      <c r="AA5354" s="3" t="e">
        <f t="shared" si="376"/>
        <v>#NUM!</v>
      </c>
      <c r="AB5354" s="3" t="str">
        <f t="shared" si="377"/>
        <v/>
      </c>
    </row>
    <row r="5355" spans="18:28" ht="14.5" customHeight="1">
      <c r="R5355">
        <v>5352</v>
      </c>
      <c r="S5355" s="4">
        <v>64160</v>
      </c>
      <c r="T5355" s="3" t="s">
        <v>1119</v>
      </c>
      <c r="U5355" s="3" t="s">
        <v>1908</v>
      </c>
      <c r="V5355" s="3" t="s">
        <v>505</v>
      </c>
      <c r="W5355" s="3" t="s">
        <v>5750</v>
      </c>
      <c r="X5355" s="3" t="str">
        <f t="shared" si="374"/>
        <v>บ้านป้อมคีรีมาศสุโขทัย</v>
      </c>
      <c r="Y5355" s="3" t="s">
        <v>251</v>
      </c>
      <c r="Z5355" s="3" t="str">
        <f t="shared" si="375"/>
        <v/>
      </c>
      <c r="AA5355" s="3" t="e">
        <f t="shared" si="376"/>
        <v>#NUM!</v>
      </c>
      <c r="AB5355" s="3" t="str">
        <f t="shared" si="377"/>
        <v/>
      </c>
    </row>
    <row r="5356" spans="18:28" ht="14.5" customHeight="1">
      <c r="R5356">
        <v>5353</v>
      </c>
      <c r="S5356" s="4">
        <v>64160</v>
      </c>
      <c r="T5356" s="3" t="s">
        <v>5751</v>
      </c>
      <c r="U5356" s="3" t="s">
        <v>1908</v>
      </c>
      <c r="V5356" s="3" t="s">
        <v>505</v>
      </c>
      <c r="W5356" s="3" t="s">
        <v>5750</v>
      </c>
      <c r="X5356" s="3" t="str">
        <f t="shared" si="374"/>
        <v>สามพวงคีรีมาศสุโขทัย</v>
      </c>
      <c r="Y5356" s="3" t="s">
        <v>251</v>
      </c>
      <c r="Z5356" s="3" t="str">
        <f t="shared" si="375"/>
        <v/>
      </c>
      <c r="AA5356" s="3" t="e">
        <f t="shared" si="376"/>
        <v>#NUM!</v>
      </c>
      <c r="AB5356" s="3" t="str">
        <f t="shared" si="377"/>
        <v/>
      </c>
    </row>
    <row r="5357" spans="18:28" ht="14.5" customHeight="1">
      <c r="R5357">
        <v>5354</v>
      </c>
      <c r="S5357" s="4">
        <v>64160</v>
      </c>
      <c r="T5357" s="3" t="s">
        <v>5752</v>
      </c>
      <c r="U5357" s="3" t="s">
        <v>1908</v>
      </c>
      <c r="V5357" s="3" t="s">
        <v>505</v>
      </c>
      <c r="W5357" s="3" t="s">
        <v>5750</v>
      </c>
      <c r="X5357" s="3" t="str">
        <f t="shared" si="374"/>
        <v>ศรีคีรีมาศคีรีมาศสุโขทัย</v>
      </c>
      <c r="Y5357" s="3" t="s">
        <v>251</v>
      </c>
      <c r="Z5357" s="3" t="str">
        <f t="shared" si="375"/>
        <v/>
      </c>
      <c r="AA5357" s="3" t="e">
        <f t="shared" si="376"/>
        <v>#NUM!</v>
      </c>
      <c r="AB5357" s="3" t="str">
        <f t="shared" si="377"/>
        <v/>
      </c>
    </row>
    <row r="5358" spans="18:28" ht="14.5" customHeight="1">
      <c r="R5358">
        <v>5355</v>
      </c>
      <c r="S5358" s="4">
        <v>64160</v>
      </c>
      <c r="T5358" s="3" t="s">
        <v>1283</v>
      </c>
      <c r="U5358" s="3" t="s">
        <v>1908</v>
      </c>
      <c r="V5358" s="3" t="s">
        <v>505</v>
      </c>
      <c r="W5358" s="3" t="s">
        <v>5750</v>
      </c>
      <c r="X5358" s="3" t="str">
        <f t="shared" si="374"/>
        <v>หนองจิกคีรีมาศสุโขทัย</v>
      </c>
      <c r="Y5358" s="3" t="s">
        <v>251</v>
      </c>
      <c r="Z5358" s="3" t="str">
        <f t="shared" si="375"/>
        <v/>
      </c>
      <c r="AA5358" s="3" t="e">
        <f t="shared" si="376"/>
        <v>#NUM!</v>
      </c>
      <c r="AB5358" s="3" t="str">
        <f t="shared" si="377"/>
        <v/>
      </c>
    </row>
    <row r="5359" spans="18:28" ht="14.5" customHeight="1">
      <c r="R5359">
        <v>5356</v>
      </c>
      <c r="S5359" s="4">
        <v>64160</v>
      </c>
      <c r="T5359" s="3" t="s">
        <v>5753</v>
      </c>
      <c r="U5359" s="3" t="s">
        <v>1908</v>
      </c>
      <c r="V5359" s="3" t="s">
        <v>505</v>
      </c>
      <c r="W5359" s="3" t="s">
        <v>5750</v>
      </c>
      <c r="X5359" s="3" t="str">
        <f t="shared" si="374"/>
        <v>นาเชิงคีรีคีรีมาศสุโขทัย</v>
      </c>
      <c r="Y5359" s="3" t="s">
        <v>251</v>
      </c>
      <c r="Z5359" s="3" t="str">
        <f t="shared" si="375"/>
        <v/>
      </c>
      <c r="AA5359" s="3" t="e">
        <f t="shared" si="376"/>
        <v>#NUM!</v>
      </c>
      <c r="AB5359" s="3" t="str">
        <f t="shared" si="377"/>
        <v/>
      </c>
    </row>
    <row r="5360" spans="18:28" ht="14.5" customHeight="1">
      <c r="R5360">
        <v>5357</v>
      </c>
      <c r="S5360" s="4">
        <v>64160</v>
      </c>
      <c r="T5360" s="3" t="s">
        <v>5754</v>
      </c>
      <c r="U5360" s="3" t="s">
        <v>1908</v>
      </c>
      <c r="V5360" s="3" t="s">
        <v>505</v>
      </c>
      <c r="W5360" s="3" t="s">
        <v>5750</v>
      </c>
      <c r="X5360" s="3" t="str">
        <f t="shared" si="374"/>
        <v>หนองกระดิ่งคีรีมาศสุโขทัย</v>
      </c>
      <c r="Y5360" s="3" t="s">
        <v>251</v>
      </c>
      <c r="Z5360" s="3" t="str">
        <f t="shared" si="375"/>
        <v/>
      </c>
      <c r="AA5360" s="3" t="e">
        <f t="shared" si="376"/>
        <v>#NUM!</v>
      </c>
      <c r="AB5360" s="3" t="str">
        <f t="shared" si="377"/>
        <v/>
      </c>
    </row>
    <row r="5361" spans="18:28" ht="14.5" customHeight="1">
      <c r="R5361">
        <v>5358</v>
      </c>
      <c r="S5361" s="4">
        <v>64160</v>
      </c>
      <c r="T5361" s="3" t="s">
        <v>5755</v>
      </c>
      <c r="U5361" s="3" t="s">
        <v>1908</v>
      </c>
      <c r="V5361" s="3" t="s">
        <v>505</v>
      </c>
      <c r="W5361" s="3" t="s">
        <v>5750</v>
      </c>
      <c r="X5361" s="3" t="str">
        <f t="shared" si="374"/>
        <v>บ้านน้ำพุคีรีมาศสุโขทัย</v>
      </c>
      <c r="Y5361" s="3" t="s">
        <v>251</v>
      </c>
      <c r="Z5361" s="3" t="str">
        <f t="shared" si="375"/>
        <v/>
      </c>
      <c r="AA5361" s="3" t="e">
        <f t="shared" si="376"/>
        <v>#NUM!</v>
      </c>
      <c r="AB5361" s="3" t="str">
        <f t="shared" si="377"/>
        <v/>
      </c>
    </row>
    <row r="5362" spans="18:28" ht="14.5" customHeight="1">
      <c r="R5362">
        <v>5359</v>
      </c>
      <c r="S5362" s="4">
        <v>64160</v>
      </c>
      <c r="T5362" s="3" t="s">
        <v>5756</v>
      </c>
      <c r="U5362" s="3" t="s">
        <v>1908</v>
      </c>
      <c r="V5362" s="3" t="s">
        <v>505</v>
      </c>
      <c r="W5362" s="3" t="s">
        <v>5750</v>
      </c>
      <c r="X5362" s="3" t="str">
        <f t="shared" si="374"/>
        <v>ทุ่งยางเมืองคีรีมาศสุโขทัย</v>
      </c>
      <c r="Y5362" s="3" t="s">
        <v>251</v>
      </c>
      <c r="Z5362" s="3" t="str">
        <f t="shared" si="375"/>
        <v/>
      </c>
      <c r="AA5362" s="3" t="e">
        <f t="shared" si="376"/>
        <v>#NUM!</v>
      </c>
      <c r="AB5362" s="3" t="str">
        <f t="shared" si="377"/>
        <v/>
      </c>
    </row>
    <row r="5363" spans="18:28" ht="14.5" customHeight="1">
      <c r="R5363">
        <v>5360</v>
      </c>
      <c r="S5363" s="4">
        <v>64170</v>
      </c>
      <c r="T5363" s="3" t="s">
        <v>5757</v>
      </c>
      <c r="U5363" s="3" t="s">
        <v>1906</v>
      </c>
      <c r="V5363" s="3" t="s">
        <v>505</v>
      </c>
      <c r="W5363" s="3" t="s">
        <v>5758</v>
      </c>
      <c r="X5363" s="3" t="str">
        <f t="shared" si="374"/>
        <v>กงกงไกรลาศสุโขทัย</v>
      </c>
      <c r="Y5363" s="3" t="s">
        <v>251</v>
      </c>
      <c r="Z5363" s="3" t="str">
        <f t="shared" si="375"/>
        <v/>
      </c>
      <c r="AA5363" s="3" t="e">
        <f t="shared" si="376"/>
        <v>#NUM!</v>
      </c>
      <c r="AB5363" s="3" t="str">
        <f t="shared" si="377"/>
        <v/>
      </c>
    </row>
    <row r="5364" spans="18:28" ht="14.5" customHeight="1">
      <c r="R5364">
        <v>5361</v>
      </c>
      <c r="S5364" s="4">
        <v>64170</v>
      </c>
      <c r="T5364" s="3" t="s">
        <v>5759</v>
      </c>
      <c r="U5364" s="3" t="s">
        <v>1906</v>
      </c>
      <c r="V5364" s="3" t="s">
        <v>505</v>
      </c>
      <c r="W5364" s="3" t="s">
        <v>5758</v>
      </c>
      <c r="X5364" s="3" t="str">
        <f t="shared" si="374"/>
        <v>บ้านกร่างกงไกรลาศสุโขทัย</v>
      </c>
      <c r="Y5364" s="3" t="s">
        <v>251</v>
      </c>
      <c r="Z5364" s="3" t="str">
        <f t="shared" si="375"/>
        <v/>
      </c>
      <c r="AA5364" s="3" t="e">
        <f t="shared" si="376"/>
        <v>#NUM!</v>
      </c>
      <c r="AB5364" s="3" t="str">
        <f t="shared" si="377"/>
        <v/>
      </c>
    </row>
    <row r="5365" spans="18:28" ht="14.5" customHeight="1">
      <c r="R5365">
        <v>5362</v>
      </c>
      <c r="S5365" s="4">
        <v>64170</v>
      </c>
      <c r="T5365" s="3" t="s">
        <v>5760</v>
      </c>
      <c r="U5365" s="3" t="s">
        <v>1906</v>
      </c>
      <c r="V5365" s="3" t="s">
        <v>505</v>
      </c>
      <c r="W5365" s="3" t="s">
        <v>5758</v>
      </c>
      <c r="X5365" s="3" t="str">
        <f t="shared" si="374"/>
        <v>ไกรนอกกงไกรลาศสุโขทัย</v>
      </c>
      <c r="Y5365" s="3" t="s">
        <v>251</v>
      </c>
      <c r="Z5365" s="3" t="str">
        <f t="shared" si="375"/>
        <v/>
      </c>
      <c r="AA5365" s="3" t="e">
        <f t="shared" si="376"/>
        <v>#NUM!</v>
      </c>
      <c r="AB5365" s="3" t="str">
        <f t="shared" si="377"/>
        <v/>
      </c>
    </row>
    <row r="5366" spans="18:28" ht="14.5" customHeight="1">
      <c r="R5366">
        <v>5363</v>
      </c>
      <c r="S5366" s="4">
        <v>64170</v>
      </c>
      <c r="T5366" s="3" t="s">
        <v>5761</v>
      </c>
      <c r="U5366" s="3" t="s">
        <v>1906</v>
      </c>
      <c r="V5366" s="3" t="s">
        <v>505</v>
      </c>
      <c r="W5366" s="3" t="s">
        <v>5758</v>
      </c>
      <c r="X5366" s="3" t="str">
        <f t="shared" si="374"/>
        <v>ไกรกลางกงไกรลาศสุโขทัย</v>
      </c>
      <c r="Y5366" s="3" t="s">
        <v>251</v>
      </c>
      <c r="Z5366" s="3" t="str">
        <f t="shared" si="375"/>
        <v/>
      </c>
      <c r="AA5366" s="3" t="e">
        <f t="shared" si="376"/>
        <v>#NUM!</v>
      </c>
      <c r="AB5366" s="3" t="str">
        <f t="shared" si="377"/>
        <v/>
      </c>
    </row>
    <row r="5367" spans="18:28" ht="14.5" customHeight="1">
      <c r="R5367">
        <v>5364</v>
      </c>
      <c r="S5367" s="4">
        <v>64170</v>
      </c>
      <c r="T5367" s="3" t="s">
        <v>5762</v>
      </c>
      <c r="U5367" s="3" t="s">
        <v>1906</v>
      </c>
      <c r="V5367" s="3" t="s">
        <v>505</v>
      </c>
      <c r="W5367" s="3" t="s">
        <v>5758</v>
      </c>
      <c r="X5367" s="3" t="str">
        <f t="shared" si="374"/>
        <v>ไกรในกงไกรลาศสุโขทัย</v>
      </c>
      <c r="Y5367" s="3" t="s">
        <v>251</v>
      </c>
      <c r="Z5367" s="3" t="str">
        <f t="shared" si="375"/>
        <v/>
      </c>
      <c r="AA5367" s="3" t="e">
        <f t="shared" si="376"/>
        <v>#NUM!</v>
      </c>
      <c r="AB5367" s="3" t="str">
        <f t="shared" si="377"/>
        <v/>
      </c>
    </row>
    <row r="5368" spans="18:28" ht="14.5" customHeight="1">
      <c r="R5368">
        <v>5365</v>
      </c>
      <c r="S5368" s="4">
        <v>64170</v>
      </c>
      <c r="T5368" s="3" t="s">
        <v>5763</v>
      </c>
      <c r="U5368" s="3" t="s">
        <v>1906</v>
      </c>
      <c r="V5368" s="3" t="s">
        <v>505</v>
      </c>
      <c r="W5368" s="3" t="s">
        <v>5758</v>
      </c>
      <c r="X5368" s="3" t="str">
        <f t="shared" si="374"/>
        <v>ดงเดือยกงไกรลาศสุโขทัย</v>
      </c>
      <c r="Y5368" s="3" t="s">
        <v>251</v>
      </c>
      <c r="Z5368" s="3" t="str">
        <f t="shared" si="375"/>
        <v/>
      </c>
      <c r="AA5368" s="3" t="e">
        <f t="shared" si="376"/>
        <v>#NUM!</v>
      </c>
      <c r="AB5368" s="3" t="str">
        <f t="shared" si="377"/>
        <v/>
      </c>
    </row>
    <row r="5369" spans="18:28" ht="14.5" customHeight="1">
      <c r="R5369">
        <v>5366</v>
      </c>
      <c r="S5369" s="4">
        <v>64170</v>
      </c>
      <c r="T5369" s="3" t="s">
        <v>3760</v>
      </c>
      <c r="U5369" s="3" t="s">
        <v>1906</v>
      </c>
      <c r="V5369" s="3" t="s">
        <v>505</v>
      </c>
      <c r="W5369" s="3" t="s">
        <v>5758</v>
      </c>
      <c r="X5369" s="3" t="str">
        <f t="shared" si="374"/>
        <v>ป่าแฝกกงไกรลาศสุโขทัย</v>
      </c>
      <c r="Y5369" s="3" t="s">
        <v>251</v>
      </c>
      <c r="Z5369" s="3" t="str">
        <f t="shared" si="375"/>
        <v/>
      </c>
      <c r="AA5369" s="3" t="e">
        <f t="shared" si="376"/>
        <v>#NUM!</v>
      </c>
      <c r="AB5369" s="3" t="str">
        <f t="shared" si="377"/>
        <v/>
      </c>
    </row>
    <row r="5370" spans="18:28" ht="14.5" customHeight="1">
      <c r="R5370">
        <v>5367</v>
      </c>
      <c r="S5370" s="4">
        <v>64170</v>
      </c>
      <c r="T5370" s="3" t="s">
        <v>5764</v>
      </c>
      <c r="U5370" s="3" t="s">
        <v>1906</v>
      </c>
      <c r="V5370" s="3" t="s">
        <v>505</v>
      </c>
      <c r="W5370" s="3" t="s">
        <v>5758</v>
      </c>
      <c r="X5370" s="3" t="str">
        <f t="shared" si="374"/>
        <v>กกแรตกงไกรลาศสุโขทัย</v>
      </c>
      <c r="Y5370" s="3" t="s">
        <v>251</v>
      </c>
      <c r="Z5370" s="3" t="str">
        <f t="shared" si="375"/>
        <v/>
      </c>
      <c r="AA5370" s="3" t="e">
        <f t="shared" si="376"/>
        <v>#NUM!</v>
      </c>
      <c r="AB5370" s="3" t="str">
        <f t="shared" si="377"/>
        <v/>
      </c>
    </row>
    <row r="5371" spans="18:28" ht="14.5" customHeight="1">
      <c r="R5371">
        <v>5368</v>
      </c>
      <c r="S5371" s="4">
        <v>64170</v>
      </c>
      <c r="T5371" s="3" t="s">
        <v>1945</v>
      </c>
      <c r="U5371" s="3" t="s">
        <v>1906</v>
      </c>
      <c r="V5371" s="3" t="s">
        <v>505</v>
      </c>
      <c r="W5371" s="3" t="s">
        <v>5758</v>
      </c>
      <c r="X5371" s="3" t="str">
        <f t="shared" si="374"/>
        <v>ท่าฉนวนกงไกรลาศสุโขทัย</v>
      </c>
      <c r="Y5371" s="3" t="s">
        <v>251</v>
      </c>
      <c r="Z5371" s="3" t="str">
        <f t="shared" si="375"/>
        <v/>
      </c>
      <c r="AA5371" s="3" t="e">
        <f t="shared" si="376"/>
        <v>#NUM!</v>
      </c>
      <c r="AB5371" s="3" t="str">
        <f t="shared" si="377"/>
        <v/>
      </c>
    </row>
    <row r="5372" spans="18:28" ht="14.5" customHeight="1">
      <c r="R5372">
        <v>5369</v>
      </c>
      <c r="S5372" s="4">
        <v>64170</v>
      </c>
      <c r="T5372" s="3" t="s">
        <v>3671</v>
      </c>
      <c r="U5372" s="3" t="s">
        <v>1906</v>
      </c>
      <c r="V5372" s="3" t="s">
        <v>505</v>
      </c>
      <c r="W5372" s="3" t="s">
        <v>5758</v>
      </c>
      <c r="X5372" s="3" t="str">
        <f t="shared" si="374"/>
        <v>หนองตูมกงไกรลาศสุโขทัย</v>
      </c>
      <c r="Y5372" s="3" t="s">
        <v>251</v>
      </c>
      <c r="Z5372" s="3" t="str">
        <f t="shared" si="375"/>
        <v/>
      </c>
      <c r="AA5372" s="3" t="e">
        <f t="shared" si="376"/>
        <v>#NUM!</v>
      </c>
      <c r="AB5372" s="3" t="str">
        <f t="shared" si="377"/>
        <v/>
      </c>
    </row>
    <row r="5373" spans="18:28" ht="14.5" customHeight="1">
      <c r="R5373">
        <v>5370</v>
      </c>
      <c r="S5373" s="4">
        <v>64170</v>
      </c>
      <c r="T5373" s="3" t="s">
        <v>5765</v>
      </c>
      <c r="U5373" s="3" t="s">
        <v>1906</v>
      </c>
      <c r="V5373" s="3" t="s">
        <v>505</v>
      </c>
      <c r="W5373" s="3" t="s">
        <v>5758</v>
      </c>
      <c r="X5373" s="3" t="str">
        <f t="shared" si="374"/>
        <v>บ้านใหม่สุขเกษมกงไกรลาศสุโขทัย</v>
      </c>
      <c r="Y5373" s="3" t="s">
        <v>251</v>
      </c>
      <c r="Z5373" s="3" t="str">
        <f t="shared" si="375"/>
        <v/>
      </c>
      <c r="AA5373" s="3" t="e">
        <f t="shared" si="376"/>
        <v>#NUM!</v>
      </c>
      <c r="AB5373" s="3" t="str">
        <f t="shared" si="377"/>
        <v/>
      </c>
    </row>
    <row r="5374" spans="18:28" ht="14.5" customHeight="1">
      <c r="R5374">
        <v>5371</v>
      </c>
      <c r="S5374" s="4">
        <v>64130</v>
      </c>
      <c r="T5374" s="3" t="s">
        <v>5766</v>
      </c>
      <c r="U5374" s="3" t="s">
        <v>1917</v>
      </c>
      <c r="V5374" s="3" t="s">
        <v>505</v>
      </c>
      <c r="W5374" s="3" t="s">
        <v>5767</v>
      </c>
      <c r="X5374" s="3" t="str">
        <f t="shared" si="374"/>
        <v>หาดเสี้ยวศรีสัชนาลัยสุโขทัย</v>
      </c>
      <c r="Y5374" s="3" t="s">
        <v>251</v>
      </c>
      <c r="Z5374" s="3" t="str">
        <f t="shared" si="375"/>
        <v/>
      </c>
      <c r="AA5374" s="3" t="e">
        <f t="shared" si="376"/>
        <v>#NUM!</v>
      </c>
      <c r="AB5374" s="3" t="str">
        <f t="shared" si="377"/>
        <v/>
      </c>
    </row>
    <row r="5375" spans="18:28" ht="14.5" customHeight="1">
      <c r="R5375">
        <v>5372</v>
      </c>
      <c r="S5375" s="4">
        <v>64130</v>
      </c>
      <c r="T5375" s="3" t="s">
        <v>1469</v>
      </c>
      <c r="U5375" s="3" t="s">
        <v>1917</v>
      </c>
      <c r="V5375" s="3" t="s">
        <v>505</v>
      </c>
      <c r="W5375" s="3" t="s">
        <v>5767</v>
      </c>
      <c r="X5375" s="3" t="str">
        <f t="shared" si="374"/>
        <v>ป่างิ้วศรีสัชนาลัยสุโขทัย</v>
      </c>
      <c r="Y5375" s="3" t="s">
        <v>251</v>
      </c>
      <c r="Z5375" s="3" t="str">
        <f t="shared" si="375"/>
        <v/>
      </c>
      <c r="AA5375" s="3" t="e">
        <f t="shared" si="376"/>
        <v>#NUM!</v>
      </c>
      <c r="AB5375" s="3" t="str">
        <f t="shared" si="377"/>
        <v/>
      </c>
    </row>
    <row r="5376" spans="18:28" ht="14.5" customHeight="1">
      <c r="R5376">
        <v>5373</v>
      </c>
      <c r="S5376" s="4">
        <v>64130</v>
      </c>
      <c r="T5376" s="3" t="s">
        <v>5768</v>
      </c>
      <c r="U5376" s="3" t="s">
        <v>1917</v>
      </c>
      <c r="V5376" s="3" t="s">
        <v>505</v>
      </c>
      <c r="W5376" s="3" t="s">
        <v>5767</v>
      </c>
      <c r="X5376" s="3" t="str">
        <f t="shared" si="374"/>
        <v>แม่สำศรีสัชนาลัยสุโขทัย</v>
      </c>
      <c r="Y5376" s="3" t="s">
        <v>251</v>
      </c>
      <c r="Z5376" s="3" t="str">
        <f t="shared" si="375"/>
        <v/>
      </c>
      <c r="AA5376" s="3" t="e">
        <f t="shared" si="376"/>
        <v>#NUM!</v>
      </c>
      <c r="AB5376" s="3" t="str">
        <f t="shared" si="377"/>
        <v/>
      </c>
    </row>
    <row r="5377" spans="18:28" ht="14.5" customHeight="1">
      <c r="R5377">
        <v>5374</v>
      </c>
      <c r="S5377" s="4">
        <v>64130</v>
      </c>
      <c r="T5377" s="3" t="s">
        <v>5769</v>
      </c>
      <c r="U5377" s="3" t="s">
        <v>1917</v>
      </c>
      <c r="V5377" s="3" t="s">
        <v>505</v>
      </c>
      <c r="W5377" s="3" t="s">
        <v>5767</v>
      </c>
      <c r="X5377" s="3" t="str">
        <f t="shared" si="374"/>
        <v>แม่สินศรีสัชนาลัยสุโขทัย</v>
      </c>
      <c r="Y5377" s="3" t="s">
        <v>251</v>
      </c>
      <c r="Z5377" s="3" t="str">
        <f t="shared" si="375"/>
        <v/>
      </c>
      <c r="AA5377" s="3" t="e">
        <f t="shared" si="376"/>
        <v>#NUM!</v>
      </c>
      <c r="AB5377" s="3" t="str">
        <f t="shared" si="377"/>
        <v/>
      </c>
    </row>
    <row r="5378" spans="18:28" ht="14.5" customHeight="1">
      <c r="R5378">
        <v>5375</v>
      </c>
      <c r="S5378" s="4">
        <v>64130</v>
      </c>
      <c r="T5378" s="3" t="s">
        <v>5770</v>
      </c>
      <c r="U5378" s="3" t="s">
        <v>1917</v>
      </c>
      <c r="V5378" s="3" t="s">
        <v>505</v>
      </c>
      <c r="W5378" s="3" t="s">
        <v>5767</v>
      </c>
      <c r="X5378" s="3" t="str">
        <f t="shared" si="374"/>
        <v>บ้านตึกศรีสัชนาลัยสุโขทัย</v>
      </c>
      <c r="Y5378" s="3" t="s">
        <v>251</v>
      </c>
      <c r="Z5378" s="3" t="str">
        <f t="shared" si="375"/>
        <v/>
      </c>
      <c r="AA5378" s="3" t="e">
        <f t="shared" si="376"/>
        <v>#NUM!</v>
      </c>
      <c r="AB5378" s="3" t="str">
        <f t="shared" si="377"/>
        <v/>
      </c>
    </row>
    <row r="5379" spans="18:28" ht="14.5" customHeight="1">
      <c r="R5379">
        <v>5376</v>
      </c>
      <c r="S5379" s="4">
        <v>64130</v>
      </c>
      <c r="T5379" s="3" t="s">
        <v>3993</v>
      </c>
      <c r="U5379" s="3" t="s">
        <v>1917</v>
      </c>
      <c r="V5379" s="3" t="s">
        <v>505</v>
      </c>
      <c r="W5379" s="3" t="s">
        <v>5767</v>
      </c>
      <c r="X5379" s="3" t="str">
        <f t="shared" si="374"/>
        <v>หนองอ้อศรีสัชนาลัยสุโขทัย</v>
      </c>
      <c r="Y5379" s="3" t="s">
        <v>251</v>
      </c>
      <c r="Z5379" s="3" t="str">
        <f t="shared" si="375"/>
        <v/>
      </c>
      <c r="AA5379" s="3" t="e">
        <f t="shared" si="376"/>
        <v>#NUM!</v>
      </c>
      <c r="AB5379" s="3" t="str">
        <f t="shared" si="377"/>
        <v/>
      </c>
    </row>
    <row r="5380" spans="18:28" ht="14.5" customHeight="1">
      <c r="R5380">
        <v>5377</v>
      </c>
      <c r="S5380" s="4">
        <v>64190</v>
      </c>
      <c r="T5380" s="3" t="s">
        <v>1925</v>
      </c>
      <c r="U5380" s="3" t="s">
        <v>1917</v>
      </c>
      <c r="V5380" s="3" t="s">
        <v>505</v>
      </c>
      <c r="W5380" s="3" t="s">
        <v>5767</v>
      </c>
      <c r="X5380" s="3" t="str">
        <f t="shared" si="374"/>
        <v>ท่าชัยศรีสัชนาลัยสุโขทัย</v>
      </c>
      <c r="Y5380" s="3" t="s">
        <v>251</v>
      </c>
      <c r="Z5380" s="3" t="str">
        <f t="shared" si="375"/>
        <v/>
      </c>
      <c r="AA5380" s="3" t="e">
        <f t="shared" si="376"/>
        <v>#NUM!</v>
      </c>
      <c r="AB5380" s="3" t="str">
        <f t="shared" si="377"/>
        <v/>
      </c>
    </row>
    <row r="5381" spans="18:28" ht="14.5" customHeight="1">
      <c r="R5381">
        <v>5378</v>
      </c>
      <c r="S5381" s="4">
        <v>64190</v>
      </c>
      <c r="T5381" s="3" t="s">
        <v>1917</v>
      </c>
      <c r="U5381" s="3" t="s">
        <v>1917</v>
      </c>
      <c r="V5381" s="3" t="s">
        <v>505</v>
      </c>
      <c r="W5381" s="3" t="s">
        <v>5767</v>
      </c>
      <c r="X5381" s="3" t="str">
        <f t="shared" ref="X5381:X5444" si="378">T5381&amp;U5381&amp;V5381</f>
        <v>ศรีสัชนาลัยศรีสัชนาลัยสุโขทัย</v>
      </c>
      <c r="Y5381" s="3" t="s">
        <v>251</v>
      </c>
      <c r="Z5381" s="3" t="str">
        <f t="shared" ref="Z5381:Z5444" si="379">IF($Z$1=$W5381,$R5381,"")</f>
        <v/>
      </c>
      <c r="AA5381" s="3" t="e">
        <f t="shared" ref="AA5381:AA5444" si="380">SMALL($Z$4:$Z$7439,R5381)</f>
        <v>#NUM!</v>
      </c>
      <c r="AB5381" s="3" t="str">
        <f t="shared" ref="AB5381:AB5444" si="381">IFERROR(INDEX($T$4:$T$7439,$AA5381,1),"")</f>
        <v/>
      </c>
    </row>
    <row r="5382" spans="18:28" ht="14.5" customHeight="1">
      <c r="R5382">
        <v>5379</v>
      </c>
      <c r="S5382" s="4">
        <v>64130</v>
      </c>
      <c r="T5382" s="3" t="s">
        <v>5771</v>
      </c>
      <c r="U5382" s="3" t="s">
        <v>1917</v>
      </c>
      <c r="V5382" s="3" t="s">
        <v>505</v>
      </c>
      <c r="W5382" s="3" t="s">
        <v>5767</v>
      </c>
      <c r="X5382" s="3" t="str">
        <f t="shared" si="378"/>
        <v>ดงคู่ศรีสัชนาลัยสุโขทัย</v>
      </c>
      <c r="Y5382" s="3" t="s">
        <v>251</v>
      </c>
      <c r="Z5382" s="3" t="str">
        <f t="shared" si="379"/>
        <v/>
      </c>
      <c r="AA5382" s="3" t="e">
        <f t="shared" si="380"/>
        <v>#NUM!</v>
      </c>
      <c r="AB5382" s="3" t="str">
        <f t="shared" si="381"/>
        <v/>
      </c>
    </row>
    <row r="5383" spans="18:28" ht="14.5" customHeight="1">
      <c r="R5383">
        <v>5380</v>
      </c>
      <c r="S5383" s="4">
        <v>64130</v>
      </c>
      <c r="T5383" s="3" t="s">
        <v>5044</v>
      </c>
      <c r="U5383" s="3" t="s">
        <v>1917</v>
      </c>
      <c r="V5383" s="3" t="s">
        <v>505</v>
      </c>
      <c r="W5383" s="3" t="s">
        <v>5767</v>
      </c>
      <c r="X5383" s="3" t="str">
        <f t="shared" si="378"/>
        <v>บ้านแก่งศรีสัชนาลัยสุโขทัย</v>
      </c>
      <c r="Y5383" s="3" t="s">
        <v>251</v>
      </c>
      <c r="Z5383" s="3" t="str">
        <f t="shared" si="379"/>
        <v/>
      </c>
      <c r="AA5383" s="3" t="e">
        <f t="shared" si="380"/>
        <v>#NUM!</v>
      </c>
      <c r="AB5383" s="3" t="str">
        <f t="shared" si="381"/>
        <v/>
      </c>
    </row>
    <row r="5384" spans="18:28" ht="14.5" customHeight="1">
      <c r="R5384">
        <v>5381</v>
      </c>
      <c r="S5384" s="4">
        <v>64130</v>
      </c>
      <c r="T5384" s="3" t="s">
        <v>5772</v>
      </c>
      <c r="U5384" s="3" t="s">
        <v>1917</v>
      </c>
      <c r="V5384" s="3" t="s">
        <v>505</v>
      </c>
      <c r="W5384" s="3" t="s">
        <v>5767</v>
      </c>
      <c r="X5384" s="3" t="str">
        <f t="shared" si="378"/>
        <v>สารจิตรศรีสัชนาลัยสุโขทัย</v>
      </c>
      <c r="Y5384" s="3" t="s">
        <v>251</v>
      </c>
      <c r="Z5384" s="3" t="str">
        <f t="shared" si="379"/>
        <v/>
      </c>
      <c r="AA5384" s="3" t="e">
        <f t="shared" si="380"/>
        <v>#NUM!</v>
      </c>
      <c r="AB5384" s="3" t="str">
        <f t="shared" si="381"/>
        <v/>
      </c>
    </row>
    <row r="5385" spans="18:28" ht="14.5" customHeight="1">
      <c r="R5385">
        <v>5382</v>
      </c>
      <c r="S5385" s="4">
        <v>64120</v>
      </c>
      <c r="T5385" s="3" t="s">
        <v>5773</v>
      </c>
      <c r="U5385" s="3" t="s">
        <v>1919</v>
      </c>
      <c r="V5385" s="3" t="s">
        <v>505</v>
      </c>
      <c r="W5385" s="3" t="s">
        <v>5774</v>
      </c>
      <c r="X5385" s="3" t="str">
        <f t="shared" si="378"/>
        <v>คลองตาลศรีสำโรงสุโขทัย</v>
      </c>
      <c r="Y5385" s="3" t="s">
        <v>251</v>
      </c>
      <c r="Z5385" s="3" t="str">
        <f t="shared" si="379"/>
        <v/>
      </c>
      <c r="AA5385" s="3" t="e">
        <f t="shared" si="380"/>
        <v>#NUM!</v>
      </c>
      <c r="AB5385" s="3" t="str">
        <f t="shared" si="381"/>
        <v/>
      </c>
    </row>
    <row r="5386" spans="18:28" ht="14.5" customHeight="1">
      <c r="R5386">
        <v>5383</v>
      </c>
      <c r="S5386" s="4">
        <v>64120</v>
      </c>
      <c r="T5386" s="3" t="s">
        <v>5749</v>
      </c>
      <c r="U5386" s="3" t="s">
        <v>1919</v>
      </c>
      <c r="V5386" s="3" t="s">
        <v>505</v>
      </c>
      <c r="W5386" s="3" t="s">
        <v>5774</v>
      </c>
      <c r="X5386" s="3" t="str">
        <f t="shared" si="378"/>
        <v>วังลึกศรีสำโรงสุโขทัย</v>
      </c>
      <c r="Y5386" s="3" t="s">
        <v>251</v>
      </c>
      <c r="Z5386" s="3" t="str">
        <f t="shared" si="379"/>
        <v/>
      </c>
      <c r="AA5386" s="3" t="e">
        <f t="shared" si="380"/>
        <v>#NUM!</v>
      </c>
      <c r="AB5386" s="3" t="str">
        <f t="shared" si="381"/>
        <v/>
      </c>
    </row>
    <row r="5387" spans="18:28" ht="14.5" customHeight="1">
      <c r="R5387">
        <v>5384</v>
      </c>
      <c r="S5387" s="4">
        <v>64120</v>
      </c>
      <c r="T5387" s="3" t="s">
        <v>1251</v>
      </c>
      <c r="U5387" s="3" t="s">
        <v>1919</v>
      </c>
      <c r="V5387" s="3" t="s">
        <v>505</v>
      </c>
      <c r="W5387" s="3" t="s">
        <v>5774</v>
      </c>
      <c r="X5387" s="3" t="str">
        <f t="shared" si="378"/>
        <v>สามเรือนศรีสำโรงสุโขทัย</v>
      </c>
      <c r="Y5387" s="3" t="s">
        <v>251</v>
      </c>
      <c r="Z5387" s="3" t="str">
        <f t="shared" si="379"/>
        <v/>
      </c>
      <c r="AA5387" s="3" t="e">
        <f t="shared" si="380"/>
        <v>#NUM!</v>
      </c>
      <c r="AB5387" s="3" t="str">
        <f t="shared" si="381"/>
        <v/>
      </c>
    </row>
    <row r="5388" spans="18:28" ht="14.5" customHeight="1">
      <c r="R5388">
        <v>5385</v>
      </c>
      <c r="S5388" s="4">
        <v>64120</v>
      </c>
      <c r="T5388" s="3" t="s">
        <v>919</v>
      </c>
      <c r="U5388" s="3" t="s">
        <v>1919</v>
      </c>
      <c r="V5388" s="3" t="s">
        <v>505</v>
      </c>
      <c r="W5388" s="3" t="s">
        <v>5774</v>
      </c>
      <c r="X5388" s="3" t="str">
        <f t="shared" si="378"/>
        <v>บ้านนาศรีสำโรงสุโขทัย</v>
      </c>
      <c r="Y5388" s="3" t="s">
        <v>251</v>
      </c>
      <c r="Z5388" s="3" t="str">
        <f t="shared" si="379"/>
        <v/>
      </c>
      <c r="AA5388" s="3" t="e">
        <f t="shared" si="380"/>
        <v>#NUM!</v>
      </c>
      <c r="AB5388" s="3" t="str">
        <f t="shared" si="381"/>
        <v/>
      </c>
    </row>
    <row r="5389" spans="18:28" ht="14.5" customHeight="1">
      <c r="R5389">
        <v>5386</v>
      </c>
      <c r="S5389" s="4">
        <v>64120</v>
      </c>
      <c r="T5389" s="3" t="s">
        <v>1396</v>
      </c>
      <c r="U5389" s="3" t="s">
        <v>1919</v>
      </c>
      <c r="V5389" s="3" t="s">
        <v>505</v>
      </c>
      <c r="W5389" s="3" t="s">
        <v>5774</v>
      </c>
      <c r="X5389" s="3" t="str">
        <f t="shared" si="378"/>
        <v>วังทองศรีสำโรงสุโขทัย</v>
      </c>
      <c r="Y5389" s="3" t="s">
        <v>251</v>
      </c>
      <c r="Z5389" s="3" t="str">
        <f t="shared" si="379"/>
        <v/>
      </c>
      <c r="AA5389" s="3" t="e">
        <f t="shared" si="380"/>
        <v>#NUM!</v>
      </c>
      <c r="AB5389" s="3" t="str">
        <f t="shared" si="381"/>
        <v/>
      </c>
    </row>
    <row r="5390" spans="18:28" ht="14.5" customHeight="1">
      <c r="R5390">
        <v>5387</v>
      </c>
      <c r="S5390" s="4">
        <v>64120</v>
      </c>
      <c r="T5390" s="3" t="s">
        <v>5775</v>
      </c>
      <c r="U5390" s="3" t="s">
        <v>1919</v>
      </c>
      <c r="V5390" s="3" t="s">
        <v>505</v>
      </c>
      <c r="W5390" s="3" t="s">
        <v>5774</v>
      </c>
      <c r="X5390" s="3" t="str">
        <f t="shared" si="378"/>
        <v>นาขุนไกรศรีสำโรงสุโขทัย</v>
      </c>
      <c r="Y5390" s="3" t="s">
        <v>251</v>
      </c>
      <c r="Z5390" s="3" t="str">
        <f t="shared" si="379"/>
        <v/>
      </c>
      <c r="AA5390" s="3" t="e">
        <f t="shared" si="380"/>
        <v>#NUM!</v>
      </c>
      <c r="AB5390" s="3" t="str">
        <f t="shared" si="381"/>
        <v/>
      </c>
    </row>
    <row r="5391" spans="18:28" ht="14.5" customHeight="1">
      <c r="R5391">
        <v>5388</v>
      </c>
      <c r="S5391" s="4">
        <v>64120</v>
      </c>
      <c r="T5391" s="3" t="s">
        <v>5776</v>
      </c>
      <c r="U5391" s="3" t="s">
        <v>1919</v>
      </c>
      <c r="V5391" s="3" t="s">
        <v>505</v>
      </c>
      <c r="W5391" s="3" t="s">
        <v>5774</v>
      </c>
      <c r="X5391" s="3" t="str">
        <f t="shared" si="378"/>
        <v>เกาะตาเลี้ยงศรีสำโรงสุโขทัย</v>
      </c>
      <c r="Y5391" s="3" t="s">
        <v>251</v>
      </c>
      <c r="Z5391" s="3" t="str">
        <f t="shared" si="379"/>
        <v/>
      </c>
      <c r="AA5391" s="3" t="e">
        <f t="shared" si="380"/>
        <v>#NUM!</v>
      </c>
      <c r="AB5391" s="3" t="str">
        <f t="shared" si="381"/>
        <v/>
      </c>
    </row>
    <row r="5392" spans="18:28" ht="14.5" customHeight="1">
      <c r="R5392">
        <v>5389</v>
      </c>
      <c r="S5392" s="4">
        <v>64120</v>
      </c>
      <c r="T5392" s="3" t="s">
        <v>5777</v>
      </c>
      <c r="U5392" s="3" t="s">
        <v>1919</v>
      </c>
      <c r="V5392" s="3" t="s">
        <v>505</v>
      </c>
      <c r="W5392" s="3" t="s">
        <v>5774</v>
      </c>
      <c r="X5392" s="3" t="str">
        <f t="shared" si="378"/>
        <v>วัดเกาะศรีสำโรงสุโขทัย</v>
      </c>
      <c r="Y5392" s="3" t="s">
        <v>251</v>
      </c>
      <c r="Z5392" s="3" t="str">
        <f t="shared" si="379"/>
        <v/>
      </c>
      <c r="AA5392" s="3" t="e">
        <f t="shared" si="380"/>
        <v>#NUM!</v>
      </c>
      <c r="AB5392" s="3" t="str">
        <f t="shared" si="381"/>
        <v/>
      </c>
    </row>
    <row r="5393" spans="18:28" ht="14.5" customHeight="1">
      <c r="R5393">
        <v>5390</v>
      </c>
      <c r="S5393" s="4">
        <v>64120</v>
      </c>
      <c r="T5393" s="3" t="s">
        <v>2115</v>
      </c>
      <c r="U5393" s="3" t="s">
        <v>1919</v>
      </c>
      <c r="V5393" s="3" t="s">
        <v>505</v>
      </c>
      <c r="W5393" s="3" t="s">
        <v>5774</v>
      </c>
      <c r="X5393" s="3" t="str">
        <f t="shared" si="378"/>
        <v>บ้านไร่ศรีสำโรงสุโขทัย</v>
      </c>
      <c r="Y5393" s="3" t="s">
        <v>251</v>
      </c>
      <c r="Z5393" s="3" t="str">
        <f t="shared" si="379"/>
        <v/>
      </c>
      <c r="AA5393" s="3" t="e">
        <f t="shared" si="380"/>
        <v>#NUM!</v>
      </c>
      <c r="AB5393" s="3" t="str">
        <f t="shared" si="381"/>
        <v/>
      </c>
    </row>
    <row r="5394" spans="18:28" ht="14.5" customHeight="1">
      <c r="R5394">
        <v>5391</v>
      </c>
      <c r="S5394" s="4">
        <v>64120</v>
      </c>
      <c r="T5394" s="3" t="s">
        <v>5778</v>
      </c>
      <c r="U5394" s="3" t="s">
        <v>1919</v>
      </c>
      <c r="V5394" s="3" t="s">
        <v>505</v>
      </c>
      <c r="W5394" s="3" t="s">
        <v>5774</v>
      </c>
      <c r="X5394" s="3" t="str">
        <f t="shared" si="378"/>
        <v>ทับผึ้งศรีสำโรงสุโขทัย</v>
      </c>
      <c r="Y5394" s="3" t="s">
        <v>251</v>
      </c>
      <c r="Z5394" s="3" t="str">
        <f t="shared" si="379"/>
        <v/>
      </c>
      <c r="AA5394" s="3" t="e">
        <f t="shared" si="380"/>
        <v>#NUM!</v>
      </c>
      <c r="AB5394" s="3" t="str">
        <f t="shared" si="381"/>
        <v/>
      </c>
    </row>
    <row r="5395" spans="18:28" ht="14.5" customHeight="1">
      <c r="R5395">
        <v>5392</v>
      </c>
      <c r="S5395" s="4">
        <v>64120</v>
      </c>
      <c r="T5395" s="3" t="s">
        <v>5779</v>
      </c>
      <c r="U5395" s="3" t="s">
        <v>1919</v>
      </c>
      <c r="V5395" s="3" t="s">
        <v>505</v>
      </c>
      <c r="W5395" s="3" t="s">
        <v>5774</v>
      </c>
      <c r="X5395" s="3" t="str">
        <f t="shared" si="378"/>
        <v>บ้านซ่านศรีสำโรงสุโขทัย</v>
      </c>
      <c r="Y5395" s="3" t="s">
        <v>251</v>
      </c>
      <c r="Z5395" s="3" t="str">
        <f t="shared" si="379"/>
        <v/>
      </c>
      <c r="AA5395" s="3" t="e">
        <f t="shared" si="380"/>
        <v>#NUM!</v>
      </c>
      <c r="AB5395" s="3" t="str">
        <f t="shared" si="381"/>
        <v/>
      </c>
    </row>
    <row r="5396" spans="18:28" ht="14.5" customHeight="1">
      <c r="R5396">
        <v>5393</v>
      </c>
      <c r="S5396" s="4">
        <v>64120</v>
      </c>
      <c r="T5396" s="3" t="s">
        <v>5520</v>
      </c>
      <c r="U5396" s="3" t="s">
        <v>1919</v>
      </c>
      <c r="V5396" s="3" t="s">
        <v>505</v>
      </c>
      <c r="W5396" s="3" t="s">
        <v>5774</v>
      </c>
      <c r="X5396" s="3" t="str">
        <f t="shared" si="378"/>
        <v>วังใหญ่ศรีสำโรงสุโขทัย</v>
      </c>
      <c r="Y5396" s="3" t="s">
        <v>251</v>
      </c>
      <c r="Z5396" s="3" t="str">
        <f t="shared" si="379"/>
        <v/>
      </c>
      <c r="AA5396" s="3" t="e">
        <f t="shared" si="380"/>
        <v>#NUM!</v>
      </c>
      <c r="AB5396" s="3" t="str">
        <f t="shared" si="381"/>
        <v/>
      </c>
    </row>
    <row r="5397" spans="18:28" ht="14.5" customHeight="1">
      <c r="R5397">
        <v>5394</v>
      </c>
      <c r="S5397" s="4">
        <v>64120</v>
      </c>
      <c r="T5397" s="3" t="s">
        <v>5780</v>
      </c>
      <c r="U5397" s="3" t="s">
        <v>1919</v>
      </c>
      <c r="V5397" s="3" t="s">
        <v>505</v>
      </c>
      <c r="W5397" s="3" t="s">
        <v>5774</v>
      </c>
      <c r="X5397" s="3" t="str">
        <f t="shared" si="378"/>
        <v>ราวต้นจันทร์ศรีสำโรงสุโขทัย</v>
      </c>
      <c r="Y5397" s="3" t="s">
        <v>251</v>
      </c>
      <c r="Z5397" s="3" t="str">
        <f t="shared" si="379"/>
        <v/>
      </c>
      <c r="AA5397" s="3" t="e">
        <f t="shared" si="380"/>
        <v>#NUM!</v>
      </c>
      <c r="AB5397" s="3" t="str">
        <f t="shared" si="381"/>
        <v/>
      </c>
    </row>
    <row r="5398" spans="18:28" ht="14.5" customHeight="1">
      <c r="R5398">
        <v>5395</v>
      </c>
      <c r="S5398" s="4">
        <v>64110</v>
      </c>
      <c r="T5398" s="3" t="s">
        <v>5781</v>
      </c>
      <c r="U5398" s="3" t="s">
        <v>1920</v>
      </c>
      <c r="V5398" s="3" t="s">
        <v>505</v>
      </c>
      <c r="W5398" s="3" t="s">
        <v>5782</v>
      </c>
      <c r="X5398" s="3" t="str">
        <f t="shared" si="378"/>
        <v>เมืองสวรรคโลกสวรรคโลกสุโขทัย</v>
      </c>
      <c r="Y5398" s="3" t="s">
        <v>251</v>
      </c>
      <c r="Z5398" s="3" t="str">
        <f t="shared" si="379"/>
        <v/>
      </c>
      <c r="AA5398" s="3" t="e">
        <f t="shared" si="380"/>
        <v>#NUM!</v>
      </c>
      <c r="AB5398" s="3" t="str">
        <f t="shared" si="381"/>
        <v/>
      </c>
    </row>
    <row r="5399" spans="18:28" ht="14.5" customHeight="1">
      <c r="R5399">
        <v>5396</v>
      </c>
      <c r="S5399" s="4">
        <v>64110</v>
      </c>
      <c r="T5399" s="3" t="s">
        <v>1921</v>
      </c>
      <c r="U5399" s="3" t="s">
        <v>1920</v>
      </c>
      <c r="V5399" s="3" t="s">
        <v>505</v>
      </c>
      <c r="W5399" s="3" t="s">
        <v>5782</v>
      </c>
      <c r="X5399" s="3" t="str">
        <f t="shared" si="378"/>
        <v>ในเมืองสวรรคโลกสุโขทัย</v>
      </c>
      <c r="Y5399" s="3" t="s">
        <v>251</v>
      </c>
      <c r="Z5399" s="3" t="str">
        <f t="shared" si="379"/>
        <v/>
      </c>
      <c r="AA5399" s="3" t="e">
        <f t="shared" si="380"/>
        <v>#NUM!</v>
      </c>
      <c r="AB5399" s="3" t="str">
        <f t="shared" si="381"/>
        <v/>
      </c>
    </row>
    <row r="5400" spans="18:28" ht="14.5" customHeight="1">
      <c r="R5400">
        <v>5397</v>
      </c>
      <c r="S5400" s="4">
        <v>64110</v>
      </c>
      <c r="T5400" s="3" t="s">
        <v>5783</v>
      </c>
      <c r="U5400" s="3" t="s">
        <v>1920</v>
      </c>
      <c r="V5400" s="3" t="s">
        <v>505</v>
      </c>
      <c r="W5400" s="3" t="s">
        <v>5782</v>
      </c>
      <c r="X5400" s="3" t="str">
        <f t="shared" si="378"/>
        <v>คลองกระจงสวรรคโลกสุโขทัย</v>
      </c>
      <c r="Y5400" s="3" t="s">
        <v>251</v>
      </c>
      <c r="Z5400" s="3" t="str">
        <f t="shared" si="379"/>
        <v/>
      </c>
      <c r="AA5400" s="3" t="e">
        <f t="shared" si="380"/>
        <v>#NUM!</v>
      </c>
      <c r="AB5400" s="3" t="str">
        <f t="shared" si="381"/>
        <v/>
      </c>
    </row>
    <row r="5401" spans="18:28" ht="14.5" customHeight="1">
      <c r="R5401">
        <v>5398</v>
      </c>
      <c r="S5401" s="4">
        <v>64110</v>
      </c>
      <c r="T5401" s="3" t="s">
        <v>5784</v>
      </c>
      <c r="U5401" s="3" t="s">
        <v>1920</v>
      </c>
      <c r="V5401" s="3" t="s">
        <v>505</v>
      </c>
      <c r="W5401" s="3" t="s">
        <v>5782</v>
      </c>
      <c r="X5401" s="3" t="str">
        <f t="shared" si="378"/>
        <v>วังพิณพาทย์สวรรคโลกสุโขทัย</v>
      </c>
      <c r="Y5401" s="3" t="s">
        <v>251</v>
      </c>
      <c r="Z5401" s="3" t="str">
        <f t="shared" si="379"/>
        <v/>
      </c>
      <c r="AA5401" s="3" t="e">
        <f t="shared" si="380"/>
        <v>#NUM!</v>
      </c>
      <c r="AB5401" s="3" t="str">
        <f t="shared" si="381"/>
        <v/>
      </c>
    </row>
    <row r="5402" spans="18:28" ht="14.5" customHeight="1">
      <c r="R5402">
        <v>5399</v>
      </c>
      <c r="S5402" s="4">
        <v>64110</v>
      </c>
      <c r="T5402" s="3" t="s">
        <v>5785</v>
      </c>
      <c r="U5402" s="3" t="s">
        <v>1920</v>
      </c>
      <c r="V5402" s="3" t="s">
        <v>505</v>
      </c>
      <c r="W5402" s="3" t="s">
        <v>5782</v>
      </c>
      <c r="X5402" s="3" t="str">
        <f t="shared" si="378"/>
        <v>วังไม้ขอนสวรรคโลกสุโขทัย</v>
      </c>
      <c r="Y5402" s="3" t="s">
        <v>251</v>
      </c>
      <c r="Z5402" s="3" t="str">
        <f t="shared" si="379"/>
        <v/>
      </c>
      <c r="AA5402" s="3" t="e">
        <f t="shared" si="380"/>
        <v>#NUM!</v>
      </c>
      <c r="AB5402" s="3" t="str">
        <f t="shared" si="381"/>
        <v/>
      </c>
    </row>
    <row r="5403" spans="18:28" ht="14.5" customHeight="1">
      <c r="R5403">
        <v>5400</v>
      </c>
      <c r="S5403" s="4">
        <v>64110</v>
      </c>
      <c r="T5403" s="3" t="s">
        <v>5786</v>
      </c>
      <c r="U5403" s="3" t="s">
        <v>1920</v>
      </c>
      <c r="V5403" s="3" t="s">
        <v>505</v>
      </c>
      <c r="W5403" s="3" t="s">
        <v>5782</v>
      </c>
      <c r="X5403" s="3" t="str">
        <f t="shared" si="378"/>
        <v>ย่านยาวสวรรคโลกสุโขทัย</v>
      </c>
      <c r="Y5403" s="3" t="s">
        <v>251</v>
      </c>
      <c r="Z5403" s="3" t="str">
        <f t="shared" si="379"/>
        <v/>
      </c>
      <c r="AA5403" s="3" t="e">
        <f t="shared" si="380"/>
        <v>#NUM!</v>
      </c>
      <c r="AB5403" s="3" t="str">
        <f t="shared" si="381"/>
        <v/>
      </c>
    </row>
    <row r="5404" spans="18:28" ht="14.5" customHeight="1">
      <c r="R5404">
        <v>5401</v>
      </c>
      <c r="S5404" s="4">
        <v>64110</v>
      </c>
      <c r="T5404" s="3" t="s">
        <v>5787</v>
      </c>
      <c r="U5404" s="3" t="s">
        <v>1920</v>
      </c>
      <c r="V5404" s="3" t="s">
        <v>505</v>
      </c>
      <c r="W5404" s="3" t="s">
        <v>5782</v>
      </c>
      <c r="X5404" s="3" t="str">
        <f t="shared" si="378"/>
        <v>นาทุ่งสวรรคโลกสุโขทัย</v>
      </c>
      <c r="Y5404" s="3" t="s">
        <v>251</v>
      </c>
      <c r="Z5404" s="3" t="str">
        <f t="shared" si="379"/>
        <v/>
      </c>
      <c r="AA5404" s="3" t="e">
        <f t="shared" si="380"/>
        <v>#NUM!</v>
      </c>
      <c r="AB5404" s="3" t="str">
        <f t="shared" si="381"/>
        <v/>
      </c>
    </row>
    <row r="5405" spans="18:28" ht="14.5" customHeight="1">
      <c r="R5405">
        <v>5402</v>
      </c>
      <c r="S5405" s="4">
        <v>64110</v>
      </c>
      <c r="T5405" s="3" t="s">
        <v>5788</v>
      </c>
      <c r="U5405" s="3" t="s">
        <v>1920</v>
      </c>
      <c r="V5405" s="3" t="s">
        <v>505</v>
      </c>
      <c r="W5405" s="3" t="s">
        <v>5782</v>
      </c>
      <c r="X5405" s="3" t="str">
        <f t="shared" si="378"/>
        <v>คลองยางสวรรคโลกสุโขทัย</v>
      </c>
      <c r="Y5405" s="3" t="s">
        <v>251</v>
      </c>
      <c r="Z5405" s="3" t="str">
        <f t="shared" si="379"/>
        <v/>
      </c>
      <c r="AA5405" s="3" t="e">
        <f t="shared" si="380"/>
        <v>#NUM!</v>
      </c>
      <c r="AB5405" s="3" t="str">
        <f t="shared" si="381"/>
        <v/>
      </c>
    </row>
    <row r="5406" spans="18:28" ht="14.5" customHeight="1">
      <c r="R5406">
        <v>5403</v>
      </c>
      <c r="S5406" s="4">
        <v>64110</v>
      </c>
      <c r="T5406" s="3" t="s">
        <v>5789</v>
      </c>
      <c r="U5406" s="3" t="s">
        <v>1920</v>
      </c>
      <c r="V5406" s="3" t="s">
        <v>505</v>
      </c>
      <c r="W5406" s="3" t="s">
        <v>5782</v>
      </c>
      <c r="X5406" s="3" t="str">
        <f t="shared" si="378"/>
        <v>เมืองบางยมสวรรคโลกสุโขทัย</v>
      </c>
      <c r="Y5406" s="3" t="s">
        <v>251</v>
      </c>
      <c r="Z5406" s="3" t="str">
        <f t="shared" si="379"/>
        <v/>
      </c>
      <c r="AA5406" s="3" t="e">
        <f t="shared" si="380"/>
        <v>#NUM!</v>
      </c>
      <c r="AB5406" s="3" t="str">
        <f t="shared" si="381"/>
        <v/>
      </c>
    </row>
    <row r="5407" spans="18:28" ht="14.5" customHeight="1">
      <c r="R5407">
        <v>5404</v>
      </c>
      <c r="S5407" s="4">
        <v>64110</v>
      </c>
      <c r="T5407" s="3" t="s">
        <v>5790</v>
      </c>
      <c r="U5407" s="3" t="s">
        <v>1920</v>
      </c>
      <c r="V5407" s="3" t="s">
        <v>505</v>
      </c>
      <c r="W5407" s="3" t="s">
        <v>5782</v>
      </c>
      <c r="X5407" s="3" t="str">
        <f t="shared" si="378"/>
        <v>ท่าทองสวรรคโลกสุโขทัย</v>
      </c>
      <c r="Y5407" s="3" t="s">
        <v>251</v>
      </c>
      <c r="Z5407" s="3" t="str">
        <f t="shared" si="379"/>
        <v/>
      </c>
      <c r="AA5407" s="3" t="e">
        <f t="shared" si="380"/>
        <v>#NUM!</v>
      </c>
      <c r="AB5407" s="3" t="str">
        <f t="shared" si="381"/>
        <v/>
      </c>
    </row>
    <row r="5408" spans="18:28" ht="14.5" customHeight="1">
      <c r="R5408">
        <v>5405</v>
      </c>
      <c r="S5408" s="4">
        <v>64110</v>
      </c>
      <c r="T5408" s="3" t="s">
        <v>751</v>
      </c>
      <c r="U5408" s="3" t="s">
        <v>1920</v>
      </c>
      <c r="V5408" s="3" t="s">
        <v>505</v>
      </c>
      <c r="W5408" s="3" t="s">
        <v>5782</v>
      </c>
      <c r="X5408" s="3" t="str">
        <f t="shared" si="378"/>
        <v>ปากน้ำสวรรคโลกสุโขทัย</v>
      </c>
      <c r="Y5408" s="3" t="s">
        <v>251</v>
      </c>
      <c r="Z5408" s="3" t="str">
        <f t="shared" si="379"/>
        <v/>
      </c>
      <c r="AA5408" s="3" t="e">
        <f t="shared" si="380"/>
        <v>#NUM!</v>
      </c>
      <c r="AB5408" s="3" t="str">
        <f t="shared" si="381"/>
        <v/>
      </c>
    </row>
    <row r="5409" spans="18:28" ht="14.5" customHeight="1">
      <c r="R5409">
        <v>5406</v>
      </c>
      <c r="S5409" s="4">
        <v>64110</v>
      </c>
      <c r="T5409" s="3" t="s">
        <v>5791</v>
      </c>
      <c r="U5409" s="3" t="s">
        <v>1920</v>
      </c>
      <c r="V5409" s="3" t="s">
        <v>505</v>
      </c>
      <c r="W5409" s="3" t="s">
        <v>5782</v>
      </c>
      <c r="X5409" s="3" t="str">
        <f t="shared" si="378"/>
        <v>ป่ากุมเกาะสวรรคโลกสุโขทัย</v>
      </c>
      <c r="Y5409" s="3" t="s">
        <v>251</v>
      </c>
      <c r="Z5409" s="3" t="str">
        <f t="shared" si="379"/>
        <v/>
      </c>
      <c r="AA5409" s="3" t="e">
        <f t="shared" si="380"/>
        <v>#NUM!</v>
      </c>
      <c r="AB5409" s="3" t="str">
        <f t="shared" si="381"/>
        <v/>
      </c>
    </row>
    <row r="5410" spans="18:28" ht="14.5" customHeight="1">
      <c r="R5410">
        <v>5407</v>
      </c>
      <c r="S5410" s="4">
        <v>64110</v>
      </c>
      <c r="T5410" s="3" t="s">
        <v>5792</v>
      </c>
      <c r="U5410" s="3" t="s">
        <v>1920</v>
      </c>
      <c r="V5410" s="3" t="s">
        <v>505</v>
      </c>
      <c r="W5410" s="3" t="s">
        <v>5782</v>
      </c>
      <c r="X5410" s="3" t="str">
        <f t="shared" si="378"/>
        <v>เมืองบางขลังสวรรคโลกสุโขทัย</v>
      </c>
      <c r="Y5410" s="3" t="s">
        <v>251</v>
      </c>
      <c r="Z5410" s="3" t="str">
        <f t="shared" si="379"/>
        <v/>
      </c>
      <c r="AA5410" s="3" t="e">
        <f t="shared" si="380"/>
        <v>#NUM!</v>
      </c>
      <c r="AB5410" s="3" t="str">
        <f t="shared" si="381"/>
        <v/>
      </c>
    </row>
    <row r="5411" spans="18:28" ht="14.5" customHeight="1">
      <c r="R5411">
        <v>5408</v>
      </c>
      <c r="S5411" s="4">
        <v>64110</v>
      </c>
      <c r="T5411" s="3" t="s">
        <v>5487</v>
      </c>
      <c r="U5411" s="3" t="s">
        <v>1920</v>
      </c>
      <c r="V5411" s="3" t="s">
        <v>505</v>
      </c>
      <c r="W5411" s="3" t="s">
        <v>5782</v>
      </c>
      <c r="X5411" s="3" t="str">
        <f t="shared" si="378"/>
        <v>หนองกลับสวรรคโลกสุโขทัย</v>
      </c>
      <c r="Y5411" s="3" t="s">
        <v>251</v>
      </c>
      <c r="Z5411" s="3" t="str">
        <f t="shared" si="379"/>
        <v/>
      </c>
      <c r="AA5411" s="3" t="e">
        <f t="shared" si="380"/>
        <v>#NUM!</v>
      </c>
      <c r="AB5411" s="3" t="str">
        <f t="shared" si="381"/>
        <v/>
      </c>
    </row>
    <row r="5412" spans="18:28" ht="14.5" customHeight="1">
      <c r="R5412">
        <v>5409</v>
      </c>
      <c r="S5412" s="4">
        <v>64180</v>
      </c>
      <c r="T5412" s="3" t="s">
        <v>1915</v>
      </c>
      <c r="U5412" s="3" t="s">
        <v>1915</v>
      </c>
      <c r="V5412" s="3" t="s">
        <v>505</v>
      </c>
      <c r="W5412" s="3" t="s">
        <v>5793</v>
      </c>
      <c r="X5412" s="3" t="str">
        <f t="shared" si="378"/>
        <v>ศรีนครศรีนครสุโขทัย</v>
      </c>
      <c r="Y5412" s="3" t="s">
        <v>251</v>
      </c>
      <c r="Z5412" s="3" t="str">
        <f t="shared" si="379"/>
        <v/>
      </c>
      <c r="AA5412" s="3" t="e">
        <f t="shared" si="380"/>
        <v>#NUM!</v>
      </c>
      <c r="AB5412" s="3" t="str">
        <f t="shared" si="381"/>
        <v/>
      </c>
    </row>
    <row r="5413" spans="18:28" ht="14.5" customHeight="1">
      <c r="R5413">
        <v>5410</v>
      </c>
      <c r="S5413" s="4">
        <v>64180</v>
      </c>
      <c r="T5413" s="3" t="s">
        <v>5794</v>
      </c>
      <c r="U5413" s="3" t="s">
        <v>1915</v>
      </c>
      <c r="V5413" s="3" t="s">
        <v>505</v>
      </c>
      <c r="W5413" s="3" t="s">
        <v>5793</v>
      </c>
      <c r="X5413" s="3" t="str">
        <f t="shared" si="378"/>
        <v>นครเดิฐศรีนครสุโขทัย</v>
      </c>
      <c r="Y5413" s="3" t="s">
        <v>251</v>
      </c>
      <c r="Z5413" s="3" t="str">
        <f t="shared" si="379"/>
        <v/>
      </c>
      <c r="AA5413" s="3" t="e">
        <f t="shared" si="380"/>
        <v>#NUM!</v>
      </c>
      <c r="AB5413" s="3" t="str">
        <f t="shared" si="381"/>
        <v/>
      </c>
    </row>
    <row r="5414" spans="18:28" ht="14.5" customHeight="1">
      <c r="R5414">
        <v>5411</v>
      </c>
      <c r="S5414" s="4">
        <v>64180</v>
      </c>
      <c r="T5414" s="3" t="s">
        <v>5795</v>
      </c>
      <c r="U5414" s="3" t="s">
        <v>1915</v>
      </c>
      <c r="V5414" s="3" t="s">
        <v>505</v>
      </c>
      <c r="W5414" s="3" t="s">
        <v>5793</v>
      </c>
      <c r="X5414" s="3" t="str">
        <f t="shared" si="378"/>
        <v>น้ำขุมศรีนครสุโขทัย</v>
      </c>
      <c r="Y5414" s="3" t="s">
        <v>251</v>
      </c>
      <c r="Z5414" s="3" t="str">
        <f t="shared" si="379"/>
        <v/>
      </c>
      <c r="AA5414" s="3" t="e">
        <f t="shared" si="380"/>
        <v>#NUM!</v>
      </c>
      <c r="AB5414" s="3" t="str">
        <f t="shared" si="381"/>
        <v/>
      </c>
    </row>
    <row r="5415" spans="18:28" ht="14.5" customHeight="1">
      <c r="R5415">
        <v>5412</v>
      </c>
      <c r="S5415" s="4">
        <v>64180</v>
      </c>
      <c r="T5415" s="3" t="s">
        <v>5796</v>
      </c>
      <c r="U5415" s="3" t="s">
        <v>1915</v>
      </c>
      <c r="V5415" s="3" t="s">
        <v>505</v>
      </c>
      <c r="W5415" s="3" t="s">
        <v>5793</v>
      </c>
      <c r="X5415" s="3" t="str">
        <f t="shared" si="378"/>
        <v>คลองมะพลับศรีนครสุโขทัย</v>
      </c>
      <c r="Y5415" s="3" t="s">
        <v>251</v>
      </c>
      <c r="Z5415" s="3" t="str">
        <f t="shared" si="379"/>
        <v/>
      </c>
      <c r="AA5415" s="3" t="e">
        <f t="shared" si="380"/>
        <v>#NUM!</v>
      </c>
      <c r="AB5415" s="3" t="str">
        <f t="shared" si="381"/>
        <v/>
      </c>
    </row>
    <row r="5416" spans="18:28" ht="14.5" customHeight="1">
      <c r="R5416">
        <v>5413</v>
      </c>
      <c r="S5416" s="4">
        <v>64180</v>
      </c>
      <c r="T5416" s="3" t="s">
        <v>1107</v>
      </c>
      <c r="U5416" s="3" t="s">
        <v>1915</v>
      </c>
      <c r="V5416" s="3" t="s">
        <v>505</v>
      </c>
      <c r="W5416" s="3" t="s">
        <v>5793</v>
      </c>
      <c r="X5416" s="3" t="str">
        <f t="shared" si="378"/>
        <v>หนองบัวศรีนครสุโขทัย</v>
      </c>
      <c r="Y5416" s="3" t="s">
        <v>251</v>
      </c>
      <c r="Z5416" s="3" t="str">
        <f t="shared" si="379"/>
        <v/>
      </c>
      <c r="AA5416" s="3" t="e">
        <f t="shared" si="380"/>
        <v>#NUM!</v>
      </c>
      <c r="AB5416" s="3" t="str">
        <f t="shared" si="381"/>
        <v/>
      </c>
    </row>
    <row r="5417" spans="18:28" ht="14.5" customHeight="1">
      <c r="R5417">
        <v>5414</v>
      </c>
      <c r="S5417" s="4">
        <v>64230</v>
      </c>
      <c r="T5417" s="3" t="s">
        <v>5797</v>
      </c>
      <c r="U5417" s="3" t="s">
        <v>1909</v>
      </c>
      <c r="V5417" s="3" t="s">
        <v>505</v>
      </c>
      <c r="W5417" s="3" t="s">
        <v>5798</v>
      </c>
      <c r="X5417" s="3" t="str">
        <f t="shared" si="378"/>
        <v>บ้านใหม่ไชยมงคลทุ่งเสลี่ยมสุโขทัย</v>
      </c>
      <c r="Y5417" s="3" t="s">
        <v>251</v>
      </c>
      <c r="Z5417" s="3" t="str">
        <f t="shared" si="379"/>
        <v/>
      </c>
      <c r="AA5417" s="3" t="e">
        <f t="shared" si="380"/>
        <v>#NUM!</v>
      </c>
      <c r="AB5417" s="3" t="str">
        <f t="shared" si="381"/>
        <v/>
      </c>
    </row>
    <row r="5418" spans="18:28" ht="14.5" customHeight="1">
      <c r="R5418">
        <v>5415</v>
      </c>
      <c r="S5418" s="4">
        <v>64150</v>
      </c>
      <c r="T5418" s="3" t="s">
        <v>5799</v>
      </c>
      <c r="U5418" s="3" t="s">
        <v>1909</v>
      </c>
      <c r="V5418" s="3" t="s">
        <v>505</v>
      </c>
      <c r="W5418" s="3" t="s">
        <v>5798</v>
      </c>
      <c r="X5418" s="3" t="str">
        <f t="shared" si="378"/>
        <v>ไทยชนะศึกทุ่งเสลี่ยมสุโขทัย</v>
      </c>
      <c r="Y5418" s="3" t="s">
        <v>251</v>
      </c>
      <c r="Z5418" s="3" t="str">
        <f t="shared" si="379"/>
        <v/>
      </c>
      <c r="AA5418" s="3" t="e">
        <f t="shared" si="380"/>
        <v>#NUM!</v>
      </c>
      <c r="AB5418" s="3" t="str">
        <f t="shared" si="381"/>
        <v/>
      </c>
    </row>
    <row r="5419" spans="18:28" ht="14.5" customHeight="1">
      <c r="R5419">
        <v>5416</v>
      </c>
      <c r="S5419" s="4">
        <v>64150</v>
      </c>
      <c r="T5419" s="3" t="s">
        <v>1909</v>
      </c>
      <c r="U5419" s="3" t="s">
        <v>1909</v>
      </c>
      <c r="V5419" s="3" t="s">
        <v>505</v>
      </c>
      <c r="W5419" s="3" t="s">
        <v>5798</v>
      </c>
      <c r="X5419" s="3" t="str">
        <f t="shared" si="378"/>
        <v>ทุ่งเสลี่ยมทุ่งเสลี่ยมสุโขทัย</v>
      </c>
      <c r="Y5419" s="3" t="s">
        <v>251</v>
      </c>
      <c r="Z5419" s="3" t="str">
        <f t="shared" si="379"/>
        <v/>
      </c>
      <c r="AA5419" s="3" t="e">
        <f t="shared" si="380"/>
        <v>#NUM!</v>
      </c>
      <c r="AB5419" s="3" t="str">
        <f t="shared" si="381"/>
        <v/>
      </c>
    </row>
    <row r="5420" spans="18:28" ht="14.5" customHeight="1">
      <c r="R5420">
        <v>5417</v>
      </c>
      <c r="S5420" s="4">
        <v>64150</v>
      </c>
      <c r="T5420" s="3" t="s">
        <v>2840</v>
      </c>
      <c r="U5420" s="3" t="s">
        <v>1909</v>
      </c>
      <c r="V5420" s="3" t="s">
        <v>505</v>
      </c>
      <c r="W5420" s="3" t="s">
        <v>5798</v>
      </c>
      <c r="X5420" s="3" t="str">
        <f t="shared" si="378"/>
        <v>กลางดงทุ่งเสลี่ยมสุโขทัย</v>
      </c>
      <c r="Y5420" s="3" t="s">
        <v>251</v>
      </c>
      <c r="Z5420" s="3" t="str">
        <f t="shared" si="379"/>
        <v/>
      </c>
      <c r="AA5420" s="3" t="e">
        <f t="shared" si="380"/>
        <v>#NUM!</v>
      </c>
      <c r="AB5420" s="3" t="str">
        <f t="shared" si="381"/>
        <v/>
      </c>
    </row>
    <row r="5421" spans="18:28" ht="14.5" customHeight="1">
      <c r="R5421">
        <v>5418</v>
      </c>
      <c r="S5421" s="4">
        <v>64230</v>
      </c>
      <c r="T5421" s="3" t="s">
        <v>5800</v>
      </c>
      <c r="U5421" s="3" t="s">
        <v>1909</v>
      </c>
      <c r="V5421" s="3" t="s">
        <v>505</v>
      </c>
      <c r="W5421" s="3" t="s">
        <v>5798</v>
      </c>
      <c r="X5421" s="3" t="str">
        <f t="shared" si="378"/>
        <v>เขาแก้วศรีสมบูรณ์ทุ่งเสลี่ยมสุโขทัย</v>
      </c>
      <c r="Y5421" s="3" t="s">
        <v>251</v>
      </c>
      <c r="Z5421" s="3" t="str">
        <f t="shared" si="379"/>
        <v/>
      </c>
      <c r="AA5421" s="3" t="e">
        <f t="shared" si="380"/>
        <v>#NUM!</v>
      </c>
      <c r="AB5421" s="3" t="str">
        <f t="shared" si="381"/>
        <v/>
      </c>
    </row>
    <row r="5422" spans="18:28" ht="14.5" customHeight="1">
      <c r="R5422">
        <v>5419</v>
      </c>
      <c r="S5422" s="4">
        <v>65000</v>
      </c>
      <c r="T5422" s="3" t="s">
        <v>1921</v>
      </c>
      <c r="U5422" s="3" t="s">
        <v>1394</v>
      </c>
      <c r="V5422" s="3" t="s">
        <v>419</v>
      </c>
      <c r="W5422" s="3" t="s">
        <v>5801</v>
      </c>
      <c r="X5422" s="3" t="str">
        <f t="shared" si="378"/>
        <v>ในเมืองเมืองพิษณุโลกพิษณุโลก</v>
      </c>
      <c r="Y5422" s="3" t="s">
        <v>251</v>
      </c>
      <c r="Z5422" s="3" t="str">
        <f t="shared" si="379"/>
        <v/>
      </c>
      <c r="AA5422" s="3" t="e">
        <f t="shared" si="380"/>
        <v>#NUM!</v>
      </c>
      <c r="AB5422" s="3" t="str">
        <f t="shared" si="381"/>
        <v/>
      </c>
    </row>
    <row r="5423" spans="18:28" ht="14.5" customHeight="1">
      <c r="R5423">
        <v>5420</v>
      </c>
      <c r="S5423" s="4">
        <v>65230</v>
      </c>
      <c r="T5423" s="3" t="s">
        <v>5802</v>
      </c>
      <c r="U5423" s="3" t="s">
        <v>1394</v>
      </c>
      <c r="V5423" s="3" t="s">
        <v>419</v>
      </c>
      <c r="W5423" s="3" t="s">
        <v>5801</v>
      </c>
      <c r="X5423" s="3" t="str">
        <f t="shared" si="378"/>
        <v>วังน้ำคู้เมืองพิษณุโลกพิษณุโลก</v>
      </c>
      <c r="Y5423" s="3" t="s">
        <v>251</v>
      </c>
      <c r="Z5423" s="3" t="str">
        <f t="shared" si="379"/>
        <v/>
      </c>
      <c r="AA5423" s="3" t="e">
        <f t="shared" si="380"/>
        <v>#NUM!</v>
      </c>
      <c r="AB5423" s="3" t="str">
        <f t="shared" si="381"/>
        <v/>
      </c>
    </row>
    <row r="5424" spans="18:28" ht="14.5" customHeight="1">
      <c r="R5424">
        <v>5421</v>
      </c>
      <c r="S5424" s="4">
        <v>65000</v>
      </c>
      <c r="T5424" s="3" t="s">
        <v>5803</v>
      </c>
      <c r="U5424" s="3" t="s">
        <v>1394</v>
      </c>
      <c r="V5424" s="3" t="s">
        <v>419</v>
      </c>
      <c r="W5424" s="3" t="s">
        <v>5801</v>
      </c>
      <c r="X5424" s="3" t="str">
        <f t="shared" si="378"/>
        <v>วัดจันทร์เมืองพิษณุโลกพิษณุโลก</v>
      </c>
      <c r="Y5424" s="3" t="s">
        <v>251</v>
      </c>
      <c r="Z5424" s="3" t="str">
        <f t="shared" si="379"/>
        <v/>
      </c>
      <c r="AA5424" s="3" t="e">
        <f t="shared" si="380"/>
        <v>#NUM!</v>
      </c>
      <c r="AB5424" s="3" t="str">
        <f t="shared" si="381"/>
        <v/>
      </c>
    </row>
    <row r="5425" spans="18:28" ht="14.5" customHeight="1">
      <c r="R5425">
        <v>5422</v>
      </c>
      <c r="S5425" s="4">
        <v>65230</v>
      </c>
      <c r="T5425" s="3" t="s">
        <v>5804</v>
      </c>
      <c r="U5425" s="3" t="s">
        <v>1394</v>
      </c>
      <c r="V5425" s="3" t="s">
        <v>419</v>
      </c>
      <c r="W5425" s="3" t="s">
        <v>5801</v>
      </c>
      <c r="X5425" s="3" t="str">
        <f t="shared" si="378"/>
        <v>วัดพริกเมืองพิษณุโลกพิษณุโลก</v>
      </c>
      <c r="Y5425" s="3" t="s">
        <v>251</v>
      </c>
      <c r="Z5425" s="3" t="str">
        <f t="shared" si="379"/>
        <v/>
      </c>
      <c r="AA5425" s="3" t="e">
        <f t="shared" si="380"/>
        <v>#NUM!</v>
      </c>
      <c r="AB5425" s="3" t="str">
        <f t="shared" si="381"/>
        <v/>
      </c>
    </row>
    <row r="5426" spans="18:28" ht="14.5" customHeight="1">
      <c r="R5426">
        <v>5423</v>
      </c>
      <c r="S5426" s="4">
        <v>65000</v>
      </c>
      <c r="T5426" s="3" t="s">
        <v>5790</v>
      </c>
      <c r="U5426" s="3" t="s">
        <v>1394</v>
      </c>
      <c r="V5426" s="3" t="s">
        <v>419</v>
      </c>
      <c r="W5426" s="3" t="s">
        <v>5801</v>
      </c>
      <c r="X5426" s="3" t="str">
        <f t="shared" si="378"/>
        <v>ท่าทองเมืองพิษณุโลกพิษณุโลก</v>
      </c>
      <c r="Y5426" s="3" t="s">
        <v>251</v>
      </c>
      <c r="Z5426" s="3" t="str">
        <f t="shared" si="379"/>
        <v/>
      </c>
      <c r="AA5426" s="3" t="e">
        <f t="shared" si="380"/>
        <v>#NUM!</v>
      </c>
      <c r="AB5426" s="3" t="str">
        <f t="shared" si="381"/>
        <v/>
      </c>
    </row>
    <row r="5427" spans="18:28" ht="14.5" customHeight="1">
      <c r="R5427">
        <v>5424</v>
      </c>
      <c r="S5427" s="4">
        <v>65000</v>
      </c>
      <c r="T5427" s="3" t="s">
        <v>5805</v>
      </c>
      <c r="U5427" s="3" t="s">
        <v>1394</v>
      </c>
      <c r="V5427" s="3" t="s">
        <v>419</v>
      </c>
      <c r="W5427" s="3" t="s">
        <v>5801</v>
      </c>
      <c r="X5427" s="3" t="str">
        <f t="shared" si="378"/>
        <v>ท่าโพธิ์เมืองพิษณุโลกพิษณุโลก</v>
      </c>
      <c r="Y5427" s="3" t="s">
        <v>251</v>
      </c>
      <c r="Z5427" s="3" t="str">
        <f t="shared" si="379"/>
        <v/>
      </c>
      <c r="AA5427" s="3" t="e">
        <f t="shared" si="380"/>
        <v>#NUM!</v>
      </c>
      <c r="AB5427" s="3" t="str">
        <f t="shared" si="381"/>
        <v/>
      </c>
    </row>
    <row r="5428" spans="18:28" ht="14.5" customHeight="1">
      <c r="R5428">
        <v>5425</v>
      </c>
      <c r="S5428" s="4">
        <v>65000</v>
      </c>
      <c r="T5428" s="3" t="s">
        <v>5806</v>
      </c>
      <c r="U5428" s="3" t="s">
        <v>1394</v>
      </c>
      <c r="V5428" s="3" t="s">
        <v>419</v>
      </c>
      <c r="W5428" s="3" t="s">
        <v>5801</v>
      </c>
      <c r="X5428" s="3" t="str">
        <f t="shared" si="378"/>
        <v>สมอแขเมืองพิษณุโลกพิษณุโลก</v>
      </c>
      <c r="Y5428" s="3" t="s">
        <v>251</v>
      </c>
      <c r="Z5428" s="3" t="str">
        <f t="shared" si="379"/>
        <v/>
      </c>
      <c r="AA5428" s="3" t="e">
        <f t="shared" si="380"/>
        <v>#NUM!</v>
      </c>
      <c r="AB5428" s="3" t="str">
        <f t="shared" si="381"/>
        <v/>
      </c>
    </row>
    <row r="5429" spans="18:28" ht="14.5" customHeight="1">
      <c r="R5429">
        <v>5426</v>
      </c>
      <c r="S5429" s="4">
        <v>65000</v>
      </c>
      <c r="T5429" s="3" t="s">
        <v>1395</v>
      </c>
      <c r="U5429" s="3" t="s">
        <v>1394</v>
      </c>
      <c r="V5429" s="3" t="s">
        <v>419</v>
      </c>
      <c r="W5429" s="3" t="s">
        <v>5801</v>
      </c>
      <c r="X5429" s="3" t="str">
        <f t="shared" si="378"/>
        <v>ดอนทองเมืองพิษณุโลกพิษณุโลก</v>
      </c>
      <c r="Y5429" s="3" t="s">
        <v>251</v>
      </c>
      <c r="Z5429" s="3" t="str">
        <f t="shared" si="379"/>
        <v/>
      </c>
      <c r="AA5429" s="3" t="e">
        <f t="shared" si="380"/>
        <v>#NUM!</v>
      </c>
      <c r="AB5429" s="3" t="str">
        <f t="shared" si="381"/>
        <v/>
      </c>
    </row>
    <row r="5430" spans="18:28" ht="14.5" customHeight="1">
      <c r="R5430">
        <v>5427</v>
      </c>
      <c r="S5430" s="4">
        <v>65000</v>
      </c>
      <c r="T5430" s="3" t="s">
        <v>2053</v>
      </c>
      <c r="U5430" s="3" t="s">
        <v>1394</v>
      </c>
      <c r="V5430" s="3" t="s">
        <v>419</v>
      </c>
      <c r="W5430" s="3" t="s">
        <v>5801</v>
      </c>
      <c r="X5430" s="3" t="str">
        <f t="shared" si="378"/>
        <v>บ้านป่าเมืองพิษณุโลกพิษณุโลก</v>
      </c>
      <c r="Y5430" s="3" t="s">
        <v>251</v>
      </c>
      <c r="Z5430" s="3" t="str">
        <f t="shared" si="379"/>
        <v/>
      </c>
      <c r="AA5430" s="3" t="e">
        <f t="shared" si="380"/>
        <v>#NUM!</v>
      </c>
      <c r="AB5430" s="3" t="str">
        <f t="shared" si="381"/>
        <v/>
      </c>
    </row>
    <row r="5431" spans="18:28" ht="14.5" customHeight="1">
      <c r="R5431">
        <v>5428</v>
      </c>
      <c r="S5431" s="4">
        <v>65000</v>
      </c>
      <c r="T5431" s="3" t="s">
        <v>5807</v>
      </c>
      <c r="U5431" s="3" t="s">
        <v>1394</v>
      </c>
      <c r="V5431" s="3" t="s">
        <v>419</v>
      </c>
      <c r="W5431" s="3" t="s">
        <v>5801</v>
      </c>
      <c r="X5431" s="3" t="str">
        <f t="shared" si="378"/>
        <v>ปากโทกเมืองพิษณุโลกพิษณุโลก</v>
      </c>
      <c r="Y5431" s="3" t="s">
        <v>251</v>
      </c>
      <c r="Z5431" s="3" t="str">
        <f t="shared" si="379"/>
        <v/>
      </c>
      <c r="AA5431" s="3" t="e">
        <f t="shared" si="380"/>
        <v>#NUM!</v>
      </c>
      <c r="AB5431" s="3" t="str">
        <f t="shared" si="381"/>
        <v/>
      </c>
    </row>
    <row r="5432" spans="18:28" ht="14.5" customHeight="1">
      <c r="R5432">
        <v>5429</v>
      </c>
      <c r="S5432" s="4">
        <v>65000</v>
      </c>
      <c r="T5432" s="3" t="s">
        <v>1095</v>
      </c>
      <c r="U5432" s="3" t="s">
        <v>1394</v>
      </c>
      <c r="V5432" s="3" t="s">
        <v>419</v>
      </c>
      <c r="W5432" s="3" t="s">
        <v>5801</v>
      </c>
      <c r="X5432" s="3" t="str">
        <f t="shared" si="378"/>
        <v>หัวรอเมืองพิษณุโลกพิษณุโลก</v>
      </c>
      <c r="Y5432" s="3" t="s">
        <v>251</v>
      </c>
      <c r="Z5432" s="3" t="str">
        <f t="shared" si="379"/>
        <v/>
      </c>
      <c r="AA5432" s="3" t="e">
        <f t="shared" si="380"/>
        <v>#NUM!</v>
      </c>
      <c r="AB5432" s="3" t="str">
        <f t="shared" si="381"/>
        <v/>
      </c>
    </row>
    <row r="5433" spans="18:28" ht="14.5" customHeight="1">
      <c r="R5433">
        <v>5430</v>
      </c>
      <c r="S5433" s="4">
        <v>65000</v>
      </c>
      <c r="T5433" s="3" t="s">
        <v>336</v>
      </c>
      <c r="U5433" s="3" t="s">
        <v>1394</v>
      </c>
      <c r="V5433" s="3" t="s">
        <v>419</v>
      </c>
      <c r="W5433" s="3" t="s">
        <v>5801</v>
      </c>
      <c r="X5433" s="3" t="str">
        <f t="shared" si="378"/>
        <v>จอมทองเมืองพิษณุโลกพิษณุโลก</v>
      </c>
      <c r="Y5433" s="3" t="s">
        <v>251</v>
      </c>
      <c r="Z5433" s="3" t="str">
        <f t="shared" si="379"/>
        <v/>
      </c>
      <c r="AA5433" s="3" t="e">
        <f t="shared" si="380"/>
        <v>#NUM!</v>
      </c>
      <c r="AB5433" s="3" t="str">
        <f t="shared" si="381"/>
        <v/>
      </c>
    </row>
    <row r="5434" spans="18:28" ht="14.5" customHeight="1">
      <c r="R5434">
        <v>5431</v>
      </c>
      <c r="S5434" s="4">
        <v>65000</v>
      </c>
      <c r="T5434" s="3" t="s">
        <v>5759</v>
      </c>
      <c r="U5434" s="3" t="s">
        <v>1394</v>
      </c>
      <c r="V5434" s="3" t="s">
        <v>419</v>
      </c>
      <c r="W5434" s="3" t="s">
        <v>5801</v>
      </c>
      <c r="X5434" s="3" t="str">
        <f t="shared" si="378"/>
        <v>บ้านกร่างเมืองพิษณุโลกพิษณุโลก</v>
      </c>
      <c r="Y5434" s="3" t="s">
        <v>251</v>
      </c>
      <c r="Z5434" s="3" t="str">
        <f t="shared" si="379"/>
        <v/>
      </c>
      <c r="AA5434" s="3" t="e">
        <f t="shared" si="380"/>
        <v>#NUM!</v>
      </c>
      <c r="AB5434" s="3" t="str">
        <f t="shared" si="381"/>
        <v/>
      </c>
    </row>
    <row r="5435" spans="18:28" ht="14.5" customHeight="1">
      <c r="R5435">
        <v>5432</v>
      </c>
      <c r="S5435" s="4">
        <v>65000</v>
      </c>
      <c r="T5435" s="3" t="s">
        <v>5808</v>
      </c>
      <c r="U5435" s="3" t="s">
        <v>1394</v>
      </c>
      <c r="V5435" s="3" t="s">
        <v>419</v>
      </c>
      <c r="W5435" s="3" t="s">
        <v>5801</v>
      </c>
      <c r="X5435" s="3" t="str">
        <f t="shared" si="378"/>
        <v>บ้านคลองเมืองพิษณุโลกพิษณุโลก</v>
      </c>
      <c r="Y5435" s="3" t="s">
        <v>251</v>
      </c>
      <c r="Z5435" s="3" t="str">
        <f t="shared" si="379"/>
        <v/>
      </c>
      <c r="AA5435" s="3" t="e">
        <f t="shared" si="380"/>
        <v>#NUM!</v>
      </c>
      <c r="AB5435" s="3" t="str">
        <f t="shared" si="381"/>
        <v/>
      </c>
    </row>
    <row r="5436" spans="18:28" ht="14.5" customHeight="1">
      <c r="R5436">
        <v>5433</v>
      </c>
      <c r="S5436" s="4">
        <v>65000</v>
      </c>
      <c r="T5436" s="3" t="s">
        <v>5809</v>
      </c>
      <c r="U5436" s="3" t="s">
        <v>1394</v>
      </c>
      <c r="V5436" s="3" t="s">
        <v>419</v>
      </c>
      <c r="W5436" s="3" t="s">
        <v>5801</v>
      </c>
      <c r="X5436" s="3" t="str">
        <f t="shared" si="378"/>
        <v>พลายชุมพลเมืองพิษณุโลกพิษณุโลก</v>
      </c>
      <c r="Y5436" s="3" t="s">
        <v>251</v>
      </c>
      <c r="Z5436" s="3" t="str">
        <f t="shared" si="379"/>
        <v/>
      </c>
      <c r="AA5436" s="3" t="e">
        <f t="shared" si="380"/>
        <v>#NUM!</v>
      </c>
      <c r="AB5436" s="3" t="str">
        <f t="shared" si="381"/>
        <v/>
      </c>
    </row>
    <row r="5437" spans="18:28" ht="14.5" customHeight="1">
      <c r="R5437">
        <v>5434</v>
      </c>
      <c r="S5437" s="4">
        <v>65000</v>
      </c>
      <c r="T5437" s="3" t="s">
        <v>5810</v>
      </c>
      <c r="U5437" s="3" t="s">
        <v>1394</v>
      </c>
      <c r="V5437" s="3" t="s">
        <v>419</v>
      </c>
      <c r="W5437" s="3" t="s">
        <v>5801</v>
      </c>
      <c r="X5437" s="3" t="str">
        <f t="shared" si="378"/>
        <v>มะขามสูงเมืองพิษณุโลกพิษณุโลก</v>
      </c>
      <c r="Y5437" s="3" t="s">
        <v>251</v>
      </c>
      <c r="Z5437" s="3" t="str">
        <f t="shared" si="379"/>
        <v/>
      </c>
      <c r="AA5437" s="3" t="e">
        <f t="shared" si="380"/>
        <v>#NUM!</v>
      </c>
      <c r="AB5437" s="3" t="str">
        <f t="shared" si="381"/>
        <v/>
      </c>
    </row>
    <row r="5438" spans="18:28" ht="14.5" customHeight="1">
      <c r="R5438">
        <v>5435</v>
      </c>
      <c r="S5438" s="4">
        <v>65000</v>
      </c>
      <c r="T5438" s="3" t="s">
        <v>5811</v>
      </c>
      <c r="U5438" s="3" t="s">
        <v>1394</v>
      </c>
      <c r="V5438" s="3" t="s">
        <v>419</v>
      </c>
      <c r="W5438" s="3" t="s">
        <v>5801</v>
      </c>
      <c r="X5438" s="3" t="str">
        <f t="shared" si="378"/>
        <v>อรัญญิกเมืองพิษณุโลกพิษณุโลก</v>
      </c>
      <c r="Y5438" s="3" t="s">
        <v>251</v>
      </c>
      <c r="Z5438" s="3" t="str">
        <f t="shared" si="379"/>
        <v/>
      </c>
      <c r="AA5438" s="3" t="e">
        <f t="shared" si="380"/>
        <v>#NUM!</v>
      </c>
      <c r="AB5438" s="3" t="str">
        <f t="shared" si="381"/>
        <v/>
      </c>
    </row>
    <row r="5439" spans="18:28" ht="14.5" customHeight="1">
      <c r="R5439">
        <v>5436</v>
      </c>
      <c r="S5439" s="4">
        <v>65000</v>
      </c>
      <c r="T5439" s="3" t="s">
        <v>5812</v>
      </c>
      <c r="U5439" s="3" t="s">
        <v>1394</v>
      </c>
      <c r="V5439" s="3" t="s">
        <v>419</v>
      </c>
      <c r="W5439" s="3" t="s">
        <v>5801</v>
      </c>
      <c r="X5439" s="3" t="str">
        <f t="shared" si="378"/>
        <v>บึงพระเมืองพิษณุโลกพิษณุโลก</v>
      </c>
      <c r="Y5439" s="3" t="s">
        <v>251</v>
      </c>
      <c r="Z5439" s="3" t="str">
        <f t="shared" si="379"/>
        <v/>
      </c>
      <c r="AA5439" s="3" t="e">
        <f t="shared" si="380"/>
        <v>#NUM!</v>
      </c>
      <c r="AB5439" s="3" t="str">
        <f t="shared" si="381"/>
        <v/>
      </c>
    </row>
    <row r="5440" spans="18:28" ht="14.5" customHeight="1">
      <c r="R5440">
        <v>5437</v>
      </c>
      <c r="S5440" s="4">
        <v>65000</v>
      </c>
      <c r="T5440" s="3" t="s">
        <v>5813</v>
      </c>
      <c r="U5440" s="3" t="s">
        <v>1394</v>
      </c>
      <c r="V5440" s="3" t="s">
        <v>419</v>
      </c>
      <c r="W5440" s="3" t="s">
        <v>5801</v>
      </c>
      <c r="X5440" s="3" t="str">
        <f t="shared" si="378"/>
        <v>ไผ่ขอดอนเมืองพิษณุโลกพิษณุโลก</v>
      </c>
      <c r="Y5440" s="3" t="s">
        <v>251</v>
      </c>
      <c r="Z5440" s="3" t="str">
        <f t="shared" si="379"/>
        <v/>
      </c>
      <c r="AA5440" s="3" t="e">
        <f t="shared" si="380"/>
        <v>#NUM!</v>
      </c>
      <c r="AB5440" s="3" t="str">
        <f t="shared" si="381"/>
        <v/>
      </c>
    </row>
    <row r="5441" spans="18:28" ht="14.5" customHeight="1">
      <c r="R5441">
        <v>5438</v>
      </c>
      <c r="S5441" s="4">
        <v>65230</v>
      </c>
      <c r="T5441" s="3" t="s">
        <v>2175</v>
      </c>
      <c r="U5441" s="3" t="s">
        <v>1394</v>
      </c>
      <c r="V5441" s="3" t="s">
        <v>419</v>
      </c>
      <c r="W5441" s="3" t="s">
        <v>5801</v>
      </c>
      <c r="X5441" s="3" t="str">
        <f t="shared" si="378"/>
        <v>งิ้วงามเมืองพิษณุโลกพิษณุโลก</v>
      </c>
      <c r="Y5441" s="3" t="s">
        <v>251</v>
      </c>
      <c r="Z5441" s="3" t="str">
        <f t="shared" si="379"/>
        <v/>
      </c>
      <c r="AA5441" s="3" t="e">
        <f t="shared" si="380"/>
        <v>#NUM!</v>
      </c>
      <c r="AB5441" s="3" t="str">
        <f t="shared" si="381"/>
        <v/>
      </c>
    </row>
    <row r="5442" spans="18:28" ht="14.5" customHeight="1">
      <c r="R5442">
        <v>5439</v>
      </c>
      <c r="S5442" s="4">
        <v>65120</v>
      </c>
      <c r="T5442" s="3" t="s">
        <v>1385</v>
      </c>
      <c r="U5442" s="3" t="s">
        <v>1385</v>
      </c>
      <c r="V5442" s="3" t="s">
        <v>419</v>
      </c>
      <c r="W5442" s="3" t="s">
        <v>5814</v>
      </c>
      <c r="X5442" s="3" t="str">
        <f t="shared" si="378"/>
        <v>นครไทยนครไทยพิษณุโลก</v>
      </c>
      <c r="Y5442" s="3" t="s">
        <v>251</v>
      </c>
      <c r="Z5442" s="3" t="str">
        <f t="shared" si="379"/>
        <v/>
      </c>
      <c r="AA5442" s="3" t="e">
        <f t="shared" si="380"/>
        <v>#NUM!</v>
      </c>
      <c r="AB5442" s="3" t="str">
        <f t="shared" si="381"/>
        <v/>
      </c>
    </row>
    <row r="5443" spans="18:28" ht="14.5" customHeight="1">
      <c r="R5443">
        <v>5440</v>
      </c>
      <c r="S5443" s="4">
        <v>65120</v>
      </c>
      <c r="T5443" s="3" t="s">
        <v>5815</v>
      </c>
      <c r="U5443" s="3" t="s">
        <v>1385</v>
      </c>
      <c r="V5443" s="3" t="s">
        <v>419</v>
      </c>
      <c r="W5443" s="3" t="s">
        <v>5814</v>
      </c>
      <c r="X5443" s="3" t="str">
        <f t="shared" si="378"/>
        <v>หนองกะท้าวนครไทยพิษณุโลก</v>
      </c>
      <c r="Y5443" s="3" t="s">
        <v>251</v>
      </c>
      <c r="Z5443" s="3" t="str">
        <f t="shared" si="379"/>
        <v/>
      </c>
      <c r="AA5443" s="3" t="e">
        <f t="shared" si="380"/>
        <v>#NUM!</v>
      </c>
      <c r="AB5443" s="3" t="str">
        <f t="shared" si="381"/>
        <v/>
      </c>
    </row>
    <row r="5444" spans="18:28" ht="14.5" customHeight="1">
      <c r="R5444">
        <v>5441</v>
      </c>
      <c r="S5444" s="4">
        <v>65120</v>
      </c>
      <c r="T5444" s="3" t="s">
        <v>5816</v>
      </c>
      <c r="U5444" s="3" t="s">
        <v>1385</v>
      </c>
      <c r="V5444" s="3" t="s">
        <v>419</v>
      </c>
      <c r="W5444" s="3" t="s">
        <v>5814</v>
      </c>
      <c r="X5444" s="3" t="str">
        <f t="shared" si="378"/>
        <v>บ้านแยงนครไทยพิษณุโลก</v>
      </c>
      <c r="Y5444" s="3" t="s">
        <v>251</v>
      </c>
      <c r="Z5444" s="3" t="str">
        <f t="shared" si="379"/>
        <v/>
      </c>
      <c r="AA5444" s="3" t="e">
        <f t="shared" si="380"/>
        <v>#NUM!</v>
      </c>
      <c r="AB5444" s="3" t="str">
        <f t="shared" si="381"/>
        <v/>
      </c>
    </row>
    <row r="5445" spans="18:28" ht="14.5" customHeight="1">
      <c r="R5445">
        <v>5442</v>
      </c>
      <c r="S5445" s="4">
        <v>65120</v>
      </c>
      <c r="T5445" s="3" t="s">
        <v>5817</v>
      </c>
      <c r="U5445" s="3" t="s">
        <v>1385</v>
      </c>
      <c r="V5445" s="3" t="s">
        <v>419</v>
      </c>
      <c r="W5445" s="3" t="s">
        <v>5814</v>
      </c>
      <c r="X5445" s="3" t="str">
        <f t="shared" ref="X5445:X5508" si="382">T5445&amp;U5445&amp;V5445</f>
        <v>เนินเพิ่มนครไทยพิษณุโลก</v>
      </c>
      <c r="Y5445" s="3" t="s">
        <v>251</v>
      </c>
      <c r="Z5445" s="3" t="str">
        <f t="shared" ref="Z5445:Z5508" si="383">IF($Z$1=$W5445,$R5445,"")</f>
        <v/>
      </c>
      <c r="AA5445" s="3" t="e">
        <f t="shared" ref="AA5445:AA5508" si="384">SMALL($Z$4:$Z$7439,R5445)</f>
        <v>#NUM!</v>
      </c>
      <c r="AB5445" s="3" t="str">
        <f t="shared" ref="AB5445:AB5508" si="385">IFERROR(INDEX($T$4:$T$7439,$AA5445,1),"")</f>
        <v/>
      </c>
    </row>
    <row r="5446" spans="18:28" ht="14.5" customHeight="1">
      <c r="R5446">
        <v>5443</v>
      </c>
      <c r="S5446" s="4">
        <v>65120</v>
      </c>
      <c r="T5446" s="3" t="s">
        <v>3057</v>
      </c>
      <c r="U5446" s="3" t="s">
        <v>1385</v>
      </c>
      <c r="V5446" s="3" t="s">
        <v>419</v>
      </c>
      <c r="W5446" s="3" t="s">
        <v>5814</v>
      </c>
      <c r="X5446" s="3" t="str">
        <f t="shared" si="382"/>
        <v>นาบัวนครไทยพิษณุโลก</v>
      </c>
      <c r="Y5446" s="3" t="s">
        <v>251</v>
      </c>
      <c r="Z5446" s="3" t="str">
        <f t="shared" si="383"/>
        <v/>
      </c>
      <c r="AA5446" s="3" t="e">
        <f t="shared" si="384"/>
        <v>#NUM!</v>
      </c>
      <c r="AB5446" s="3" t="str">
        <f t="shared" si="385"/>
        <v/>
      </c>
    </row>
    <row r="5447" spans="18:28" ht="14.5" customHeight="1">
      <c r="R5447">
        <v>5444</v>
      </c>
      <c r="S5447" s="4">
        <v>65120</v>
      </c>
      <c r="T5447" s="3" t="s">
        <v>5620</v>
      </c>
      <c r="U5447" s="3" t="s">
        <v>1385</v>
      </c>
      <c r="V5447" s="3" t="s">
        <v>419</v>
      </c>
      <c r="W5447" s="3" t="s">
        <v>5814</v>
      </c>
      <c r="X5447" s="3" t="str">
        <f t="shared" si="382"/>
        <v>นครชุมนครไทยพิษณุโลก</v>
      </c>
      <c r="Y5447" s="3" t="s">
        <v>251</v>
      </c>
      <c r="Z5447" s="3" t="str">
        <f t="shared" si="383"/>
        <v/>
      </c>
      <c r="AA5447" s="3" t="e">
        <f t="shared" si="384"/>
        <v>#NUM!</v>
      </c>
      <c r="AB5447" s="3" t="str">
        <f t="shared" si="385"/>
        <v/>
      </c>
    </row>
    <row r="5448" spans="18:28" ht="14.5" customHeight="1">
      <c r="R5448">
        <v>5445</v>
      </c>
      <c r="S5448" s="4">
        <v>65120</v>
      </c>
      <c r="T5448" s="3" t="s">
        <v>5818</v>
      </c>
      <c r="U5448" s="3" t="s">
        <v>1385</v>
      </c>
      <c r="V5448" s="3" t="s">
        <v>419</v>
      </c>
      <c r="W5448" s="3" t="s">
        <v>5814</v>
      </c>
      <c r="X5448" s="3" t="str">
        <f t="shared" si="382"/>
        <v>น้ำกุ่มนครไทยพิษณุโลก</v>
      </c>
      <c r="Y5448" s="3" t="s">
        <v>251</v>
      </c>
      <c r="Z5448" s="3" t="str">
        <f t="shared" si="383"/>
        <v/>
      </c>
      <c r="AA5448" s="3" t="e">
        <f t="shared" si="384"/>
        <v>#NUM!</v>
      </c>
      <c r="AB5448" s="3" t="str">
        <f t="shared" si="385"/>
        <v/>
      </c>
    </row>
    <row r="5449" spans="18:28" ht="14.5" customHeight="1">
      <c r="R5449">
        <v>5446</v>
      </c>
      <c r="S5449" s="4">
        <v>65120</v>
      </c>
      <c r="T5449" s="3" t="s">
        <v>5819</v>
      </c>
      <c r="U5449" s="3" t="s">
        <v>1385</v>
      </c>
      <c r="V5449" s="3" t="s">
        <v>419</v>
      </c>
      <c r="W5449" s="3" t="s">
        <v>5814</v>
      </c>
      <c r="X5449" s="3" t="str">
        <f t="shared" si="382"/>
        <v>ยางโกลนนครไทยพิษณุโลก</v>
      </c>
      <c r="Y5449" s="3" t="s">
        <v>251</v>
      </c>
      <c r="Z5449" s="3" t="str">
        <f t="shared" si="383"/>
        <v/>
      </c>
      <c r="AA5449" s="3" t="e">
        <f t="shared" si="384"/>
        <v>#NUM!</v>
      </c>
      <c r="AB5449" s="3" t="str">
        <f t="shared" si="385"/>
        <v/>
      </c>
    </row>
    <row r="5450" spans="18:28" ht="14.5" customHeight="1">
      <c r="R5450">
        <v>5447</v>
      </c>
      <c r="S5450" s="4">
        <v>65120</v>
      </c>
      <c r="T5450" s="3" t="s">
        <v>5820</v>
      </c>
      <c r="U5450" s="3" t="s">
        <v>1385</v>
      </c>
      <c r="V5450" s="3" t="s">
        <v>419</v>
      </c>
      <c r="W5450" s="3" t="s">
        <v>5814</v>
      </c>
      <c r="X5450" s="3" t="str">
        <f t="shared" si="382"/>
        <v>บ่อโพธิ์นครไทยพิษณุโลก</v>
      </c>
      <c r="Y5450" s="3" t="s">
        <v>251</v>
      </c>
      <c r="Z5450" s="3" t="str">
        <f t="shared" si="383"/>
        <v/>
      </c>
      <c r="AA5450" s="3" t="e">
        <f t="shared" si="384"/>
        <v>#NUM!</v>
      </c>
      <c r="AB5450" s="3" t="str">
        <f t="shared" si="385"/>
        <v/>
      </c>
    </row>
    <row r="5451" spans="18:28" ht="14.5" customHeight="1">
      <c r="R5451">
        <v>5448</v>
      </c>
      <c r="S5451" s="4">
        <v>65120</v>
      </c>
      <c r="T5451" s="3" t="s">
        <v>2585</v>
      </c>
      <c r="U5451" s="3" t="s">
        <v>1385</v>
      </c>
      <c r="V5451" s="3" t="s">
        <v>419</v>
      </c>
      <c r="W5451" s="3" t="s">
        <v>5814</v>
      </c>
      <c r="X5451" s="3" t="str">
        <f t="shared" si="382"/>
        <v>บ้านพร้าวนครไทยพิษณุโลก</v>
      </c>
      <c r="Y5451" s="3" t="s">
        <v>251</v>
      </c>
      <c r="Z5451" s="3" t="str">
        <f t="shared" si="383"/>
        <v/>
      </c>
      <c r="AA5451" s="3" t="e">
        <f t="shared" si="384"/>
        <v>#NUM!</v>
      </c>
      <c r="AB5451" s="3" t="str">
        <f t="shared" si="385"/>
        <v/>
      </c>
    </row>
    <row r="5452" spans="18:28" ht="14.5" customHeight="1">
      <c r="R5452">
        <v>5449</v>
      </c>
      <c r="S5452" s="4">
        <v>65120</v>
      </c>
      <c r="T5452" s="3" t="s">
        <v>5821</v>
      </c>
      <c r="U5452" s="3" t="s">
        <v>1385</v>
      </c>
      <c r="V5452" s="3" t="s">
        <v>419</v>
      </c>
      <c r="W5452" s="3" t="s">
        <v>5814</v>
      </c>
      <c r="X5452" s="3" t="str">
        <f t="shared" si="382"/>
        <v>ห้วยเฮี้ยนครไทยพิษณุโลก</v>
      </c>
      <c r="Y5452" s="3" t="s">
        <v>251</v>
      </c>
      <c r="Z5452" s="3" t="str">
        <f t="shared" si="383"/>
        <v/>
      </c>
      <c r="AA5452" s="3" t="e">
        <f t="shared" si="384"/>
        <v>#NUM!</v>
      </c>
      <c r="AB5452" s="3" t="str">
        <f t="shared" si="385"/>
        <v/>
      </c>
    </row>
    <row r="5453" spans="18:28" ht="14.5" customHeight="1">
      <c r="R5453">
        <v>5450</v>
      </c>
      <c r="S5453" s="4">
        <v>65170</v>
      </c>
      <c r="T5453" s="3" t="s">
        <v>5093</v>
      </c>
      <c r="U5453" s="3" t="s">
        <v>1383</v>
      </c>
      <c r="V5453" s="3" t="s">
        <v>419</v>
      </c>
      <c r="W5453" s="3" t="s">
        <v>5822</v>
      </c>
      <c r="X5453" s="3" t="str">
        <f t="shared" si="382"/>
        <v>ป่าแดงชาติตระการพิษณุโลก</v>
      </c>
      <c r="Y5453" s="3" t="s">
        <v>251</v>
      </c>
      <c r="Z5453" s="3" t="str">
        <f t="shared" si="383"/>
        <v/>
      </c>
      <c r="AA5453" s="3" t="e">
        <f t="shared" si="384"/>
        <v>#NUM!</v>
      </c>
      <c r="AB5453" s="3" t="str">
        <f t="shared" si="385"/>
        <v/>
      </c>
    </row>
    <row r="5454" spans="18:28" ht="14.5" customHeight="1">
      <c r="R5454">
        <v>5451</v>
      </c>
      <c r="S5454" s="4">
        <v>65170</v>
      </c>
      <c r="T5454" s="3" t="s">
        <v>1383</v>
      </c>
      <c r="U5454" s="3" t="s">
        <v>1383</v>
      </c>
      <c r="V5454" s="3" t="s">
        <v>419</v>
      </c>
      <c r="W5454" s="3" t="s">
        <v>5822</v>
      </c>
      <c r="X5454" s="3" t="str">
        <f t="shared" si="382"/>
        <v>ชาติตระการชาติตระการพิษณุโลก</v>
      </c>
      <c r="Y5454" s="3" t="s">
        <v>251</v>
      </c>
      <c r="Z5454" s="3" t="str">
        <f t="shared" si="383"/>
        <v/>
      </c>
      <c r="AA5454" s="3" t="e">
        <f t="shared" si="384"/>
        <v>#NUM!</v>
      </c>
      <c r="AB5454" s="3" t="str">
        <f t="shared" si="385"/>
        <v/>
      </c>
    </row>
    <row r="5455" spans="18:28" ht="14.5" customHeight="1">
      <c r="R5455">
        <v>5452</v>
      </c>
      <c r="S5455" s="4">
        <v>65170</v>
      </c>
      <c r="T5455" s="3" t="s">
        <v>5823</v>
      </c>
      <c r="U5455" s="3" t="s">
        <v>1383</v>
      </c>
      <c r="V5455" s="3" t="s">
        <v>419</v>
      </c>
      <c r="W5455" s="3" t="s">
        <v>5822</v>
      </c>
      <c r="X5455" s="3" t="str">
        <f t="shared" si="382"/>
        <v>สวนเมี่ยงชาติตระการพิษณุโลก</v>
      </c>
      <c r="Y5455" s="3" t="s">
        <v>251</v>
      </c>
      <c r="Z5455" s="3" t="str">
        <f t="shared" si="383"/>
        <v/>
      </c>
      <c r="AA5455" s="3" t="e">
        <f t="shared" si="384"/>
        <v>#NUM!</v>
      </c>
      <c r="AB5455" s="3" t="str">
        <f t="shared" si="385"/>
        <v/>
      </c>
    </row>
    <row r="5456" spans="18:28" ht="14.5" customHeight="1">
      <c r="R5456">
        <v>5453</v>
      </c>
      <c r="S5456" s="4">
        <v>65170</v>
      </c>
      <c r="T5456" s="3" t="s">
        <v>3881</v>
      </c>
      <c r="U5456" s="3" t="s">
        <v>1383</v>
      </c>
      <c r="V5456" s="3" t="s">
        <v>419</v>
      </c>
      <c r="W5456" s="3" t="s">
        <v>5822</v>
      </c>
      <c r="X5456" s="3" t="str">
        <f t="shared" si="382"/>
        <v>บ้านดงชาติตระการพิษณุโลก</v>
      </c>
      <c r="Y5456" s="3" t="s">
        <v>251</v>
      </c>
      <c r="Z5456" s="3" t="str">
        <f t="shared" si="383"/>
        <v/>
      </c>
      <c r="AA5456" s="3" t="e">
        <f t="shared" si="384"/>
        <v>#NUM!</v>
      </c>
      <c r="AB5456" s="3" t="str">
        <f t="shared" si="385"/>
        <v/>
      </c>
    </row>
    <row r="5457" spans="18:28" ht="14.5" customHeight="1">
      <c r="R5457">
        <v>5454</v>
      </c>
      <c r="S5457" s="4">
        <v>65170</v>
      </c>
      <c r="T5457" s="3" t="s">
        <v>5824</v>
      </c>
      <c r="U5457" s="3" t="s">
        <v>1383</v>
      </c>
      <c r="V5457" s="3" t="s">
        <v>419</v>
      </c>
      <c r="W5457" s="3" t="s">
        <v>5822</v>
      </c>
      <c r="X5457" s="3" t="str">
        <f t="shared" si="382"/>
        <v>บ่อภาคชาติตระการพิษณุโลก</v>
      </c>
      <c r="Y5457" s="3" t="s">
        <v>251</v>
      </c>
      <c r="Z5457" s="3" t="str">
        <f t="shared" si="383"/>
        <v/>
      </c>
      <c r="AA5457" s="3" t="e">
        <f t="shared" si="384"/>
        <v>#NUM!</v>
      </c>
      <c r="AB5457" s="3" t="str">
        <f t="shared" si="385"/>
        <v/>
      </c>
    </row>
    <row r="5458" spans="18:28" ht="14.5" customHeight="1">
      <c r="R5458">
        <v>5455</v>
      </c>
      <c r="S5458" s="4">
        <v>65170</v>
      </c>
      <c r="T5458" s="3" t="s">
        <v>5825</v>
      </c>
      <c r="U5458" s="3" t="s">
        <v>1383</v>
      </c>
      <c r="V5458" s="3" t="s">
        <v>419</v>
      </c>
      <c r="W5458" s="3" t="s">
        <v>5822</v>
      </c>
      <c r="X5458" s="3" t="str">
        <f t="shared" si="382"/>
        <v>ท่าสะแกชาติตระการพิษณุโลก</v>
      </c>
      <c r="Y5458" s="3" t="s">
        <v>251</v>
      </c>
      <c r="Z5458" s="3" t="str">
        <f t="shared" si="383"/>
        <v/>
      </c>
      <c r="AA5458" s="3" t="e">
        <f t="shared" si="384"/>
        <v>#NUM!</v>
      </c>
      <c r="AB5458" s="3" t="str">
        <f t="shared" si="385"/>
        <v/>
      </c>
    </row>
    <row r="5459" spans="18:28" ht="14.5" customHeight="1">
      <c r="R5459">
        <v>5456</v>
      </c>
      <c r="S5459" s="4">
        <v>65140</v>
      </c>
      <c r="T5459" s="3" t="s">
        <v>1154</v>
      </c>
      <c r="U5459" s="3" t="s">
        <v>1154</v>
      </c>
      <c r="V5459" s="3" t="s">
        <v>419</v>
      </c>
      <c r="W5459" s="3" t="s">
        <v>5826</v>
      </c>
      <c r="X5459" s="3" t="str">
        <f t="shared" si="382"/>
        <v>บางระกำบางระกำพิษณุโลก</v>
      </c>
      <c r="Y5459" s="3" t="s">
        <v>251</v>
      </c>
      <c r="Z5459" s="3" t="str">
        <f t="shared" si="383"/>
        <v/>
      </c>
      <c r="AA5459" s="3" t="e">
        <f t="shared" si="384"/>
        <v>#NUM!</v>
      </c>
      <c r="AB5459" s="3" t="str">
        <f t="shared" si="385"/>
        <v/>
      </c>
    </row>
    <row r="5460" spans="18:28" ht="14.5" customHeight="1">
      <c r="R5460">
        <v>5457</v>
      </c>
      <c r="S5460" s="4">
        <v>65140</v>
      </c>
      <c r="T5460" s="3" t="s">
        <v>5827</v>
      </c>
      <c r="U5460" s="3" t="s">
        <v>1154</v>
      </c>
      <c r="V5460" s="3" t="s">
        <v>419</v>
      </c>
      <c r="W5460" s="3" t="s">
        <v>5826</v>
      </c>
      <c r="X5460" s="3" t="str">
        <f t="shared" si="382"/>
        <v>ปลักแรดบางระกำพิษณุโลก</v>
      </c>
      <c r="Y5460" s="3" t="s">
        <v>251</v>
      </c>
      <c r="Z5460" s="3" t="str">
        <f t="shared" si="383"/>
        <v/>
      </c>
      <c r="AA5460" s="3" t="e">
        <f t="shared" si="384"/>
        <v>#NUM!</v>
      </c>
      <c r="AB5460" s="3" t="str">
        <f t="shared" si="385"/>
        <v/>
      </c>
    </row>
    <row r="5461" spans="18:28" ht="14.5" customHeight="1">
      <c r="R5461">
        <v>5458</v>
      </c>
      <c r="S5461" s="4">
        <v>65140</v>
      </c>
      <c r="T5461" s="3" t="s">
        <v>5828</v>
      </c>
      <c r="U5461" s="3" t="s">
        <v>1154</v>
      </c>
      <c r="V5461" s="3" t="s">
        <v>419</v>
      </c>
      <c r="W5461" s="3" t="s">
        <v>5826</v>
      </c>
      <c r="X5461" s="3" t="str">
        <f t="shared" si="382"/>
        <v>พันเสาบางระกำพิษณุโลก</v>
      </c>
      <c r="Y5461" s="3" t="s">
        <v>251</v>
      </c>
      <c r="Z5461" s="3" t="str">
        <f t="shared" si="383"/>
        <v/>
      </c>
      <c r="AA5461" s="3" t="e">
        <f t="shared" si="384"/>
        <v>#NUM!</v>
      </c>
      <c r="AB5461" s="3" t="str">
        <f t="shared" si="385"/>
        <v/>
      </c>
    </row>
    <row r="5462" spans="18:28" ht="14.5" customHeight="1">
      <c r="R5462">
        <v>5459</v>
      </c>
      <c r="S5462" s="4">
        <v>65140</v>
      </c>
      <c r="T5462" s="3" t="s">
        <v>5829</v>
      </c>
      <c r="U5462" s="3" t="s">
        <v>1154</v>
      </c>
      <c r="V5462" s="3" t="s">
        <v>419</v>
      </c>
      <c r="W5462" s="3" t="s">
        <v>5826</v>
      </c>
      <c r="X5462" s="3" t="str">
        <f t="shared" si="382"/>
        <v>วังอิทกบางระกำพิษณุโลก</v>
      </c>
      <c r="Y5462" s="3" t="s">
        <v>251</v>
      </c>
      <c r="Z5462" s="3" t="str">
        <f t="shared" si="383"/>
        <v/>
      </c>
      <c r="AA5462" s="3" t="e">
        <f t="shared" si="384"/>
        <v>#NUM!</v>
      </c>
      <c r="AB5462" s="3" t="str">
        <f t="shared" si="385"/>
        <v/>
      </c>
    </row>
    <row r="5463" spans="18:28" ht="14.5" customHeight="1">
      <c r="R5463">
        <v>5460</v>
      </c>
      <c r="S5463" s="4">
        <v>65140</v>
      </c>
      <c r="T5463" s="3" t="s">
        <v>5830</v>
      </c>
      <c r="U5463" s="3" t="s">
        <v>1154</v>
      </c>
      <c r="V5463" s="3" t="s">
        <v>419</v>
      </c>
      <c r="W5463" s="3" t="s">
        <v>5826</v>
      </c>
      <c r="X5463" s="3" t="str">
        <f t="shared" si="382"/>
        <v>บึงกอกบางระกำพิษณุโลก</v>
      </c>
      <c r="Y5463" s="3" t="s">
        <v>251</v>
      </c>
      <c r="Z5463" s="3" t="str">
        <f t="shared" si="383"/>
        <v/>
      </c>
      <c r="AA5463" s="3" t="e">
        <f t="shared" si="384"/>
        <v>#NUM!</v>
      </c>
      <c r="AB5463" s="3" t="str">
        <f t="shared" si="385"/>
        <v/>
      </c>
    </row>
    <row r="5464" spans="18:28" ht="14.5" customHeight="1">
      <c r="R5464">
        <v>5461</v>
      </c>
      <c r="S5464" s="4">
        <v>65140</v>
      </c>
      <c r="T5464" s="3" t="s">
        <v>5831</v>
      </c>
      <c r="U5464" s="3" t="s">
        <v>1154</v>
      </c>
      <c r="V5464" s="3" t="s">
        <v>419</v>
      </c>
      <c r="W5464" s="3" t="s">
        <v>5826</v>
      </c>
      <c r="X5464" s="3" t="str">
        <f t="shared" si="382"/>
        <v>หนองกุลาบางระกำพิษณุโลก</v>
      </c>
      <c r="Y5464" s="3" t="s">
        <v>251</v>
      </c>
      <c r="Z5464" s="3" t="str">
        <f t="shared" si="383"/>
        <v/>
      </c>
      <c r="AA5464" s="3" t="e">
        <f t="shared" si="384"/>
        <v>#NUM!</v>
      </c>
      <c r="AB5464" s="3" t="str">
        <f t="shared" si="385"/>
        <v/>
      </c>
    </row>
    <row r="5465" spans="18:28" ht="14.5" customHeight="1">
      <c r="R5465">
        <v>5462</v>
      </c>
      <c r="S5465" s="4">
        <v>65240</v>
      </c>
      <c r="T5465" s="3" t="s">
        <v>5832</v>
      </c>
      <c r="U5465" s="3" t="s">
        <v>1154</v>
      </c>
      <c r="V5465" s="3" t="s">
        <v>419</v>
      </c>
      <c r="W5465" s="3" t="s">
        <v>5826</v>
      </c>
      <c r="X5465" s="3" t="str">
        <f t="shared" si="382"/>
        <v>ชุมแสงสงครามบางระกำพิษณุโลก</v>
      </c>
      <c r="Y5465" s="3" t="s">
        <v>251</v>
      </c>
      <c r="Z5465" s="3" t="str">
        <f t="shared" si="383"/>
        <v/>
      </c>
      <c r="AA5465" s="3" t="e">
        <f t="shared" si="384"/>
        <v>#NUM!</v>
      </c>
      <c r="AB5465" s="3" t="str">
        <f t="shared" si="385"/>
        <v/>
      </c>
    </row>
    <row r="5466" spans="18:28" ht="14.5" customHeight="1">
      <c r="R5466">
        <v>5463</v>
      </c>
      <c r="S5466" s="4">
        <v>65140</v>
      </c>
      <c r="T5466" s="3" t="s">
        <v>1596</v>
      </c>
      <c r="U5466" s="3" t="s">
        <v>1154</v>
      </c>
      <c r="V5466" s="3" t="s">
        <v>419</v>
      </c>
      <c r="W5466" s="3" t="s">
        <v>5826</v>
      </c>
      <c r="X5466" s="3" t="str">
        <f t="shared" si="382"/>
        <v>นิคมพัฒนาบางระกำพิษณุโลก</v>
      </c>
      <c r="Y5466" s="3" t="s">
        <v>251</v>
      </c>
      <c r="Z5466" s="3" t="str">
        <f t="shared" si="383"/>
        <v/>
      </c>
      <c r="AA5466" s="3" t="e">
        <f t="shared" si="384"/>
        <v>#NUM!</v>
      </c>
      <c r="AB5466" s="3" t="str">
        <f t="shared" si="385"/>
        <v/>
      </c>
    </row>
    <row r="5467" spans="18:28" ht="14.5" customHeight="1">
      <c r="R5467">
        <v>5464</v>
      </c>
      <c r="S5467" s="4">
        <v>65140</v>
      </c>
      <c r="T5467" s="3" t="s">
        <v>687</v>
      </c>
      <c r="U5467" s="3" t="s">
        <v>1154</v>
      </c>
      <c r="V5467" s="3" t="s">
        <v>419</v>
      </c>
      <c r="W5467" s="3" t="s">
        <v>5826</v>
      </c>
      <c r="X5467" s="3" t="str">
        <f t="shared" si="382"/>
        <v>บ่อทองบางระกำพิษณุโลก</v>
      </c>
      <c r="Y5467" s="3" t="s">
        <v>251</v>
      </c>
      <c r="Z5467" s="3" t="str">
        <f t="shared" si="383"/>
        <v/>
      </c>
      <c r="AA5467" s="3" t="e">
        <f t="shared" si="384"/>
        <v>#NUM!</v>
      </c>
      <c r="AB5467" s="3" t="str">
        <f t="shared" si="385"/>
        <v/>
      </c>
    </row>
    <row r="5468" spans="18:28" ht="14.5" customHeight="1">
      <c r="R5468">
        <v>5465</v>
      </c>
      <c r="S5468" s="4">
        <v>65140</v>
      </c>
      <c r="T5468" s="3" t="s">
        <v>5833</v>
      </c>
      <c r="U5468" s="3" t="s">
        <v>1154</v>
      </c>
      <c r="V5468" s="3" t="s">
        <v>419</v>
      </c>
      <c r="W5468" s="3" t="s">
        <v>5826</v>
      </c>
      <c r="X5468" s="3" t="str">
        <f t="shared" si="382"/>
        <v>ท่านางงามบางระกำพิษณุโลก</v>
      </c>
      <c r="Y5468" s="3" t="s">
        <v>251</v>
      </c>
      <c r="Z5468" s="3" t="str">
        <f t="shared" si="383"/>
        <v/>
      </c>
      <c r="AA5468" s="3" t="e">
        <f t="shared" si="384"/>
        <v>#NUM!</v>
      </c>
      <c r="AB5468" s="3" t="str">
        <f t="shared" si="385"/>
        <v/>
      </c>
    </row>
    <row r="5469" spans="18:28" ht="14.5" customHeight="1">
      <c r="R5469">
        <v>5466</v>
      </c>
      <c r="S5469" s="4">
        <v>65240</v>
      </c>
      <c r="T5469" s="3" t="s">
        <v>5834</v>
      </c>
      <c r="U5469" s="3" t="s">
        <v>1154</v>
      </c>
      <c r="V5469" s="3" t="s">
        <v>419</v>
      </c>
      <c r="W5469" s="3" t="s">
        <v>5826</v>
      </c>
      <c r="X5469" s="3" t="str">
        <f t="shared" si="382"/>
        <v>คุยม่วงบางระกำพิษณุโลก</v>
      </c>
      <c r="Y5469" s="3" t="s">
        <v>251</v>
      </c>
      <c r="Z5469" s="3" t="str">
        <f t="shared" si="383"/>
        <v/>
      </c>
      <c r="AA5469" s="3" t="e">
        <f t="shared" si="384"/>
        <v>#NUM!</v>
      </c>
      <c r="AB5469" s="3" t="str">
        <f t="shared" si="385"/>
        <v/>
      </c>
    </row>
    <row r="5470" spans="18:28" ht="14.5" customHeight="1">
      <c r="R5470">
        <v>5467</v>
      </c>
      <c r="S5470" s="4">
        <v>65110</v>
      </c>
      <c r="T5470" s="3" t="s">
        <v>1389</v>
      </c>
      <c r="U5470" s="3" t="s">
        <v>1389</v>
      </c>
      <c r="V5470" s="3" t="s">
        <v>419</v>
      </c>
      <c r="W5470" s="3" t="s">
        <v>5835</v>
      </c>
      <c r="X5470" s="3" t="str">
        <f t="shared" si="382"/>
        <v>บางกระทุ่มบางกระทุ่มพิษณุโลก</v>
      </c>
      <c r="Y5470" s="3" t="s">
        <v>251</v>
      </c>
      <c r="Z5470" s="3" t="str">
        <f t="shared" si="383"/>
        <v/>
      </c>
      <c r="AA5470" s="3" t="e">
        <f t="shared" si="384"/>
        <v>#NUM!</v>
      </c>
      <c r="AB5470" s="3" t="str">
        <f t="shared" si="385"/>
        <v/>
      </c>
    </row>
    <row r="5471" spans="18:28" ht="14.5" customHeight="1">
      <c r="R5471">
        <v>5468</v>
      </c>
      <c r="S5471" s="4">
        <v>65110</v>
      </c>
      <c r="T5471" s="3" t="s">
        <v>2115</v>
      </c>
      <c r="U5471" s="3" t="s">
        <v>1389</v>
      </c>
      <c r="V5471" s="3" t="s">
        <v>419</v>
      </c>
      <c r="W5471" s="3" t="s">
        <v>5835</v>
      </c>
      <c r="X5471" s="3" t="str">
        <f t="shared" si="382"/>
        <v>บ้านไร่บางกระทุ่มพิษณุโลก</v>
      </c>
      <c r="Y5471" s="3" t="s">
        <v>251</v>
      </c>
      <c r="Z5471" s="3" t="str">
        <f t="shared" si="383"/>
        <v/>
      </c>
      <c r="AA5471" s="3" t="e">
        <f t="shared" si="384"/>
        <v>#NUM!</v>
      </c>
      <c r="AB5471" s="3" t="str">
        <f t="shared" si="385"/>
        <v/>
      </c>
    </row>
    <row r="5472" spans="18:28" ht="14.5" customHeight="1">
      <c r="R5472">
        <v>5469</v>
      </c>
      <c r="S5472" s="4">
        <v>65110</v>
      </c>
      <c r="T5472" s="3" t="s">
        <v>1742</v>
      </c>
      <c r="U5472" s="3" t="s">
        <v>1389</v>
      </c>
      <c r="V5472" s="3" t="s">
        <v>419</v>
      </c>
      <c r="W5472" s="3" t="s">
        <v>5835</v>
      </c>
      <c r="X5472" s="3" t="str">
        <f t="shared" si="382"/>
        <v>โคกสลุดบางกระทุ่มพิษณุโลก</v>
      </c>
      <c r="Y5472" s="3" t="s">
        <v>251</v>
      </c>
      <c r="Z5472" s="3" t="str">
        <f t="shared" si="383"/>
        <v/>
      </c>
      <c r="AA5472" s="3" t="e">
        <f t="shared" si="384"/>
        <v>#NUM!</v>
      </c>
      <c r="AB5472" s="3" t="str">
        <f t="shared" si="385"/>
        <v/>
      </c>
    </row>
    <row r="5473" spans="18:28" ht="14.5" customHeight="1">
      <c r="R5473">
        <v>5470</v>
      </c>
      <c r="S5473" s="4">
        <v>65110</v>
      </c>
      <c r="T5473" s="3" t="s">
        <v>5836</v>
      </c>
      <c r="U5473" s="3" t="s">
        <v>1389</v>
      </c>
      <c r="V5473" s="3" t="s">
        <v>419</v>
      </c>
      <c r="W5473" s="3" t="s">
        <v>5835</v>
      </c>
      <c r="X5473" s="3" t="str">
        <f t="shared" si="382"/>
        <v>สนามคลีบางกระทุ่มพิษณุโลก</v>
      </c>
      <c r="Y5473" s="3" t="s">
        <v>251</v>
      </c>
      <c r="Z5473" s="3" t="str">
        <f t="shared" si="383"/>
        <v/>
      </c>
      <c r="AA5473" s="3" t="e">
        <f t="shared" si="384"/>
        <v>#NUM!</v>
      </c>
      <c r="AB5473" s="3" t="str">
        <f t="shared" si="385"/>
        <v/>
      </c>
    </row>
    <row r="5474" spans="18:28" ht="14.5" customHeight="1">
      <c r="R5474">
        <v>5471</v>
      </c>
      <c r="S5474" s="4">
        <v>65110</v>
      </c>
      <c r="T5474" s="3" t="s">
        <v>5837</v>
      </c>
      <c r="U5474" s="3" t="s">
        <v>1389</v>
      </c>
      <c r="V5474" s="3" t="s">
        <v>419</v>
      </c>
      <c r="W5474" s="3" t="s">
        <v>5835</v>
      </c>
      <c r="X5474" s="3" t="str">
        <f t="shared" si="382"/>
        <v>ท่าตาลบางกระทุ่มพิษณุโลก</v>
      </c>
      <c r="Y5474" s="3" t="s">
        <v>251</v>
      </c>
      <c r="Z5474" s="3" t="str">
        <f t="shared" si="383"/>
        <v/>
      </c>
      <c r="AA5474" s="3" t="e">
        <f t="shared" si="384"/>
        <v>#NUM!</v>
      </c>
      <c r="AB5474" s="3" t="str">
        <f t="shared" si="385"/>
        <v/>
      </c>
    </row>
    <row r="5475" spans="18:28" ht="14.5" customHeight="1">
      <c r="R5475">
        <v>5472</v>
      </c>
      <c r="S5475" s="4">
        <v>65110</v>
      </c>
      <c r="T5475" s="3" t="s">
        <v>1331</v>
      </c>
      <c r="U5475" s="3" t="s">
        <v>1389</v>
      </c>
      <c r="V5475" s="3" t="s">
        <v>419</v>
      </c>
      <c r="W5475" s="3" t="s">
        <v>5835</v>
      </c>
      <c r="X5475" s="3" t="str">
        <f t="shared" si="382"/>
        <v>ไผ่ล้อมบางกระทุ่มพิษณุโลก</v>
      </c>
      <c r="Y5475" s="3" t="s">
        <v>251</v>
      </c>
      <c r="Z5475" s="3" t="str">
        <f t="shared" si="383"/>
        <v/>
      </c>
      <c r="AA5475" s="3" t="e">
        <f t="shared" si="384"/>
        <v>#NUM!</v>
      </c>
      <c r="AB5475" s="3" t="str">
        <f t="shared" si="385"/>
        <v/>
      </c>
    </row>
    <row r="5476" spans="18:28" ht="14.5" customHeight="1">
      <c r="R5476">
        <v>5473</v>
      </c>
      <c r="S5476" s="4">
        <v>65110</v>
      </c>
      <c r="T5476" s="3" t="s">
        <v>5838</v>
      </c>
      <c r="U5476" s="3" t="s">
        <v>1389</v>
      </c>
      <c r="V5476" s="3" t="s">
        <v>419</v>
      </c>
      <c r="W5476" s="3" t="s">
        <v>5835</v>
      </c>
      <c r="X5476" s="3" t="str">
        <f t="shared" si="382"/>
        <v>นครป่าหมากบางกระทุ่มพิษณุโลก</v>
      </c>
      <c r="Y5476" s="3" t="s">
        <v>251</v>
      </c>
      <c r="Z5476" s="3" t="str">
        <f t="shared" si="383"/>
        <v/>
      </c>
      <c r="AA5476" s="3" t="e">
        <f t="shared" si="384"/>
        <v>#NUM!</v>
      </c>
      <c r="AB5476" s="3" t="str">
        <f t="shared" si="385"/>
        <v/>
      </c>
    </row>
    <row r="5477" spans="18:28" ht="14.5" customHeight="1">
      <c r="R5477">
        <v>5474</v>
      </c>
      <c r="S5477" s="4">
        <v>65210</v>
      </c>
      <c r="T5477" s="3" t="s">
        <v>5839</v>
      </c>
      <c r="U5477" s="3" t="s">
        <v>1389</v>
      </c>
      <c r="V5477" s="3" t="s">
        <v>419</v>
      </c>
      <c r="W5477" s="3" t="s">
        <v>5835</v>
      </c>
      <c r="X5477" s="3" t="str">
        <f t="shared" si="382"/>
        <v>เนินกุ่มบางกระทุ่มพิษณุโลก</v>
      </c>
      <c r="Y5477" s="3" t="s">
        <v>251</v>
      </c>
      <c r="Z5477" s="3" t="str">
        <f t="shared" si="383"/>
        <v/>
      </c>
      <c r="AA5477" s="3" t="e">
        <f t="shared" si="384"/>
        <v>#NUM!</v>
      </c>
      <c r="AB5477" s="3" t="str">
        <f t="shared" si="385"/>
        <v/>
      </c>
    </row>
    <row r="5478" spans="18:28" ht="14.5" customHeight="1">
      <c r="R5478">
        <v>5475</v>
      </c>
      <c r="S5478" s="4">
        <v>65210</v>
      </c>
      <c r="T5478" s="3" t="s">
        <v>5840</v>
      </c>
      <c r="U5478" s="3" t="s">
        <v>1389</v>
      </c>
      <c r="V5478" s="3" t="s">
        <v>419</v>
      </c>
      <c r="W5478" s="3" t="s">
        <v>5835</v>
      </c>
      <c r="X5478" s="3" t="str">
        <f t="shared" si="382"/>
        <v>วัดตายมบางกระทุ่มพิษณุโลก</v>
      </c>
      <c r="Y5478" s="3" t="s">
        <v>251</v>
      </c>
      <c r="Z5478" s="3" t="str">
        <f t="shared" si="383"/>
        <v/>
      </c>
      <c r="AA5478" s="3" t="e">
        <f t="shared" si="384"/>
        <v>#NUM!</v>
      </c>
      <c r="AB5478" s="3" t="str">
        <f t="shared" si="385"/>
        <v/>
      </c>
    </row>
    <row r="5479" spans="18:28" ht="14.5" customHeight="1">
      <c r="R5479">
        <v>5476</v>
      </c>
      <c r="S5479" s="4">
        <v>65150</v>
      </c>
      <c r="T5479" s="3" t="s">
        <v>1392</v>
      </c>
      <c r="U5479" s="3" t="s">
        <v>1392</v>
      </c>
      <c r="V5479" s="3" t="s">
        <v>419</v>
      </c>
      <c r="W5479" s="3" t="s">
        <v>5841</v>
      </c>
      <c r="X5479" s="3" t="str">
        <f t="shared" si="382"/>
        <v>พรหมพิรามพรหมพิรามพิษณุโลก</v>
      </c>
      <c r="Y5479" s="3" t="s">
        <v>251</v>
      </c>
      <c r="Z5479" s="3" t="str">
        <f t="shared" si="383"/>
        <v/>
      </c>
      <c r="AA5479" s="3" t="e">
        <f t="shared" si="384"/>
        <v>#NUM!</v>
      </c>
      <c r="AB5479" s="3" t="str">
        <f t="shared" si="385"/>
        <v/>
      </c>
    </row>
    <row r="5480" spans="18:28" ht="14.5" customHeight="1">
      <c r="R5480">
        <v>5477</v>
      </c>
      <c r="S5480" s="4">
        <v>65150</v>
      </c>
      <c r="T5480" s="3" t="s">
        <v>1146</v>
      </c>
      <c r="U5480" s="3" t="s">
        <v>1392</v>
      </c>
      <c r="V5480" s="3" t="s">
        <v>419</v>
      </c>
      <c r="W5480" s="3" t="s">
        <v>5841</v>
      </c>
      <c r="X5480" s="3" t="str">
        <f t="shared" si="382"/>
        <v>ท่าช้างพรหมพิรามพิษณุโลก</v>
      </c>
      <c r="Y5480" s="3" t="s">
        <v>251</v>
      </c>
      <c r="Z5480" s="3" t="str">
        <f t="shared" si="383"/>
        <v/>
      </c>
      <c r="AA5480" s="3" t="e">
        <f t="shared" si="384"/>
        <v>#NUM!</v>
      </c>
      <c r="AB5480" s="3" t="str">
        <f t="shared" si="385"/>
        <v/>
      </c>
    </row>
    <row r="5481" spans="18:28" ht="14.5" customHeight="1">
      <c r="R5481">
        <v>5478</v>
      </c>
      <c r="S5481" s="4">
        <v>65180</v>
      </c>
      <c r="T5481" s="3" t="s">
        <v>5842</v>
      </c>
      <c r="U5481" s="3" t="s">
        <v>1392</v>
      </c>
      <c r="V5481" s="3" t="s">
        <v>419</v>
      </c>
      <c r="W5481" s="3" t="s">
        <v>5841</v>
      </c>
      <c r="X5481" s="3" t="str">
        <f t="shared" si="382"/>
        <v>วงฆ้องพรหมพิรามพิษณุโลก</v>
      </c>
      <c r="Y5481" s="3" t="s">
        <v>251</v>
      </c>
      <c r="Z5481" s="3" t="str">
        <f t="shared" si="383"/>
        <v/>
      </c>
      <c r="AA5481" s="3" t="e">
        <f t="shared" si="384"/>
        <v>#NUM!</v>
      </c>
      <c r="AB5481" s="3" t="str">
        <f t="shared" si="385"/>
        <v/>
      </c>
    </row>
    <row r="5482" spans="18:28" ht="14.5" customHeight="1">
      <c r="R5482">
        <v>5479</v>
      </c>
      <c r="S5482" s="4">
        <v>65150</v>
      </c>
      <c r="T5482" s="3" t="s">
        <v>5843</v>
      </c>
      <c r="U5482" s="3" t="s">
        <v>1392</v>
      </c>
      <c r="V5482" s="3" t="s">
        <v>419</v>
      </c>
      <c r="W5482" s="3" t="s">
        <v>5841</v>
      </c>
      <c r="X5482" s="3" t="str">
        <f t="shared" si="382"/>
        <v>มะตูมพรหมพิรามพิษณุโลก</v>
      </c>
      <c r="Y5482" s="3" t="s">
        <v>251</v>
      </c>
      <c r="Z5482" s="3" t="str">
        <f t="shared" si="383"/>
        <v/>
      </c>
      <c r="AA5482" s="3" t="e">
        <f t="shared" si="384"/>
        <v>#NUM!</v>
      </c>
      <c r="AB5482" s="3" t="str">
        <f t="shared" si="385"/>
        <v/>
      </c>
    </row>
    <row r="5483" spans="18:28" ht="14.5" customHeight="1">
      <c r="R5483">
        <v>5480</v>
      </c>
      <c r="S5483" s="4">
        <v>65150</v>
      </c>
      <c r="T5483" s="3" t="s">
        <v>5844</v>
      </c>
      <c r="U5483" s="3" t="s">
        <v>1392</v>
      </c>
      <c r="V5483" s="3" t="s">
        <v>419</v>
      </c>
      <c r="W5483" s="3" t="s">
        <v>5841</v>
      </c>
      <c r="X5483" s="3" t="str">
        <f t="shared" si="382"/>
        <v>หอกลองพรหมพิรามพิษณุโลก</v>
      </c>
      <c r="Y5483" s="3" t="s">
        <v>251</v>
      </c>
      <c r="Z5483" s="3" t="str">
        <f t="shared" si="383"/>
        <v/>
      </c>
      <c r="AA5483" s="3" t="e">
        <f t="shared" si="384"/>
        <v>#NUM!</v>
      </c>
      <c r="AB5483" s="3" t="str">
        <f t="shared" si="385"/>
        <v/>
      </c>
    </row>
    <row r="5484" spans="18:28" ht="14.5" customHeight="1">
      <c r="R5484">
        <v>5481</v>
      </c>
      <c r="S5484" s="4">
        <v>65180</v>
      </c>
      <c r="T5484" s="3" t="s">
        <v>5845</v>
      </c>
      <c r="U5484" s="3" t="s">
        <v>1392</v>
      </c>
      <c r="V5484" s="3" t="s">
        <v>419</v>
      </c>
      <c r="W5484" s="3" t="s">
        <v>5841</v>
      </c>
      <c r="X5484" s="3" t="str">
        <f t="shared" si="382"/>
        <v>ศรีภิรมย์พรหมพิรามพิษณุโลก</v>
      </c>
      <c r="Y5484" s="3" t="s">
        <v>251</v>
      </c>
      <c r="Z5484" s="3" t="str">
        <f t="shared" si="383"/>
        <v/>
      </c>
      <c r="AA5484" s="3" t="e">
        <f t="shared" si="384"/>
        <v>#NUM!</v>
      </c>
      <c r="AB5484" s="3" t="str">
        <f t="shared" si="385"/>
        <v/>
      </c>
    </row>
    <row r="5485" spans="18:28" ht="14.5" customHeight="1">
      <c r="R5485">
        <v>5482</v>
      </c>
      <c r="S5485" s="4">
        <v>65180</v>
      </c>
      <c r="T5485" s="3" t="s">
        <v>5846</v>
      </c>
      <c r="U5485" s="3" t="s">
        <v>1392</v>
      </c>
      <c r="V5485" s="3" t="s">
        <v>419</v>
      </c>
      <c r="W5485" s="3" t="s">
        <v>5841</v>
      </c>
      <c r="X5485" s="3" t="str">
        <f t="shared" si="382"/>
        <v>ตลุกเทียมพรหมพิรามพิษณุโลก</v>
      </c>
      <c r="Y5485" s="3" t="s">
        <v>251</v>
      </c>
      <c r="Z5485" s="3" t="str">
        <f t="shared" si="383"/>
        <v/>
      </c>
      <c r="AA5485" s="3" t="e">
        <f t="shared" si="384"/>
        <v>#NUM!</v>
      </c>
      <c r="AB5485" s="3" t="str">
        <f t="shared" si="385"/>
        <v/>
      </c>
    </row>
    <row r="5486" spans="18:28" ht="14.5" customHeight="1">
      <c r="R5486">
        <v>5483</v>
      </c>
      <c r="S5486" s="4">
        <v>65150</v>
      </c>
      <c r="T5486" s="3" t="s">
        <v>5847</v>
      </c>
      <c r="U5486" s="3" t="s">
        <v>1392</v>
      </c>
      <c r="V5486" s="3" t="s">
        <v>419</v>
      </c>
      <c r="W5486" s="3" t="s">
        <v>5841</v>
      </c>
      <c r="X5486" s="3" t="str">
        <f t="shared" si="382"/>
        <v>วังวนพรหมพิรามพิษณุโลก</v>
      </c>
      <c r="Y5486" s="3" t="s">
        <v>251</v>
      </c>
      <c r="Z5486" s="3" t="str">
        <f t="shared" si="383"/>
        <v/>
      </c>
      <c r="AA5486" s="3" t="e">
        <f t="shared" si="384"/>
        <v>#NUM!</v>
      </c>
      <c r="AB5486" s="3" t="str">
        <f t="shared" si="385"/>
        <v/>
      </c>
    </row>
    <row r="5487" spans="18:28" ht="14.5" customHeight="1">
      <c r="R5487">
        <v>5484</v>
      </c>
      <c r="S5487" s="4">
        <v>65150</v>
      </c>
      <c r="T5487" s="3" t="s">
        <v>471</v>
      </c>
      <c r="U5487" s="3" t="s">
        <v>1392</v>
      </c>
      <c r="V5487" s="3" t="s">
        <v>419</v>
      </c>
      <c r="W5487" s="3" t="s">
        <v>5841</v>
      </c>
      <c r="X5487" s="3" t="str">
        <f t="shared" si="382"/>
        <v>หนองแขมพรหมพิรามพิษณุโลก</v>
      </c>
      <c r="Y5487" s="3" t="s">
        <v>251</v>
      </c>
      <c r="Z5487" s="3" t="str">
        <f t="shared" si="383"/>
        <v/>
      </c>
      <c r="AA5487" s="3" t="e">
        <f t="shared" si="384"/>
        <v>#NUM!</v>
      </c>
      <c r="AB5487" s="3" t="str">
        <f t="shared" si="385"/>
        <v/>
      </c>
    </row>
    <row r="5488" spans="18:28" ht="14.5" customHeight="1">
      <c r="R5488">
        <v>5485</v>
      </c>
      <c r="S5488" s="4">
        <v>65180</v>
      </c>
      <c r="T5488" s="3" t="s">
        <v>5848</v>
      </c>
      <c r="U5488" s="3" t="s">
        <v>1392</v>
      </c>
      <c r="V5488" s="3" t="s">
        <v>419</v>
      </c>
      <c r="W5488" s="3" t="s">
        <v>5841</v>
      </c>
      <c r="X5488" s="3" t="str">
        <f t="shared" si="382"/>
        <v>มะต้องพรหมพิรามพิษณุโลก</v>
      </c>
      <c r="Y5488" s="3" t="s">
        <v>251</v>
      </c>
      <c r="Z5488" s="3" t="str">
        <f t="shared" si="383"/>
        <v/>
      </c>
      <c r="AA5488" s="3" t="e">
        <f t="shared" si="384"/>
        <v>#NUM!</v>
      </c>
      <c r="AB5488" s="3" t="str">
        <f t="shared" si="385"/>
        <v/>
      </c>
    </row>
    <row r="5489" spans="18:28" ht="14.5" customHeight="1">
      <c r="R5489">
        <v>5486</v>
      </c>
      <c r="S5489" s="4">
        <v>65150</v>
      </c>
      <c r="T5489" s="3" t="s">
        <v>5849</v>
      </c>
      <c r="U5489" s="3" t="s">
        <v>1392</v>
      </c>
      <c r="V5489" s="3" t="s">
        <v>419</v>
      </c>
      <c r="W5489" s="3" t="s">
        <v>5841</v>
      </c>
      <c r="X5489" s="3" t="str">
        <f t="shared" si="382"/>
        <v>ทับยายเชียงพรหมพิรามพิษณุโลก</v>
      </c>
      <c r="Y5489" s="3" t="s">
        <v>251</v>
      </c>
      <c r="Z5489" s="3" t="str">
        <f t="shared" si="383"/>
        <v/>
      </c>
      <c r="AA5489" s="3" t="e">
        <f t="shared" si="384"/>
        <v>#NUM!</v>
      </c>
      <c r="AB5489" s="3" t="str">
        <f t="shared" si="385"/>
        <v/>
      </c>
    </row>
    <row r="5490" spans="18:28" ht="14.5" customHeight="1">
      <c r="R5490">
        <v>5487</v>
      </c>
      <c r="S5490" s="4">
        <v>65180</v>
      </c>
      <c r="T5490" s="3" t="s">
        <v>5850</v>
      </c>
      <c r="U5490" s="3" t="s">
        <v>1392</v>
      </c>
      <c r="V5490" s="3" t="s">
        <v>419</v>
      </c>
      <c r="W5490" s="3" t="s">
        <v>5841</v>
      </c>
      <c r="X5490" s="3" t="str">
        <f t="shared" si="382"/>
        <v>ดงประคำพรหมพิรามพิษณุโลก</v>
      </c>
      <c r="Y5490" s="3" t="s">
        <v>251</v>
      </c>
      <c r="Z5490" s="3" t="str">
        <f t="shared" si="383"/>
        <v/>
      </c>
      <c r="AA5490" s="3" t="e">
        <f t="shared" si="384"/>
        <v>#NUM!</v>
      </c>
      <c r="AB5490" s="3" t="str">
        <f t="shared" si="385"/>
        <v/>
      </c>
    </row>
    <row r="5491" spans="18:28" ht="14.5" customHeight="1">
      <c r="R5491">
        <v>5488</v>
      </c>
      <c r="S5491" s="4">
        <v>65160</v>
      </c>
      <c r="T5491" s="3" t="s">
        <v>1397</v>
      </c>
      <c r="U5491" s="3" t="s">
        <v>1397</v>
      </c>
      <c r="V5491" s="3" t="s">
        <v>419</v>
      </c>
      <c r="W5491" s="3" t="s">
        <v>5851</v>
      </c>
      <c r="X5491" s="3" t="str">
        <f t="shared" si="382"/>
        <v>วัดโบสถ์วัดโบสถ์พิษณุโลก</v>
      </c>
      <c r="Y5491" s="3" t="s">
        <v>251</v>
      </c>
      <c r="Z5491" s="3" t="str">
        <f t="shared" si="383"/>
        <v/>
      </c>
      <c r="AA5491" s="3" t="e">
        <f t="shared" si="384"/>
        <v>#NUM!</v>
      </c>
      <c r="AB5491" s="3" t="str">
        <f t="shared" si="385"/>
        <v/>
      </c>
    </row>
    <row r="5492" spans="18:28" ht="14.5" customHeight="1">
      <c r="R5492">
        <v>5489</v>
      </c>
      <c r="S5492" s="4">
        <v>65160</v>
      </c>
      <c r="T5492" s="3" t="s">
        <v>1912</v>
      </c>
      <c r="U5492" s="3" t="s">
        <v>1397</v>
      </c>
      <c r="V5492" s="3" t="s">
        <v>419</v>
      </c>
      <c r="W5492" s="3" t="s">
        <v>5851</v>
      </c>
      <c r="X5492" s="3" t="str">
        <f t="shared" si="382"/>
        <v>ท่างามวัดโบสถ์พิษณุโลก</v>
      </c>
      <c r="Y5492" s="3" t="s">
        <v>251</v>
      </c>
      <c r="Z5492" s="3" t="str">
        <f t="shared" si="383"/>
        <v/>
      </c>
      <c r="AA5492" s="3" t="e">
        <f t="shared" si="384"/>
        <v>#NUM!</v>
      </c>
      <c r="AB5492" s="3" t="str">
        <f t="shared" si="385"/>
        <v/>
      </c>
    </row>
    <row r="5493" spans="18:28" ht="14.5" customHeight="1">
      <c r="R5493">
        <v>5490</v>
      </c>
      <c r="S5493" s="4">
        <v>65160</v>
      </c>
      <c r="T5493" s="3" t="s">
        <v>5852</v>
      </c>
      <c r="U5493" s="3" t="s">
        <v>1397</v>
      </c>
      <c r="V5493" s="3" t="s">
        <v>419</v>
      </c>
      <c r="W5493" s="3" t="s">
        <v>5851</v>
      </c>
      <c r="X5493" s="3" t="str">
        <f t="shared" si="382"/>
        <v>ท้อแท้วัดโบสถ์พิษณุโลก</v>
      </c>
      <c r="Y5493" s="3" t="s">
        <v>251</v>
      </c>
      <c r="Z5493" s="3" t="str">
        <f t="shared" si="383"/>
        <v/>
      </c>
      <c r="AA5493" s="3" t="e">
        <f t="shared" si="384"/>
        <v>#NUM!</v>
      </c>
      <c r="AB5493" s="3" t="str">
        <f t="shared" si="385"/>
        <v/>
      </c>
    </row>
    <row r="5494" spans="18:28" ht="14.5" customHeight="1">
      <c r="R5494">
        <v>5491</v>
      </c>
      <c r="S5494" s="4">
        <v>65160</v>
      </c>
      <c r="T5494" s="3" t="s">
        <v>2173</v>
      </c>
      <c r="U5494" s="3" t="s">
        <v>1397</v>
      </c>
      <c r="V5494" s="3" t="s">
        <v>419</v>
      </c>
      <c r="W5494" s="3" t="s">
        <v>5851</v>
      </c>
      <c r="X5494" s="3" t="str">
        <f t="shared" si="382"/>
        <v>บ้านยางวัดโบสถ์พิษณุโลก</v>
      </c>
      <c r="Y5494" s="3" t="s">
        <v>251</v>
      </c>
      <c r="Z5494" s="3" t="str">
        <f t="shared" si="383"/>
        <v/>
      </c>
      <c r="AA5494" s="3" t="e">
        <f t="shared" si="384"/>
        <v>#NUM!</v>
      </c>
      <c r="AB5494" s="3" t="str">
        <f t="shared" si="385"/>
        <v/>
      </c>
    </row>
    <row r="5495" spans="18:28" ht="14.5" customHeight="1">
      <c r="R5495">
        <v>5492</v>
      </c>
      <c r="S5495" s="4">
        <v>65160</v>
      </c>
      <c r="T5495" s="3" t="s">
        <v>2965</v>
      </c>
      <c r="U5495" s="3" t="s">
        <v>1397</v>
      </c>
      <c r="V5495" s="3" t="s">
        <v>419</v>
      </c>
      <c r="W5495" s="3" t="s">
        <v>5851</v>
      </c>
      <c r="X5495" s="3" t="str">
        <f t="shared" si="382"/>
        <v>หินลาดวัดโบสถ์พิษณุโลก</v>
      </c>
      <c r="Y5495" s="3" t="s">
        <v>251</v>
      </c>
      <c r="Z5495" s="3" t="str">
        <f t="shared" si="383"/>
        <v/>
      </c>
      <c r="AA5495" s="3" t="e">
        <f t="shared" si="384"/>
        <v>#NUM!</v>
      </c>
      <c r="AB5495" s="3" t="str">
        <f t="shared" si="385"/>
        <v/>
      </c>
    </row>
    <row r="5496" spans="18:28" ht="14.5" customHeight="1">
      <c r="R5496">
        <v>5493</v>
      </c>
      <c r="S5496" s="4">
        <v>65160</v>
      </c>
      <c r="T5496" s="3" t="s">
        <v>5853</v>
      </c>
      <c r="U5496" s="3" t="s">
        <v>1397</v>
      </c>
      <c r="V5496" s="3" t="s">
        <v>419</v>
      </c>
      <c r="W5496" s="3" t="s">
        <v>5851</v>
      </c>
      <c r="X5496" s="3" t="str">
        <f t="shared" si="382"/>
        <v>คันโช้งวัดโบสถ์พิษณุโลก</v>
      </c>
      <c r="Y5496" s="3" t="s">
        <v>251</v>
      </c>
      <c r="Z5496" s="3" t="str">
        <f t="shared" si="383"/>
        <v/>
      </c>
      <c r="AA5496" s="3" t="e">
        <f t="shared" si="384"/>
        <v>#NUM!</v>
      </c>
      <c r="AB5496" s="3" t="str">
        <f t="shared" si="385"/>
        <v/>
      </c>
    </row>
    <row r="5497" spans="18:28" ht="14.5" customHeight="1">
      <c r="R5497">
        <v>5494</v>
      </c>
      <c r="S5497" s="4">
        <v>65130</v>
      </c>
      <c r="T5497" s="3" t="s">
        <v>1396</v>
      </c>
      <c r="U5497" s="3" t="s">
        <v>1396</v>
      </c>
      <c r="V5497" s="3" t="s">
        <v>419</v>
      </c>
      <c r="W5497" s="3" t="s">
        <v>5854</v>
      </c>
      <c r="X5497" s="3" t="str">
        <f t="shared" si="382"/>
        <v>วังทองวังทองพิษณุโลก</v>
      </c>
      <c r="Y5497" s="3" t="s">
        <v>251</v>
      </c>
      <c r="Z5497" s="3" t="str">
        <f t="shared" si="383"/>
        <v/>
      </c>
      <c r="AA5497" s="3" t="e">
        <f t="shared" si="384"/>
        <v>#NUM!</v>
      </c>
      <c r="AB5497" s="3" t="str">
        <f t="shared" si="385"/>
        <v/>
      </c>
    </row>
    <row r="5498" spans="18:28" ht="14.5" customHeight="1">
      <c r="R5498">
        <v>5495</v>
      </c>
      <c r="S5498" s="4">
        <v>65130</v>
      </c>
      <c r="T5498" s="3" t="s">
        <v>5855</v>
      </c>
      <c r="U5498" s="3" t="s">
        <v>1396</v>
      </c>
      <c r="V5498" s="3" t="s">
        <v>419</v>
      </c>
      <c r="W5498" s="3" t="s">
        <v>5854</v>
      </c>
      <c r="X5498" s="3" t="str">
        <f t="shared" si="382"/>
        <v>พันชาลีวังทองพิษณุโลก</v>
      </c>
      <c r="Y5498" s="3" t="s">
        <v>251</v>
      </c>
      <c r="Z5498" s="3" t="str">
        <f t="shared" si="383"/>
        <v/>
      </c>
      <c r="AA5498" s="3" t="e">
        <f t="shared" si="384"/>
        <v>#NUM!</v>
      </c>
      <c r="AB5498" s="3" t="str">
        <f t="shared" si="385"/>
        <v/>
      </c>
    </row>
    <row r="5499" spans="18:28" ht="14.5" customHeight="1">
      <c r="R5499">
        <v>5496</v>
      </c>
      <c r="S5499" s="4">
        <v>65130</v>
      </c>
      <c r="T5499" s="3" t="s">
        <v>5856</v>
      </c>
      <c r="U5499" s="3" t="s">
        <v>1396</v>
      </c>
      <c r="V5499" s="3" t="s">
        <v>419</v>
      </c>
      <c r="W5499" s="3" t="s">
        <v>5854</v>
      </c>
      <c r="X5499" s="3" t="str">
        <f t="shared" si="382"/>
        <v>แม่ระกาวังทองพิษณุโลก</v>
      </c>
      <c r="Y5499" s="3" t="s">
        <v>251</v>
      </c>
      <c r="Z5499" s="3" t="str">
        <f t="shared" si="383"/>
        <v/>
      </c>
      <c r="AA5499" s="3" t="e">
        <f t="shared" si="384"/>
        <v>#NUM!</v>
      </c>
      <c r="AB5499" s="3" t="str">
        <f t="shared" si="385"/>
        <v/>
      </c>
    </row>
    <row r="5500" spans="18:28" ht="14.5" customHeight="1">
      <c r="R5500">
        <v>5497</v>
      </c>
      <c r="S5500" s="4">
        <v>65220</v>
      </c>
      <c r="T5500" s="3" t="s">
        <v>967</v>
      </c>
      <c r="U5500" s="3" t="s">
        <v>1396</v>
      </c>
      <c r="V5500" s="3" t="s">
        <v>419</v>
      </c>
      <c r="W5500" s="3" t="s">
        <v>5854</v>
      </c>
      <c r="X5500" s="3" t="str">
        <f t="shared" si="382"/>
        <v>บ้านกลางวังทองพิษณุโลก</v>
      </c>
      <c r="Y5500" s="3" t="s">
        <v>251</v>
      </c>
      <c r="Z5500" s="3" t="str">
        <f t="shared" si="383"/>
        <v/>
      </c>
      <c r="AA5500" s="3" t="e">
        <f t="shared" si="384"/>
        <v>#NUM!</v>
      </c>
      <c r="AB5500" s="3" t="str">
        <f t="shared" si="385"/>
        <v/>
      </c>
    </row>
    <row r="5501" spans="18:28" ht="14.5" customHeight="1">
      <c r="R5501">
        <v>5498</v>
      </c>
      <c r="S5501" s="4">
        <v>65130</v>
      </c>
      <c r="T5501" s="3" t="s">
        <v>5857</v>
      </c>
      <c r="U5501" s="3" t="s">
        <v>1396</v>
      </c>
      <c r="V5501" s="3" t="s">
        <v>419</v>
      </c>
      <c r="W5501" s="3" t="s">
        <v>5854</v>
      </c>
      <c r="X5501" s="3" t="str">
        <f t="shared" si="382"/>
        <v>วังพิกุลวังทองพิษณุโลก</v>
      </c>
      <c r="Y5501" s="3" t="s">
        <v>251</v>
      </c>
      <c r="Z5501" s="3" t="str">
        <f t="shared" si="383"/>
        <v/>
      </c>
      <c r="AA5501" s="3" t="e">
        <f t="shared" si="384"/>
        <v>#NUM!</v>
      </c>
      <c r="AB5501" s="3" t="str">
        <f t="shared" si="385"/>
        <v/>
      </c>
    </row>
    <row r="5502" spans="18:28" ht="14.5" customHeight="1">
      <c r="R5502">
        <v>5499</v>
      </c>
      <c r="S5502" s="4">
        <v>65220</v>
      </c>
      <c r="T5502" s="3" t="s">
        <v>5858</v>
      </c>
      <c r="U5502" s="3" t="s">
        <v>1396</v>
      </c>
      <c r="V5502" s="3" t="s">
        <v>419</v>
      </c>
      <c r="W5502" s="3" t="s">
        <v>5854</v>
      </c>
      <c r="X5502" s="3" t="str">
        <f t="shared" si="382"/>
        <v>แก่งโสภาวังทองพิษณุโลก</v>
      </c>
      <c r="Y5502" s="3" t="s">
        <v>251</v>
      </c>
      <c r="Z5502" s="3" t="str">
        <f t="shared" si="383"/>
        <v/>
      </c>
      <c r="AA5502" s="3" t="e">
        <f t="shared" si="384"/>
        <v>#NUM!</v>
      </c>
      <c r="AB5502" s="3" t="str">
        <f t="shared" si="385"/>
        <v/>
      </c>
    </row>
    <row r="5503" spans="18:28" ht="14.5" customHeight="1">
      <c r="R5503">
        <v>5500</v>
      </c>
      <c r="S5503" s="4">
        <v>65130</v>
      </c>
      <c r="T5503" s="3" t="s">
        <v>5859</v>
      </c>
      <c r="U5503" s="3" t="s">
        <v>1396</v>
      </c>
      <c r="V5503" s="3" t="s">
        <v>419</v>
      </c>
      <c r="W5503" s="3" t="s">
        <v>5854</v>
      </c>
      <c r="X5503" s="3" t="str">
        <f t="shared" si="382"/>
        <v>ท่าหมื่นรามวังทองพิษณุโลก</v>
      </c>
      <c r="Y5503" s="3" t="s">
        <v>251</v>
      </c>
      <c r="Z5503" s="3" t="str">
        <f t="shared" si="383"/>
        <v/>
      </c>
      <c r="AA5503" s="3" t="e">
        <f t="shared" si="384"/>
        <v>#NUM!</v>
      </c>
      <c r="AB5503" s="3" t="str">
        <f t="shared" si="385"/>
        <v/>
      </c>
    </row>
    <row r="5504" spans="18:28" ht="14.5" customHeight="1">
      <c r="R5504">
        <v>5501</v>
      </c>
      <c r="S5504" s="4">
        <v>65130</v>
      </c>
      <c r="T5504" s="3" t="s">
        <v>5860</v>
      </c>
      <c r="U5504" s="3" t="s">
        <v>1396</v>
      </c>
      <c r="V5504" s="3" t="s">
        <v>419</v>
      </c>
      <c r="W5504" s="3" t="s">
        <v>5854</v>
      </c>
      <c r="X5504" s="3" t="str">
        <f t="shared" si="382"/>
        <v>วังนกแอ่นวังทองพิษณุโลก</v>
      </c>
      <c r="Y5504" s="3" t="s">
        <v>251</v>
      </c>
      <c r="Z5504" s="3" t="str">
        <f t="shared" si="383"/>
        <v/>
      </c>
      <c r="AA5504" s="3" t="e">
        <f t="shared" si="384"/>
        <v>#NUM!</v>
      </c>
      <c r="AB5504" s="3" t="str">
        <f t="shared" si="385"/>
        <v/>
      </c>
    </row>
    <row r="5505" spans="18:28" ht="14.5" customHeight="1">
      <c r="R5505">
        <v>5502</v>
      </c>
      <c r="S5505" s="4">
        <v>65130</v>
      </c>
      <c r="T5505" s="3" t="s">
        <v>5861</v>
      </c>
      <c r="U5505" s="3" t="s">
        <v>1396</v>
      </c>
      <c r="V5505" s="3" t="s">
        <v>419</v>
      </c>
      <c r="W5505" s="3" t="s">
        <v>5854</v>
      </c>
      <c r="X5505" s="3" t="str">
        <f t="shared" si="382"/>
        <v>หนองพระวังทองพิษณุโลก</v>
      </c>
      <c r="Y5505" s="3" t="s">
        <v>251</v>
      </c>
      <c r="Z5505" s="3" t="str">
        <f t="shared" si="383"/>
        <v/>
      </c>
      <c r="AA5505" s="3" t="e">
        <f t="shared" si="384"/>
        <v>#NUM!</v>
      </c>
      <c r="AB5505" s="3" t="str">
        <f t="shared" si="385"/>
        <v/>
      </c>
    </row>
    <row r="5506" spans="18:28" ht="14.5" customHeight="1">
      <c r="R5506">
        <v>5503</v>
      </c>
      <c r="S5506" s="4">
        <v>65130</v>
      </c>
      <c r="T5506" s="3" t="s">
        <v>5862</v>
      </c>
      <c r="U5506" s="3" t="s">
        <v>1396</v>
      </c>
      <c r="V5506" s="3" t="s">
        <v>419</v>
      </c>
      <c r="W5506" s="3" t="s">
        <v>5854</v>
      </c>
      <c r="X5506" s="3" t="str">
        <f t="shared" si="382"/>
        <v>ชัยนามวังทองพิษณุโลก</v>
      </c>
      <c r="Y5506" s="3" t="s">
        <v>251</v>
      </c>
      <c r="Z5506" s="3" t="str">
        <f t="shared" si="383"/>
        <v/>
      </c>
      <c r="AA5506" s="3" t="e">
        <f t="shared" si="384"/>
        <v>#NUM!</v>
      </c>
      <c r="AB5506" s="3" t="str">
        <f t="shared" si="385"/>
        <v/>
      </c>
    </row>
    <row r="5507" spans="18:28" ht="14.5" customHeight="1">
      <c r="R5507">
        <v>5504</v>
      </c>
      <c r="S5507" s="4">
        <v>65130</v>
      </c>
      <c r="T5507" s="3" t="s">
        <v>5863</v>
      </c>
      <c r="U5507" s="3" t="s">
        <v>1396</v>
      </c>
      <c r="V5507" s="3" t="s">
        <v>419</v>
      </c>
      <c r="W5507" s="3" t="s">
        <v>5854</v>
      </c>
      <c r="X5507" s="3" t="str">
        <f t="shared" si="382"/>
        <v>ดินทองวังทองพิษณุโลก</v>
      </c>
      <c r="Y5507" s="3" t="s">
        <v>251</v>
      </c>
      <c r="Z5507" s="3" t="str">
        <f t="shared" si="383"/>
        <v/>
      </c>
      <c r="AA5507" s="3" t="e">
        <f t="shared" si="384"/>
        <v>#NUM!</v>
      </c>
      <c r="AB5507" s="3" t="str">
        <f t="shared" si="385"/>
        <v/>
      </c>
    </row>
    <row r="5508" spans="18:28" ht="14.5" customHeight="1">
      <c r="R5508">
        <v>5505</v>
      </c>
      <c r="S5508" s="4">
        <v>65190</v>
      </c>
      <c r="T5508" s="3" t="s">
        <v>4945</v>
      </c>
      <c r="U5508" s="3" t="s">
        <v>1387</v>
      </c>
      <c r="V5508" s="3" t="s">
        <v>419</v>
      </c>
      <c r="W5508" s="3" t="s">
        <v>5864</v>
      </c>
      <c r="X5508" s="3" t="str">
        <f t="shared" si="382"/>
        <v>ชมพูเนินมะปรางพิษณุโลก</v>
      </c>
      <c r="Y5508" s="3" t="s">
        <v>251</v>
      </c>
      <c r="Z5508" s="3" t="str">
        <f t="shared" si="383"/>
        <v/>
      </c>
      <c r="AA5508" s="3" t="e">
        <f t="shared" si="384"/>
        <v>#NUM!</v>
      </c>
      <c r="AB5508" s="3" t="str">
        <f t="shared" si="385"/>
        <v/>
      </c>
    </row>
    <row r="5509" spans="18:28" ht="14.5" customHeight="1">
      <c r="R5509">
        <v>5506</v>
      </c>
      <c r="S5509" s="4">
        <v>65190</v>
      </c>
      <c r="T5509" s="3" t="s">
        <v>5865</v>
      </c>
      <c r="U5509" s="3" t="s">
        <v>1387</v>
      </c>
      <c r="V5509" s="3" t="s">
        <v>419</v>
      </c>
      <c r="W5509" s="3" t="s">
        <v>5864</v>
      </c>
      <c r="X5509" s="3" t="str">
        <f t="shared" ref="X5509:X5572" si="386">T5509&amp;U5509&amp;V5509</f>
        <v>บ้านมุงเนินมะปรางพิษณุโลก</v>
      </c>
      <c r="Y5509" s="3" t="s">
        <v>251</v>
      </c>
      <c r="Z5509" s="3" t="str">
        <f t="shared" ref="Z5509:Z5572" si="387">IF($Z$1=$W5509,$R5509,"")</f>
        <v/>
      </c>
      <c r="AA5509" s="3" t="e">
        <f t="shared" ref="AA5509:AA5572" si="388">SMALL($Z$4:$Z$7439,R5509)</f>
        <v>#NUM!</v>
      </c>
      <c r="AB5509" s="3" t="str">
        <f t="shared" ref="AB5509:AB5572" si="389">IFERROR(INDEX($T$4:$T$7439,$AA5509,1),"")</f>
        <v/>
      </c>
    </row>
    <row r="5510" spans="18:28" ht="14.5" customHeight="1">
      <c r="R5510">
        <v>5507</v>
      </c>
      <c r="S5510" s="4">
        <v>65190</v>
      </c>
      <c r="T5510" s="3" t="s">
        <v>5138</v>
      </c>
      <c r="U5510" s="3" t="s">
        <v>1387</v>
      </c>
      <c r="V5510" s="3" t="s">
        <v>419</v>
      </c>
      <c r="W5510" s="3" t="s">
        <v>5864</v>
      </c>
      <c r="X5510" s="3" t="str">
        <f t="shared" si="386"/>
        <v>ไทรย้อยเนินมะปรางพิษณุโลก</v>
      </c>
      <c r="Y5510" s="3" t="s">
        <v>251</v>
      </c>
      <c r="Z5510" s="3" t="str">
        <f t="shared" si="387"/>
        <v/>
      </c>
      <c r="AA5510" s="3" t="e">
        <f t="shared" si="388"/>
        <v>#NUM!</v>
      </c>
      <c r="AB5510" s="3" t="str">
        <f t="shared" si="389"/>
        <v/>
      </c>
    </row>
    <row r="5511" spans="18:28" ht="14.5" customHeight="1">
      <c r="R5511">
        <v>5508</v>
      </c>
      <c r="S5511" s="4">
        <v>65190</v>
      </c>
      <c r="T5511" s="3" t="s">
        <v>5866</v>
      </c>
      <c r="U5511" s="3" t="s">
        <v>1387</v>
      </c>
      <c r="V5511" s="3" t="s">
        <v>419</v>
      </c>
      <c r="W5511" s="3" t="s">
        <v>5864</v>
      </c>
      <c r="X5511" s="3" t="str">
        <f t="shared" si="386"/>
        <v>วังโพรงเนินมะปรางพิษณุโลก</v>
      </c>
      <c r="Y5511" s="3" t="s">
        <v>251</v>
      </c>
      <c r="Z5511" s="3" t="str">
        <f t="shared" si="387"/>
        <v/>
      </c>
      <c r="AA5511" s="3" t="e">
        <f t="shared" si="388"/>
        <v>#NUM!</v>
      </c>
      <c r="AB5511" s="3" t="str">
        <f t="shared" si="389"/>
        <v/>
      </c>
    </row>
    <row r="5512" spans="18:28" ht="14.5" customHeight="1">
      <c r="R5512">
        <v>5509</v>
      </c>
      <c r="S5512" s="4">
        <v>65190</v>
      </c>
      <c r="T5512" s="3" t="s">
        <v>5867</v>
      </c>
      <c r="U5512" s="3" t="s">
        <v>1387</v>
      </c>
      <c r="V5512" s="3" t="s">
        <v>419</v>
      </c>
      <c r="W5512" s="3" t="s">
        <v>5864</v>
      </c>
      <c r="X5512" s="3" t="str">
        <f t="shared" si="386"/>
        <v>บ้านน้อยซุ้มขี้เหล็กเนินมะปรางพิษณุโลก</v>
      </c>
      <c r="Y5512" s="3" t="s">
        <v>251</v>
      </c>
      <c r="Z5512" s="3" t="str">
        <f t="shared" si="387"/>
        <v/>
      </c>
      <c r="AA5512" s="3" t="e">
        <f t="shared" si="388"/>
        <v>#NUM!</v>
      </c>
      <c r="AB5512" s="3" t="str">
        <f t="shared" si="389"/>
        <v/>
      </c>
    </row>
    <row r="5513" spans="18:28" ht="14.5" customHeight="1">
      <c r="R5513">
        <v>5510</v>
      </c>
      <c r="S5513" s="4">
        <v>65190</v>
      </c>
      <c r="T5513" s="3" t="s">
        <v>1387</v>
      </c>
      <c r="U5513" s="3" t="s">
        <v>1387</v>
      </c>
      <c r="V5513" s="3" t="s">
        <v>419</v>
      </c>
      <c r="W5513" s="3" t="s">
        <v>5864</v>
      </c>
      <c r="X5513" s="3" t="str">
        <f t="shared" si="386"/>
        <v>เนินมะปรางเนินมะปรางพิษณุโลก</v>
      </c>
      <c r="Y5513" s="3" t="s">
        <v>251</v>
      </c>
      <c r="Z5513" s="3" t="str">
        <f t="shared" si="387"/>
        <v/>
      </c>
      <c r="AA5513" s="3" t="e">
        <f t="shared" si="388"/>
        <v>#NUM!</v>
      </c>
      <c r="AB5513" s="3" t="str">
        <f t="shared" si="389"/>
        <v/>
      </c>
    </row>
    <row r="5514" spans="18:28" ht="14.5" customHeight="1">
      <c r="R5514">
        <v>5511</v>
      </c>
      <c r="S5514" s="4">
        <v>65190</v>
      </c>
      <c r="T5514" s="3" t="s">
        <v>959</v>
      </c>
      <c r="U5514" s="3" t="s">
        <v>1387</v>
      </c>
      <c r="V5514" s="3" t="s">
        <v>419</v>
      </c>
      <c r="W5514" s="3" t="s">
        <v>5864</v>
      </c>
      <c r="X5514" s="3" t="str">
        <f t="shared" si="386"/>
        <v>วังยางเนินมะปรางพิษณุโลก</v>
      </c>
      <c r="Y5514" s="3" t="s">
        <v>251</v>
      </c>
      <c r="Z5514" s="3" t="str">
        <f t="shared" si="387"/>
        <v/>
      </c>
      <c r="AA5514" s="3" t="e">
        <f t="shared" si="388"/>
        <v>#NUM!</v>
      </c>
      <c r="AB5514" s="3" t="str">
        <f t="shared" si="389"/>
        <v/>
      </c>
    </row>
    <row r="5515" spans="18:28" ht="14.5" customHeight="1">
      <c r="R5515">
        <v>5512</v>
      </c>
      <c r="S5515" s="4">
        <v>66000</v>
      </c>
      <c r="T5515" s="3" t="s">
        <v>1921</v>
      </c>
      <c r="U5515" s="3" t="s">
        <v>1374</v>
      </c>
      <c r="V5515" s="3" t="s">
        <v>416</v>
      </c>
      <c r="W5515" s="3" t="s">
        <v>5868</v>
      </c>
      <c r="X5515" s="3" t="str">
        <f t="shared" si="386"/>
        <v>ในเมืองเมืองพิจิตรพิจิตร</v>
      </c>
      <c r="Y5515" s="3" t="s">
        <v>251</v>
      </c>
      <c r="Z5515" s="3" t="str">
        <f t="shared" si="387"/>
        <v/>
      </c>
      <c r="AA5515" s="3" t="e">
        <f t="shared" si="388"/>
        <v>#NUM!</v>
      </c>
      <c r="AB5515" s="3" t="str">
        <f t="shared" si="389"/>
        <v/>
      </c>
    </row>
    <row r="5516" spans="18:28" ht="14.5" customHeight="1">
      <c r="R5516">
        <v>5513</v>
      </c>
      <c r="S5516" s="4">
        <v>66000</v>
      </c>
      <c r="T5516" s="3" t="s">
        <v>2137</v>
      </c>
      <c r="U5516" s="3" t="s">
        <v>1374</v>
      </c>
      <c r="V5516" s="3" t="s">
        <v>416</v>
      </c>
      <c r="W5516" s="3" t="s">
        <v>5868</v>
      </c>
      <c r="X5516" s="3" t="str">
        <f t="shared" si="386"/>
        <v>ไผ่ขวางเมืองพิจิตรพิจิตร</v>
      </c>
      <c r="Y5516" s="3" t="s">
        <v>251</v>
      </c>
      <c r="Z5516" s="3" t="str">
        <f t="shared" si="387"/>
        <v/>
      </c>
      <c r="AA5516" s="3" t="e">
        <f t="shared" si="388"/>
        <v>#NUM!</v>
      </c>
      <c r="AB5516" s="3" t="str">
        <f t="shared" si="389"/>
        <v/>
      </c>
    </row>
    <row r="5517" spans="18:28" ht="14.5" customHeight="1">
      <c r="R5517">
        <v>5514</v>
      </c>
      <c r="S5517" s="4">
        <v>66000</v>
      </c>
      <c r="T5517" s="3" t="s">
        <v>5786</v>
      </c>
      <c r="U5517" s="3" t="s">
        <v>1374</v>
      </c>
      <c r="V5517" s="3" t="s">
        <v>416</v>
      </c>
      <c r="W5517" s="3" t="s">
        <v>5868</v>
      </c>
      <c r="X5517" s="3" t="str">
        <f t="shared" si="386"/>
        <v>ย่านยาวเมืองพิจิตรพิจิตร</v>
      </c>
      <c r="Y5517" s="3" t="s">
        <v>251</v>
      </c>
      <c r="Z5517" s="3" t="str">
        <f t="shared" si="387"/>
        <v/>
      </c>
      <c r="AA5517" s="3" t="e">
        <f t="shared" si="388"/>
        <v>#NUM!</v>
      </c>
      <c r="AB5517" s="3" t="str">
        <f t="shared" si="389"/>
        <v/>
      </c>
    </row>
    <row r="5518" spans="18:28" ht="14.5" customHeight="1">
      <c r="R5518">
        <v>5515</v>
      </c>
      <c r="S5518" s="4">
        <v>66000</v>
      </c>
      <c r="T5518" s="3" t="s">
        <v>5869</v>
      </c>
      <c r="U5518" s="3" t="s">
        <v>1374</v>
      </c>
      <c r="V5518" s="3" t="s">
        <v>416</v>
      </c>
      <c r="W5518" s="3" t="s">
        <v>5868</v>
      </c>
      <c r="X5518" s="3" t="str">
        <f t="shared" si="386"/>
        <v>ท่าฬ่อเมืองพิจิตรพิจิตร</v>
      </c>
      <c r="Y5518" s="3" t="s">
        <v>251</v>
      </c>
      <c r="Z5518" s="3" t="str">
        <f t="shared" si="387"/>
        <v/>
      </c>
      <c r="AA5518" s="3" t="e">
        <f t="shared" si="388"/>
        <v>#NUM!</v>
      </c>
      <c r="AB5518" s="3" t="str">
        <f t="shared" si="389"/>
        <v/>
      </c>
    </row>
    <row r="5519" spans="18:28" ht="14.5" customHeight="1">
      <c r="R5519">
        <v>5516</v>
      </c>
      <c r="S5519" s="4">
        <v>66000</v>
      </c>
      <c r="T5519" s="3" t="s">
        <v>5870</v>
      </c>
      <c r="U5519" s="3" t="s">
        <v>1374</v>
      </c>
      <c r="V5519" s="3" t="s">
        <v>416</v>
      </c>
      <c r="W5519" s="3" t="s">
        <v>5868</v>
      </c>
      <c r="X5519" s="3" t="str">
        <f t="shared" si="386"/>
        <v>ปากทางเมืองพิจิตรพิจิตร</v>
      </c>
      <c r="Y5519" s="3" t="s">
        <v>251</v>
      </c>
      <c r="Z5519" s="3" t="str">
        <f t="shared" si="387"/>
        <v/>
      </c>
      <c r="AA5519" s="3" t="e">
        <f t="shared" si="388"/>
        <v>#NUM!</v>
      </c>
      <c r="AB5519" s="3" t="str">
        <f t="shared" si="389"/>
        <v/>
      </c>
    </row>
    <row r="5520" spans="18:28" ht="14.5" customHeight="1">
      <c r="R5520">
        <v>5517</v>
      </c>
      <c r="S5520" s="4">
        <v>66000</v>
      </c>
      <c r="T5520" s="3" t="s">
        <v>5871</v>
      </c>
      <c r="U5520" s="3" t="s">
        <v>1374</v>
      </c>
      <c r="V5520" s="3" t="s">
        <v>416</v>
      </c>
      <c r="W5520" s="3" t="s">
        <v>5868</v>
      </c>
      <c r="X5520" s="3" t="str">
        <f t="shared" si="386"/>
        <v>คลองคะเชนทร์เมืองพิจิตรพิจิตร</v>
      </c>
      <c r="Y5520" s="3" t="s">
        <v>251</v>
      </c>
      <c r="Z5520" s="3" t="str">
        <f t="shared" si="387"/>
        <v/>
      </c>
      <c r="AA5520" s="3" t="e">
        <f t="shared" si="388"/>
        <v>#NUM!</v>
      </c>
      <c r="AB5520" s="3" t="str">
        <f t="shared" si="389"/>
        <v/>
      </c>
    </row>
    <row r="5521" spans="18:28" ht="14.5" customHeight="1">
      <c r="R5521">
        <v>5518</v>
      </c>
      <c r="S5521" s="4">
        <v>66000</v>
      </c>
      <c r="T5521" s="3" t="s">
        <v>1441</v>
      </c>
      <c r="U5521" s="3" t="s">
        <v>1374</v>
      </c>
      <c r="V5521" s="3" t="s">
        <v>416</v>
      </c>
      <c r="W5521" s="3" t="s">
        <v>5868</v>
      </c>
      <c r="X5521" s="3" t="str">
        <f t="shared" si="386"/>
        <v>โรงช้างเมืองพิจิตรพิจิตร</v>
      </c>
      <c r="Y5521" s="3" t="s">
        <v>251</v>
      </c>
      <c r="Z5521" s="3" t="str">
        <f t="shared" si="387"/>
        <v/>
      </c>
      <c r="AA5521" s="3" t="e">
        <f t="shared" si="388"/>
        <v>#NUM!</v>
      </c>
      <c r="AB5521" s="3" t="str">
        <f t="shared" si="389"/>
        <v/>
      </c>
    </row>
    <row r="5522" spans="18:28" ht="14.5" customHeight="1">
      <c r="R5522">
        <v>5519</v>
      </c>
      <c r="S5522" s="4">
        <v>66000</v>
      </c>
      <c r="T5522" s="3" t="s">
        <v>2181</v>
      </c>
      <c r="U5522" s="3" t="s">
        <v>1374</v>
      </c>
      <c r="V5522" s="3" t="s">
        <v>416</v>
      </c>
      <c r="W5522" s="3" t="s">
        <v>5868</v>
      </c>
      <c r="X5522" s="3" t="str">
        <f t="shared" si="386"/>
        <v>เมืองเก่าเมืองพิจิตรพิจิตร</v>
      </c>
      <c r="Y5522" s="3" t="s">
        <v>251</v>
      </c>
      <c r="Z5522" s="3" t="str">
        <f t="shared" si="387"/>
        <v/>
      </c>
      <c r="AA5522" s="3" t="e">
        <f t="shared" si="388"/>
        <v>#NUM!</v>
      </c>
      <c r="AB5522" s="3" t="str">
        <f t="shared" si="389"/>
        <v/>
      </c>
    </row>
    <row r="5523" spans="18:28" ht="14.5" customHeight="1">
      <c r="R5523">
        <v>5520</v>
      </c>
      <c r="S5523" s="4">
        <v>66000</v>
      </c>
      <c r="T5523" s="3" t="s">
        <v>1128</v>
      </c>
      <c r="U5523" s="3" t="s">
        <v>1374</v>
      </c>
      <c r="V5523" s="3" t="s">
        <v>416</v>
      </c>
      <c r="W5523" s="3" t="s">
        <v>5868</v>
      </c>
      <c r="X5523" s="3" t="str">
        <f t="shared" si="386"/>
        <v>ท่าหลวงเมืองพิจิตรพิจิตร</v>
      </c>
      <c r="Y5523" s="3" t="s">
        <v>251</v>
      </c>
      <c r="Z5523" s="3" t="str">
        <f t="shared" si="387"/>
        <v/>
      </c>
      <c r="AA5523" s="3" t="e">
        <f t="shared" si="388"/>
        <v>#NUM!</v>
      </c>
      <c r="AB5523" s="3" t="str">
        <f t="shared" si="389"/>
        <v/>
      </c>
    </row>
    <row r="5524" spans="18:28" ht="14.5" customHeight="1">
      <c r="R5524">
        <v>5521</v>
      </c>
      <c r="S5524" s="4">
        <v>66000</v>
      </c>
      <c r="T5524" s="3" t="s">
        <v>5872</v>
      </c>
      <c r="U5524" s="3" t="s">
        <v>1374</v>
      </c>
      <c r="V5524" s="3" t="s">
        <v>416</v>
      </c>
      <c r="W5524" s="3" t="s">
        <v>5868</v>
      </c>
      <c r="X5524" s="3" t="str">
        <f t="shared" si="386"/>
        <v>บ้านบุ่งเมืองพิจิตรพิจิตร</v>
      </c>
      <c r="Y5524" s="3" t="s">
        <v>251</v>
      </c>
      <c r="Z5524" s="3" t="str">
        <f t="shared" si="387"/>
        <v/>
      </c>
      <c r="AA5524" s="3" t="e">
        <f t="shared" si="388"/>
        <v>#NUM!</v>
      </c>
      <c r="AB5524" s="3" t="str">
        <f t="shared" si="389"/>
        <v/>
      </c>
    </row>
    <row r="5525" spans="18:28" ht="14.5" customHeight="1">
      <c r="R5525">
        <v>5522</v>
      </c>
      <c r="S5525" s="4">
        <v>66000</v>
      </c>
      <c r="T5525" s="3" t="s">
        <v>5484</v>
      </c>
      <c r="U5525" s="3" t="s">
        <v>1374</v>
      </c>
      <c r="V5525" s="3" t="s">
        <v>416</v>
      </c>
      <c r="W5525" s="3" t="s">
        <v>5868</v>
      </c>
      <c r="X5525" s="3" t="str">
        <f t="shared" si="386"/>
        <v>ฆะมังเมืองพิจิตรพิจิตร</v>
      </c>
      <c r="Y5525" s="3" t="s">
        <v>251</v>
      </c>
      <c r="Z5525" s="3" t="str">
        <f t="shared" si="387"/>
        <v/>
      </c>
      <c r="AA5525" s="3" t="e">
        <f t="shared" si="388"/>
        <v>#NUM!</v>
      </c>
      <c r="AB5525" s="3" t="str">
        <f t="shared" si="389"/>
        <v/>
      </c>
    </row>
    <row r="5526" spans="18:28" ht="14.5" customHeight="1">
      <c r="R5526">
        <v>5523</v>
      </c>
      <c r="S5526" s="4">
        <v>66170</v>
      </c>
      <c r="T5526" s="3" t="s">
        <v>5873</v>
      </c>
      <c r="U5526" s="3" t="s">
        <v>1374</v>
      </c>
      <c r="V5526" s="3" t="s">
        <v>416</v>
      </c>
      <c r="W5526" s="3" t="s">
        <v>5868</v>
      </c>
      <c r="X5526" s="3" t="str">
        <f t="shared" si="386"/>
        <v>ดงป่าคำเมืองพิจิตรพิจิตร</v>
      </c>
      <c r="Y5526" s="3" t="s">
        <v>251</v>
      </c>
      <c r="Z5526" s="3" t="str">
        <f t="shared" si="387"/>
        <v/>
      </c>
      <c r="AA5526" s="3" t="e">
        <f t="shared" si="388"/>
        <v>#NUM!</v>
      </c>
      <c r="AB5526" s="3" t="str">
        <f t="shared" si="389"/>
        <v/>
      </c>
    </row>
    <row r="5527" spans="18:28" ht="14.5" customHeight="1">
      <c r="R5527">
        <v>5524</v>
      </c>
      <c r="S5527" s="4">
        <v>66170</v>
      </c>
      <c r="T5527" s="3" t="s">
        <v>4276</v>
      </c>
      <c r="U5527" s="3" t="s">
        <v>1374</v>
      </c>
      <c r="V5527" s="3" t="s">
        <v>416</v>
      </c>
      <c r="W5527" s="3" t="s">
        <v>5868</v>
      </c>
      <c r="X5527" s="3" t="str">
        <f t="shared" si="386"/>
        <v>หัวดงเมืองพิจิตรพิจิตร</v>
      </c>
      <c r="Y5527" s="3" t="s">
        <v>251</v>
      </c>
      <c r="Z5527" s="3" t="str">
        <f t="shared" si="387"/>
        <v/>
      </c>
      <c r="AA5527" s="3" t="e">
        <f t="shared" si="388"/>
        <v>#NUM!</v>
      </c>
      <c r="AB5527" s="3" t="str">
        <f t="shared" si="389"/>
        <v/>
      </c>
    </row>
    <row r="5528" spans="18:28" ht="14.5" customHeight="1">
      <c r="R5528">
        <v>5525</v>
      </c>
      <c r="S5528" s="4">
        <v>66000</v>
      </c>
      <c r="T5528" s="3" t="s">
        <v>5874</v>
      </c>
      <c r="U5528" s="3" t="s">
        <v>1374</v>
      </c>
      <c r="V5528" s="3" t="s">
        <v>416</v>
      </c>
      <c r="W5528" s="3" t="s">
        <v>5868</v>
      </c>
      <c r="X5528" s="3" t="str">
        <f t="shared" si="386"/>
        <v>ป่ามะคาบเมืองพิจิตรพิจิตร</v>
      </c>
      <c r="Y5528" s="3" t="s">
        <v>251</v>
      </c>
      <c r="Z5528" s="3" t="str">
        <f t="shared" si="387"/>
        <v/>
      </c>
      <c r="AA5528" s="3" t="e">
        <f t="shared" si="388"/>
        <v>#NUM!</v>
      </c>
      <c r="AB5528" s="3" t="str">
        <f t="shared" si="389"/>
        <v/>
      </c>
    </row>
    <row r="5529" spans="18:28" ht="14.5" customHeight="1">
      <c r="R5529">
        <v>5526</v>
      </c>
      <c r="S5529" s="4">
        <v>66000</v>
      </c>
      <c r="T5529" s="3" t="s">
        <v>5875</v>
      </c>
      <c r="U5529" s="3" t="s">
        <v>1374</v>
      </c>
      <c r="V5529" s="3" t="s">
        <v>416</v>
      </c>
      <c r="W5529" s="3" t="s">
        <v>5868</v>
      </c>
      <c r="X5529" s="3" t="str">
        <f t="shared" si="386"/>
        <v>สายคำโห้เมืองพิจิตรพิจิตร</v>
      </c>
      <c r="Y5529" s="3" t="s">
        <v>251</v>
      </c>
      <c r="Z5529" s="3" t="str">
        <f t="shared" si="387"/>
        <v/>
      </c>
      <c r="AA5529" s="3" t="e">
        <f t="shared" si="388"/>
        <v>#NUM!</v>
      </c>
      <c r="AB5529" s="3" t="str">
        <f t="shared" si="389"/>
        <v/>
      </c>
    </row>
    <row r="5530" spans="18:28" ht="14.5" customHeight="1">
      <c r="R5530">
        <v>5527</v>
      </c>
      <c r="S5530" s="4">
        <v>66170</v>
      </c>
      <c r="T5530" s="3" t="s">
        <v>3688</v>
      </c>
      <c r="U5530" s="3" t="s">
        <v>1374</v>
      </c>
      <c r="V5530" s="3" t="s">
        <v>416</v>
      </c>
      <c r="W5530" s="3" t="s">
        <v>5868</v>
      </c>
      <c r="X5530" s="3" t="str">
        <f t="shared" si="386"/>
        <v>ดงกลางเมืองพิจิตรพิจิตร</v>
      </c>
      <c r="Y5530" s="3" t="s">
        <v>251</v>
      </c>
      <c r="Z5530" s="3" t="str">
        <f t="shared" si="387"/>
        <v/>
      </c>
      <c r="AA5530" s="3" t="e">
        <f t="shared" si="388"/>
        <v>#NUM!</v>
      </c>
      <c r="AB5530" s="3" t="str">
        <f t="shared" si="389"/>
        <v/>
      </c>
    </row>
    <row r="5531" spans="18:28" ht="14.5" customHeight="1">
      <c r="R5531">
        <v>5528</v>
      </c>
      <c r="S5531" s="4">
        <v>66180</v>
      </c>
      <c r="T5531" s="3" t="s">
        <v>1378</v>
      </c>
      <c r="U5531" s="3" t="s">
        <v>1378</v>
      </c>
      <c r="V5531" s="3" t="s">
        <v>416</v>
      </c>
      <c r="W5531" s="3" t="s">
        <v>5876</v>
      </c>
      <c r="X5531" s="3" t="str">
        <f t="shared" si="386"/>
        <v>วังทรายพูนวังทรายพูนพิจิตร</v>
      </c>
      <c r="Y5531" s="3" t="s">
        <v>251</v>
      </c>
      <c r="Z5531" s="3" t="str">
        <f t="shared" si="387"/>
        <v/>
      </c>
      <c r="AA5531" s="3" t="e">
        <f t="shared" si="388"/>
        <v>#NUM!</v>
      </c>
      <c r="AB5531" s="3" t="str">
        <f t="shared" si="389"/>
        <v/>
      </c>
    </row>
    <row r="5532" spans="18:28" ht="14.5" customHeight="1">
      <c r="R5532">
        <v>5529</v>
      </c>
      <c r="S5532" s="4">
        <v>66180</v>
      </c>
      <c r="T5532" s="3" t="s">
        <v>2039</v>
      </c>
      <c r="U5532" s="3" t="s">
        <v>1378</v>
      </c>
      <c r="V5532" s="3" t="s">
        <v>416</v>
      </c>
      <c r="W5532" s="3" t="s">
        <v>5876</v>
      </c>
      <c r="X5532" s="3" t="str">
        <f t="shared" si="386"/>
        <v>หนองปลาไหลวังทรายพูนพิจิตร</v>
      </c>
      <c r="Y5532" s="3" t="s">
        <v>251</v>
      </c>
      <c r="Z5532" s="3" t="str">
        <f t="shared" si="387"/>
        <v/>
      </c>
      <c r="AA5532" s="3" t="e">
        <f t="shared" si="388"/>
        <v>#NUM!</v>
      </c>
      <c r="AB5532" s="3" t="str">
        <f t="shared" si="389"/>
        <v/>
      </c>
    </row>
    <row r="5533" spans="18:28" ht="14.5" customHeight="1">
      <c r="R5533">
        <v>5530</v>
      </c>
      <c r="S5533" s="4">
        <v>66180</v>
      </c>
      <c r="T5533" s="3" t="s">
        <v>5861</v>
      </c>
      <c r="U5533" s="3" t="s">
        <v>1378</v>
      </c>
      <c r="V5533" s="3" t="s">
        <v>416</v>
      </c>
      <c r="W5533" s="3" t="s">
        <v>5876</v>
      </c>
      <c r="X5533" s="3" t="str">
        <f t="shared" si="386"/>
        <v>หนองพระวังทรายพูนพิจิตร</v>
      </c>
      <c r="Y5533" s="3" t="s">
        <v>251</v>
      </c>
      <c r="Z5533" s="3" t="str">
        <f t="shared" si="387"/>
        <v/>
      </c>
      <c r="AA5533" s="3" t="e">
        <f t="shared" si="388"/>
        <v>#NUM!</v>
      </c>
      <c r="AB5533" s="3" t="str">
        <f t="shared" si="389"/>
        <v/>
      </c>
    </row>
    <row r="5534" spans="18:28" ht="14.5" customHeight="1">
      <c r="R5534">
        <v>5531</v>
      </c>
      <c r="S5534" s="4">
        <v>66180</v>
      </c>
      <c r="T5534" s="3" t="s">
        <v>5877</v>
      </c>
      <c r="U5534" s="3" t="s">
        <v>1378</v>
      </c>
      <c r="V5534" s="3" t="s">
        <v>416</v>
      </c>
      <c r="W5534" s="3" t="s">
        <v>5876</v>
      </c>
      <c r="X5534" s="3" t="str">
        <f t="shared" si="386"/>
        <v>หนองปล้องวังทรายพูนพิจิตร</v>
      </c>
      <c r="Y5534" s="3" t="s">
        <v>251</v>
      </c>
      <c r="Z5534" s="3" t="str">
        <f t="shared" si="387"/>
        <v/>
      </c>
      <c r="AA5534" s="3" t="e">
        <f t="shared" si="388"/>
        <v>#NUM!</v>
      </c>
      <c r="AB5534" s="3" t="str">
        <f t="shared" si="389"/>
        <v/>
      </c>
    </row>
    <row r="5535" spans="18:28" ht="14.5" customHeight="1">
      <c r="R5535">
        <v>5532</v>
      </c>
      <c r="S5535" s="4">
        <v>66190</v>
      </c>
      <c r="T5535" s="3" t="s">
        <v>1372</v>
      </c>
      <c r="U5535" s="3" t="s">
        <v>1372</v>
      </c>
      <c r="V5535" s="3" t="s">
        <v>416</v>
      </c>
      <c r="W5535" s="3" t="s">
        <v>5878</v>
      </c>
      <c r="X5535" s="3" t="str">
        <f t="shared" si="386"/>
        <v>โพธิ์ประทับช้างโพธิ์ประทับช้างพิจิตร</v>
      </c>
      <c r="Y5535" s="3" t="s">
        <v>251</v>
      </c>
      <c r="Z5535" s="3" t="str">
        <f t="shared" si="387"/>
        <v/>
      </c>
      <c r="AA5535" s="3" t="e">
        <f t="shared" si="388"/>
        <v>#NUM!</v>
      </c>
      <c r="AB5535" s="3" t="str">
        <f t="shared" si="389"/>
        <v/>
      </c>
    </row>
    <row r="5536" spans="18:28" ht="14.5" customHeight="1">
      <c r="R5536">
        <v>5533</v>
      </c>
      <c r="S5536" s="4">
        <v>66190</v>
      </c>
      <c r="T5536" s="3" t="s">
        <v>5879</v>
      </c>
      <c r="U5536" s="3" t="s">
        <v>1372</v>
      </c>
      <c r="V5536" s="3" t="s">
        <v>416</v>
      </c>
      <c r="W5536" s="3" t="s">
        <v>5878</v>
      </c>
      <c r="X5536" s="3" t="str">
        <f t="shared" si="386"/>
        <v>ไผ่ท่าโพโพธิ์ประทับช้างพิจิตร</v>
      </c>
      <c r="Y5536" s="3" t="s">
        <v>251</v>
      </c>
      <c r="Z5536" s="3" t="str">
        <f t="shared" si="387"/>
        <v/>
      </c>
      <c r="AA5536" s="3" t="e">
        <f t="shared" si="388"/>
        <v>#NUM!</v>
      </c>
      <c r="AB5536" s="3" t="str">
        <f t="shared" si="389"/>
        <v/>
      </c>
    </row>
    <row r="5537" spans="18:28" ht="14.5" customHeight="1">
      <c r="R5537">
        <v>5534</v>
      </c>
      <c r="S5537" s="4">
        <v>66190</v>
      </c>
      <c r="T5537" s="3" t="s">
        <v>5880</v>
      </c>
      <c r="U5537" s="3" t="s">
        <v>1372</v>
      </c>
      <c r="V5537" s="3" t="s">
        <v>416</v>
      </c>
      <c r="W5537" s="3" t="s">
        <v>5878</v>
      </c>
      <c r="X5537" s="3" t="str">
        <f t="shared" si="386"/>
        <v>วังจิกโพธิ์ประทับช้างพิจิตร</v>
      </c>
      <c r="Y5537" s="3" t="s">
        <v>251</v>
      </c>
      <c r="Z5537" s="3" t="str">
        <f t="shared" si="387"/>
        <v/>
      </c>
      <c r="AA5537" s="3" t="e">
        <f t="shared" si="388"/>
        <v>#NUM!</v>
      </c>
      <c r="AB5537" s="3" t="str">
        <f t="shared" si="389"/>
        <v/>
      </c>
    </row>
    <row r="5538" spans="18:28" ht="14.5" customHeight="1">
      <c r="R5538">
        <v>5535</v>
      </c>
      <c r="S5538" s="4">
        <v>66190</v>
      </c>
      <c r="T5538" s="3" t="s">
        <v>5881</v>
      </c>
      <c r="U5538" s="3" t="s">
        <v>1372</v>
      </c>
      <c r="V5538" s="3" t="s">
        <v>416</v>
      </c>
      <c r="W5538" s="3" t="s">
        <v>5878</v>
      </c>
      <c r="X5538" s="3" t="str">
        <f t="shared" si="386"/>
        <v>ไผ่รอบโพธิ์ประทับช้างพิจิตร</v>
      </c>
      <c r="Y5538" s="3" t="s">
        <v>251</v>
      </c>
      <c r="Z5538" s="3" t="str">
        <f t="shared" si="387"/>
        <v/>
      </c>
      <c r="AA5538" s="3" t="e">
        <f t="shared" si="388"/>
        <v>#NUM!</v>
      </c>
      <c r="AB5538" s="3" t="str">
        <f t="shared" si="389"/>
        <v/>
      </c>
    </row>
    <row r="5539" spans="18:28" ht="14.5" customHeight="1">
      <c r="R5539">
        <v>5536</v>
      </c>
      <c r="S5539" s="4">
        <v>66190</v>
      </c>
      <c r="T5539" s="3" t="s">
        <v>5882</v>
      </c>
      <c r="U5539" s="3" t="s">
        <v>1372</v>
      </c>
      <c r="V5539" s="3" t="s">
        <v>416</v>
      </c>
      <c r="W5539" s="3" t="s">
        <v>5878</v>
      </c>
      <c r="X5539" s="3" t="str">
        <f t="shared" si="386"/>
        <v>ดงเสือเหลืองโพธิ์ประทับช้างพิจิตร</v>
      </c>
      <c r="Y5539" s="3" t="s">
        <v>251</v>
      </c>
      <c r="Z5539" s="3" t="str">
        <f t="shared" si="387"/>
        <v/>
      </c>
      <c r="AA5539" s="3" t="e">
        <f t="shared" si="388"/>
        <v>#NUM!</v>
      </c>
      <c r="AB5539" s="3" t="str">
        <f t="shared" si="389"/>
        <v/>
      </c>
    </row>
    <row r="5540" spans="18:28" ht="14.5" customHeight="1">
      <c r="R5540">
        <v>5537</v>
      </c>
      <c r="S5540" s="4">
        <v>66190</v>
      </c>
      <c r="T5540" s="3" t="s">
        <v>5883</v>
      </c>
      <c r="U5540" s="3" t="s">
        <v>1372</v>
      </c>
      <c r="V5540" s="3" t="s">
        <v>416</v>
      </c>
      <c r="W5540" s="3" t="s">
        <v>5878</v>
      </c>
      <c r="X5540" s="3" t="str">
        <f t="shared" si="386"/>
        <v>เนินสว่างโพธิ์ประทับช้างพิจิตร</v>
      </c>
      <c r="Y5540" s="3" t="s">
        <v>251</v>
      </c>
      <c r="Z5540" s="3" t="str">
        <f t="shared" si="387"/>
        <v/>
      </c>
      <c r="AA5540" s="3" t="e">
        <f t="shared" si="388"/>
        <v>#NUM!</v>
      </c>
      <c r="AB5540" s="3" t="str">
        <f t="shared" si="389"/>
        <v/>
      </c>
    </row>
    <row r="5541" spans="18:28" ht="14.5" customHeight="1">
      <c r="R5541">
        <v>5538</v>
      </c>
      <c r="S5541" s="4">
        <v>66190</v>
      </c>
      <c r="T5541" s="3" t="s">
        <v>1053</v>
      </c>
      <c r="U5541" s="3" t="s">
        <v>1372</v>
      </c>
      <c r="V5541" s="3" t="s">
        <v>416</v>
      </c>
      <c r="W5541" s="3" t="s">
        <v>5878</v>
      </c>
      <c r="X5541" s="3" t="str">
        <f t="shared" si="386"/>
        <v>ทุ่งใหญ่โพธิ์ประทับช้างพิจิตร</v>
      </c>
      <c r="Y5541" s="3" t="s">
        <v>251</v>
      </c>
      <c r="Z5541" s="3" t="str">
        <f t="shared" si="387"/>
        <v/>
      </c>
      <c r="AA5541" s="3" t="e">
        <f t="shared" si="388"/>
        <v>#NUM!</v>
      </c>
      <c r="AB5541" s="3" t="str">
        <f t="shared" si="389"/>
        <v/>
      </c>
    </row>
    <row r="5542" spans="18:28" ht="14.5" customHeight="1">
      <c r="R5542">
        <v>5539</v>
      </c>
      <c r="S5542" s="4">
        <v>66110</v>
      </c>
      <c r="T5542" s="3" t="s">
        <v>1362</v>
      </c>
      <c r="U5542" s="3" t="s">
        <v>1362</v>
      </c>
      <c r="V5542" s="3" t="s">
        <v>416</v>
      </c>
      <c r="W5542" s="3" t="s">
        <v>5884</v>
      </c>
      <c r="X5542" s="3" t="str">
        <f t="shared" si="386"/>
        <v>ตะพานหินตะพานหินพิจิตร</v>
      </c>
      <c r="Y5542" s="3" t="s">
        <v>251</v>
      </c>
      <c r="Z5542" s="3" t="str">
        <f t="shared" si="387"/>
        <v/>
      </c>
      <c r="AA5542" s="3" t="e">
        <f t="shared" si="388"/>
        <v>#NUM!</v>
      </c>
      <c r="AB5542" s="3" t="str">
        <f t="shared" si="389"/>
        <v/>
      </c>
    </row>
    <row r="5543" spans="18:28" ht="14.5" customHeight="1">
      <c r="R5543">
        <v>5540</v>
      </c>
      <c r="S5543" s="4">
        <v>66110</v>
      </c>
      <c r="T5543" s="3" t="s">
        <v>1629</v>
      </c>
      <c r="U5543" s="3" t="s">
        <v>1362</v>
      </c>
      <c r="V5543" s="3" t="s">
        <v>416</v>
      </c>
      <c r="W5543" s="3" t="s">
        <v>5884</v>
      </c>
      <c r="X5543" s="3" t="str">
        <f t="shared" si="386"/>
        <v>งิ้วรายตะพานหินพิจิตร</v>
      </c>
      <c r="Y5543" s="3" t="s">
        <v>251</v>
      </c>
      <c r="Z5543" s="3" t="str">
        <f t="shared" si="387"/>
        <v/>
      </c>
      <c r="AA5543" s="3" t="e">
        <f t="shared" si="388"/>
        <v>#NUM!</v>
      </c>
      <c r="AB5543" s="3" t="str">
        <f t="shared" si="389"/>
        <v/>
      </c>
    </row>
    <row r="5544" spans="18:28" ht="14.5" customHeight="1">
      <c r="R5544">
        <v>5541</v>
      </c>
      <c r="S5544" s="4">
        <v>66110</v>
      </c>
      <c r="T5544" s="3" t="s">
        <v>5885</v>
      </c>
      <c r="U5544" s="3" t="s">
        <v>1362</v>
      </c>
      <c r="V5544" s="3" t="s">
        <v>416</v>
      </c>
      <c r="W5544" s="3" t="s">
        <v>5884</v>
      </c>
      <c r="X5544" s="3" t="str">
        <f t="shared" si="386"/>
        <v>ห้วยเกตุตะพานหินพิจิตร</v>
      </c>
      <c r="Y5544" s="3" t="s">
        <v>251</v>
      </c>
      <c r="Z5544" s="3" t="str">
        <f t="shared" si="387"/>
        <v/>
      </c>
      <c r="AA5544" s="3" t="e">
        <f t="shared" si="388"/>
        <v>#NUM!</v>
      </c>
      <c r="AB5544" s="3" t="str">
        <f t="shared" si="389"/>
        <v/>
      </c>
    </row>
    <row r="5545" spans="18:28" ht="14.5" customHeight="1">
      <c r="R5545">
        <v>5542</v>
      </c>
      <c r="S5545" s="4">
        <v>66110</v>
      </c>
      <c r="T5545" s="3" t="s">
        <v>5886</v>
      </c>
      <c r="U5545" s="3" t="s">
        <v>1362</v>
      </c>
      <c r="V5545" s="3" t="s">
        <v>416</v>
      </c>
      <c r="W5545" s="3" t="s">
        <v>5884</v>
      </c>
      <c r="X5545" s="3" t="str">
        <f t="shared" si="386"/>
        <v>ไทรโรงโขนตะพานหินพิจิตร</v>
      </c>
      <c r="Y5545" s="3" t="s">
        <v>251</v>
      </c>
      <c r="Z5545" s="3" t="str">
        <f t="shared" si="387"/>
        <v/>
      </c>
      <c r="AA5545" s="3" t="e">
        <f t="shared" si="388"/>
        <v>#NUM!</v>
      </c>
      <c r="AB5545" s="3" t="str">
        <f t="shared" si="389"/>
        <v/>
      </c>
    </row>
    <row r="5546" spans="18:28" ht="14.5" customHeight="1">
      <c r="R5546">
        <v>5543</v>
      </c>
      <c r="S5546" s="4">
        <v>66110</v>
      </c>
      <c r="T5546" s="3" t="s">
        <v>5887</v>
      </c>
      <c r="U5546" s="3" t="s">
        <v>1362</v>
      </c>
      <c r="V5546" s="3" t="s">
        <v>416</v>
      </c>
      <c r="W5546" s="3" t="s">
        <v>5884</v>
      </c>
      <c r="X5546" s="3" t="str">
        <f t="shared" si="386"/>
        <v>หนองพยอมตะพานหินพิจิตร</v>
      </c>
      <c r="Y5546" s="3" t="s">
        <v>251</v>
      </c>
      <c r="Z5546" s="3" t="str">
        <f t="shared" si="387"/>
        <v/>
      </c>
      <c r="AA5546" s="3" t="e">
        <f t="shared" si="388"/>
        <v>#NUM!</v>
      </c>
      <c r="AB5546" s="3" t="str">
        <f t="shared" si="389"/>
        <v/>
      </c>
    </row>
    <row r="5547" spans="18:28" ht="14.5" customHeight="1">
      <c r="R5547">
        <v>5544</v>
      </c>
      <c r="S5547" s="4">
        <v>66150</v>
      </c>
      <c r="T5547" s="3" t="s">
        <v>2538</v>
      </c>
      <c r="U5547" s="3" t="s">
        <v>1362</v>
      </c>
      <c r="V5547" s="3" t="s">
        <v>416</v>
      </c>
      <c r="W5547" s="3" t="s">
        <v>5884</v>
      </c>
      <c r="X5547" s="3" t="str">
        <f t="shared" si="386"/>
        <v>ทุ่งโพธิ์ตะพานหินพิจิตร</v>
      </c>
      <c r="Y5547" s="3" t="s">
        <v>251</v>
      </c>
      <c r="Z5547" s="3" t="str">
        <f t="shared" si="387"/>
        <v/>
      </c>
      <c r="AA5547" s="3" t="e">
        <f t="shared" si="388"/>
        <v>#NUM!</v>
      </c>
      <c r="AB5547" s="3" t="str">
        <f t="shared" si="389"/>
        <v/>
      </c>
    </row>
    <row r="5548" spans="18:28" ht="14.5" customHeight="1">
      <c r="R5548">
        <v>5545</v>
      </c>
      <c r="S5548" s="4">
        <v>66110</v>
      </c>
      <c r="T5548" s="3" t="s">
        <v>5888</v>
      </c>
      <c r="U5548" s="3" t="s">
        <v>1362</v>
      </c>
      <c r="V5548" s="3" t="s">
        <v>416</v>
      </c>
      <c r="W5548" s="3" t="s">
        <v>5884</v>
      </c>
      <c r="X5548" s="3" t="str">
        <f t="shared" si="386"/>
        <v>ดงตะขบตะพานหินพิจิตร</v>
      </c>
      <c r="Y5548" s="3" t="s">
        <v>251</v>
      </c>
      <c r="Z5548" s="3" t="str">
        <f t="shared" si="387"/>
        <v/>
      </c>
      <c r="AA5548" s="3" t="e">
        <f t="shared" si="388"/>
        <v>#NUM!</v>
      </c>
      <c r="AB5548" s="3" t="str">
        <f t="shared" si="389"/>
        <v/>
      </c>
    </row>
    <row r="5549" spans="18:28" ht="14.5" customHeight="1">
      <c r="R5549">
        <v>5546</v>
      </c>
      <c r="S5549" s="4">
        <v>66110</v>
      </c>
      <c r="T5549" s="3" t="s">
        <v>5889</v>
      </c>
      <c r="U5549" s="3" t="s">
        <v>1362</v>
      </c>
      <c r="V5549" s="3" t="s">
        <v>416</v>
      </c>
      <c r="W5549" s="3" t="s">
        <v>5884</v>
      </c>
      <c r="X5549" s="3" t="str">
        <f t="shared" si="386"/>
        <v>คลองคูณตะพานหินพิจิตร</v>
      </c>
      <c r="Y5549" s="3" t="s">
        <v>251</v>
      </c>
      <c r="Z5549" s="3" t="str">
        <f t="shared" si="387"/>
        <v/>
      </c>
      <c r="AA5549" s="3" t="e">
        <f t="shared" si="388"/>
        <v>#NUM!</v>
      </c>
      <c r="AB5549" s="3" t="str">
        <f t="shared" si="389"/>
        <v/>
      </c>
    </row>
    <row r="5550" spans="18:28" ht="14.5" customHeight="1">
      <c r="R5550">
        <v>5547</v>
      </c>
      <c r="S5550" s="4">
        <v>66110</v>
      </c>
      <c r="T5550" s="3" t="s">
        <v>5890</v>
      </c>
      <c r="U5550" s="3" t="s">
        <v>1362</v>
      </c>
      <c r="V5550" s="3" t="s">
        <v>416</v>
      </c>
      <c r="W5550" s="3" t="s">
        <v>5884</v>
      </c>
      <c r="X5550" s="3" t="str">
        <f t="shared" si="386"/>
        <v>วังสำโรงตะพานหินพิจิตร</v>
      </c>
      <c r="Y5550" s="3" t="s">
        <v>251</v>
      </c>
      <c r="Z5550" s="3" t="str">
        <f t="shared" si="387"/>
        <v/>
      </c>
      <c r="AA5550" s="3" t="e">
        <f t="shared" si="388"/>
        <v>#NUM!</v>
      </c>
      <c r="AB5550" s="3" t="str">
        <f t="shared" si="389"/>
        <v/>
      </c>
    </row>
    <row r="5551" spans="18:28" ht="14.5" customHeight="1">
      <c r="R5551">
        <v>5548</v>
      </c>
      <c r="S5551" s="4">
        <v>66110</v>
      </c>
      <c r="T5551" s="3" t="s">
        <v>2302</v>
      </c>
      <c r="U5551" s="3" t="s">
        <v>1362</v>
      </c>
      <c r="V5551" s="3" t="s">
        <v>416</v>
      </c>
      <c r="W5551" s="3" t="s">
        <v>5884</v>
      </c>
      <c r="X5551" s="3" t="str">
        <f t="shared" si="386"/>
        <v>วังหว้าตะพานหินพิจิตร</v>
      </c>
      <c r="Y5551" s="3" t="s">
        <v>251</v>
      </c>
      <c r="Z5551" s="3" t="str">
        <f t="shared" si="387"/>
        <v/>
      </c>
      <c r="AA5551" s="3" t="e">
        <f t="shared" si="388"/>
        <v>#NUM!</v>
      </c>
      <c r="AB5551" s="3" t="str">
        <f t="shared" si="389"/>
        <v/>
      </c>
    </row>
    <row r="5552" spans="18:28" ht="14.5" customHeight="1">
      <c r="R5552">
        <v>5549</v>
      </c>
      <c r="S5552" s="4">
        <v>66150</v>
      </c>
      <c r="T5552" s="3" t="s">
        <v>5891</v>
      </c>
      <c r="U5552" s="3" t="s">
        <v>1362</v>
      </c>
      <c r="V5552" s="3" t="s">
        <v>416</v>
      </c>
      <c r="W5552" s="3" t="s">
        <v>5884</v>
      </c>
      <c r="X5552" s="3" t="str">
        <f t="shared" si="386"/>
        <v>วังหลุมตะพานหินพิจิตร</v>
      </c>
      <c r="Y5552" s="3" t="s">
        <v>251</v>
      </c>
      <c r="Z5552" s="3" t="str">
        <f t="shared" si="387"/>
        <v/>
      </c>
      <c r="AA5552" s="3" t="e">
        <f t="shared" si="388"/>
        <v>#NUM!</v>
      </c>
      <c r="AB5552" s="3" t="str">
        <f t="shared" si="389"/>
        <v/>
      </c>
    </row>
    <row r="5553" spans="18:28" ht="14.5" customHeight="1">
      <c r="R5553">
        <v>5550</v>
      </c>
      <c r="S5553" s="4">
        <v>66110</v>
      </c>
      <c r="T5553" s="3" t="s">
        <v>5892</v>
      </c>
      <c r="U5553" s="3" t="s">
        <v>1362</v>
      </c>
      <c r="V5553" s="3" t="s">
        <v>416</v>
      </c>
      <c r="W5553" s="3" t="s">
        <v>5884</v>
      </c>
      <c r="X5553" s="3" t="str">
        <f t="shared" si="386"/>
        <v>ทับหมันตะพานหินพิจิตร</v>
      </c>
      <c r="Y5553" s="3" t="s">
        <v>251</v>
      </c>
      <c r="Z5553" s="3" t="str">
        <f t="shared" si="387"/>
        <v/>
      </c>
      <c r="AA5553" s="3" t="e">
        <f t="shared" si="388"/>
        <v>#NUM!</v>
      </c>
      <c r="AB5553" s="3" t="str">
        <f t="shared" si="389"/>
        <v/>
      </c>
    </row>
    <row r="5554" spans="18:28" ht="14.5" customHeight="1">
      <c r="R5554">
        <v>5551</v>
      </c>
      <c r="S5554" s="4">
        <v>66110</v>
      </c>
      <c r="T5554" s="3" t="s">
        <v>5893</v>
      </c>
      <c r="U5554" s="3" t="s">
        <v>1362</v>
      </c>
      <c r="V5554" s="3" t="s">
        <v>416</v>
      </c>
      <c r="W5554" s="3" t="s">
        <v>5884</v>
      </c>
      <c r="X5554" s="3" t="str">
        <f t="shared" si="386"/>
        <v>ไผ่หลวงตะพานหินพิจิตร</v>
      </c>
      <c r="Y5554" s="3" t="s">
        <v>251</v>
      </c>
      <c r="Z5554" s="3" t="str">
        <f t="shared" si="387"/>
        <v/>
      </c>
      <c r="AA5554" s="3" t="e">
        <f t="shared" si="388"/>
        <v>#NUM!</v>
      </c>
      <c r="AB5554" s="3" t="str">
        <f t="shared" si="389"/>
        <v/>
      </c>
    </row>
    <row r="5555" spans="18:28" ht="14.5" customHeight="1">
      <c r="R5555">
        <v>5552</v>
      </c>
      <c r="S5555" s="4">
        <v>66120</v>
      </c>
      <c r="T5555" s="3" t="s">
        <v>1366</v>
      </c>
      <c r="U5555" s="3" t="s">
        <v>1366</v>
      </c>
      <c r="V5555" s="3" t="s">
        <v>416</v>
      </c>
      <c r="W5555" s="3" t="s">
        <v>5894</v>
      </c>
      <c r="X5555" s="3" t="str">
        <f t="shared" si="386"/>
        <v>บางมูลนากบางมูลนากพิจิตร</v>
      </c>
      <c r="Y5555" s="3" t="s">
        <v>251</v>
      </c>
      <c r="Z5555" s="3" t="str">
        <f t="shared" si="387"/>
        <v/>
      </c>
      <c r="AA5555" s="3" t="e">
        <f t="shared" si="388"/>
        <v>#NUM!</v>
      </c>
      <c r="AB5555" s="3" t="str">
        <f t="shared" si="389"/>
        <v/>
      </c>
    </row>
    <row r="5556" spans="18:28" ht="14.5" customHeight="1">
      <c r="R5556">
        <v>5553</v>
      </c>
      <c r="S5556" s="4">
        <v>66120</v>
      </c>
      <c r="T5556" s="3" t="s">
        <v>686</v>
      </c>
      <c r="U5556" s="3" t="s">
        <v>1366</v>
      </c>
      <c r="V5556" s="3" t="s">
        <v>416</v>
      </c>
      <c r="W5556" s="3" t="s">
        <v>5894</v>
      </c>
      <c r="X5556" s="3" t="str">
        <f t="shared" si="386"/>
        <v>บางไผ่บางมูลนากพิจิตร</v>
      </c>
      <c r="Y5556" s="3" t="s">
        <v>251</v>
      </c>
      <c r="Z5556" s="3" t="str">
        <f t="shared" si="387"/>
        <v/>
      </c>
      <c r="AA5556" s="3" t="e">
        <f t="shared" si="388"/>
        <v>#NUM!</v>
      </c>
      <c r="AB5556" s="3" t="str">
        <f t="shared" si="389"/>
        <v/>
      </c>
    </row>
    <row r="5557" spans="18:28" ht="14.5" customHeight="1">
      <c r="R5557">
        <v>5554</v>
      </c>
      <c r="S5557" s="4">
        <v>66120</v>
      </c>
      <c r="T5557" s="3" t="s">
        <v>5895</v>
      </c>
      <c r="U5557" s="3" t="s">
        <v>1366</v>
      </c>
      <c r="V5557" s="3" t="s">
        <v>416</v>
      </c>
      <c r="W5557" s="3" t="s">
        <v>5894</v>
      </c>
      <c r="X5557" s="3" t="str">
        <f t="shared" si="386"/>
        <v>หอไกรบางมูลนากพิจิตร</v>
      </c>
      <c r="Y5557" s="3" t="s">
        <v>251</v>
      </c>
      <c r="Z5557" s="3" t="str">
        <f t="shared" si="387"/>
        <v/>
      </c>
      <c r="AA5557" s="3" t="e">
        <f t="shared" si="388"/>
        <v>#NUM!</v>
      </c>
      <c r="AB5557" s="3" t="str">
        <f t="shared" si="389"/>
        <v/>
      </c>
    </row>
    <row r="5558" spans="18:28" ht="14.5" customHeight="1">
      <c r="R5558">
        <v>5555</v>
      </c>
      <c r="S5558" s="4">
        <v>66120</v>
      </c>
      <c r="T5558" s="3" t="s">
        <v>5532</v>
      </c>
      <c r="U5558" s="3" t="s">
        <v>1366</v>
      </c>
      <c r="V5558" s="3" t="s">
        <v>416</v>
      </c>
      <c r="W5558" s="3" t="s">
        <v>5894</v>
      </c>
      <c r="X5558" s="3" t="str">
        <f t="shared" si="386"/>
        <v>เนินมะกอกบางมูลนากพิจิตร</v>
      </c>
      <c r="Y5558" s="3" t="s">
        <v>251</v>
      </c>
      <c r="Z5558" s="3" t="str">
        <f t="shared" si="387"/>
        <v/>
      </c>
      <c r="AA5558" s="3" t="e">
        <f t="shared" si="388"/>
        <v>#NUM!</v>
      </c>
      <c r="AB5558" s="3" t="str">
        <f t="shared" si="389"/>
        <v/>
      </c>
    </row>
    <row r="5559" spans="18:28" ht="14.5" customHeight="1">
      <c r="R5559">
        <v>5556</v>
      </c>
      <c r="S5559" s="4">
        <v>66120</v>
      </c>
      <c r="T5559" s="3" t="s">
        <v>5890</v>
      </c>
      <c r="U5559" s="3" t="s">
        <v>1366</v>
      </c>
      <c r="V5559" s="3" t="s">
        <v>416</v>
      </c>
      <c r="W5559" s="3" t="s">
        <v>5894</v>
      </c>
      <c r="X5559" s="3" t="str">
        <f t="shared" si="386"/>
        <v>วังสำโรงบางมูลนากพิจิตร</v>
      </c>
      <c r="Y5559" s="3" t="s">
        <v>251</v>
      </c>
      <c r="Z5559" s="3" t="str">
        <f t="shared" si="387"/>
        <v/>
      </c>
      <c r="AA5559" s="3" t="e">
        <f t="shared" si="388"/>
        <v>#NUM!</v>
      </c>
      <c r="AB5559" s="3" t="str">
        <f t="shared" si="389"/>
        <v/>
      </c>
    </row>
    <row r="5560" spans="18:28" ht="14.5" customHeight="1">
      <c r="R5560">
        <v>5557</v>
      </c>
      <c r="S5560" s="4">
        <v>66120</v>
      </c>
      <c r="T5560" s="3" t="s">
        <v>5896</v>
      </c>
      <c r="U5560" s="3" t="s">
        <v>1366</v>
      </c>
      <c r="V5560" s="3" t="s">
        <v>416</v>
      </c>
      <c r="W5560" s="3" t="s">
        <v>5894</v>
      </c>
      <c r="X5560" s="3" t="str">
        <f t="shared" si="386"/>
        <v>ภูมิบางมูลนากพิจิตร</v>
      </c>
      <c r="Y5560" s="3" t="s">
        <v>251</v>
      </c>
      <c r="Z5560" s="3" t="str">
        <f t="shared" si="387"/>
        <v/>
      </c>
      <c r="AA5560" s="3" t="e">
        <f t="shared" si="388"/>
        <v>#NUM!</v>
      </c>
      <c r="AB5560" s="3" t="str">
        <f t="shared" si="389"/>
        <v/>
      </c>
    </row>
    <row r="5561" spans="18:28" ht="14.5" customHeight="1">
      <c r="R5561">
        <v>5558</v>
      </c>
      <c r="S5561" s="4">
        <v>66120</v>
      </c>
      <c r="T5561" s="3" t="s">
        <v>5897</v>
      </c>
      <c r="U5561" s="3" t="s">
        <v>1366</v>
      </c>
      <c r="V5561" s="3" t="s">
        <v>416</v>
      </c>
      <c r="W5561" s="3" t="s">
        <v>5894</v>
      </c>
      <c r="X5561" s="3" t="str">
        <f t="shared" si="386"/>
        <v>วังกรดบางมูลนากพิจิตร</v>
      </c>
      <c r="Y5561" s="3" t="s">
        <v>251</v>
      </c>
      <c r="Z5561" s="3" t="str">
        <f t="shared" si="387"/>
        <v/>
      </c>
      <c r="AA5561" s="3" t="e">
        <f t="shared" si="388"/>
        <v>#NUM!</v>
      </c>
      <c r="AB5561" s="3" t="str">
        <f t="shared" si="389"/>
        <v/>
      </c>
    </row>
    <row r="5562" spans="18:28" ht="14.5" customHeight="1">
      <c r="R5562">
        <v>5559</v>
      </c>
      <c r="S5562" s="4">
        <v>66120</v>
      </c>
      <c r="T5562" s="3" t="s">
        <v>5898</v>
      </c>
      <c r="U5562" s="3" t="s">
        <v>1366</v>
      </c>
      <c r="V5562" s="3" t="s">
        <v>416</v>
      </c>
      <c r="W5562" s="3" t="s">
        <v>5894</v>
      </c>
      <c r="X5562" s="3" t="str">
        <f t="shared" si="386"/>
        <v>ห้วยเขนบางมูลนากพิจิตร</v>
      </c>
      <c r="Y5562" s="3" t="s">
        <v>251</v>
      </c>
      <c r="Z5562" s="3" t="str">
        <f t="shared" si="387"/>
        <v/>
      </c>
      <c r="AA5562" s="3" t="e">
        <f t="shared" si="388"/>
        <v>#NUM!</v>
      </c>
      <c r="AB5562" s="3" t="str">
        <f t="shared" si="389"/>
        <v/>
      </c>
    </row>
    <row r="5563" spans="18:28" ht="14.5" customHeight="1">
      <c r="R5563">
        <v>5560</v>
      </c>
      <c r="S5563" s="4">
        <v>66210</v>
      </c>
      <c r="T5563" s="3" t="s">
        <v>5899</v>
      </c>
      <c r="U5563" s="3" t="s">
        <v>1366</v>
      </c>
      <c r="V5563" s="3" t="s">
        <v>416</v>
      </c>
      <c r="W5563" s="3" t="s">
        <v>5894</v>
      </c>
      <c r="X5563" s="3" t="str">
        <f t="shared" si="386"/>
        <v>วังตะกูบางมูลนากพิจิตร</v>
      </c>
      <c r="Y5563" s="3" t="s">
        <v>251</v>
      </c>
      <c r="Z5563" s="3" t="str">
        <f t="shared" si="387"/>
        <v/>
      </c>
      <c r="AA5563" s="3" t="e">
        <f t="shared" si="388"/>
        <v>#NUM!</v>
      </c>
      <c r="AB5563" s="3" t="str">
        <f t="shared" si="389"/>
        <v/>
      </c>
    </row>
    <row r="5564" spans="18:28" ht="14.5" customHeight="1">
      <c r="R5564">
        <v>5561</v>
      </c>
      <c r="S5564" s="4">
        <v>66120</v>
      </c>
      <c r="T5564" s="3" t="s">
        <v>5900</v>
      </c>
      <c r="U5564" s="3" t="s">
        <v>1366</v>
      </c>
      <c r="V5564" s="3" t="s">
        <v>416</v>
      </c>
      <c r="W5564" s="3" t="s">
        <v>5894</v>
      </c>
      <c r="X5564" s="3" t="str">
        <f t="shared" si="386"/>
        <v>ลำประดาบางมูลนากพิจิตร</v>
      </c>
      <c r="Y5564" s="3" t="s">
        <v>251</v>
      </c>
      <c r="Z5564" s="3" t="str">
        <f t="shared" si="387"/>
        <v/>
      </c>
      <c r="AA5564" s="3" t="e">
        <f t="shared" si="388"/>
        <v>#NUM!</v>
      </c>
      <c r="AB5564" s="3" t="str">
        <f t="shared" si="389"/>
        <v/>
      </c>
    </row>
    <row r="5565" spans="18:28" ht="14.5" customHeight="1">
      <c r="R5565">
        <v>5562</v>
      </c>
      <c r="S5565" s="4">
        <v>66130</v>
      </c>
      <c r="T5565" s="3" t="s">
        <v>1370</v>
      </c>
      <c r="U5565" s="3" t="s">
        <v>1370</v>
      </c>
      <c r="V5565" s="3" t="s">
        <v>416</v>
      </c>
      <c r="W5565" s="3" t="s">
        <v>5901</v>
      </c>
      <c r="X5565" s="3" t="str">
        <f t="shared" si="386"/>
        <v>โพทะเลโพทะเลพิจิตร</v>
      </c>
      <c r="Y5565" s="3" t="s">
        <v>251</v>
      </c>
      <c r="Z5565" s="3" t="str">
        <f t="shared" si="387"/>
        <v/>
      </c>
      <c r="AA5565" s="3" t="e">
        <f t="shared" si="388"/>
        <v>#NUM!</v>
      </c>
      <c r="AB5565" s="3" t="str">
        <f t="shared" si="389"/>
        <v/>
      </c>
    </row>
    <row r="5566" spans="18:28" ht="14.5" customHeight="1">
      <c r="R5566">
        <v>5563</v>
      </c>
      <c r="S5566" s="4">
        <v>66130</v>
      </c>
      <c r="T5566" s="3" t="s">
        <v>5902</v>
      </c>
      <c r="U5566" s="3" t="s">
        <v>1370</v>
      </c>
      <c r="V5566" s="3" t="s">
        <v>416</v>
      </c>
      <c r="W5566" s="3" t="s">
        <v>5901</v>
      </c>
      <c r="X5566" s="3" t="str">
        <f t="shared" si="386"/>
        <v>ท้ายน้ำโพทะเลพิจิตร</v>
      </c>
      <c r="Y5566" s="3" t="s">
        <v>251</v>
      </c>
      <c r="Z5566" s="3" t="str">
        <f t="shared" si="387"/>
        <v/>
      </c>
      <c r="AA5566" s="3" t="e">
        <f t="shared" si="388"/>
        <v>#NUM!</v>
      </c>
      <c r="AB5566" s="3" t="str">
        <f t="shared" si="389"/>
        <v/>
      </c>
    </row>
    <row r="5567" spans="18:28" ht="14.5" customHeight="1">
      <c r="R5567">
        <v>5564</v>
      </c>
      <c r="S5567" s="4">
        <v>66130</v>
      </c>
      <c r="T5567" s="3" t="s">
        <v>5903</v>
      </c>
      <c r="U5567" s="3" t="s">
        <v>1370</v>
      </c>
      <c r="V5567" s="3" t="s">
        <v>416</v>
      </c>
      <c r="W5567" s="3" t="s">
        <v>5901</v>
      </c>
      <c r="X5567" s="3" t="str">
        <f t="shared" si="386"/>
        <v>ทะนงโพทะเลพิจิตร</v>
      </c>
      <c r="Y5567" s="3" t="s">
        <v>251</v>
      </c>
      <c r="Z5567" s="3" t="str">
        <f t="shared" si="387"/>
        <v/>
      </c>
      <c r="AA5567" s="3" t="e">
        <f t="shared" si="388"/>
        <v>#NUM!</v>
      </c>
      <c r="AB5567" s="3" t="str">
        <f t="shared" si="389"/>
        <v/>
      </c>
    </row>
    <row r="5568" spans="18:28" ht="14.5" customHeight="1">
      <c r="R5568">
        <v>5565</v>
      </c>
      <c r="S5568" s="4">
        <v>66130</v>
      </c>
      <c r="T5568" s="3" t="s">
        <v>5904</v>
      </c>
      <c r="U5568" s="3" t="s">
        <v>1370</v>
      </c>
      <c r="V5568" s="3" t="s">
        <v>416</v>
      </c>
      <c r="W5568" s="3" t="s">
        <v>5901</v>
      </c>
      <c r="X5568" s="3" t="str">
        <f t="shared" si="386"/>
        <v>ท่าบัวโพทะเลพิจิตร</v>
      </c>
      <c r="Y5568" s="3" t="s">
        <v>251</v>
      </c>
      <c r="Z5568" s="3" t="str">
        <f t="shared" si="387"/>
        <v/>
      </c>
      <c r="AA5568" s="3" t="e">
        <f t="shared" si="388"/>
        <v>#NUM!</v>
      </c>
      <c r="AB5568" s="3" t="str">
        <f t="shared" si="389"/>
        <v/>
      </c>
    </row>
    <row r="5569" spans="18:28" ht="14.5" customHeight="1">
      <c r="R5569">
        <v>5566</v>
      </c>
      <c r="S5569" s="4">
        <v>66130</v>
      </c>
      <c r="T5569" s="3" t="s">
        <v>5905</v>
      </c>
      <c r="U5569" s="3" t="s">
        <v>1370</v>
      </c>
      <c r="V5569" s="3" t="s">
        <v>416</v>
      </c>
      <c r="W5569" s="3" t="s">
        <v>5901</v>
      </c>
      <c r="X5569" s="3" t="str">
        <f t="shared" si="386"/>
        <v>ทุ่งน้อยโพทะเลพิจิตร</v>
      </c>
      <c r="Y5569" s="3" t="s">
        <v>251</v>
      </c>
      <c r="Z5569" s="3" t="str">
        <f t="shared" si="387"/>
        <v/>
      </c>
      <c r="AA5569" s="3" t="e">
        <f t="shared" si="388"/>
        <v>#NUM!</v>
      </c>
      <c r="AB5569" s="3" t="str">
        <f t="shared" si="389"/>
        <v/>
      </c>
    </row>
    <row r="5570" spans="18:28" ht="14.5" customHeight="1">
      <c r="R5570">
        <v>5567</v>
      </c>
      <c r="S5570" s="4">
        <v>66130</v>
      </c>
      <c r="T5570" s="3" t="s">
        <v>5906</v>
      </c>
      <c r="U5570" s="3" t="s">
        <v>1370</v>
      </c>
      <c r="V5570" s="3" t="s">
        <v>416</v>
      </c>
      <c r="W5570" s="3" t="s">
        <v>5901</v>
      </c>
      <c r="X5570" s="3" t="str">
        <f t="shared" si="386"/>
        <v>ท่าขมิ้นโพทะเลพิจิตร</v>
      </c>
      <c r="Y5570" s="3" t="s">
        <v>251</v>
      </c>
      <c r="Z5570" s="3" t="str">
        <f t="shared" si="387"/>
        <v/>
      </c>
      <c r="AA5570" s="3" t="e">
        <f t="shared" si="388"/>
        <v>#NUM!</v>
      </c>
      <c r="AB5570" s="3" t="str">
        <f t="shared" si="389"/>
        <v/>
      </c>
    </row>
    <row r="5571" spans="18:28" ht="14.5" customHeight="1">
      <c r="R5571">
        <v>5568</v>
      </c>
      <c r="S5571" s="4">
        <v>66130</v>
      </c>
      <c r="T5571" s="3" t="s">
        <v>5030</v>
      </c>
      <c r="U5571" s="3" t="s">
        <v>1370</v>
      </c>
      <c r="V5571" s="3" t="s">
        <v>416</v>
      </c>
      <c r="W5571" s="3" t="s">
        <v>5901</v>
      </c>
      <c r="X5571" s="3" t="str">
        <f t="shared" si="386"/>
        <v>ท่าเสาโพทะเลพิจิตร</v>
      </c>
      <c r="Y5571" s="3" t="s">
        <v>251</v>
      </c>
      <c r="Z5571" s="3" t="str">
        <f t="shared" si="387"/>
        <v/>
      </c>
      <c r="AA5571" s="3" t="e">
        <f t="shared" si="388"/>
        <v>#NUM!</v>
      </c>
      <c r="AB5571" s="3" t="str">
        <f t="shared" si="389"/>
        <v/>
      </c>
    </row>
    <row r="5572" spans="18:28" ht="14.5" customHeight="1">
      <c r="R5572">
        <v>5569</v>
      </c>
      <c r="S5572" s="4">
        <v>66130</v>
      </c>
      <c r="T5572" s="3" t="s">
        <v>5907</v>
      </c>
      <c r="U5572" s="3" t="s">
        <v>1370</v>
      </c>
      <c r="V5572" s="3" t="s">
        <v>416</v>
      </c>
      <c r="W5572" s="3" t="s">
        <v>5901</v>
      </c>
      <c r="X5572" s="3" t="str">
        <f t="shared" si="386"/>
        <v>บางคลานโพทะเลพิจิตร</v>
      </c>
      <c r="Y5572" s="3" t="s">
        <v>251</v>
      </c>
      <c r="Z5572" s="3" t="str">
        <f t="shared" si="387"/>
        <v/>
      </c>
      <c r="AA5572" s="3" t="e">
        <f t="shared" si="388"/>
        <v>#NUM!</v>
      </c>
      <c r="AB5572" s="3" t="str">
        <f t="shared" si="389"/>
        <v/>
      </c>
    </row>
    <row r="5573" spans="18:28" ht="14.5" customHeight="1">
      <c r="R5573">
        <v>5570</v>
      </c>
      <c r="S5573" s="4">
        <v>66130</v>
      </c>
      <c r="T5573" s="3" t="s">
        <v>5908</v>
      </c>
      <c r="U5573" s="3" t="s">
        <v>1370</v>
      </c>
      <c r="V5573" s="3" t="s">
        <v>416</v>
      </c>
      <c r="W5573" s="3" t="s">
        <v>5901</v>
      </c>
      <c r="X5573" s="3" t="str">
        <f t="shared" ref="X5573:X5636" si="390">T5573&amp;U5573&amp;V5573</f>
        <v>ท่านั่งโพทะเลพิจิตร</v>
      </c>
      <c r="Y5573" s="3" t="s">
        <v>251</v>
      </c>
      <c r="Z5573" s="3" t="str">
        <f t="shared" ref="Z5573:Z5636" si="391">IF($Z$1=$W5573,$R5573,"")</f>
        <v/>
      </c>
      <c r="AA5573" s="3" t="e">
        <f t="shared" ref="AA5573:AA5636" si="392">SMALL($Z$4:$Z$7439,R5573)</f>
        <v>#NUM!</v>
      </c>
      <c r="AB5573" s="3" t="str">
        <f t="shared" ref="AB5573:AB5636" si="393">IFERROR(INDEX($T$4:$T$7439,$AA5573,1),"")</f>
        <v/>
      </c>
    </row>
    <row r="5574" spans="18:28" ht="14.5" customHeight="1">
      <c r="R5574">
        <v>5571</v>
      </c>
      <c r="S5574" s="4">
        <v>66130</v>
      </c>
      <c r="T5574" s="3" t="s">
        <v>5909</v>
      </c>
      <c r="U5574" s="3" t="s">
        <v>1370</v>
      </c>
      <c r="V5574" s="3" t="s">
        <v>416</v>
      </c>
      <c r="W5574" s="3" t="s">
        <v>5901</v>
      </c>
      <c r="X5574" s="3" t="str">
        <f t="shared" si="390"/>
        <v>บ้านน้อยโพทะเลพิจิตร</v>
      </c>
      <c r="Y5574" s="3" t="s">
        <v>251</v>
      </c>
      <c r="Z5574" s="3" t="str">
        <f t="shared" si="391"/>
        <v/>
      </c>
      <c r="AA5574" s="3" t="e">
        <f t="shared" si="392"/>
        <v>#NUM!</v>
      </c>
      <c r="AB5574" s="3" t="str">
        <f t="shared" si="393"/>
        <v/>
      </c>
    </row>
    <row r="5575" spans="18:28" ht="14.5" customHeight="1">
      <c r="R5575">
        <v>5572</v>
      </c>
      <c r="S5575" s="4">
        <v>66130</v>
      </c>
      <c r="T5575" s="3" t="s">
        <v>5910</v>
      </c>
      <c r="U5575" s="3" t="s">
        <v>1370</v>
      </c>
      <c r="V5575" s="3" t="s">
        <v>416</v>
      </c>
      <c r="W5575" s="3" t="s">
        <v>5901</v>
      </c>
      <c r="X5575" s="3" t="str">
        <f t="shared" si="390"/>
        <v>วัดขวางโพทะเลพิจิตร</v>
      </c>
      <c r="Y5575" s="3" t="s">
        <v>251</v>
      </c>
      <c r="Z5575" s="3" t="str">
        <f t="shared" si="391"/>
        <v/>
      </c>
      <c r="AA5575" s="3" t="e">
        <f t="shared" si="392"/>
        <v>#NUM!</v>
      </c>
      <c r="AB5575" s="3" t="str">
        <f t="shared" si="393"/>
        <v/>
      </c>
    </row>
    <row r="5576" spans="18:28" ht="14.5" customHeight="1">
      <c r="R5576">
        <v>5573</v>
      </c>
      <c r="S5576" s="4">
        <v>66140</v>
      </c>
      <c r="T5576" s="3" t="s">
        <v>1382</v>
      </c>
      <c r="U5576" s="3" t="s">
        <v>1382</v>
      </c>
      <c r="V5576" s="3" t="s">
        <v>416</v>
      </c>
      <c r="W5576" s="3" t="s">
        <v>5911</v>
      </c>
      <c r="X5576" s="3" t="str">
        <f t="shared" si="390"/>
        <v>สามง่ามสามง่ามพิจิตร</v>
      </c>
      <c r="Y5576" s="3" t="s">
        <v>251</v>
      </c>
      <c r="Z5576" s="3" t="str">
        <f t="shared" si="391"/>
        <v/>
      </c>
      <c r="AA5576" s="3" t="e">
        <f t="shared" si="392"/>
        <v>#NUM!</v>
      </c>
      <c r="AB5576" s="3" t="str">
        <f t="shared" si="393"/>
        <v/>
      </c>
    </row>
    <row r="5577" spans="18:28" ht="14.5" customHeight="1">
      <c r="R5577">
        <v>5574</v>
      </c>
      <c r="S5577" s="4">
        <v>66220</v>
      </c>
      <c r="T5577" s="3" t="s">
        <v>5912</v>
      </c>
      <c r="U5577" s="3" t="s">
        <v>1382</v>
      </c>
      <c r="V5577" s="3" t="s">
        <v>416</v>
      </c>
      <c r="W5577" s="3" t="s">
        <v>5911</v>
      </c>
      <c r="X5577" s="3" t="str">
        <f t="shared" si="390"/>
        <v>กำแพงดินสามง่ามพิจิตร</v>
      </c>
      <c r="Y5577" s="3" t="s">
        <v>251</v>
      </c>
      <c r="Z5577" s="3" t="str">
        <f t="shared" si="391"/>
        <v/>
      </c>
      <c r="AA5577" s="3" t="e">
        <f t="shared" si="392"/>
        <v>#NUM!</v>
      </c>
      <c r="AB5577" s="3" t="str">
        <f t="shared" si="393"/>
        <v/>
      </c>
    </row>
    <row r="5578" spans="18:28" ht="14.5" customHeight="1">
      <c r="R5578">
        <v>5575</v>
      </c>
      <c r="S5578" s="4">
        <v>66140</v>
      </c>
      <c r="T5578" s="3" t="s">
        <v>5913</v>
      </c>
      <c r="U5578" s="3" t="s">
        <v>1382</v>
      </c>
      <c r="V5578" s="3" t="s">
        <v>416</v>
      </c>
      <c r="W5578" s="3" t="s">
        <v>5911</v>
      </c>
      <c r="X5578" s="3" t="str">
        <f t="shared" si="390"/>
        <v>รังนกสามง่ามพิจิตร</v>
      </c>
      <c r="Y5578" s="3" t="s">
        <v>251</v>
      </c>
      <c r="Z5578" s="3" t="str">
        <f t="shared" si="391"/>
        <v/>
      </c>
      <c r="AA5578" s="3" t="e">
        <f t="shared" si="392"/>
        <v>#NUM!</v>
      </c>
      <c r="AB5578" s="3" t="str">
        <f t="shared" si="393"/>
        <v/>
      </c>
    </row>
    <row r="5579" spans="18:28" ht="14.5" customHeight="1">
      <c r="R5579">
        <v>5576</v>
      </c>
      <c r="S5579" s="4">
        <v>66140</v>
      </c>
      <c r="T5579" s="3" t="s">
        <v>5914</v>
      </c>
      <c r="U5579" s="3" t="s">
        <v>1382</v>
      </c>
      <c r="V5579" s="3" t="s">
        <v>416</v>
      </c>
      <c r="W5579" s="3" t="s">
        <v>5911</v>
      </c>
      <c r="X5579" s="3" t="str">
        <f t="shared" si="390"/>
        <v>เนินปอสามง่ามพิจิตร</v>
      </c>
      <c r="Y5579" s="3" t="s">
        <v>251</v>
      </c>
      <c r="Z5579" s="3" t="str">
        <f t="shared" si="391"/>
        <v/>
      </c>
      <c r="AA5579" s="3" t="e">
        <f t="shared" si="392"/>
        <v>#NUM!</v>
      </c>
      <c r="AB5579" s="3" t="str">
        <f t="shared" si="393"/>
        <v/>
      </c>
    </row>
    <row r="5580" spans="18:28" ht="14.5" customHeight="1">
      <c r="R5580">
        <v>5577</v>
      </c>
      <c r="S5580" s="4">
        <v>66140</v>
      </c>
      <c r="T5580" s="3" t="s">
        <v>2407</v>
      </c>
      <c r="U5580" s="3" t="s">
        <v>1382</v>
      </c>
      <c r="V5580" s="3" t="s">
        <v>416</v>
      </c>
      <c r="W5580" s="3" t="s">
        <v>5911</v>
      </c>
      <c r="X5580" s="3" t="str">
        <f t="shared" si="390"/>
        <v>หนองโสนสามง่ามพิจิตร</v>
      </c>
      <c r="Y5580" s="3" t="s">
        <v>251</v>
      </c>
      <c r="Z5580" s="3" t="str">
        <f t="shared" si="391"/>
        <v/>
      </c>
      <c r="AA5580" s="3" t="e">
        <f t="shared" si="392"/>
        <v>#NUM!</v>
      </c>
      <c r="AB5580" s="3" t="str">
        <f t="shared" si="393"/>
        <v/>
      </c>
    </row>
    <row r="5581" spans="18:28" ht="14.5" customHeight="1">
      <c r="R5581">
        <v>5578</v>
      </c>
      <c r="S5581" s="4">
        <v>66150</v>
      </c>
      <c r="T5581" s="3" t="s">
        <v>1364</v>
      </c>
      <c r="U5581" s="3" t="s">
        <v>1364</v>
      </c>
      <c r="V5581" s="3" t="s">
        <v>416</v>
      </c>
      <c r="W5581" s="3" t="s">
        <v>5915</v>
      </c>
      <c r="X5581" s="3" t="str">
        <f t="shared" si="390"/>
        <v>ทับคล้อทับคล้อพิจิตร</v>
      </c>
      <c r="Y5581" s="3" t="s">
        <v>251</v>
      </c>
      <c r="Z5581" s="3" t="str">
        <f t="shared" si="391"/>
        <v/>
      </c>
      <c r="AA5581" s="3" t="e">
        <f t="shared" si="392"/>
        <v>#NUM!</v>
      </c>
      <c r="AB5581" s="3" t="str">
        <f t="shared" si="393"/>
        <v/>
      </c>
    </row>
    <row r="5582" spans="18:28" ht="14.5" customHeight="1">
      <c r="R5582">
        <v>5579</v>
      </c>
      <c r="S5582" s="4">
        <v>66230</v>
      </c>
      <c r="T5582" s="3" t="s">
        <v>5916</v>
      </c>
      <c r="U5582" s="3" t="s">
        <v>1364</v>
      </c>
      <c r="V5582" s="3" t="s">
        <v>416</v>
      </c>
      <c r="W5582" s="3" t="s">
        <v>5915</v>
      </c>
      <c r="X5582" s="3" t="str">
        <f t="shared" si="390"/>
        <v>เขาทรายทับคล้อพิจิตร</v>
      </c>
      <c r="Y5582" s="3" t="s">
        <v>251</v>
      </c>
      <c r="Z5582" s="3" t="str">
        <f t="shared" si="391"/>
        <v/>
      </c>
      <c r="AA5582" s="3" t="e">
        <f t="shared" si="392"/>
        <v>#NUM!</v>
      </c>
      <c r="AB5582" s="3" t="str">
        <f t="shared" si="393"/>
        <v/>
      </c>
    </row>
    <row r="5583" spans="18:28" ht="14.5" customHeight="1">
      <c r="R5583">
        <v>5580</v>
      </c>
      <c r="S5583" s="4">
        <v>66230</v>
      </c>
      <c r="T5583" s="3" t="s">
        <v>5917</v>
      </c>
      <c r="U5583" s="3" t="s">
        <v>1364</v>
      </c>
      <c r="V5583" s="3" t="s">
        <v>416</v>
      </c>
      <c r="W5583" s="3" t="s">
        <v>5915</v>
      </c>
      <c r="X5583" s="3" t="str">
        <f t="shared" si="390"/>
        <v>เขาเจ็ดลูกทับคล้อพิจิตร</v>
      </c>
      <c r="Y5583" s="3" t="s">
        <v>251</v>
      </c>
      <c r="Z5583" s="3" t="str">
        <f t="shared" si="391"/>
        <v/>
      </c>
      <c r="AA5583" s="3" t="e">
        <f t="shared" si="392"/>
        <v>#NUM!</v>
      </c>
      <c r="AB5583" s="3" t="str">
        <f t="shared" si="393"/>
        <v/>
      </c>
    </row>
    <row r="5584" spans="18:28" ht="14.5" customHeight="1">
      <c r="R5584">
        <v>5581</v>
      </c>
      <c r="S5584" s="4">
        <v>66150</v>
      </c>
      <c r="T5584" s="3" t="s">
        <v>5918</v>
      </c>
      <c r="U5584" s="3" t="s">
        <v>1364</v>
      </c>
      <c r="V5584" s="3" t="s">
        <v>416</v>
      </c>
      <c r="W5584" s="3" t="s">
        <v>5915</v>
      </c>
      <c r="X5584" s="3" t="str">
        <f t="shared" si="390"/>
        <v>ท้ายทุ่งทับคล้อพิจิตร</v>
      </c>
      <c r="Y5584" s="3" t="s">
        <v>251</v>
      </c>
      <c r="Z5584" s="3" t="str">
        <f t="shared" si="391"/>
        <v/>
      </c>
      <c r="AA5584" s="3" t="e">
        <f t="shared" si="392"/>
        <v>#NUM!</v>
      </c>
      <c r="AB5584" s="3" t="str">
        <f t="shared" si="393"/>
        <v/>
      </c>
    </row>
    <row r="5585" spans="18:28" ht="14.5" customHeight="1">
      <c r="R5585">
        <v>5582</v>
      </c>
      <c r="S5585" s="4">
        <v>66160</v>
      </c>
      <c r="T5585" s="3" t="s">
        <v>1380</v>
      </c>
      <c r="U5585" s="3" t="s">
        <v>1380</v>
      </c>
      <c r="V5585" s="3" t="s">
        <v>416</v>
      </c>
      <c r="W5585" s="3" t="s">
        <v>5919</v>
      </c>
      <c r="X5585" s="3" t="str">
        <f t="shared" si="390"/>
        <v>สากเหล็กสากเหล็กพิจิตร</v>
      </c>
      <c r="Y5585" s="3" t="s">
        <v>251</v>
      </c>
      <c r="Z5585" s="3" t="str">
        <f t="shared" si="391"/>
        <v/>
      </c>
      <c r="AA5585" s="3" t="e">
        <f t="shared" si="392"/>
        <v>#NUM!</v>
      </c>
      <c r="AB5585" s="3" t="str">
        <f t="shared" si="393"/>
        <v/>
      </c>
    </row>
    <row r="5586" spans="18:28" ht="14.5" customHeight="1">
      <c r="R5586">
        <v>5583</v>
      </c>
      <c r="S5586" s="4">
        <v>66160</v>
      </c>
      <c r="T5586" s="3" t="s">
        <v>2712</v>
      </c>
      <c r="U5586" s="3" t="s">
        <v>1380</v>
      </c>
      <c r="V5586" s="3" t="s">
        <v>416</v>
      </c>
      <c r="W5586" s="3" t="s">
        <v>5919</v>
      </c>
      <c r="X5586" s="3" t="str">
        <f t="shared" si="390"/>
        <v>ท่าเยี่ยมสากเหล็กพิจิตร</v>
      </c>
      <c r="Y5586" s="3" t="s">
        <v>251</v>
      </c>
      <c r="Z5586" s="3" t="str">
        <f t="shared" si="391"/>
        <v/>
      </c>
      <c r="AA5586" s="3" t="e">
        <f t="shared" si="392"/>
        <v>#NUM!</v>
      </c>
      <c r="AB5586" s="3" t="str">
        <f t="shared" si="393"/>
        <v/>
      </c>
    </row>
    <row r="5587" spans="18:28" ht="14.5" customHeight="1">
      <c r="R5587">
        <v>5584</v>
      </c>
      <c r="S5587" s="4">
        <v>66160</v>
      </c>
      <c r="T5587" s="3" t="s">
        <v>5920</v>
      </c>
      <c r="U5587" s="3" t="s">
        <v>1380</v>
      </c>
      <c r="V5587" s="3" t="s">
        <v>416</v>
      </c>
      <c r="W5587" s="3" t="s">
        <v>5919</v>
      </c>
      <c r="X5587" s="3" t="str">
        <f t="shared" si="390"/>
        <v>คลองทรายสากเหล็กพิจิตร</v>
      </c>
      <c r="Y5587" s="3" t="s">
        <v>251</v>
      </c>
      <c r="Z5587" s="3" t="str">
        <f t="shared" si="391"/>
        <v/>
      </c>
      <c r="AA5587" s="3" t="e">
        <f t="shared" si="392"/>
        <v>#NUM!</v>
      </c>
      <c r="AB5587" s="3" t="str">
        <f t="shared" si="393"/>
        <v/>
      </c>
    </row>
    <row r="5588" spans="18:28" ht="14.5" customHeight="1">
      <c r="R5588">
        <v>5585</v>
      </c>
      <c r="S5588" s="4">
        <v>66160</v>
      </c>
      <c r="T5588" s="3" t="s">
        <v>5921</v>
      </c>
      <c r="U5588" s="3" t="s">
        <v>1380</v>
      </c>
      <c r="V5588" s="3" t="s">
        <v>416</v>
      </c>
      <c r="W5588" s="3" t="s">
        <v>5919</v>
      </c>
      <c r="X5588" s="3" t="str">
        <f t="shared" si="390"/>
        <v>หนองหญ้าไทรสากเหล็กพิจิตร</v>
      </c>
      <c r="Y5588" s="3" t="s">
        <v>251</v>
      </c>
      <c r="Z5588" s="3" t="str">
        <f t="shared" si="391"/>
        <v/>
      </c>
      <c r="AA5588" s="3" t="e">
        <f t="shared" si="392"/>
        <v>#NUM!</v>
      </c>
      <c r="AB5588" s="3" t="str">
        <f t="shared" si="393"/>
        <v/>
      </c>
    </row>
    <row r="5589" spans="18:28" ht="14.5" customHeight="1">
      <c r="R5589">
        <v>5586</v>
      </c>
      <c r="S5589" s="4">
        <v>66160</v>
      </c>
      <c r="T5589" s="3" t="s">
        <v>5922</v>
      </c>
      <c r="U5589" s="3" t="s">
        <v>1380</v>
      </c>
      <c r="V5589" s="3" t="s">
        <v>416</v>
      </c>
      <c r="W5589" s="3" t="s">
        <v>5919</v>
      </c>
      <c r="X5589" s="3" t="str">
        <f t="shared" si="390"/>
        <v>วังทับไทรสากเหล็กพิจิตร</v>
      </c>
      <c r="Y5589" s="3" t="s">
        <v>251</v>
      </c>
      <c r="Z5589" s="3" t="str">
        <f t="shared" si="391"/>
        <v/>
      </c>
      <c r="AA5589" s="3" t="e">
        <f t="shared" si="392"/>
        <v>#NUM!</v>
      </c>
      <c r="AB5589" s="3" t="str">
        <f t="shared" si="393"/>
        <v/>
      </c>
    </row>
    <row r="5590" spans="18:28" ht="14.5" customHeight="1">
      <c r="R5590">
        <v>5587</v>
      </c>
      <c r="S5590" s="4">
        <v>66130</v>
      </c>
      <c r="T5590" s="3" t="s">
        <v>4886</v>
      </c>
      <c r="U5590" s="3" t="s">
        <v>1368</v>
      </c>
      <c r="V5590" s="3" t="s">
        <v>416</v>
      </c>
      <c r="W5590" s="3" t="s">
        <v>5923</v>
      </c>
      <c r="X5590" s="3" t="str">
        <f t="shared" si="390"/>
        <v>ห้วยแก้วบึงนารางพิจิตร</v>
      </c>
      <c r="Y5590" s="3" t="s">
        <v>251</v>
      </c>
      <c r="Z5590" s="3" t="str">
        <f t="shared" si="391"/>
        <v/>
      </c>
      <c r="AA5590" s="3" t="e">
        <f t="shared" si="392"/>
        <v>#NUM!</v>
      </c>
      <c r="AB5590" s="3" t="str">
        <f t="shared" si="393"/>
        <v/>
      </c>
    </row>
    <row r="5591" spans="18:28" ht="14.5" customHeight="1">
      <c r="R5591">
        <v>5588</v>
      </c>
      <c r="S5591" s="4">
        <v>66130</v>
      </c>
      <c r="T5591" s="3" t="s">
        <v>5924</v>
      </c>
      <c r="U5591" s="3" t="s">
        <v>1368</v>
      </c>
      <c r="V5591" s="3" t="s">
        <v>416</v>
      </c>
      <c r="W5591" s="3" t="s">
        <v>5923</v>
      </c>
      <c r="X5591" s="3" t="str">
        <f t="shared" si="390"/>
        <v>โพธิ์ไทรงามบึงนารางพิจิตร</v>
      </c>
      <c r="Y5591" s="3" t="s">
        <v>251</v>
      </c>
      <c r="Z5591" s="3" t="str">
        <f t="shared" si="391"/>
        <v/>
      </c>
      <c r="AA5591" s="3" t="e">
        <f t="shared" si="392"/>
        <v>#NUM!</v>
      </c>
      <c r="AB5591" s="3" t="str">
        <f t="shared" si="393"/>
        <v/>
      </c>
    </row>
    <row r="5592" spans="18:28" ht="14.5" customHeight="1">
      <c r="R5592">
        <v>5589</v>
      </c>
      <c r="S5592" s="4">
        <v>66130</v>
      </c>
      <c r="T5592" s="3" t="s">
        <v>5925</v>
      </c>
      <c r="U5592" s="3" t="s">
        <v>1368</v>
      </c>
      <c r="V5592" s="3" t="s">
        <v>416</v>
      </c>
      <c r="W5592" s="3" t="s">
        <v>5923</v>
      </c>
      <c r="X5592" s="3" t="str">
        <f t="shared" si="390"/>
        <v>แหลมรังบึงนารางพิจิตร</v>
      </c>
      <c r="Y5592" s="3" t="s">
        <v>251</v>
      </c>
      <c r="Z5592" s="3" t="str">
        <f t="shared" si="391"/>
        <v/>
      </c>
      <c r="AA5592" s="3" t="e">
        <f t="shared" si="392"/>
        <v>#NUM!</v>
      </c>
      <c r="AB5592" s="3" t="str">
        <f t="shared" si="393"/>
        <v/>
      </c>
    </row>
    <row r="5593" spans="18:28" ht="14.5" customHeight="1">
      <c r="R5593">
        <v>5590</v>
      </c>
      <c r="S5593" s="4">
        <v>66130</v>
      </c>
      <c r="T5593" s="3" t="s">
        <v>5926</v>
      </c>
      <c r="U5593" s="3" t="s">
        <v>1368</v>
      </c>
      <c r="V5593" s="3" t="s">
        <v>416</v>
      </c>
      <c r="W5593" s="3" t="s">
        <v>5923</v>
      </c>
      <c r="X5593" s="3" t="str">
        <f t="shared" si="390"/>
        <v>บางลายบึงนารางพิจิตร</v>
      </c>
      <c r="Y5593" s="3" t="s">
        <v>251</v>
      </c>
      <c r="Z5593" s="3" t="str">
        <f t="shared" si="391"/>
        <v/>
      </c>
      <c r="AA5593" s="3" t="e">
        <f t="shared" si="392"/>
        <v>#NUM!</v>
      </c>
      <c r="AB5593" s="3" t="str">
        <f t="shared" si="393"/>
        <v/>
      </c>
    </row>
    <row r="5594" spans="18:28" ht="14.5" customHeight="1">
      <c r="R5594">
        <v>5591</v>
      </c>
      <c r="S5594" s="4">
        <v>66130</v>
      </c>
      <c r="T5594" s="3" t="s">
        <v>1368</v>
      </c>
      <c r="U5594" s="3" t="s">
        <v>1368</v>
      </c>
      <c r="V5594" s="3" t="s">
        <v>416</v>
      </c>
      <c r="W5594" s="3" t="s">
        <v>5923</v>
      </c>
      <c r="X5594" s="3" t="str">
        <f t="shared" si="390"/>
        <v>บึงนารางบึงนารางพิจิตร</v>
      </c>
      <c r="Y5594" s="3" t="s">
        <v>251</v>
      </c>
      <c r="Z5594" s="3" t="str">
        <f t="shared" si="391"/>
        <v/>
      </c>
      <c r="AA5594" s="3" t="e">
        <f t="shared" si="392"/>
        <v>#NUM!</v>
      </c>
      <c r="AB5594" s="3" t="str">
        <f t="shared" si="393"/>
        <v/>
      </c>
    </row>
    <row r="5595" spans="18:28" ht="14.5" customHeight="1">
      <c r="R5595">
        <v>5592</v>
      </c>
      <c r="S5595" s="4">
        <v>66210</v>
      </c>
      <c r="T5595" s="3" t="s">
        <v>5927</v>
      </c>
      <c r="U5595" s="3" t="s">
        <v>1360</v>
      </c>
      <c r="V5595" s="3" t="s">
        <v>416</v>
      </c>
      <c r="W5595" s="3" t="s">
        <v>5928</v>
      </c>
      <c r="X5595" s="3" t="str">
        <f t="shared" si="390"/>
        <v>วังงิ้วใต้ดงเจริญพิจิตร</v>
      </c>
      <c r="Y5595" s="3" t="s">
        <v>251</v>
      </c>
      <c r="Z5595" s="3" t="str">
        <f t="shared" si="391"/>
        <v/>
      </c>
      <c r="AA5595" s="3" t="e">
        <f t="shared" si="392"/>
        <v>#NUM!</v>
      </c>
      <c r="AB5595" s="3" t="str">
        <f t="shared" si="393"/>
        <v/>
      </c>
    </row>
    <row r="5596" spans="18:28" ht="14.5" customHeight="1">
      <c r="R5596">
        <v>5593</v>
      </c>
      <c r="S5596" s="4">
        <v>66210</v>
      </c>
      <c r="T5596" s="3" t="s">
        <v>5929</v>
      </c>
      <c r="U5596" s="3" t="s">
        <v>1360</v>
      </c>
      <c r="V5596" s="3" t="s">
        <v>416</v>
      </c>
      <c r="W5596" s="3" t="s">
        <v>5928</v>
      </c>
      <c r="X5596" s="3" t="str">
        <f t="shared" si="390"/>
        <v>วังงิ้วดงเจริญพิจิตร</v>
      </c>
      <c r="Y5596" s="3" t="s">
        <v>251</v>
      </c>
      <c r="Z5596" s="3" t="str">
        <f t="shared" si="391"/>
        <v/>
      </c>
      <c r="AA5596" s="3" t="e">
        <f t="shared" si="392"/>
        <v>#NUM!</v>
      </c>
      <c r="AB5596" s="3" t="str">
        <f t="shared" si="393"/>
        <v/>
      </c>
    </row>
    <row r="5597" spans="18:28" ht="14.5" customHeight="1">
      <c r="R5597">
        <v>5594</v>
      </c>
      <c r="S5597" s="4">
        <v>66210</v>
      </c>
      <c r="T5597" s="3" t="s">
        <v>5489</v>
      </c>
      <c r="U5597" s="3" t="s">
        <v>1360</v>
      </c>
      <c r="V5597" s="3" t="s">
        <v>416</v>
      </c>
      <c r="W5597" s="3" t="s">
        <v>5928</v>
      </c>
      <c r="X5597" s="3" t="str">
        <f t="shared" si="390"/>
        <v>ห้วยร่วมดงเจริญพิจิตร</v>
      </c>
      <c r="Y5597" s="3" t="s">
        <v>251</v>
      </c>
      <c r="Z5597" s="3" t="str">
        <f t="shared" si="391"/>
        <v/>
      </c>
      <c r="AA5597" s="3" t="e">
        <f t="shared" si="392"/>
        <v>#NUM!</v>
      </c>
      <c r="AB5597" s="3" t="str">
        <f t="shared" si="393"/>
        <v/>
      </c>
    </row>
    <row r="5598" spans="18:28" ht="14.5" customHeight="1">
      <c r="R5598">
        <v>5595</v>
      </c>
      <c r="S5598" s="4">
        <v>66210</v>
      </c>
      <c r="T5598" s="3" t="s">
        <v>5930</v>
      </c>
      <c r="U5598" s="3" t="s">
        <v>1360</v>
      </c>
      <c r="V5598" s="3" t="s">
        <v>416</v>
      </c>
      <c r="W5598" s="3" t="s">
        <v>5928</v>
      </c>
      <c r="X5598" s="3" t="str">
        <f t="shared" si="390"/>
        <v>ห้วยพุกดงเจริญพิจิตร</v>
      </c>
      <c r="Y5598" s="3" t="s">
        <v>251</v>
      </c>
      <c r="Z5598" s="3" t="str">
        <f t="shared" si="391"/>
        <v/>
      </c>
      <c r="AA5598" s="3" t="e">
        <f t="shared" si="392"/>
        <v>#NUM!</v>
      </c>
      <c r="AB5598" s="3" t="str">
        <f t="shared" si="393"/>
        <v/>
      </c>
    </row>
    <row r="5599" spans="18:28" ht="14.5" customHeight="1">
      <c r="R5599">
        <v>5596</v>
      </c>
      <c r="S5599" s="4">
        <v>66210</v>
      </c>
      <c r="T5599" s="3" t="s">
        <v>5931</v>
      </c>
      <c r="U5599" s="3" t="s">
        <v>1360</v>
      </c>
      <c r="V5599" s="3" t="s">
        <v>416</v>
      </c>
      <c r="W5599" s="3" t="s">
        <v>5928</v>
      </c>
      <c r="X5599" s="3" t="str">
        <f t="shared" si="390"/>
        <v>สำนักขุนเณรดงเจริญพิจิตร</v>
      </c>
      <c r="Y5599" s="3" t="s">
        <v>251</v>
      </c>
      <c r="Z5599" s="3" t="str">
        <f t="shared" si="391"/>
        <v/>
      </c>
      <c r="AA5599" s="3" t="e">
        <f t="shared" si="392"/>
        <v>#NUM!</v>
      </c>
      <c r="AB5599" s="3" t="str">
        <f t="shared" si="393"/>
        <v/>
      </c>
    </row>
    <row r="5600" spans="18:28" ht="14.5" customHeight="1">
      <c r="R5600">
        <v>5597</v>
      </c>
      <c r="S5600" s="4">
        <v>66140</v>
      </c>
      <c r="T5600" s="3" t="s">
        <v>919</v>
      </c>
      <c r="U5600" s="3" t="s">
        <v>1376</v>
      </c>
      <c r="V5600" s="3" t="s">
        <v>416</v>
      </c>
      <c r="W5600" s="3" t="s">
        <v>5932</v>
      </c>
      <c r="X5600" s="3" t="str">
        <f t="shared" si="390"/>
        <v>บ้านนาวชิรบารมีพิจิตร</v>
      </c>
      <c r="Y5600" s="3" t="s">
        <v>251</v>
      </c>
      <c r="Z5600" s="3" t="str">
        <f t="shared" si="391"/>
        <v/>
      </c>
      <c r="AA5600" s="3" t="e">
        <f t="shared" si="392"/>
        <v>#NUM!</v>
      </c>
      <c r="AB5600" s="3" t="str">
        <f t="shared" si="393"/>
        <v/>
      </c>
    </row>
    <row r="5601" spans="18:28" ht="14.5" customHeight="1">
      <c r="R5601">
        <v>5598</v>
      </c>
      <c r="S5601" s="4">
        <v>66140</v>
      </c>
      <c r="T5601" s="3" t="s">
        <v>5933</v>
      </c>
      <c r="U5601" s="3" t="s">
        <v>1376</v>
      </c>
      <c r="V5601" s="3" t="s">
        <v>416</v>
      </c>
      <c r="W5601" s="3" t="s">
        <v>5932</v>
      </c>
      <c r="X5601" s="3" t="str">
        <f t="shared" si="390"/>
        <v>บึงบัววชิรบารมีพิจิตร</v>
      </c>
      <c r="Y5601" s="3" t="s">
        <v>251</v>
      </c>
      <c r="Z5601" s="3" t="str">
        <f t="shared" si="391"/>
        <v/>
      </c>
      <c r="AA5601" s="3" t="e">
        <f t="shared" si="392"/>
        <v>#NUM!</v>
      </c>
      <c r="AB5601" s="3" t="str">
        <f t="shared" si="393"/>
        <v/>
      </c>
    </row>
    <row r="5602" spans="18:28" ht="14.5" customHeight="1">
      <c r="R5602">
        <v>5599</v>
      </c>
      <c r="S5602" s="4">
        <v>66140</v>
      </c>
      <c r="T5602" s="3" t="s">
        <v>5934</v>
      </c>
      <c r="U5602" s="3" t="s">
        <v>1376</v>
      </c>
      <c r="V5602" s="3" t="s">
        <v>416</v>
      </c>
      <c r="W5602" s="3" t="s">
        <v>5932</v>
      </c>
      <c r="X5602" s="3" t="str">
        <f t="shared" si="390"/>
        <v>วังโมกข์วชิรบารมีพิจิตร</v>
      </c>
      <c r="Y5602" s="3" t="s">
        <v>251</v>
      </c>
      <c r="Z5602" s="3" t="str">
        <f t="shared" si="391"/>
        <v/>
      </c>
      <c r="AA5602" s="3" t="e">
        <f t="shared" si="392"/>
        <v>#NUM!</v>
      </c>
      <c r="AB5602" s="3" t="str">
        <f t="shared" si="393"/>
        <v/>
      </c>
    </row>
    <row r="5603" spans="18:28" ht="14.5" customHeight="1">
      <c r="R5603">
        <v>5600</v>
      </c>
      <c r="S5603" s="4">
        <v>66220</v>
      </c>
      <c r="T5603" s="3" t="s">
        <v>5935</v>
      </c>
      <c r="U5603" s="3" t="s">
        <v>1376</v>
      </c>
      <c r="V5603" s="3" t="s">
        <v>416</v>
      </c>
      <c r="W5603" s="3" t="s">
        <v>5932</v>
      </c>
      <c r="X5603" s="3" t="str">
        <f t="shared" si="390"/>
        <v>หนองหลุมวชิรบารมีพิจิตร</v>
      </c>
      <c r="Y5603" s="3" t="s">
        <v>251</v>
      </c>
      <c r="Z5603" s="3" t="str">
        <f t="shared" si="391"/>
        <v/>
      </c>
      <c r="AA5603" s="3" t="e">
        <f t="shared" si="392"/>
        <v>#NUM!</v>
      </c>
      <c r="AB5603" s="3" t="str">
        <f t="shared" si="393"/>
        <v/>
      </c>
    </row>
    <row r="5604" spans="18:28" ht="14.5" customHeight="1">
      <c r="R5604">
        <v>5601</v>
      </c>
      <c r="S5604" s="4">
        <v>67000</v>
      </c>
      <c r="T5604" s="3" t="s">
        <v>1921</v>
      </c>
      <c r="U5604" s="3" t="s">
        <v>1423</v>
      </c>
      <c r="V5604" s="3" t="s">
        <v>425</v>
      </c>
      <c r="W5604" s="3" t="s">
        <v>5936</v>
      </c>
      <c r="X5604" s="3" t="str">
        <f t="shared" si="390"/>
        <v>ในเมืองเมืองเพชรบูรณ์เพชรบูรณ์</v>
      </c>
      <c r="Y5604" s="3" t="s">
        <v>251</v>
      </c>
      <c r="Z5604" s="3" t="str">
        <f t="shared" si="391"/>
        <v/>
      </c>
      <c r="AA5604" s="3" t="e">
        <f t="shared" si="392"/>
        <v>#NUM!</v>
      </c>
      <c r="AB5604" s="3" t="str">
        <f t="shared" si="393"/>
        <v/>
      </c>
    </row>
    <row r="5605" spans="18:28" ht="14.5" customHeight="1">
      <c r="R5605">
        <v>5602</v>
      </c>
      <c r="S5605" s="4">
        <v>67000</v>
      </c>
      <c r="T5605" s="3" t="s">
        <v>5937</v>
      </c>
      <c r="U5605" s="3" t="s">
        <v>1423</v>
      </c>
      <c r="V5605" s="3" t="s">
        <v>425</v>
      </c>
      <c r="W5605" s="3" t="s">
        <v>5936</v>
      </c>
      <c r="X5605" s="3" t="str">
        <f t="shared" si="390"/>
        <v>ตะเบาะเมืองเพชรบูรณ์เพชรบูรณ์</v>
      </c>
      <c r="Y5605" s="3" t="s">
        <v>251</v>
      </c>
      <c r="Z5605" s="3" t="str">
        <f t="shared" si="391"/>
        <v/>
      </c>
      <c r="AA5605" s="3" t="e">
        <f t="shared" si="392"/>
        <v>#NUM!</v>
      </c>
      <c r="AB5605" s="3" t="str">
        <f t="shared" si="393"/>
        <v/>
      </c>
    </row>
    <row r="5606" spans="18:28" ht="14.5" customHeight="1">
      <c r="R5606">
        <v>5603</v>
      </c>
      <c r="S5606" s="4">
        <v>67000</v>
      </c>
      <c r="T5606" s="3" t="s">
        <v>5938</v>
      </c>
      <c r="U5606" s="3" t="s">
        <v>1423</v>
      </c>
      <c r="V5606" s="3" t="s">
        <v>425</v>
      </c>
      <c r="W5606" s="3" t="s">
        <v>5936</v>
      </c>
      <c r="X5606" s="3" t="str">
        <f t="shared" si="390"/>
        <v>บ้านโตกเมืองเพชรบูรณ์เพชรบูรณ์</v>
      </c>
      <c r="Y5606" s="3" t="s">
        <v>251</v>
      </c>
      <c r="Z5606" s="3" t="str">
        <f t="shared" si="391"/>
        <v/>
      </c>
      <c r="AA5606" s="3" t="e">
        <f t="shared" si="392"/>
        <v>#NUM!</v>
      </c>
      <c r="AB5606" s="3" t="str">
        <f t="shared" si="393"/>
        <v/>
      </c>
    </row>
    <row r="5607" spans="18:28" ht="14.5" customHeight="1">
      <c r="R5607">
        <v>5604</v>
      </c>
      <c r="S5607" s="4">
        <v>67000</v>
      </c>
      <c r="T5607" s="3" t="s">
        <v>5939</v>
      </c>
      <c r="U5607" s="3" t="s">
        <v>1423</v>
      </c>
      <c r="V5607" s="3" t="s">
        <v>425</v>
      </c>
      <c r="W5607" s="3" t="s">
        <v>5936</v>
      </c>
      <c r="X5607" s="3" t="str">
        <f t="shared" si="390"/>
        <v>สะเดียงเมืองเพชรบูรณ์เพชรบูรณ์</v>
      </c>
      <c r="Y5607" s="3" t="s">
        <v>251</v>
      </c>
      <c r="Z5607" s="3" t="str">
        <f t="shared" si="391"/>
        <v/>
      </c>
      <c r="AA5607" s="3" t="e">
        <f t="shared" si="392"/>
        <v>#NUM!</v>
      </c>
      <c r="AB5607" s="3" t="str">
        <f t="shared" si="393"/>
        <v/>
      </c>
    </row>
    <row r="5608" spans="18:28" ht="14.5" customHeight="1">
      <c r="R5608">
        <v>5605</v>
      </c>
      <c r="S5608" s="4">
        <v>67000</v>
      </c>
      <c r="T5608" s="3" t="s">
        <v>5940</v>
      </c>
      <c r="U5608" s="3" t="s">
        <v>1423</v>
      </c>
      <c r="V5608" s="3" t="s">
        <v>425</v>
      </c>
      <c r="W5608" s="3" t="s">
        <v>5936</v>
      </c>
      <c r="X5608" s="3" t="str">
        <f t="shared" si="390"/>
        <v>ป่าเลาเมืองเพชรบูรณ์เพชรบูรณ์</v>
      </c>
      <c r="Y5608" s="3" t="s">
        <v>251</v>
      </c>
      <c r="Z5608" s="3" t="str">
        <f t="shared" si="391"/>
        <v/>
      </c>
      <c r="AA5608" s="3" t="e">
        <f t="shared" si="392"/>
        <v>#NUM!</v>
      </c>
      <c r="AB5608" s="3" t="str">
        <f t="shared" si="393"/>
        <v/>
      </c>
    </row>
    <row r="5609" spans="18:28" ht="14.5" customHeight="1">
      <c r="R5609">
        <v>5606</v>
      </c>
      <c r="S5609" s="4">
        <v>67000</v>
      </c>
      <c r="T5609" s="3" t="s">
        <v>5941</v>
      </c>
      <c r="U5609" s="3" t="s">
        <v>1423</v>
      </c>
      <c r="V5609" s="3" t="s">
        <v>425</v>
      </c>
      <c r="W5609" s="3" t="s">
        <v>5936</v>
      </c>
      <c r="X5609" s="3" t="str">
        <f t="shared" si="390"/>
        <v>นางั่วเมืองเพชรบูรณ์เพชรบูรณ์</v>
      </c>
      <c r="Y5609" s="3" t="s">
        <v>251</v>
      </c>
      <c r="Z5609" s="3" t="str">
        <f t="shared" si="391"/>
        <v/>
      </c>
      <c r="AA5609" s="3" t="e">
        <f t="shared" si="392"/>
        <v>#NUM!</v>
      </c>
      <c r="AB5609" s="3" t="str">
        <f t="shared" si="393"/>
        <v/>
      </c>
    </row>
    <row r="5610" spans="18:28" ht="14.5" customHeight="1">
      <c r="R5610">
        <v>5607</v>
      </c>
      <c r="S5610" s="4">
        <v>67250</v>
      </c>
      <c r="T5610" s="3" t="s">
        <v>5942</v>
      </c>
      <c r="U5610" s="3" t="s">
        <v>1423</v>
      </c>
      <c r="V5610" s="3" t="s">
        <v>425</v>
      </c>
      <c r="W5610" s="3" t="s">
        <v>5936</v>
      </c>
      <c r="X5610" s="3" t="str">
        <f t="shared" si="390"/>
        <v>ท่าพลเมืองเพชรบูรณ์เพชรบูรณ์</v>
      </c>
      <c r="Y5610" s="3" t="s">
        <v>251</v>
      </c>
      <c r="Z5610" s="3" t="str">
        <f t="shared" si="391"/>
        <v/>
      </c>
      <c r="AA5610" s="3" t="e">
        <f t="shared" si="392"/>
        <v>#NUM!</v>
      </c>
      <c r="AB5610" s="3" t="str">
        <f t="shared" si="393"/>
        <v/>
      </c>
    </row>
    <row r="5611" spans="18:28" ht="14.5" customHeight="1">
      <c r="R5611">
        <v>5608</v>
      </c>
      <c r="S5611" s="4">
        <v>67000</v>
      </c>
      <c r="T5611" s="3" t="s">
        <v>5943</v>
      </c>
      <c r="U5611" s="3" t="s">
        <v>1423</v>
      </c>
      <c r="V5611" s="3" t="s">
        <v>425</v>
      </c>
      <c r="W5611" s="3" t="s">
        <v>5936</v>
      </c>
      <c r="X5611" s="3" t="str">
        <f t="shared" si="390"/>
        <v>ดงมูลเหล็กเมืองเพชรบูรณ์เพชรบูรณ์</v>
      </c>
      <c r="Y5611" s="3" t="s">
        <v>251</v>
      </c>
      <c r="Z5611" s="3" t="str">
        <f t="shared" si="391"/>
        <v/>
      </c>
      <c r="AA5611" s="3" t="e">
        <f t="shared" si="392"/>
        <v>#NUM!</v>
      </c>
      <c r="AB5611" s="3" t="str">
        <f t="shared" si="393"/>
        <v/>
      </c>
    </row>
    <row r="5612" spans="18:28" ht="14.5" customHeight="1">
      <c r="R5612">
        <v>5609</v>
      </c>
      <c r="S5612" s="4">
        <v>67000</v>
      </c>
      <c r="T5612" s="3" t="s">
        <v>2103</v>
      </c>
      <c r="U5612" s="3" t="s">
        <v>1423</v>
      </c>
      <c r="V5612" s="3" t="s">
        <v>425</v>
      </c>
      <c r="W5612" s="3" t="s">
        <v>5936</v>
      </c>
      <c r="X5612" s="3" t="str">
        <f t="shared" si="390"/>
        <v>บ้านโคกเมืองเพชรบูรณ์เพชรบูรณ์</v>
      </c>
      <c r="Y5612" s="3" t="s">
        <v>251</v>
      </c>
      <c r="Z5612" s="3" t="str">
        <f t="shared" si="391"/>
        <v/>
      </c>
      <c r="AA5612" s="3" t="e">
        <f t="shared" si="392"/>
        <v>#NUM!</v>
      </c>
      <c r="AB5612" s="3" t="str">
        <f t="shared" si="393"/>
        <v/>
      </c>
    </row>
    <row r="5613" spans="18:28" ht="14.5" customHeight="1">
      <c r="R5613">
        <v>5610</v>
      </c>
      <c r="S5613" s="4">
        <v>67000</v>
      </c>
      <c r="T5613" s="3" t="s">
        <v>5944</v>
      </c>
      <c r="U5613" s="3" t="s">
        <v>1423</v>
      </c>
      <c r="V5613" s="3" t="s">
        <v>425</v>
      </c>
      <c r="W5613" s="3" t="s">
        <v>5936</v>
      </c>
      <c r="X5613" s="3" t="str">
        <f t="shared" si="390"/>
        <v>ชอนไพรเมืองเพชรบูรณ์เพชรบูรณ์</v>
      </c>
      <c r="Y5613" s="3" t="s">
        <v>251</v>
      </c>
      <c r="Z5613" s="3" t="str">
        <f t="shared" si="391"/>
        <v/>
      </c>
      <c r="AA5613" s="3" t="e">
        <f t="shared" si="392"/>
        <v>#NUM!</v>
      </c>
      <c r="AB5613" s="3" t="str">
        <f t="shared" si="393"/>
        <v/>
      </c>
    </row>
    <row r="5614" spans="18:28" ht="14.5" customHeight="1">
      <c r="R5614">
        <v>5611</v>
      </c>
      <c r="S5614" s="4">
        <v>67000</v>
      </c>
      <c r="T5614" s="3" t="s">
        <v>2206</v>
      </c>
      <c r="U5614" s="3" t="s">
        <v>1423</v>
      </c>
      <c r="V5614" s="3" t="s">
        <v>425</v>
      </c>
      <c r="W5614" s="3" t="s">
        <v>5936</v>
      </c>
      <c r="X5614" s="3" t="str">
        <f t="shared" si="390"/>
        <v>นาป่าเมืองเพชรบูรณ์เพชรบูรณ์</v>
      </c>
      <c r="Y5614" s="3" t="s">
        <v>251</v>
      </c>
      <c r="Z5614" s="3" t="str">
        <f t="shared" si="391"/>
        <v/>
      </c>
      <c r="AA5614" s="3" t="e">
        <f t="shared" si="392"/>
        <v>#NUM!</v>
      </c>
      <c r="AB5614" s="3" t="str">
        <f t="shared" si="393"/>
        <v/>
      </c>
    </row>
    <row r="5615" spans="18:28" ht="14.5" customHeight="1">
      <c r="R5615">
        <v>5612</v>
      </c>
      <c r="S5615" s="4">
        <v>67210</v>
      </c>
      <c r="T5615" s="3" t="s">
        <v>3716</v>
      </c>
      <c r="U5615" s="3" t="s">
        <v>1423</v>
      </c>
      <c r="V5615" s="3" t="s">
        <v>425</v>
      </c>
      <c r="W5615" s="3" t="s">
        <v>5936</v>
      </c>
      <c r="X5615" s="3" t="str">
        <f t="shared" si="390"/>
        <v>นายมเมืองเพชรบูรณ์เพชรบูรณ์</v>
      </c>
      <c r="Y5615" s="3" t="s">
        <v>251</v>
      </c>
      <c r="Z5615" s="3" t="str">
        <f t="shared" si="391"/>
        <v/>
      </c>
      <c r="AA5615" s="3" t="e">
        <f t="shared" si="392"/>
        <v>#NUM!</v>
      </c>
      <c r="AB5615" s="3" t="str">
        <f t="shared" si="393"/>
        <v/>
      </c>
    </row>
    <row r="5616" spans="18:28" ht="14.5" customHeight="1">
      <c r="R5616">
        <v>5613</v>
      </c>
      <c r="S5616" s="4">
        <v>67210</v>
      </c>
      <c r="T5616" s="3" t="s">
        <v>3645</v>
      </c>
      <c r="U5616" s="3" t="s">
        <v>1423</v>
      </c>
      <c r="V5616" s="3" t="s">
        <v>425</v>
      </c>
      <c r="W5616" s="3" t="s">
        <v>5936</v>
      </c>
      <c r="X5616" s="3" t="str">
        <f t="shared" si="390"/>
        <v>วังชมภูเมืองเพชรบูรณ์เพชรบูรณ์</v>
      </c>
      <c r="Y5616" s="3" t="s">
        <v>251</v>
      </c>
      <c r="Z5616" s="3" t="str">
        <f t="shared" si="391"/>
        <v/>
      </c>
      <c r="AA5616" s="3" t="e">
        <f t="shared" si="392"/>
        <v>#NUM!</v>
      </c>
      <c r="AB5616" s="3" t="str">
        <f t="shared" si="393"/>
        <v/>
      </c>
    </row>
    <row r="5617" spans="18:28" ht="14.5" customHeight="1">
      <c r="R5617">
        <v>5614</v>
      </c>
      <c r="S5617" s="4">
        <v>67000</v>
      </c>
      <c r="T5617" s="3" t="s">
        <v>5945</v>
      </c>
      <c r="U5617" s="3" t="s">
        <v>1423</v>
      </c>
      <c r="V5617" s="3" t="s">
        <v>425</v>
      </c>
      <c r="W5617" s="3" t="s">
        <v>5936</v>
      </c>
      <c r="X5617" s="3" t="str">
        <f t="shared" si="390"/>
        <v>น้ำร้อนเมืองเพชรบูรณ์เพชรบูรณ์</v>
      </c>
      <c r="Y5617" s="3" t="s">
        <v>251</v>
      </c>
      <c r="Z5617" s="3" t="str">
        <f t="shared" si="391"/>
        <v/>
      </c>
      <c r="AA5617" s="3" t="e">
        <f t="shared" si="392"/>
        <v>#NUM!</v>
      </c>
      <c r="AB5617" s="3" t="str">
        <f t="shared" si="393"/>
        <v/>
      </c>
    </row>
    <row r="5618" spans="18:28" ht="14.5" customHeight="1">
      <c r="R5618">
        <v>5615</v>
      </c>
      <c r="S5618" s="4">
        <v>67210</v>
      </c>
      <c r="T5618" s="3" t="s">
        <v>5946</v>
      </c>
      <c r="U5618" s="3" t="s">
        <v>1423</v>
      </c>
      <c r="V5618" s="3" t="s">
        <v>425</v>
      </c>
      <c r="W5618" s="3" t="s">
        <v>5936</v>
      </c>
      <c r="X5618" s="3" t="str">
        <f t="shared" si="390"/>
        <v>ห้วยสะแกเมืองเพชรบูรณ์เพชรบูรณ์</v>
      </c>
      <c r="Y5618" s="3" t="s">
        <v>251</v>
      </c>
      <c r="Z5618" s="3" t="str">
        <f t="shared" si="391"/>
        <v/>
      </c>
      <c r="AA5618" s="3" t="e">
        <f t="shared" si="392"/>
        <v>#NUM!</v>
      </c>
      <c r="AB5618" s="3" t="str">
        <f t="shared" si="393"/>
        <v/>
      </c>
    </row>
    <row r="5619" spans="18:28" ht="14.5" customHeight="1">
      <c r="R5619">
        <v>5616</v>
      </c>
      <c r="S5619" s="4">
        <v>67000</v>
      </c>
      <c r="T5619" s="3" t="s">
        <v>1814</v>
      </c>
      <c r="U5619" s="3" t="s">
        <v>1423</v>
      </c>
      <c r="V5619" s="3" t="s">
        <v>425</v>
      </c>
      <c r="W5619" s="3" t="s">
        <v>5936</v>
      </c>
      <c r="X5619" s="3" t="str">
        <f t="shared" si="390"/>
        <v>ห้วยใหญ่เมืองเพชรบูรณ์เพชรบูรณ์</v>
      </c>
      <c r="Y5619" s="3" t="s">
        <v>251</v>
      </c>
      <c r="Z5619" s="3" t="str">
        <f t="shared" si="391"/>
        <v/>
      </c>
      <c r="AA5619" s="3" t="e">
        <f t="shared" si="392"/>
        <v>#NUM!</v>
      </c>
      <c r="AB5619" s="3" t="str">
        <f t="shared" si="393"/>
        <v/>
      </c>
    </row>
    <row r="5620" spans="18:28" ht="14.5" customHeight="1">
      <c r="R5620">
        <v>5617</v>
      </c>
      <c r="S5620" s="4">
        <v>67210</v>
      </c>
      <c r="T5620" s="3" t="s">
        <v>5947</v>
      </c>
      <c r="U5620" s="3" t="s">
        <v>1423</v>
      </c>
      <c r="V5620" s="3" t="s">
        <v>425</v>
      </c>
      <c r="W5620" s="3" t="s">
        <v>5936</v>
      </c>
      <c r="X5620" s="3" t="str">
        <f t="shared" si="390"/>
        <v>ระวิงเมืองเพชรบูรณ์เพชรบูรณ์</v>
      </c>
      <c r="Y5620" s="3" t="s">
        <v>251</v>
      </c>
      <c r="Z5620" s="3" t="str">
        <f t="shared" si="391"/>
        <v/>
      </c>
      <c r="AA5620" s="3" t="e">
        <f t="shared" si="392"/>
        <v>#NUM!</v>
      </c>
      <c r="AB5620" s="3" t="str">
        <f t="shared" si="393"/>
        <v/>
      </c>
    </row>
    <row r="5621" spans="18:28" ht="14.5" customHeight="1">
      <c r="R5621">
        <v>5618</v>
      </c>
      <c r="S5621" s="4">
        <v>67150</v>
      </c>
      <c r="T5621" s="3" t="s">
        <v>1418</v>
      </c>
      <c r="U5621" s="3" t="s">
        <v>1418</v>
      </c>
      <c r="V5621" s="3" t="s">
        <v>425</v>
      </c>
      <c r="W5621" s="3" t="s">
        <v>5948</v>
      </c>
      <c r="X5621" s="3" t="str">
        <f t="shared" si="390"/>
        <v>ชนแดนชนแดนเพชรบูรณ์</v>
      </c>
      <c r="Y5621" s="3" t="s">
        <v>251</v>
      </c>
      <c r="Z5621" s="3" t="str">
        <f t="shared" si="391"/>
        <v/>
      </c>
      <c r="AA5621" s="3" t="e">
        <f t="shared" si="392"/>
        <v>#NUM!</v>
      </c>
      <c r="AB5621" s="3" t="str">
        <f t="shared" si="393"/>
        <v/>
      </c>
    </row>
    <row r="5622" spans="18:28" ht="14.5" customHeight="1">
      <c r="R5622">
        <v>5619</v>
      </c>
      <c r="S5622" s="4">
        <v>67190</v>
      </c>
      <c r="T5622" s="3" t="s">
        <v>5949</v>
      </c>
      <c r="U5622" s="3" t="s">
        <v>1418</v>
      </c>
      <c r="V5622" s="3" t="s">
        <v>425</v>
      </c>
      <c r="W5622" s="3" t="s">
        <v>5948</v>
      </c>
      <c r="X5622" s="3" t="str">
        <f t="shared" si="390"/>
        <v>ดงขุยชนแดนเพชรบูรณ์</v>
      </c>
      <c r="Y5622" s="3" t="s">
        <v>251</v>
      </c>
      <c r="Z5622" s="3" t="str">
        <f t="shared" si="391"/>
        <v/>
      </c>
      <c r="AA5622" s="3" t="e">
        <f t="shared" si="392"/>
        <v>#NUM!</v>
      </c>
      <c r="AB5622" s="3" t="str">
        <f t="shared" si="393"/>
        <v/>
      </c>
    </row>
    <row r="5623" spans="18:28" ht="14.5" customHeight="1">
      <c r="R5623">
        <v>5620</v>
      </c>
      <c r="S5623" s="4">
        <v>67150</v>
      </c>
      <c r="T5623" s="3" t="s">
        <v>560</v>
      </c>
      <c r="U5623" s="3" t="s">
        <v>1418</v>
      </c>
      <c r="V5623" s="3" t="s">
        <v>425</v>
      </c>
      <c r="W5623" s="3" t="s">
        <v>5948</v>
      </c>
      <c r="X5623" s="3" t="str">
        <f t="shared" si="390"/>
        <v>ท่าข้ามชนแดนเพชรบูรณ์</v>
      </c>
      <c r="Y5623" s="3" t="s">
        <v>251</v>
      </c>
      <c r="Z5623" s="3" t="str">
        <f t="shared" si="391"/>
        <v/>
      </c>
      <c r="AA5623" s="3" t="e">
        <f t="shared" si="392"/>
        <v>#NUM!</v>
      </c>
      <c r="AB5623" s="3" t="str">
        <f t="shared" si="393"/>
        <v/>
      </c>
    </row>
    <row r="5624" spans="18:28" ht="14.5" customHeight="1">
      <c r="R5624">
        <v>5621</v>
      </c>
      <c r="S5624" s="4">
        <v>67150</v>
      </c>
      <c r="T5624" s="3" t="s">
        <v>5950</v>
      </c>
      <c r="U5624" s="3" t="s">
        <v>1418</v>
      </c>
      <c r="V5624" s="3" t="s">
        <v>425</v>
      </c>
      <c r="W5624" s="3" t="s">
        <v>5948</v>
      </c>
      <c r="X5624" s="3" t="str">
        <f t="shared" si="390"/>
        <v>พุทธบาทชนแดนเพชรบูรณ์</v>
      </c>
      <c r="Y5624" s="3" t="s">
        <v>251</v>
      </c>
      <c r="Z5624" s="3" t="str">
        <f t="shared" si="391"/>
        <v/>
      </c>
      <c r="AA5624" s="3" t="e">
        <f t="shared" si="392"/>
        <v>#NUM!</v>
      </c>
      <c r="AB5624" s="3" t="str">
        <f t="shared" si="393"/>
        <v/>
      </c>
    </row>
    <row r="5625" spans="18:28" ht="14.5" customHeight="1">
      <c r="R5625">
        <v>5622</v>
      </c>
      <c r="S5625" s="4">
        <v>67150</v>
      </c>
      <c r="T5625" s="3" t="s">
        <v>5951</v>
      </c>
      <c r="U5625" s="3" t="s">
        <v>1418</v>
      </c>
      <c r="V5625" s="3" t="s">
        <v>425</v>
      </c>
      <c r="W5625" s="3" t="s">
        <v>5948</v>
      </c>
      <c r="X5625" s="3" t="str">
        <f t="shared" si="390"/>
        <v>ลาดแคชนแดนเพชรบูรณ์</v>
      </c>
      <c r="Y5625" s="3" t="s">
        <v>251</v>
      </c>
      <c r="Z5625" s="3" t="str">
        <f t="shared" si="391"/>
        <v/>
      </c>
      <c r="AA5625" s="3" t="e">
        <f t="shared" si="392"/>
        <v>#NUM!</v>
      </c>
      <c r="AB5625" s="3" t="str">
        <f t="shared" si="393"/>
        <v/>
      </c>
    </row>
    <row r="5626" spans="18:28" ht="14.5" customHeight="1">
      <c r="R5626">
        <v>5623</v>
      </c>
      <c r="S5626" s="4">
        <v>67190</v>
      </c>
      <c r="T5626" s="3" t="s">
        <v>1759</v>
      </c>
      <c r="U5626" s="3" t="s">
        <v>1418</v>
      </c>
      <c r="V5626" s="3" t="s">
        <v>425</v>
      </c>
      <c r="W5626" s="3" t="s">
        <v>5948</v>
      </c>
      <c r="X5626" s="3" t="str">
        <f t="shared" si="390"/>
        <v>บ้านกล้วยชนแดนเพชรบูรณ์</v>
      </c>
      <c r="Y5626" s="3" t="s">
        <v>251</v>
      </c>
      <c r="Z5626" s="3" t="str">
        <f t="shared" si="391"/>
        <v/>
      </c>
      <c r="AA5626" s="3" t="e">
        <f t="shared" si="392"/>
        <v>#NUM!</v>
      </c>
      <c r="AB5626" s="3" t="str">
        <f t="shared" si="393"/>
        <v/>
      </c>
    </row>
    <row r="5627" spans="18:28" ht="14.5" customHeight="1">
      <c r="R5627">
        <v>5624</v>
      </c>
      <c r="S5627" s="4">
        <v>67150</v>
      </c>
      <c r="T5627" s="3" t="s">
        <v>5952</v>
      </c>
      <c r="U5627" s="3" t="s">
        <v>1418</v>
      </c>
      <c r="V5627" s="3" t="s">
        <v>425</v>
      </c>
      <c r="W5627" s="3" t="s">
        <v>5948</v>
      </c>
      <c r="X5627" s="3" t="str">
        <f t="shared" si="390"/>
        <v>ซับพุทราชนแดนเพชรบูรณ์</v>
      </c>
      <c r="Y5627" s="3" t="s">
        <v>251</v>
      </c>
      <c r="Z5627" s="3" t="str">
        <f t="shared" si="391"/>
        <v/>
      </c>
      <c r="AA5627" s="3" t="e">
        <f t="shared" si="392"/>
        <v>#NUM!</v>
      </c>
      <c r="AB5627" s="3" t="str">
        <f t="shared" si="393"/>
        <v/>
      </c>
    </row>
    <row r="5628" spans="18:28" ht="14.5" customHeight="1">
      <c r="R5628">
        <v>5625</v>
      </c>
      <c r="S5628" s="4">
        <v>67190</v>
      </c>
      <c r="T5628" s="3" t="s">
        <v>5953</v>
      </c>
      <c r="U5628" s="3" t="s">
        <v>1418</v>
      </c>
      <c r="V5628" s="3" t="s">
        <v>425</v>
      </c>
      <c r="W5628" s="3" t="s">
        <v>5948</v>
      </c>
      <c r="X5628" s="3" t="str">
        <f t="shared" si="390"/>
        <v>ตะกุดไรชนแดนเพชรบูรณ์</v>
      </c>
      <c r="Y5628" s="3" t="s">
        <v>251</v>
      </c>
      <c r="Z5628" s="3" t="str">
        <f t="shared" si="391"/>
        <v/>
      </c>
      <c r="AA5628" s="3" t="e">
        <f t="shared" si="392"/>
        <v>#NUM!</v>
      </c>
      <c r="AB5628" s="3" t="str">
        <f t="shared" si="393"/>
        <v/>
      </c>
    </row>
    <row r="5629" spans="18:28" ht="14.5" customHeight="1">
      <c r="R5629">
        <v>5626</v>
      </c>
      <c r="S5629" s="4">
        <v>67150</v>
      </c>
      <c r="T5629" s="3" t="s">
        <v>5954</v>
      </c>
      <c r="U5629" s="3" t="s">
        <v>1418</v>
      </c>
      <c r="V5629" s="3" t="s">
        <v>425</v>
      </c>
      <c r="W5629" s="3" t="s">
        <v>5948</v>
      </c>
      <c r="X5629" s="3" t="str">
        <f t="shared" si="390"/>
        <v>ศาลาลายชนแดนเพชรบูรณ์</v>
      </c>
      <c r="Y5629" s="3" t="s">
        <v>251</v>
      </c>
      <c r="Z5629" s="3" t="str">
        <f t="shared" si="391"/>
        <v/>
      </c>
      <c r="AA5629" s="3" t="e">
        <f t="shared" si="392"/>
        <v>#NUM!</v>
      </c>
      <c r="AB5629" s="3" t="str">
        <f t="shared" si="393"/>
        <v/>
      </c>
    </row>
    <row r="5630" spans="18:28" ht="14.5" customHeight="1">
      <c r="R5630">
        <v>5627</v>
      </c>
      <c r="S5630" s="4">
        <v>67110</v>
      </c>
      <c r="T5630" s="3" t="s">
        <v>1435</v>
      </c>
      <c r="U5630" s="3" t="s">
        <v>1435</v>
      </c>
      <c r="V5630" s="3" t="s">
        <v>425</v>
      </c>
      <c r="W5630" s="3" t="s">
        <v>5955</v>
      </c>
      <c r="X5630" s="3" t="str">
        <f t="shared" si="390"/>
        <v>หล่มสักหล่มสักเพชรบูรณ์</v>
      </c>
      <c r="Y5630" s="3" t="s">
        <v>251</v>
      </c>
      <c r="Z5630" s="3" t="str">
        <f t="shared" si="391"/>
        <v/>
      </c>
      <c r="AA5630" s="3" t="e">
        <f t="shared" si="392"/>
        <v>#NUM!</v>
      </c>
      <c r="AB5630" s="3" t="str">
        <f t="shared" si="393"/>
        <v/>
      </c>
    </row>
    <row r="5631" spans="18:28" ht="14.5" customHeight="1">
      <c r="R5631">
        <v>5628</v>
      </c>
      <c r="S5631" s="4">
        <v>67110</v>
      </c>
      <c r="T5631" s="3" t="s">
        <v>5956</v>
      </c>
      <c r="U5631" s="3" t="s">
        <v>1435</v>
      </c>
      <c r="V5631" s="3" t="s">
        <v>425</v>
      </c>
      <c r="W5631" s="3" t="s">
        <v>5955</v>
      </c>
      <c r="X5631" s="3" t="str">
        <f t="shared" si="390"/>
        <v>วัดป่าหล่มสักเพชรบูรณ์</v>
      </c>
      <c r="Y5631" s="3" t="s">
        <v>251</v>
      </c>
      <c r="Z5631" s="3" t="str">
        <f t="shared" si="391"/>
        <v/>
      </c>
      <c r="AA5631" s="3" t="e">
        <f t="shared" si="392"/>
        <v>#NUM!</v>
      </c>
      <c r="AB5631" s="3" t="str">
        <f t="shared" si="393"/>
        <v/>
      </c>
    </row>
    <row r="5632" spans="18:28" ht="14.5" customHeight="1">
      <c r="R5632">
        <v>5629</v>
      </c>
      <c r="S5632" s="4">
        <v>67110</v>
      </c>
      <c r="T5632" s="3" t="s">
        <v>2045</v>
      </c>
      <c r="U5632" s="3" t="s">
        <v>1435</v>
      </c>
      <c r="V5632" s="3" t="s">
        <v>425</v>
      </c>
      <c r="W5632" s="3" t="s">
        <v>5955</v>
      </c>
      <c r="X5632" s="3" t="str">
        <f t="shared" si="390"/>
        <v>ตาลเดี่ยวหล่มสักเพชรบูรณ์</v>
      </c>
      <c r="Y5632" s="3" t="s">
        <v>251</v>
      </c>
      <c r="Z5632" s="3" t="str">
        <f t="shared" si="391"/>
        <v/>
      </c>
      <c r="AA5632" s="3" t="e">
        <f t="shared" si="392"/>
        <v>#NUM!</v>
      </c>
      <c r="AB5632" s="3" t="str">
        <f t="shared" si="393"/>
        <v/>
      </c>
    </row>
    <row r="5633" spans="18:28" ht="14.5" customHeight="1">
      <c r="R5633">
        <v>5630</v>
      </c>
      <c r="S5633" s="4">
        <v>67110</v>
      </c>
      <c r="T5633" s="3" t="s">
        <v>5957</v>
      </c>
      <c r="U5633" s="3" t="s">
        <v>1435</v>
      </c>
      <c r="V5633" s="3" t="s">
        <v>425</v>
      </c>
      <c r="W5633" s="3" t="s">
        <v>5955</v>
      </c>
      <c r="X5633" s="3" t="str">
        <f t="shared" si="390"/>
        <v>ฝายนาแซงหล่มสักเพชรบูรณ์</v>
      </c>
      <c r="Y5633" s="3" t="s">
        <v>251</v>
      </c>
      <c r="Z5633" s="3" t="str">
        <f t="shared" si="391"/>
        <v/>
      </c>
      <c r="AA5633" s="3" t="e">
        <f t="shared" si="392"/>
        <v>#NUM!</v>
      </c>
      <c r="AB5633" s="3" t="str">
        <f t="shared" si="393"/>
        <v/>
      </c>
    </row>
    <row r="5634" spans="18:28" ht="14.5" customHeight="1">
      <c r="R5634">
        <v>5631</v>
      </c>
      <c r="S5634" s="4">
        <v>67110</v>
      </c>
      <c r="T5634" s="3" t="s">
        <v>5958</v>
      </c>
      <c r="U5634" s="3" t="s">
        <v>1435</v>
      </c>
      <c r="V5634" s="3" t="s">
        <v>425</v>
      </c>
      <c r="W5634" s="3" t="s">
        <v>5955</v>
      </c>
      <c r="X5634" s="3" t="str">
        <f t="shared" si="390"/>
        <v>หนองสว่างหล่มสักเพชรบูรณ์</v>
      </c>
      <c r="Y5634" s="3" t="s">
        <v>251</v>
      </c>
      <c r="Z5634" s="3" t="str">
        <f t="shared" si="391"/>
        <v/>
      </c>
      <c r="AA5634" s="3" t="e">
        <f t="shared" si="392"/>
        <v>#NUM!</v>
      </c>
      <c r="AB5634" s="3" t="str">
        <f t="shared" si="393"/>
        <v/>
      </c>
    </row>
    <row r="5635" spans="18:28" ht="14.5" customHeight="1">
      <c r="R5635">
        <v>5632</v>
      </c>
      <c r="S5635" s="4">
        <v>67110</v>
      </c>
      <c r="T5635" s="3" t="s">
        <v>5959</v>
      </c>
      <c r="U5635" s="3" t="s">
        <v>1435</v>
      </c>
      <c r="V5635" s="3" t="s">
        <v>425</v>
      </c>
      <c r="W5635" s="3" t="s">
        <v>5955</v>
      </c>
      <c r="X5635" s="3" t="str">
        <f t="shared" si="390"/>
        <v>น้ำเฮี้ยหล่มสักเพชรบูรณ์</v>
      </c>
      <c r="Y5635" s="3" t="s">
        <v>251</v>
      </c>
      <c r="Z5635" s="3" t="str">
        <f t="shared" si="391"/>
        <v/>
      </c>
      <c r="AA5635" s="3" t="e">
        <f t="shared" si="392"/>
        <v>#NUM!</v>
      </c>
      <c r="AB5635" s="3" t="str">
        <f t="shared" si="393"/>
        <v/>
      </c>
    </row>
    <row r="5636" spans="18:28" ht="14.5" customHeight="1">
      <c r="R5636">
        <v>5633</v>
      </c>
      <c r="S5636" s="4">
        <v>67110</v>
      </c>
      <c r="T5636" s="3" t="s">
        <v>5960</v>
      </c>
      <c r="U5636" s="3" t="s">
        <v>1435</v>
      </c>
      <c r="V5636" s="3" t="s">
        <v>425</v>
      </c>
      <c r="W5636" s="3" t="s">
        <v>5955</v>
      </c>
      <c r="X5636" s="3" t="str">
        <f t="shared" si="390"/>
        <v>สักหลงหล่มสักเพชรบูรณ์</v>
      </c>
      <c r="Y5636" s="3" t="s">
        <v>251</v>
      </c>
      <c r="Z5636" s="3" t="str">
        <f t="shared" si="391"/>
        <v/>
      </c>
      <c r="AA5636" s="3" t="e">
        <f t="shared" si="392"/>
        <v>#NUM!</v>
      </c>
      <c r="AB5636" s="3" t="str">
        <f t="shared" si="393"/>
        <v/>
      </c>
    </row>
    <row r="5637" spans="18:28" ht="14.5" customHeight="1">
      <c r="R5637">
        <v>5634</v>
      </c>
      <c r="S5637" s="4">
        <v>67110</v>
      </c>
      <c r="T5637" s="3" t="s">
        <v>5961</v>
      </c>
      <c r="U5637" s="3" t="s">
        <v>1435</v>
      </c>
      <c r="V5637" s="3" t="s">
        <v>425</v>
      </c>
      <c r="W5637" s="3" t="s">
        <v>5955</v>
      </c>
      <c r="X5637" s="3" t="str">
        <f t="shared" ref="X5637:X5700" si="394">T5637&amp;U5637&amp;V5637</f>
        <v>ท่าอิบุญหล่มสักเพชรบูรณ์</v>
      </c>
      <c r="Y5637" s="3" t="s">
        <v>251</v>
      </c>
      <c r="Z5637" s="3" t="str">
        <f t="shared" ref="Z5637:Z5700" si="395">IF($Z$1=$W5637,$R5637,"")</f>
        <v/>
      </c>
      <c r="AA5637" s="3" t="e">
        <f t="shared" ref="AA5637:AA5700" si="396">SMALL($Z$4:$Z$7439,R5637)</f>
        <v>#NUM!</v>
      </c>
      <c r="AB5637" s="3" t="str">
        <f t="shared" ref="AB5637:AB5700" si="397">IFERROR(INDEX($T$4:$T$7439,$AA5637,1),"")</f>
        <v/>
      </c>
    </row>
    <row r="5638" spans="18:28" ht="14.5" customHeight="1">
      <c r="R5638">
        <v>5635</v>
      </c>
      <c r="S5638" s="4">
        <v>67110</v>
      </c>
      <c r="T5638" s="3" t="s">
        <v>3630</v>
      </c>
      <c r="U5638" s="3" t="s">
        <v>1435</v>
      </c>
      <c r="V5638" s="3" t="s">
        <v>425</v>
      </c>
      <c r="W5638" s="3" t="s">
        <v>5955</v>
      </c>
      <c r="X5638" s="3" t="str">
        <f t="shared" si="394"/>
        <v>บ้านโสกหล่มสักเพชรบูรณ์</v>
      </c>
      <c r="Y5638" s="3" t="s">
        <v>251</v>
      </c>
      <c r="Z5638" s="3" t="str">
        <f t="shared" si="395"/>
        <v/>
      </c>
      <c r="AA5638" s="3" t="e">
        <f t="shared" si="396"/>
        <v>#NUM!</v>
      </c>
      <c r="AB5638" s="3" t="str">
        <f t="shared" si="397"/>
        <v/>
      </c>
    </row>
    <row r="5639" spans="18:28" ht="14.5" customHeight="1">
      <c r="R5639">
        <v>5636</v>
      </c>
      <c r="S5639" s="4">
        <v>67110</v>
      </c>
      <c r="T5639" s="3" t="s">
        <v>5962</v>
      </c>
      <c r="U5639" s="3" t="s">
        <v>1435</v>
      </c>
      <c r="V5639" s="3" t="s">
        <v>425</v>
      </c>
      <c r="W5639" s="3" t="s">
        <v>5955</v>
      </c>
      <c r="X5639" s="3" t="str">
        <f t="shared" si="394"/>
        <v>บ้านติ้วหล่มสักเพชรบูรณ์</v>
      </c>
      <c r="Y5639" s="3" t="s">
        <v>251</v>
      </c>
      <c r="Z5639" s="3" t="str">
        <f t="shared" si="395"/>
        <v/>
      </c>
      <c r="AA5639" s="3" t="e">
        <f t="shared" si="396"/>
        <v>#NUM!</v>
      </c>
      <c r="AB5639" s="3" t="str">
        <f t="shared" si="397"/>
        <v/>
      </c>
    </row>
    <row r="5640" spans="18:28" ht="14.5" customHeight="1">
      <c r="R5640">
        <v>5637</v>
      </c>
      <c r="S5640" s="4">
        <v>67110</v>
      </c>
      <c r="T5640" s="3" t="s">
        <v>3629</v>
      </c>
      <c r="U5640" s="3" t="s">
        <v>1435</v>
      </c>
      <c r="V5640" s="3" t="s">
        <v>425</v>
      </c>
      <c r="W5640" s="3" t="s">
        <v>5955</v>
      </c>
      <c r="X5640" s="3" t="str">
        <f t="shared" si="394"/>
        <v>ห้วยไร่หล่มสักเพชรบูรณ์</v>
      </c>
      <c r="Y5640" s="3" t="s">
        <v>251</v>
      </c>
      <c r="Z5640" s="3" t="str">
        <f t="shared" si="395"/>
        <v/>
      </c>
      <c r="AA5640" s="3" t="e">
        <f t="shared" si="396"/>
        <v>#NUM!</v>
      </c>
      <c r="AB5640" s="3" t="str">
        <f t="shared" si="397"/>
        <v/>
      </c>
    </row>
    <row r="5641" spans="18:28" ht="14.5" customHeight="1">
      <c r="R5641">
        <v>5638</v>
      </c>
      <c r="S5641" s="4">
        <v>67110</v>
      </c>
      <c r="T5641" s="3" t="s">
        <v>5963</v>
      </c>
      <c r="U5641" s="3" t="s">
        <v>1435</v>
      </c>
      <c r="V5641" s="3" t="s">
        <v>425</v>
      </c>
      <c r="W5641" s="3" t="s">
        <v>5955</v>
      </c>
      <c r="X5641" s="3" t="str">
        <f t="shared" si="394"/>
        <v>น้ำก้อหล่มสักเพชรบูรณ์</v>
      </c>
      <c r="Y5641" s="3" t="s">
        <v>251</v>
      </c>
      <c r="Z5641" s="3" t="str">
        <f t="shared" si="395"/>
        <v/>
      </c>
      <c r="AA5641" s="3" t="e">
        <f t="shared" si="396"/>
        <v>#NUM!</v>
      </c>
      <c r="AB5641" s="3" t="str">
        <f t="shared" si="397"/>
        <v/>
      </c>
    </row>
    <row r="5642" spans="18:28" ht="14.5" customHeight="1">
      <c r="R5642">
        <v>5639</v>
      </c>
      <c r="S5642" s="4">
        <v>67110</v>
      </c>
      <c r="T5642" s="3" t="s">
        <v>1002</v>
      </c>
      <c r="U5642" s="3" t="s">
        <v>1435</v>
      </c>
      <c r="V5642" s="3" t="s">
        <v>425</v>
      </c>
      <c r="W5642" s="3" t="s">
        <v>5955</v>
      </c>
      <c r="X5642" s="3" t="str">
        <f t="shared" si="394"/>
        <v>ปากช่องหล่มสักเพชรบูรณ์</v>
      </c>
      <c r="Y5642" s="3" t="s">
        <v>251</v>
      </c>
      <c r="Z5642" s="3" t="str">
        <f t="shared" si="395"/>
        <v/>
      </c>
      <c r="AA5642" s="3" t="e">
        <f t="shared" si="396"/>
        <v>#NUM!</v>
      </c>
      <c r="AB5642" s="3" t="str">
        <f t="shared" si="397"/>
        <v/>
      </c>
    </row>
    <row r="5643" spans="18:28" ht="14.5" customHeight="1">
      <c r="R5643">
        <v>5640</v>
      </c>
      <c r="S5643" s="4">
        <v>67110</v>
      </c>
      <c r="T5643" s="3" t="s">
        <v>5964</v>
      </c>
      <c r="U5643" s="3" t="s">
        <v>1435</v>
      </c>
      <c r="V5643" s="3" t="s">
        <v>425</v>
      </c>
      <c r="W5643" s="3" t="s">
        <v>5955</v>
      </c>
      <c r="X5643" s="3" t="str">
        <f t="shared" si="394"/>
        <v>น้ำชุนหล่มสักเพชรบูรณ์</v>
      </c>
      <c r="Y5643" s="3" t="s">
        <v>251</v>
      </c>
      <c r="Z5643" s="3" t="str">
        <f t="shared" si="395"/>
        <v/>
      </c>
      <c r="AA5643" s="3" t="e">
        <f t="shared" si="396"/>
        <v>#NUM!</v>
      </c>
      <c r="AB5643" s="3" t="str">
        <f t="shared" si="397"/>
        <v/>
      </c>
    </row>
    <row r="5644" spans="18:28" ht="14.5" customHeight="1">
      <c r="R5644">
        <v>5641</v>
      </c>
      <c r="S5644" s="4">
        <v>67110</v>
      </c>
      <c r="T5644" s="3" t="s">
        <v>5965</v>
      </c>
      <c r="U5644" s="3" t="s">
        <v>1435</v>
      </c>
      <c r="V5644" s="3" t="s">
        <v>425</v>
      </c>
      <c r="W5644" s="3" t="s">
        <v>5955</v>
      </c>
      <c r="X5644" s="3" t="str">
        <f t="shared" si="394"/>
        <v>หนองไขว่หล่มสักเพชรบูรณ์</v>
      </c>
      <c r="Y5644" s="3" t="s">
        <v>251</v>
      </c>
      <c r="Z5644" s="3" t="str">
        <f t="shared" si="395"/>
        <v/>
      </c>
      <c r="AA5644" s="3" t="e">
        <f t="shared" si="396"/>
        <v>#NUM!</v>
      </c>
      <c r="AB5644" s="3" t="str">
        <f t="shared" si="397"/>
        <v/>
      </c>
    </row>
    <row r="5645" spans="18:28" ht="14.5" customHeight="1">
      <c r="R5645">
        <v>5642</v>
      </c>
      <c r="S5645" s="4">
        <v>67110</v>
      </c>
      <c r="T5645" s="3" t="s">
        <v>5966</v>
      </c>
      <c r="U5645" s="3" t="s">
        <v>1435</v>
      </c>
      <c r="V5645" s="3" t="s">
        <v>425</v>
      </c>
      <c r="W5645" s="3" t="s">
        <v>5955</v>
      </c>
      <c r="X5645" s="3" t="str">
        <f t="shared" si="394"/>
        <v>ลานบ่าหล่มสักเพชรบูรณ์</v>
      </c>
      <c r="Y5645" s="3" t="s">
        <v>251</v>
      </c>
      <c r="Z5645" s="3" t="str">
        <f t="shared" si="395"/>
        <v/>
      </c>
      <c r="AA5645" s="3" t="e">
        <f t="shared" si="396"/>
        <v>#NUM!</v>
      </c>
      <c r="AB5645" s="3" t="str">
        <f t="shared" si="397"/>
        <v/>
      </c>
    </row>
    <row r="5646" spans="18:28" ht="14.5" customHeight="1">
      <c r="R5646">
        <v>5643</v>
      </c>
      <c r="S5646" s="4">
        <v>67110</v>
      </c>
      <c r="T5646" s="3" t="s">
        <v>1176</v>
      </c>
      <c r="U5646" s="3" t="s">
        <v>1435</v>
      </c>
      <c r="V5646" s="3" t="s">
        <v>425</v>
      </c>
      <c r="W5646" s="3" t="s">
        <v>5955</v>
      </c>
      <c r="X5646" s="3" t="str">
        <f t="shared" si="394"/>
        <v>บุ่งคล้าหล่มสักเพชรบูรณ์</v>
      </c>
      <c r="Y5646" s="3" t="s">
        <v>251</v>
      </c>
      <c r="Z5646" s="3" t="str">
        <f t="shared" si="395"/>
        <v/>
      </c>
      <c r="AA5646" s="3" t="e">
        <f t="shared" si="396"/>
        <v>#NUM!</v>
      </c>
      <c r="AB5646" s="3" t="str">
        <f t="shared" si="397"/>
        <v/>
      </c>
    </row>
    <row r="5647" spans="18:28" ht="14.5" customHeight="1">
      <c r="R5647">
        <v>5644</v>
      </c>
      <c r="S5647" s="4">
        <v>67110</v>
      </c>
      <c r="T5647" s="3" t="s">
        <v>5967</v>
      </c>
      <c r="U5647" s="3" t="s">
        <v>1435</v>
      </c>
      <c r="V5647" s="3" t="s">
        <v>425</v>
      </c>
      <c r="W5647" s="3" t="s">
        <v>5955</v>
      </c>
      <c r="X5647" s="3" t="str">
        <f t="shared" si="394"/>
        <v>บุ่งน้ำเต้าหล่มสักเพชรบูรณ์</v>
      </c>
      <c r="Y5647" s="3" t="s">
        <v>251</v>
      </c>
      <c r="Z5647" s="3" t="str">
        <f t="shared" si="395"/>
        <v/>
      </c>
      <c r="AA5647" s="3" t="e">
        <f t="shared" si="396"/>
        <v>#NUM!</v>
      </c>
      <c r="AB5647" s="3" t="str">
        <f t="shared" si="397"/>
        <v/>
      </c>
    </row>
    <row r="5648" spans="18:28" ht="14.5" customHeight="1">
      <c r="R5648">
        <v>5645</v>
      </c>
      <c r="S5648" s="4">
        <v>67110</v>
      </c>
      <c r="T5648" s="3" t="s">
        <v>967</v>
      </c>
      <c r="U5648" s="3" t="s">
        <v>1435</v>
      </c>
      <c r="V5648" s="3" t="s">
        <v>425</v>
      </c>
      <c r="W5648" s="3" t="s">
        <v>5955</v>
      </c>
      <c r="X5648" s="3" t="str">
        <f t="shared" si="394"/>
        <v>บ้านกลางหล่มสักเพชรบูรณ์</v>
      </c>
      <c r="Y5648" s="3" t="s">
        <v>251</v>
      </c>
      <c r="Z5648" s="3" t="str">
        <f t="shared" si="395"/>
        <v/>
      </c>
      <c r="AA5648" s="3" t="e">
        <f t="shared" si="396"/>
        <v>#NUM!</v>
      </c>
      <c r="AB5648" s="3" t="str">
        <f t="shared" si="397"/>
        <v/>
      </c>
    </row>
    <row r="5649" spans="18:28" ht="14.5" customHeight="1">
      <c r="R5649">
        <v>5646</v>
      </c>
      <c r="S5649" s="4">
        <v>67110</v>
      </c>
      <c r="T5649" s="3" t="s">
        <v>5968</v>
      </c>
      <c r="U5649" s="3" t="s">
        <v>1435</v>
      </c>
      <c r="V5649" s="3" t="s">
        <v>425</v>
      </c>
      <c r="W5649" s="3" t="s">
        <v>5955</v>
      </c>
      <c r="X5649" s="3" t="str">
        <f t="shared" si="394"/>
        <v>ช้างตะลูดหล่มสักเพชรบูรณ์</v>
      </c>
      <c r="Y5649" s="3" t="s">
        <v>251</v>
      </c>
      <c r="Z5649" s="3" t="str">
        <f t="shared" si="395"/>
        <v/>
      </c>
      <c r="AA5649" s="3" t="e">
        <f t="shared" si="396"/>
        <v>#NUM!</v>
      </c>
      <c r="AB5649" s="3" t="str">
        <f t="shared" si="397"/>
        <v/>
      </c>
    </row>
    <row r="5650" spans="18:28" ht="14.5" customHeight="1">
      <c r="R5650">
        <v>5647</v>
      </c>
      <c r="S5650" s="4">
        <v>67110</v>
      </c>
      <c r="T5650" s="3" t="s">
        <v>2115</v>
      </c>
      <c r="U5650" s="3" t="s">
        <v>1435</v>
      </c>
      <c r="V5650" s="3" t="s">
        <v>425</v>
      </c>
      <c r="W5650" s="3" t="s">
        <v>5955</v>
      </c>
      <c r="X5650" s="3" t="str">
        <f t="shared" si="394"/>
        <v>บ้านไร่หล่มสักเพชรบูรณ์</v>
      </c>
      <c r="Y5650" s="3" t="s">
        <v>251</v>
      </c>
      <c r="Z5650" s="3" t="str">
        <f t="shared" si="395"/>
        <v/>
      </c>
      <c r="AA5650" s="3" t="e">
        <f t="shared" si="396"/>
        <v>#NUM!</v>
      </c>
      <c r="AB5650" s="3" t="str">
        <f t="shared" si="397"/>
        <v/>
      </c>
    </row>
    <row r="5651" spans="18:28" ht="14.5" customHeight="1">
      <c r="R5651">
        <v>5648</v>
      </c>
      <c r="S5651" s="4">
        <v>67110</v>
      </c>
      <c r="T5651" s="3" t="s">
        <v>5969</v>
      </c>
      <c r="U5651" s="3" t="s">
        <v>1435</v>
      </c>
      <c r="V5651" s="3" t="s">
        <v>425</v>
      </c>
      <c r="W5651" s="3" t="s">
        <v>5955</v>
      </c>
      <c r="X5651" s="3" t="str">
        <f t="shared" si="394"/>
        <v>ปากดุกหล่มสักเพชรบูรณ์</v>
      </c>
      <c r="Y5651" s="3" t="s">
        <v>251</v>
      </c>
      <c r="Z5651" s="3" t="str">
        <f t="shared" si="395"/>
        <v/>
      </c>
      <c r="AA5651" s="3" t="e">
        <f t="shared" si="396"/>
        <v>#NUM!</v>
      </c>
      <c r="AB5651" s="3" t="str">
        <f t="shared" si="397"/>
        <v/>
      </c>
    </row>
    <row r="5652" spans="18:28" ht="14.5" customHeight="1">
      <c r="R5652">
        <v>5649</v>
      </c>
      <c r="S5652" s="4">
        <v>67110</v>
      </c>
      <c r="T5652" s="3" t="s">
        <v>4270</v>
      </c>
      <c r="U5652" s="3" t="s">
        <v>1435</v>
      </c>
      <c r="V5652" s="3" t="s">
        <v>425</v>
      </c>
      <c r="W5652" s="3" t="s">
        <v>5955</v>
      </c>
      <c r="X5652" s="3" t="str">
        <f t="shared" si="394"/>
        <v>บ้านหวายหล่มสักเพชรบูรณ์</v>
      </c>
      <c r="Y5652" s="3" t="s">
        <v>251</v>
      </c>
      <c r="Z5652" s="3" t="str">
        <f t="shared" si="395"/>
        <v/>
      </c>
      <c r="AA5652" s="3" t="e">
        <f t="shared" si="396"/>
        <v>#NUM!</v>
      </c>
      <c r="AB5652" s="3" t="str">
        <f t="shared" si="397"/>
        <v/>
      </c>
    </row>
    <row r="5653" spans="18:28" ht="14.5" customHeight="1">
      <c r="R5653">
        <v>5650</v>
      </c>
      <c r="S5653" s="4">
        <v>67120</v>
      </c>
      <c r="T5653" s="3" t="s">
        <v>1432</v>
      </c>
      <c r="U5653" s="3" t="s">
        <v>1432</v>
      </c>
      <c r="V5653" s="3" t="s">
        <v>425</v>
      </c>
      <c r="W5653" s="3" t="s">
        <v>5970</v>
      </c>
      <c r="X5653" s="3" t="str">
        <f t="shared" si="394"/>
        <v>หล่มเก่าหล่มเก่าเพชรบูรณ์</v>
      </c>
      <c r="Y5653" s="3" t="s">
        <v>251</v>
      </c>
      <c r="Z5653" s="3" t="str">
        <f t="shared" si="395"/>
        <v/>
      </c>
      <c r="AA5653" s="3" t="e">
        <f t="shared" si="396"/>
        <v>#NUM!</v>
      </c>
      <c r="AB5653" s="3" t="str">
        <f t="shared" si="397"/>
        <v/>
      </c>
    </row>
    <row r="5654" spans="18:28" ht="14.5" customHeight="1">
      <c r="R5654">
        <v>5651</v>
      </c>
      <c r="S5654" s="4">
        <v>67120</v>
      </c>
      <c r="T5654" s="3" t="s">
        <v>5971</v>
      </c>
      <c r="U5654" s="3" t="s">
        <v>1432</v>
      </c>
      <c r="V5654" s="3" t="s">
        <v>425</v>
      </c>
      <c r="W5654" s="3" t="s">
        <v>5970</v>
      </c>
      <c r="X5654" s="3" t="str">
        <f t="shared" si="394"/>
        <v>นาซำหล่มเก่าเพชรบูรณ์</v>
      </c>
      <c r="Y5654" s="3" t="s">
        <v>251</v>
      </c>
      <c r="Z5654" s="3" t="str">
        <f t="shared" si="395"/>
        <v/>
      </c>
      <c r="AA5654" s="3" t="e">
        <f t="shared" si="396"/>
        <v>#NUM!</v>
      </c>
      <c r="AB5654" s="3" t="str">
        <f t="shared" si="397"/>
        <v/>
      </c>
    </row>
    <row r="5655" spans="18:28" ht="14.5" customHeight="1">
      <c r="R5655">
        <v>5652</v>
      </c>
      <c r="S5655" s="4">
        <v>67120</v>
      </c>
      <c r="T5655" s="3" t="s">
        <v>5972</v>
      </c>
      <c r="U5655" s="3" t="s">
        <v>1432</v>
      </c>
      <c r="V5655" s="3" t="s">
        <v>425</v>
      </c>
      <c r="W5655" s="3" t="s">
        <v>5970</v>
      </c>
      <c r="X5655" s="3" t="str">
        <f t="shared" si="394"/>
        <v>หินฮาวหล่มเก่าเพชรบูรณ์</v>
      </c>
      <c r="Y5655" s="3" t="s">
        <v>251</v>
      </c>
      <c r="Z5655" s="3" t="str">
        <f t="shared" si="395"/>
        <v/>
      </c>
      <c r="AA5655" s="3" t="e">
        <f t="shared" si="396"/>
        <v>#NUM!</v>
      </c>
      <c r="AB5655" s="3" t="str">
        <f t="shared" si="397"/>
        <v/>
      </c>
    </row>
    <row r="5656" spans="18:28" ht="14.5" customHeight="1">
      <c r="R5656">
        <v>5653</v>
      </c>
      <c r="S5656" s="4">
        <v>67120</v>
      </c>
      <c r="T5656" s="3" t="s">
        <v>5973</v>
      </c>
      <c r="U5656" s="3" t="s">
        <v>1432</v>
      </c>
      <c r="V5656" s="3" t="s">
        <v>425</v>
      </c>
      <c r="W5656" s="3" t="s">
        <v>5970</v>
      </c>
      <c r="X5656" s="3" t="str">
        <f t="shared" si="394"/>
        <v>บ้านเนินหล่มเก่าเพชรบูรณ์</v>
      </c>
      <c r="Y5656" s="3" t="s">
        <v>251</v>
      </c>
      <c r="Z5656" s="3" t="str">
        <f t="shared" si="395"/>
        <v/>
      </c>
      <c r="AA5656" s="3" t="e">
        <f t="shared" si="396"/>
        <v>#NUM!</v>
      </c>
      <c r="AB5656" s="3" t="str">
        <f t="shared" si="397"/>
        <v/>
      </c>
    </row>
    <row r="5657" spans="18:28" ht="14.5" customHeight="1">
      <c r="R5657">
        <v>5654</v>
      </c>
      <c r="S5657" s="4">
        <v>67120</v>
      </c>
      <c r="T5657" s="3" t="s">
        <v>3839</v>
      </c>
      <c r="U5657" s="3" t="s">
        <v>1432</v>
      </c>
      <c r="V5657" s="3" t="s">
        <v>425</v>
      </c>
      <c r="W5657" s="3" t="s">
        <v>5970</v>
      </c>
      <c r="X5657" s="3" t="str">
        <f t="shared" si="394"/>
        <v>ศิลาหล่มเก่าเพชรบูรณ์</v>
      </c>
      <c r="Y5657" s="3" t="s">
        <v>251</v>
      </c>
      <c r="Z5657" s="3" t="str">
        <f t="shared" si="395"/>
        <v/>
      </c>
      <c r="AA5657" s="3" t="e">
        <f t="shared" si="396"/>
        <v>#NUM!</v>
      </c>
      <c r="AB5657" s="3" t="str">
        <f t="shared" si="397"/>
        <v/>
      </c>
    </row>
    <row r="5658" spans="18:28" ht="14.5" customHeight="1">
      <c r="R5658">
        <v>5655</v>
      </c>
      <c r="S5658" s="4">
        <v>67120</v>
      </c>
      <c r="T5658" s="3" t="s">
        <v>4357</v>
      </c>
      <c r="U5658" s="3" t="s">
        <v>1432</v>
      </c>
      <c r="V5658" s="3" t="s">
        <v>425</v>
      </c>
      <c r="W5658" s="3" t="s">
        <v>5970</v>
      </c>
      <c r="X5658" s="3" t="str">
        <f t="shared" si="394"/>
        <v>นาแซงหล่มเก่าเพชรบูรณ์</v>
      </c>
      <c r="Y5658" s="3" t="s">
        <v>251</v>
      </c>
      <c r="Z5658" s="3" t="str">
        <f t="shared" si="395"/>
        <v/>
      </c>
      <c r="AA5658" s="3" t="e">
        <f t="shared" si="396"/>
        <v>#NUM!</v>
      </c>
      <c r="AB5658" s="3" t="str">
        <f t="shared" si="397"/>
        <v/>
      </c>
    </row>
    <row r="5659" spans="18:28" ht="14.5" customHeight="1">
      <c r="R5659">
        <v>5656</v>
      </c>
      <c r="S5659" s="4">
        <v>67120</v>
      </c>
      <c r="T5659" s="3" t="s">
        <v>5974</v>
      </c>
      <c r="U5659" s="3" t="s">
        <v>1432</v>
      </c>
      <c r="V5659" s="3" t="s">
        <v>425</v>
      </c>
      <c r="W5659" s="3" t="s">
        <v>5970</v>
      </c>
      <c r="X5659" s="3" t="str">
        <f t="shared" si="394"/>
        <v>วังบาลหล่มเก่าเพชรบูรณ์</v>
      </c>
      <c r="Y5659" s="3" t="s">
        <v>251</v>
      </c>
      <c r="Z5659" s="3" t="str">
        <f t="shared" si="395"/>
        <v/>
      </c>
      <c r="AA5659" s="3" t="e">
        <f t="shared" si="396"/>
        <v>#NUM!</v>
      </c>
      <c r="AB5659" s="3" t="str">
        <f t="shared" si="397"/>
        <v/>
      </c>
    </row>
    <row r="5660" spans="18:28" ht="14.5" customHeight="1">
      <c r="R5660">
        <v>5657</v>
      </c>
      <c r="S5660" s="4">
        <v>67120</v>
      </c>
      <c r="T5660" s="3" t="s">
        <v>5975</v>
      </c>
      <c r="U5660" s="3" t="s">
        <v>1432</v>
      </c>
      <c r="V5660" s="3" t="s">
        <v>425</v>
      </c>
      <c r="W5660" s="3" t="s">
        <v>5970</v>
      </c>
      <c r="X5660" s="3" t="str">
        <f t="shared" si="394"/>
        <v>นาเกาะหล่มเก่าเพชรบูรณ์</v>
      </c>
      <c r="Y5660" s="3" t="s">
        <v>251</v>
      </c>
      <c r="Z5660" s="3" t="str">
        <f t="shared" si="395"/>
        <v/>
      </c>
      <c r="AA5660" s="3" t="e">
        <f t="shared" si="396"/>
        <v>#NUM!</v>
      </c>
      <c r="AB5660" s="3" t="str">
        <f t="shared" si="397"/>
        <v/>
      </c>
    </row>
    <row r="5661" spans="18:28" ht="14.5" customHeight="1">
      <c r="R5661">
        <v>5658</v>
      </c>
      <c r="S5661" s="4">
        <v>67120</v>
      </c>
      <c r="T5661" s="3" t="s">
        <v>5976</v>
      </c>
      <c r="U5661" s="3" t="s">
        <v>1432</v>
      </c>
      <c r="V5661" s="3" t="s">
        <v>425</v>
      </c>
      <c r="W5661" s="3" t="s">
        <v>5970</v>
      </c>
      <c r="X5661" s="3" t="str">
        <f t="shared" si="394"/>
        <v>ตาดกลอยหล่มเก่าเพชรบูรณ์</v>
      </c>
      <c r="Y5661" s="3" t="s">
        <v>251</v>
      </c>
      <c r="Z5661" s="3" t="str">
        <f t="shared" si="395"/>
        <v/>
      </c>
      <c r="AA5661" s="3" t="e">
        <f t="shared" si="396"/>
        <v>#NUM!</v>
      </c>
      <c r="AB5661" s="3" t="str">
        <f t="shared" si="397"/>
        <v/>
      </c>
    </row>
    <row r="5662" spans="18:28" ht="14.5" customHeight="1">
      <c r="R5662">
        <v>5659</v>
      </c>
      <c r="S5662" s="4">
        <v>67130</v>
      </c>
      <c r="T5662" s="3" t="s">
        <v>5977</v>
      </c>
      <c r="U5662" s="3" t="s">
        <v>1426</v>
      </c>
      <c r="V5662" s="3" t="s">
        <v>425</v>
      </c>
      <c r="W5662" s="3" t="s">
        <v>5978</v>
      </c>
      <c r="X5662" s="3" t="str">
        <f t="shared" si="394"/>
        <v>ท่าโรงวิเชียรบุรีเพชรบูรณ์</v>
      </c>
      <c r="Y5662" s="3" t="s">
        <v>251</v>
      </c>
      <c r="Z5662" s="3" t="str">
        <f t="shared" si="395"/>
        <v/>
      </c>
      <c r="AA5662" s="3" t="e">
        <f t="shared" si="396"/>
        <v>#NUM!</v>
      </c>
      <c r="AB5662" s="3" t="str">
        <f t="shared" si="397"/>
        <v/>
      </c>
    </row>
    <row r="5663" spans="18:28" ht="14.5" customHeight="1">
      <c r="R5663">
        <v>5660</v>
      </c>
      <c r="S5663" s="4">
        <v>67130</v>
      </c>
      <c r="T5663" s="3" t="s">
        <v>5979</v>
      </c>
      <c r="U5663" s="3" t="s">
        <v>1426</v>
      </c>
      <c r="V5663" s="3" t="s">
        <v>425</v>
      </c>
      <c r="W5663" s="3" t="s">
        <v>5978</v>
      </c>
      <c r="X5663" s="3" t="str">
        <f t="shared" si="394"/>
        <v>สระประดู่วิเชียรบุรีเพชรบูรณ์</v>
      </c>
      <c r="Y5663" s="3" t="s">
        <v>251</v>
      </c>
      <c r="Z5663" s="3" t="str">
        <f t="shared" si="395"/>
        <v/>
      </c>
      <c r="AA5663" s="3" t="e">
        <f t="shared" si="396"/>
        <v>#NUM!</v>
      </c>
      <c r="AB5663" s="3" t="str">
        <f t="shared" si="397"/>
        <v/>
      </c>
    </row>
    <row r="5664" spans="18:28" ht="14.5" customHeight="1">
      <c r="R5664">
        <v>5661</v>
      </c>
      <c r="S5664" s="4">
        <v>67130</v>
      </c>
      <c r="T5664" s="3" t="s">
        <v>3602</v>
      </c>
      <c r="U5664" s="3" t="s">
        <v>1426</v>
      </c>
      <c r="V5664" s="3" t="s">
        <v>425</v>
      </c>
      <c r="W5664" s="3" t="s">
        <v>5978</v>
      </c>
      <c r="X5664" s="3" t="str">
        <f t="shared" si="394"/>
        <v>สามแยกวิเชียรบุรีเพชรบูรณ์</v>
      </c>
      <c r="Y5664" s="3" t="s">
        <v>251</v>
      </c>
      <c r="Z5664" s="3" t="str">
        <f t="shared" si="395"/>
        <v/>
      </c>
      <c r="AA5664" s="3" t="e">
        <f t="shared" si="396"/>
        <v>#NUM!</v>
      </c>
      <c r="AB5664" s="3" t="str">
        <f t="shared" si="397"/>
        <v/>
      </c>
    </row>
    <row r="5665" spans="18:28" ht="14.5" customHeight="1">
      <c r="R5665">
        <v>5662</v>
      </c>
      <c r="S5665" s="4">
        <v>67130</v>
      </c>
      <c r="T5665" s="3" t="s">
        <v>5980</v>
      </c>
      <c r="U5665" s="3" t="s">
        <v>1426</v>
      </c>
      <c r="V5665" s="3" t="s">
        <v>425</v>
      </c>
      <c r="W5665" s="3" t="s">
        <v>5978</v>
      </c>
      <c r="X5665" s="3" t="str">
        <f t="shared" si="394"/>
        <v>โคกปรงวิเชียรบุรีเพชรบูรณ์</v>
      </c>
      <c r="Y5665" s="3" t="s">
        <v>251</v>
      </c>
      <c r="Z5665" s="3" t="str">
        <f t="shared" si="395"/>
        <v/>
      </c>
      <c r="AA5665" s="3" t="e">
        <f t="shared" si="396"/>
        <v>#NUM!</v>
      </c>
      <c r="AB5665" s="3" t="str">
        <f t="shared" si="397"/>
        <v/>
      </c>
    </row>
    <row r="5666" spans="18:28" ht="14.5" customHeight="1">
      <c r="R5666">
        <v>5663</v>
      </c>
      <c r="S5666" s="4">
        <v>67130</v>
      </c>
      <c r="T5666" s="3" t="s">
        <v>5945</v>
      </c>
      <c r="U5666" s="3" t="s">
        <v>1426</v>
      </c>
      <c r="V5666" s="3" t="s">
        <v>425</v>
      </c>
      <c r="W5666" s="3" t="s">
        <v>5978</v>
      </c>
      <c r="X5666" s="3" t="str">
        <f t="shared" si="394"/>
        <v>น้ำร้อนวิเชียรบุรีเพชรบูรณ์</v>
      </c>
      <c r="Y5666" s="3" t="s">
        <v>251</v>
      </c>
      <c r="Z5666" s="3" t="str">
        <f t="shared" si="395"/>
        <v/>
      </c>
      <c r="AA5666" s="3" t="e">
        <f t="shared" si="396"/>
        <v>#NUM!</v>
      </c>
      <c r="AB5666" s="3" t="str">
        <f t="shared" si="397"/>
        <v/>
      </c>
    </row>
    <row r="5667" spans="18:28" ht="14.5" customHeight="1">
      <c r="R5667">
        <v>5664</v>
      </c>
      <c r="S5667" s="4">
        <v>67130</v>
      </c>
      <c r="T5667" s="3" t="s">
        <v>5981</v>
      </c>
      <c r="U5667" s="3" t="s">
        <v>1426</v>
      </c>
      <c r="V5667" s="3" t="s">
        <v>425</v>
      </c>
      <c r="W5667" s="3" t="s">
        <v>5978</v>
      </c>
      <c r="X5667" s="3" t="str">
        <f t="shared" si="394"/>
        <v>บ่อรังวิเชียรบุรีเพชรบูรณ์</v>
      </c>
      <c r="Y5667" s="3" t="s">
        <v>251</v>
      </c>
      <c r="Z5667" s="3" t="str">
        <f t="shared" si="395"/>
        <v/>
      </c>
      <c r="AA5667" s="3" t="e">
        <f t="shared" si="396"/>
        <v>#NUM!</v>
      </c>
      <c r="AB5667" s="3" t="str">
        <f t="shared" si="397"/>
        <v/>
      </c>
    </row>
    <row r="5668" spans="18:28" ht="14.5" customHeight="1">
      <c r="R5668">
        <v>5665</v>
      </c>
      <c r="S5668" s="4">
        <v>67180</v>
      </c>
      <c r="T5668" s="3" t="s">
        <v>5982</v>
      </c>
      <c r="U5668" s="3" t="s">
        <v>1426</v>
      </c>
      <c r="V5668" s="3" t="s">
        <v>425</v>
      </c>
      <c r="W5668" s="3" t="s">
        <v>5978</v>
      </c>
      <c r="X5668" s="3" t="str">
        <f t="shared" si="394"/>
        <v>พุเตยวิเชียรบุรีเพชรบูรณ์</v>
      </c>
      <c r="Y5668" s="3" t="s">
        <v>251</v>
      </c>
      <c r="Z5668" s="3" t="str">
        <f t="shared" si="395"/>
        <v/>
      </c>
      <c r="AA5668" s="3" t="e">
        <f t="shared" si="396"/>
        <v>#NUM!</v>
      </c>
      <c r="AB5668" s="3" t="str">
        <f t="shared" si="397"/>
        <v/>
      </c>
    </row>
    <row r="5669" spans="18:28" ht="14.5" customHeight="1">
      <c r="R5669">
        <v>5666</v>
      </c>
      <c r="S5669" s="4">
        <v>67180</v>
      </c>
      <c r="T5669" s="3" t="s">
        <v>5983</v>
      </c>
      <c r="U5669" s="3" t="s">
        <v>1426</v>
      </c>
      <c r="V5669" s="3" t="s">
        <v>425</v>
      </c>
      <c r="W5669" s="3" t="s">
        <v>5978</v>
      </c>
      <c r="X5669" s="3" t="str">
        <f t="shared" si="394"/>
        <v>พุขามวิเชียรบุรีเพชรบูรณ์</v>
      </c>
      <c r="Y5669" s="3" t="s">
        <v>251</v>
      </c>
      <c r="Z5669" s="3" t="str">
        <f t="shared" si="395"/>
        <v/>
      </c>
      <c r="AA5669" s="3" t="e">
        <f t="shared" si="396"/>
        <v>#NUM!</v>
      </c>
      <c r="AB5669" s="3" t="str">
        <f t="shared" si="397"/>
        <v/>
      </c>
    </row>
    <row r="5670" spans="18:28" ht="14.5" customHeight="1">
      <c r="R5670">
        <v>5667</v>
      </c>
      <c r="S5670" s="4">
        <v>67180</v>
      </c>
      <c r="T5670" s="3" t="s">
        <v>5984</v>
      </c>
      <c r="U5670" s="3" t="s">
        <v>1426</v>
      </c>
      <c r="V5670" s="3" t="s">
        <v>425</v>
      </c>
      <c r="W5670" s="3" t="s">
        <v>5978</v>
      </c>
      <c r="X5670" s="3" t="str">
        <f t="shared" si="394"/>
        <v>ภูน้ำหยดวิเชียรบุรีเพชรบูรณ์</v>
      </c>
      <c r="Y5670" s="3" t="s">
        <v>251</v>
      </c>
      <c r="Z5670" s="3" t="str">
        <f t="shared" si="395"/>
        <v/>
      </c>
      <c r="AA5670" s="3" t="e">
        <f t="shared" si="396"/>
        <v>#NUM!</v>
      </c>
      <c r="AB5670" s="3" t="str">
        <f t="shared" si="397"/>
        <v/>
      </c>
    </row>
    <row r="5671" spans="18:28" ht="14.5" customHeight="1">
      <c r="R5671">
        <v>5668</v>
      </c>
      <c r="S5671" s="4">
        <v>67180</v>
      </c>
      <c r="T5671" s="3" t="s">
        <v>1829</v>
      </c>
      <c r="U5671" s="3" t="s">
        <v>1426</v>
      </c>
      <c r="V5671" s="3" t="s">
        <v>425</v>
      </c>
      <c r="W5671" s="3" t="s">
        <v>5978</v>
      </c>
      <c r="X5671" s="3" t="str">
        <f t="shared" si="394"/>
        <v>ซับสมบูรณ์วิเชียรบุรีเพชรบูรณ์</v>
      </c>
      <c r="Y5671" s="3" t="s">
        <v>251</v>
      </c>
      <c r="Z5671" s="3" t="str">
        <f t="shared" si="395"/>
        <v/>
      </c>
      <c r="AA5671" s="3" t="e">
        <f t="shared" si="396"/>
        <v>#NUM!</v>
      </c>
      <c r="AB5671" s="3" t="str">
        <f t="shared" si="397"/>
        <v/>
      </c>
    </row>
    <row r="5672" spans="18:28" ht="14.5" customHeight="1">
      <c r="R5672">
        <v>5669</v>
      </c>
      <c r="S5672" s="4">
        <v>67130</v>
      </c>
      <c r="T5672" s="3" t="s">
        <v>5985</v>
      </c>
      <c r="U5672" s="3" t="s">
        <v>1426</v>
      </c>
      <c r="V5672" s="3" t="s">
        <v>425</v>
      </c>
      <c r="W5672" s="3" t="s">
        <v>5978</v>
      </c>
      <c r="X5672" s="3" t="str">
        <f t="shared" si="394"/>
        <v>บึงกระจับวิเชียรบุรีเพชรบูรณ์</v>
      </c>
      <c r="Y5672" s="3" t="s">
        <v>251</v>
      </c>
      <c r="Z5672" s="3" t="str">
        <f t="shared" si="395"/>
        <v/>
      </c>
      <c r="AA5672" s="3" t="e">
        <f t="shared" si="396"/>
        <v>#NUM!</v>
      </c>
      <c r="AB5672" s="3" t="str">
        <f t="shared" si="397"/>
        <v/>
      </c>
    </row>
    <row r="5673" spans="18:28" ht="14.5" customHeight="1">
      <c r="R5673">
        <v>5670</v>
      </c>
      <c r="S5673" s="4">
        <v>67180</v>
      </c>
      <c r="T5673" s="3" t="s">
        <v>5520</v>
      </c>
      <c r="U5673" s="3" t="s">
        <v>1426</v>
      </c>
      <c r="V5673" s="3" t="s">
        <v>425</v>
      </c>
      <c r="W5673" s="3" t="s">
        <v>5978</v>
      </c>
      <c r="X5673" s="3" t="str">
        <f t="shared" si="394"/>
        <v>วังใหญ่วิเชียรบุรีเพชรบูรณ์</v>
      </c>
      <c r="Y5673" s="3" t="s">
        <v>251</v>
      </c>
      <c r="Z5673" s="3" t="str">
        <f t="shared" si="395"/>
        <v/>
      </c>
      <c r="AA5673" s="3" t="e">
        <f t="shared" si="396"/>
        <v>#NUM!</v>
      </c>
      <c r="AB5673" s="3" t="str">
        <f t="shared" si="397"/>
        <v/>
      </c>
    </row>
    <row r="5674" spans="18:28" ht="14.5" customHeight="1">
      <c r="R5674">
        <v>5671</v>
      </c>
      <c r="S5674" s="4">
        <v>67130</v>
      </c>
      <c r="T5674" s="3" t="s">
        <v>5986</v>
      </c>
      <c r="U5674" s="3" t="s">
        <v>1426</v>
      </c>
      <c r="V5674" s="3" t="s">
        <v>425</v>
      </c>
      <c r="W5674" s="3" t="s">
        <v>5978</v>
      </c>
      <c r="X5674" s="3" t="str">
        <f t="shared" si="394"/>
        <v>ยางสาววิเชียรบุรีเพชรบูรณ์</v>
      </c>
      <c r="Y5674" s="3" t="s">
        <v>251</v>
      </c>
      <c r="Z5674" s="3" t="str">
        <f t="shared" si="395"/>
        <v/>
      </c>
      <c r="AA5674" s="3" t="e">
        <f t="shared" si="396"/>
        <v>#NUM!</v>
      </c>
      <c r="AB5674" s="3" t="str">
        <f t="shared" si="397"/>
        <v/>
      </c>
    </row>
    <row r="5675" spans="18:28" ht="14.5" customHeight="1">
      <c r="R5675">
        <v>5672</v>
      </c>
      <c r="S5675" s="4">
        <v>67180</v>
      </c>
      <c r="T5675" s="3" t="s">
        <v>5987</v>
      </c>
      <c r="U5675" s="3" t="s">
        <v>1426</v>
      </c>
      <c r="V5675" s="3" t="s">
        <v>425</v>
      </c>
      <c r="W5675" s="3" t="s">
        <v>5978</v>
      </c>
      <c r="X5675" s="3" t="str">
        <f t="shared" si="394"/>
        <v>ซับน้อยวิเชียรบุรีเพชรบูรณ์</v>
      </c>
      <c r="Y5675" s="3" t="s">
        <v>251</v>
      </c>
      <c r="Z5675" s="3" t="str">
        <f t="shared" si="395"/>
        <v/>
      </c>
      <c r="AA5675" s="3" t="e">
        <f t="shared" si="396"/>
        <v>#NUM!</v>
      </c>
      <c r="AB5675" s="3" t="str">
        <f t="shared" si="397"/>
        <v/>
      </c>
    </row>
    <row r="5676" spans="18:28" ht="14.5" customHeight="1">
      <c r="R5676">
        <v>5673</v>
      </c>
      <c r="S5676" s="4">
        <v>67170</v>
      </c>
      <c r="T5676" s="3" t="s">
        <v>1428</v>
      </c>
      <c r="U5676" s="3" t="s">
        <v>1428</v>
      </c>
      <c r="V5676" s="3" t="s">
        <v>425</v>
      </c>
      <c r="W5676" s="3" t="s">
        <v>5988</v>
      </c>
      <c r="X5676" s="3" t="str">
        <f t="shared" si="394"/>
        <v>ศรีเทพศรีเทพเพชรบูรณ์</v>
      </c>
      <c r="Y5676" s="3" t="s">
        <v>251</v>
      </c>
      <c r="Z5676" s="3" t="str">
        <f t="shared" si="395"/>
        <v/>
      </c>
      <c r="AA5676" s="3" t="e">
        <f t="shared" si="396"/>
        <v>#NUM!</v>
      </c>
      <c r="AB5676" s="3" t="str">
        <f t="shared" si="397"/>
        <v/>
      </c>
    </row>
    <row r="5677" spans="18:28" ht="14.5" customHeight="1">
      <c r="R5677">
        <v>5674</v>
      </c>
      <c r="S5677" s="4">
        <v>67170</v>
      </c>
      <c r="T5677" s="3" t="s">
        <v>5989</v>
      </c>
      <c r="U5677" s="3" t="s">
        <v>1428</v>
      </c>
      <c r="V5677" s="3" t="s">
        <v>425</v>
      </c>
      <c r="W5677" s="3" t="s">
        <v>5988</v>
      </c>
      <c r="X5677" s="3" t="str">
        <f t="shared" si="394"/>
        <v>สระกรวดศรีเทพเพชรบูรณ์</v>
      </c>
      <c r="Y5677" s="3" t="s">
        <v>251</v>
      </c>
      <c r="Z5677" s="3" t="str">
        <f t="shared" si="395"/>
        <v/>
      </c>
      <c r="AA5677" s="3" t="e">
        <f t="shared" si="396"/>
        <v>#NUM!</v>
      </c>
      <c r="AB5677" s="3" t="str">
        <f t="shared" si="397"/>
        <v/>
      </c>
    </row>
    <row r="5678" spans="18:28" ht="14.5" customHeight="1">
      <c r="R5678">
        <v>5675</v>
      </c>
      <c r="S5678" s="4">
        <v>67170</v>
      </c>
      <c r="T5678" s="3" t="s">
        <v>5990</v>
      </c>
      <c r="U5678" s="3" t="s">
        <v>1428</v>
      </c>
      <c r="V5678" s="3" t="s">
        <v>425</v>
      </c>
      <c r="W5678" s="3" t="s">
        <v>5988</v>
      </c>
      <c r="X5678" s="3" t="str">
        <f t="shared" si="394"/>
        <v>คลองกระจังศรีเทพเพชรบูรณ์</v>
      </c>
      <c r="Y5678" s="3" t="s">
        <v>251</v>
      </c>
      <c r="Z5678" s="3" t="str">
        <f t="shared" si="395"/>
        <v/>
      </c>
      <c r="AA5678" s="3" t="e">
        <f t="shared" si="396"/>
        <v>#NUM!</v>
      </c>
      <c r="AB5678" s="3" t="str">
        <f t="shared" si="397"/>
        <v/>
      </c>
    </row>
    <row r="5679" spans="18:28" ht="14.5" customHeight="1">
      <c r="R5679">
        <v>5676</v>
      </c>
      <c r="S5679" s="4">
        <v>67170</v>
      </c>
      <c r="T5679" s="3" t="s">
        <v>5991</v>
      </c>
      <c r="U5679" s="3" t="s">
        <v>1428</v>
      </c>
      <c r="V5679" s="3" t="s">
        <v>425</v>
      </c>
      <c r="W5679" s="3" t="s">
        <v>5988</v>
      </c>
      <c r="X5679" s="3" t="str">
        <f t="shared" si="394"/>
        <v>นาสนุ่นศรีเทพเพชรบูรณ์</v>
      </c>
      <c r="Y5679" s="3" t="s">
        <v>251</v>
      </c>
      <c r="Z5679" s="3" t="str">
        <f t="shared" si="395"/>
        <v/>
      </c>
      <c r="AA5679" s="3" t="e">
        <f t="shared" si="396"/>
        <v>#NUM!</v>
      </c>
      <c r="AB5679" s="3" t="str">
        <f t="shared" si="397"/>
        <v/>
      </c>
    </row>
    <row r="5680" spans="18:28" ht="14.5" customHeight="1">
      <c r="R5680">
        <v>5677</v>
      </c>
      <c r="S5680" s="4">
        <v>67170</v>
      </c>
      <c r="T5680" s="3" t="s">
        <v>2120</v>
      </c>
      <c r="U5680" s="3" t="s">
        <v>1428</v>
      </c>
      <c r="V5680" s="3" t="s">
        <v>425</v>
      </c>
      <c r="W5680" s="3" t="s">
        <v>5988</v>
      </c>
      <c r="X5680" s="3" t="str">
        <f t="shared" si="394"/>
        <v>โคกสะอาดศรีเทพเพชรบูรณ์</v>
      </c>
      <c r="Y5680" s="3" t="s">
        <v>251</v>
      </c>
      <c r="Z5680" s="3" t="str">
        <f t="shared" si="395"/>
        <v/>
      </c>
      <c r="AA5680" s="3" t="e">
        <f t="shared" si="396"/>
        <v>#NUM!</v>
      </c>
      <c r="AB5680" s="3" t="str">
        <f t="shared" si="397"/>
        <v/>
      </c>
    </row>
    <row r="5681" spans="18:28" ht="14.5" customHeight="1">
      <c r="R5681">
        <v>5678</v>
      </c>
      <c r="S5681" s="4">
        <v>67170</v>
      </c>
      <c r="T5681" s="3" t="s">
        <v>5992</v>
      </c>
      <c r="U5681" s="3" t="s">
        <v>1428</v>
      </c>
      <c r="V5681" s="3" t="s">
        <v>425</v>
      </c>
      <c r="W5681" s="3" t="s">
        <v>5988</v>
      </c>
      <c r="X5681" s="3" t="str">
        <f t="shared" si="394"/>
        <v>หนองย่างทอยศรีเทพเพชรบูรณ์</v>
      </c>
      <c r="Y5681" s="3" t="s">
        <v>251</v>
      </c>
      <c r="Z5681" s="3" t="str">
        <f t="shared" si="395"/>
        <v/>
      </c>
      <c r="AA5681" s="3" t="e">
        <f t="shared" si="396"/>
        <v>#NUM!</v>
      </c>
      <c r="AB5681" s="3" t="str">
        <f t="shared" si="397"/>
        <v/>
      </c>
    </row>
    <row r="5682" spans="18:28" ht="14.5" customHeight="1">
      <c r="R5682">
        <v>5679</v>
      </c>
      <c r="S5682" s="4">
        <v>67170</v>
      </c>
      <c r="T5682" s="3" t="s">
        <v>5993</v>
      </c>
      <c r="U5682" s="3" t="s">
        <v>1428</v>
      </c>
      <c r="V5682" s="3" t="s">
        <v>425</v>
      </c>
      <c r="W5682" s="3" t="s">
        <v>5988</v>
      </c>
      <c r="X5682" s="3" t="str">
        <f t="shared" si="394"/>
        <v>ประดู่งามศรีเทพเพชรบูรณ์</v>
      </c>
      <c r="Y5682" s="3" t="s">
        <v>251</v>
      </c>
      <c r="Z5682" s="3" t="str">
        <f t="shared" si="395"/>
        <v/>
      </c>
      <c r="AA5682" s="3" t="e">
        <f t="shared" si="396"/>
        <v>#NUM!</v>
      </c>
      <c r="AB5682" s="3" t="str">
        <f t="shared" si="397"/>
        <v/>
      </c>
    </row>
    <row r="5683" spans="18:28" ht="14.5" customHeight="1">
      <c r="R5683">
        <v>5680</v>
      </c>
      <c r="S5683" s="4">
        <v>67140</v>
      </c>
      <c r="T5683" s="3" t="s">
        <v>5994</v>
      </c>
      <c r="U5683" s="3" t="s">
        <v>1430</v>
      </c>
      <c r="V5683" s="3" t="s">
        <v>425</v>
      </c>
      <c r="W5683" s="3" t="s">
        <v>5995</v>
      </c>
      <c r="X5683" s="3" t="str">
        <f t="shared" si="394"/>
        <v>กองทูลหนองไผ่เพชรบูรณ์</v>
      </c>
      <c r="Y5683" s="3" t="s">
        <v>251</v>
      </c>
      <c r="Z5683" s="3" t="str">
        <f t="shared" si="395"/>
        <v/>
      </c>
      <c r="AA5683" s="3" t="e">
        <f t="shared" si="396"/>
        <v>#NUM!</v>
      </c>
      <c r="AB5683" s="3" t="str">
        <f t="shared" si="397"/>
        <v/>
      </c>
    </row>
    <row r="5684" spans="18:28" ht="14.5" customHeight="1">
      <c r="R5684">
        <v>5681</v>
      </c>
      <c r="S5684" s="4">
        <v>67220</v>
      </c>
      <c r="T5684" s="3" t="s">
        <v>5996</v>
      </c>
      <c r="U5684" s="3" t="s">
        <v>1430</v>
      </c>
      <c r="V5684" s="3" t="s">
        <v>425</v>
      </c>
      <c r="W5684" s="3" t="s">
        <v>5995</v>
      </c>
      <c r="X5684" s="3" t="str">
        <f t="shared" si="394"/>
        <v>นาเฉลียงหนองไผ่เพชรบูรณ์</v>
      </c>
      <c r="Y5684" s="3" t="s">
        <v>251</v>
      </c>
      <c r="Z5684" s="3" t="str">
        <f t="shared" si="395"/>
        <v/>
      </c>
      <c r="AA5684" s="3" t="e">
        <f t="shared" si="396"/>
        <v>#NUM!</v>
      </c>
      <c r="AB5684" s="3" t="str">
        <f t="shared" si="397"/>
        <v/>
      </c>
    </row>
    <row r="5685" spans="18:28" ht="14.5" customHeight="1">
      <c r="R5685">
        <v>5682</v>
      </c>
      <c r="S5685" s="4">
        <v>67140</v>
      </c>
      <c r="T5685" s="3" t="s">
        <v>5997</v>
      </c>
      <c r="U5685" s="3" t="s">
        <v>1430</v>
      </c>
      <c r="V5685" s="3" t="s">
        <v>425</v>
      </c>
      <c r="W5685" s="3" t="s">
        <v>5995</v>
      </c>
      <c r="X5685" s="3" t="str">
        <f t="shared" si="394"/>
        <v>บ้านโภชน์หนองไผ่เพชรบูรณ์</v>
      </c>
      <c r="Y5685" s="3" t="s">
        <v>251</v>
      </c>
      <c r="Z5685" s="3" t="str">
        <f t="shared" si="395"/>
        <v/>
      </c>
      <c r="AA5685" s="3" t="e">
        <f t="shared" si="396"/>
        <v>#NUM!</v>
      </c>
      <c r="AB5685" s="3" t="str">
        <f t="shared" si="397"/>
        <v/>
      </c>
    </row>
    <row r="5686" spans="18:28" ht="14.5" customHeight="1">
      <c r="R5686">
        <v>5683</v>
      </c>
      <c r="S5686" s="4">
        <v>67140</v>
      </c>
      <c r="T5686" s="3" t="s">
        <v>5998</v>
      </c>
      <c r="U5686" s="3" t="s">
        <v>1430</v>
      </c>
      <c r="V5686" s="3" t="s">
        <v>425</v>
      </c>
      <c r="W5686" s="3" t="s">
        <v>5995</v>
      </c>
      <c r="X5686" s="3" t="str">
        <f t="shared" si="394"/>
        <v>ท่าแดงหนองไผ่เพชรบูรณ์</v>
      </c>
      <c r="Y5686" s="3" t="s">
        <v>251</v>
      </c>
      <c r="Z5686" s="3" t="str">
        <f t="shared" si="395"/>
        <v/>
      </c>
      <c r="AA5686" s="3" t="e">
        <f t="shared" si="396"/>
        <v>#NUM!</v>
      </c>
      <c r="AB5686" s="3" t="str">
        <f t="shared" si="397"/>
        <v/>
      </c>
    </row>
    <row r="5687" spans="18:28" ht="14.5" customHeight="1">
      <c r="R5687">
        <v>5684</v>
      </c>
      <c r="S5687" s="4">
        <v>67140</v>
      </c>
      <c r="T5687" s="3" t="s">
        <v>5999</v>
      </c>
      <c r="U5687" s="3" t="s">
        <v>1430</v>
      </c>
      <c r="V5687" s="3" t="s">
        <v>425</v>
      </c>
      <c r="W5687" s="3" t="s">
        <v>5995</v>
      </c>
      <c r="X5687" s="3" t="str">
        <f t="shared" si="394"/>
        <v>เพชรละครหนองไผ่เพชรบูรณ์</v>
      </c>
      <c r="Y5687" s="3" t="s">
        <v>251</v>
      </c>
      <c r="Z5687" s="3" t="str">
        <f t="shared" si="395"/>
        <v/>
      </c>
      <c r="AA5687" s="3" t="e">
        <f t="shared" si="396"/>
        <v>#NUM!</v>
      </c>
      <c r="AB5687" s="3" t="str">
        <f t="shared" si="397"/>
        <v/>
      </c>
    </row>
    <row r="5688" spans="18:28" ht="14.5" customHeight="1">
      <c r="R5688">
        <v>5685</v>
      </c>
      <c r="S5688" s="4">
        <v>67140</v>
      </c>
      <c r="T5688" s="3" t="s">
        <v>6000</v>
      </c>
      <c r="U5688" s="3" t="s">
        <v>1430</v>
      </c>
      <c r="V5688" s="3" t="s">
        <v>425</v>
      </c>
      <c r="W5688" s="3" t="s">
        <v>5995</v>
      </c>
      <c r="X5688" s="3" t="str">
        <f t="shared" si="394"/>
        <v>บ่อไทยหนองไผ่เพชรบูรณ์</v>
      </c>
      <c r="Y5688" s="3" t="s">
        <v>251</v>
      </c>
      <c r="Z5688" s="3" t="str">
        <f t="shared" si="395"/>
        <v/>
      </c>
      <c r="AA5688" s="3" t="e">
        <f t="shared" si="396"/>
        <v>#NUM!</v>
      </c>
      <c r="AB5688" s="3" t="str">
        <f t="shared" si="397"/>
        <v/>
      </c>
    </row>
    <row r="5689" spans="18:28" ht="14.5" customHeight="1">
      <c r="R5689">
        <v>5686</v>
      </c>
      <c r="S5689" s="4">
        <v>67220</v>
      </c>
      <c r="T5689" s="3" t="s">
        <v>1681</v>
      </c>
      <c r="U5689" s="3" t="s">
        <v>1430</v>
      </c>
      <c r="V5689" s="3" t="s">
        <v>425</v>
      </c>
      <c r="W5689" s="3" t="s">
        <v>5995</v>
      </c>
      <c r="X5689" s="3" t="str">
        <f t="shared" si="394"/>
        <v>ห้วยโป่งหนองไผ่เพชรบูรณ์</v>
      </c>
      <c r="Y5689" s="3" t="s">
        <v>251</v>
      </c>
      <c r="Z5689" s="3" t="str">
        <f t="shared" si="395"/>
        <v/>
      </c>
      <c r="AA5689" s="3" t="e">
        <f t="shared" si="396"/>
        <v>#NUM!</v>
      </c>
      <c r="AB5689" s="3" t="str">
        <f t="shared" si="397"/>
        <v/>
      </c>
    </row>
    <row r="5690" spans="18:28" ht="14.5" customHeight="1">
      <c r="R5690">
        <v>5687</v>
      </c>
      <c r="S5690" s="4">
        <v>67140</v>
      </c>
      <c r="T5690" s="3" t="s">
        <v>6001</v>
      </c>
      <c r="U5690" s="3" t="s">
        <v>1430</v>
      </c>
      <c r="V5690" s="3" t="s">
        <v>425</v>
      </c>
      <c r="W5690" s="3" t="s">
        <v>5995</v>
      </c>
      <c r="X5690" s="3" t="str">
        <f t="shared" si="394"/>
        <v>วังท่าดีหนองไผ่เพชรบูรณ์</v>
      </c>
      <c r="Y5690" s="3" t="s">
        <v>251</v>
      </c>
      <c r="Z5690" s="3" t="str">
        <f t="shared" si="395"/>
        <v/>
      </c>
      <c r="AA5690" s="3" t="e">
        <f t="shared" si="396"/>
        <v>#NUM!</v>
      </c>
      <c r="AB5690" s="3" t="str">
        <f t="shared" si="397"/>
        <v/>
      </c>
    </row>
    <row r="5691" spans="18:28" ht="14.5" customHeight="1">
      <c r="R5691">
        <v>5688</v>
      </c>
      <c r="S5691" s="4">
        <v>67140</v>
      </c>
      <c r="T5691" s="3" t="s">
        <v>6002</v>
      </c>
      <c r="U5691" s="3" t="s">
        <v>1430</v>
      </c>
      <c r="V5691" s="3" t="s">
        <v>425</v>
      </c>
      <c r="W5691" s="3" t="s">
        <v>5995</v>
      </c>
      <c r="X5691" s="3" t="str">
        <f t="shared" si="394"/>
        <v>บัววัฒนาหนองไผ่เพชรบูรณ์</v>
      </c>
      <c r="Y5691" s="3" t="s">
        <v>251</v>
      </c>
      <c r="Z5691" s="3" t="str">
        <f t="shared" si="395"/>
        <v/>
      </c>
      <c r="AA5691" s="3" t="e">
        <f t="shared" si="396"/>
        <v>#NUM!</v>
      </c>
      <c r="AB5691" s="3" t="str">
        <f t="shared" si="397"/>
        <v/>
      </c>
    </row>
    <row r="5692" spans="18:28" ht="14.5" customHeight="1">
      <c r="R5692">
        <v>5689</v>
      </c>
      <c r="S5692" s="4">
        <v>67140</v>
      </c>
      <c r="T5692" s="3" t="s">
        <v>1430</v>
      </c>
      <c r="U5692" s="3" t="s">
        <v>1430</v>
      </c>
      <c r="V5692" s="3" t="s">
        <v>425</v>
      </c>
      <c r="W5692" s="3" t="s">
        <v>5995</v>
      </c>
      <c r="X5692" s="3" t="str">
        <f t="shared" si="394"/>
        <v>หนองไผ่หนองไผ่เพชรบูรณ์</v>
      </c>
      <c r="Y5692" s="3" t="s">
        <v>251</v>
      </c>
      <c r="Z5692" s="3" t="str">
        <f t="shared" si="395"/>
        <v/>
      </c>
      <c r="AA5692" s="3" t="e">
        <f t="shared" si="396"/>
        <v>#NUM!</v>
      </c>
      <c r="AB5692" s="3" t="str">
        <f t="shared" si="397"/>
        <v/>
      </c>
    </row>
    <row r="5693" spans="18:28" ht="14.5" customHeight="1">
      <c r="R5693">
        <v>5690</v>
      </c>
      <c r="S5693" s="4">
        <v>67140</v>
      </c>
      <c r="T5693" s="3" t="s">
        <v>6003</v>
      </c>
      <c r="U5693" s="3" t="s">
        <v>1430</v>
      </c>
      <c r="V5693" s="3" t="s">
        <v>425</v>
      </c>
      <c r="W5693" s="3" t="s">
        <v>5995</v>
      </c>
      <c r="X5693" s="3" t="str">
        <f t="shared" si="394"/>
        <v>วังโบสถ์หนองไผ่เพชรบูรณ์</v>
      </c>
      <c r="Y5693" s="3" t="s">
        <v>251</v>
      </c>
      <c r="Z5693" s="3" t="str">
        <f t="shared" si="395"/>
        <v/>
      </c>
      <c r="AA5693" s="3" t="e">
        <f t="shared" si="396"/>
        <v>#NUM!</v>
      </c>
      <c r="AB5693" s="3" t="str">
        <f t="shared" si="397"/>
        <v/>
      </c>
    </row>
    <row r="5694" spans="18:28" ht="14.5" customHeight="1">
      <c r="R5694">
        <v>5691</v>
      </c>
      <c r="S5694" s="4">
        <v>67220</v>
      </c>
      <c r="T5694" s="3" t="s">
        <v>6004</v>
      </c>
      <c r="U5694" s="3" t="s">
        <v>1430</v>
      </c>
      <c r="V5694" s="3" t="s">
        <v>425</v>
      </c>
      <c r="W5694" s="3" t="s">
        <v>5995</v>
      </c>
      <c r="X5694" s="3" t="str">
        <f t="shared" si="394"/>
        <v>ยางงามหนองไผ่เพชรบูรณ์</v>
      </c>
      <c r="Y5694" s="3" t="s">
        <v>251</v>
      </c>
      <c r="Z5694" s="3" t="str">
        <f t="shared" si="395"/>
        <v/>
      </c>
      <c r="AA5694" s="3" t="e">
        <f t="shared" si="396"/>
        <v>#NUM!</v>
      </c>
      <c r="AB5694" s="3" t="str">
        <f t="shared" si="397"/>
        <v/>
      </c>
    </row>
    <row r="5695" spans="18:28" ht="14.5" customHeight="1">
      <c r="R5695">
        <v>5692</v>
      </c>
      <c r="S5695" s="4">
        <v>67140</v>
      </c>
      <c r="T5695" s="3" t="s">
        <v>6005</v>
      </c>
      <c r="U5695" s="3" t="s">
        <v>1430</v>
      </c>
      <c r="V5695" s="3" t="s">
        <v>425</v>
      </c>
      <c r="W5695" s="3" t="s">
        <v>5995</v>
      </c>
      <c r="X5695" s="3" t="str">
        <f t="shared" si="394"/>
        <v>ท่าด้วงหนองไผ่เพชรบูรณ์</v>
      </c>
      <c r="Y5695" s="3" t="s">
        <v>251</v>
      </c>
      <c r="Z5695" s="3" t="str">
        <f t="shared" si="395"/>
        <v/>
      </c>
      <c r="AA5695" s="3" t="e">
        <f t="shared" si="396"/>
        <v>#NUM!</v>
      </c>
      <c r="AB5695" s="3" t="str">
        <f t="shared" si="397"/>
        <v/>
      </c>
    </row>
    <row r="5696" spans="18:28" ht="14.5" customHeight="1">
      <c r="R5696">
        <v>5693</v>
      </c>
      <c r="S5696" s="4">
        <v>67160</v>
      </c>
      <c r="T5696" s="3" t="s">
        <v>6006</v>
      </c>
      <c r="U5696" s="3" t="s">
        <v>1422</v>
      </c>
      <c r="V5696" s="3" t="s">
        <v>425</v>
      </c>
      <c r="W5696" s="3" t="s">
        <v>6007</v>
      </c>
      <c r="X5696" s="3" t="str">
        <f t="shared" si="394"/>
        <v>ซับสมอทอดบึงสามพันเพชรบูรณ์</v>
      </c>
      <c r="Y5696" s="3" t="s">
        <v>251</v>
      </c>
      <c r="Z5696" s="3" t="str">
        <f t="shared" si="395"/>
        <v/>
      </c>
      <c r="AA5696" s="3" t="e">
        <f t="shared" si="396"/>
        <v>#NUM!</v>
      </c>
      <c r="AB5696" s="3" t="str">
        <f t="shared" si="397"/>
        <v/>
      </c>
    </row>
    <row r="5697" spans="18:28" ht="14.5" customHeight="1">
      <c r="R5697">
        <v>5694</v>
      </c>
      <c r="S5697" s="4">
        <v>67160</v>
      </c>
      <c r="T5697" s="3" t="s">
        <v>6008</v>
      </c>
      <c r="U5697" s="3" t="s">
        <v>1422</v>
      </c>
      <c r="V5697" s="3" t="s">
        <v>425</v>
      </c>
      <c r="W5697" s="3" t="s">
        <v>6007</v>
      </c>
      <c r="X5697" s="3" t="str">
        <f t="shared" si="394"/>
        <v>ซับไม้แดงบึงสามพันเพชรบูรณ์</v>
      </c>
      <c r="Y5697" s="3" t="s">
        <v>251</v>
      </c>
      <c r="Z5697" s="3" t="str">
        <f t="shared" si="395"/>
        <v/>
      </c>
      <c r="AA5697" s="3" t="e">
        <f t="shared" si="396"/>
        <v>#NUM!</v>
      </c>
      <c r="AB5697" s="3" t="str">
        <f t="shared" si="397"/>
        <v/>
      </c>
    </row>
    <row r="5698" spans="18:28" ht="14.5" customHeight="1">
      <c r="R5698">
        <v>5695</v>
      </c>
      <c r="S5698" s="4">
        <v>67160</v>
      </c>
      <c r="T5698" s="3" t="s">
        <v>6009</v>
      </c>
      <c r="U5698" s="3" t="s">
        <v>1422</v>
      </c>
      <c r="V5698" s="3" t="s">
        <v>425</v>
      </c>
      <c r="W5698" s="3" t="s">
        <v>6007</v>
      </c>
      <c r="X5698" s="3" t="str">
        <f t="shared" si="394"/>
        <v>หนองแจงบึงสามพันเพชรบูรณ์</v>
      </c>
      <c r="Y5698" s="3" t="s">
        <v>251</v>
      </c>
      <c r="Z5698" s="3" t="str">
        <f t="shared" si="395"/>
        <v/>
      </c>
      <c r="AA5698" s="3" t="e">
        <f t="shared" si="396"/>
        <v>#NUM!</v>
      </c>
      <c r="AB5698" s="3" t="str">
        <f t="shared" si="397"/>
        <v/>
      </c>
    </row>
    <row r="5699" spans="18:28" ht="14.5" customHeight="1">
      <c r="R5699">
        <v>5696</v>
      </c>
      <c r="S5699" s="4">
        <v>67160</v>
      </c>
      <c r="T5699" s="3" t="s">
        <v>6010</v>
      </c>
      <c r="U5699" s="3" t="s">
        <v>1422</v>
      </c>
      <c r="V5699" s="3" t="s">
        <v>425</v>
      </c>
      <c r="W5699" s="3" t="s">
        <v>6007</v>
      </c>
      <c r="X5699" s="3" t="str">
        <f t="shared" si="394"/>
        <v>กันจุบึงสามพันเพชรบูรณ์</v>
      </c>
      <c r="Y5699" s="3" t="s">
        <v>251</v>
      </c>
      <c r="Z5699" s="3" t="str">
        <f t="shared" si="395"/>
        <v/>
      </c>
      <c r="AA5699" s="3" t="e">
        <f t="shared" si="396"/>
        <v>#NUM!</v>
      </c>
      <c r="AB5699" s="3" t="str">
        <f t="shared" si="397"/>
        <v/>
      </c>
    </row>
    <row r="5700" spans="18:28" ht="14.5" customHeight="1">
      <c r="R5700">
        <v>5697</v>
      </c>
      <c r="S5700" s="4">
        <v>67230</v>
      </c>
      <c r="T5700" s="3" t="s">
        <v>5857</v>
      </c>
      <c r="U5700" s="3" t="s">
        <v>1422</v>
      </c>
      <c r="V5700" s="3" t="s">
        <v>425</v>
      </c>
      <c r="W5700" s="3" t="s">
        <v>6007</v>
      </c>
      <c r="X5700" s="3" t="str">
        <f t="shared" si="394"/>
        <v>วังพิกุลบึงสามพันเพชรบูรณ์</v>
      </c>
      <c r="Y5700" s="3" t="s">
        <v>251</v>
      </c>
      <c r="Z5700" s="3" t="str">
        <f t="shared" si="395"/>
        <v/>
      </c>
      <c r="AA5700" s="3" t="e">
        <f t="shared" si="396"/>
        <v>#NUM!</v>
      </c>
      <c r="AB5700" s="3" t="str">
        <f t="shared" si="397"/>
        <v/>
      </c>
    </row>
    <row r="5701" spans="18:28" ht="14.5" customHeight="1">
      <c r="R5701">
        <v>5698</v>
      </c>
      <c r="S5701" s="4">
        <v>67160</v>
      </c>
      <c r="T5701" s="3" t="s">
        <v>6011</v>
      </c>
      <c r="U5701" s="3" t="s">
        <v>1422</v>
      </c>
      <c r="V5701" s="3" t="s">
        <v>425</v>
      </c>
      <c r="W5701" s="3" t="s">
        <v>6007</v>
      </c>
      <c r="X5701" s="3" t="str">
        <f t="shared" ref="X5701:X5764" si="398">T5701&amp;U5701&amp;V5701</f>
        <v>พญาวังบึงสามพันเพชรบูรณ์</v>
      </c>
      <c r="Y5701" s="3" t="s">
        <v>251</v>
      </c>
      <c r="Z5701" s="3" t="str">
        <f t="shared" ref="Z5701:Z5764" si="399">IF($Z$1=$W5701,$R5701,"")</f>
        <v/>
      </c>
      <c r="AA5701" s="3" t="e">
        <f t="shared" ref="AA5701:AA5764" si="400">SMALL($Z$4:$Z$7439,R5701)</f>
        <v>#NUM!</v>
      </c>
      <c r="AB5701" s="3" t="str">
        <f t="shared" ref="AB5701:AB5764" si="401">IFERROR(INDEX($T$4:$T$7439,$AA5701,1),"")</f>
        <v/>
      </c>
    </row>
    <row r="5702" spans="18:28" ht="14.5" customHeight="1">
      <c r="R5702">
        <v>5699</v>
      </c>
      <c r="S5702" s="4">
        <v>67160</v>
      </c>
      <c r="T5702" s="3" t="s">
        <v>6012</v>
      </c>
      <c r="U5702" s="3" t="s">
        <v>1422</v>
      </c>
      <c r="V5702" s="3" t="s">
        <v>425</v>
      </c>
      <c r="W5702" s="3" t="s">
        <v>6007</v>
      </c>
      <c r="X5702" s="3" t="str">
        <f t="shared" si="398"/>
        <v>ศรีมงคลบึงสามพันเพชรบูรณ์</v>
      </c>
      <c r="Y5702" s="3" t="s">
        <v>251</v>
      </c>
      <c r="Z5702" s="3" t="str">
        <f t="shared" si="399"/>
        <v/>
      </c>
      <c r="AA5702" s="3" t="e">
        <f t="shared" si="400"/>
        <v>#NUM!</v>
      </c>
      <c r="AB5702" s="3" t="str">
        <f t="shared" si="401"/>
        <v/>
      </c>
    </row>
    <row r="5703" spans="18:28" ht="14.5" customHeight="1">
      <c r="R5703">
        <v>5700</v>
      </c>
      <c r="S5703" s="4">
        <v>67160</v>
      </c>
      <c r="T5703" s="3" t="s">
        <v>496</v>
      </c>
      <c r="U5703" s="3" t="s">
        <v>1422</v>
      </c>
      <c r="V5703" s="3" t="s">
        <v>425</v>
      </c>
      <c r="W5703" s="3" t="s">
        <v>6007</v>
      </c>
      <c r="X5703" s="3" t="str">
        <f t="shared" si="398"/>
        <v>สระแก้วบึงสามพันเพชรบูรณ์</v>
      </c>
      <c r="Y5703" s="3" t="s">
        <v>251</v>
      </c>
      <c r="Z5703" s="3" t="str">
        <f t="shared" si="399"/>
        <v/>
      </c>
      <c r="AA5703" s="3" t="e">
        <f t="shared" si="400"/>
        <v>#NUM!</v>
      </c>
      <c r="AB5703" s="3" t="str">
        <f t="shared" si="401"/>
        <v/>
      </c>
    </row>
    <row r="5704" spans="18:28" ht="14.5" customHeight="1">
      <c r="R5704">
        <v>5701</v>
      </c>
      <c r="S5704" s="4">
        <v>67160</v>
      </c>
      <c r="T5704" s="3" t="s">
        <v>1422</v>
      </c>
      <c r="U5704" s="3" t="s">
        <v>1422</v>
      </c>
      <c r="V5704" s="3" t="s">
        <v>425</v>
      </c>
      <c r="W5704" s="3" t="s">
        <v>6007</v>
      </c>
      <c r="X5704" s="3" t="str">
        <f t="shared" si="398"/>
        <v>บึงสามพันบึงสามพันเพชรบูรณ์</v>
      </c>
      <c r="Y5704" s="3" t="s">
        <v>251</v>
      </c>
      <c r="Z5704" s="3" t="str">
        <f t="shared" si="399"/>
        <v/>
      </c>
      <c r="AA5704" s="3" t="e">
        <f t="shared" si="400"/>
        <v>#NUM!</v>
      </c>
      <c r="AB5704" s="3" t="str">
        <f t="shared" si="401"/>
        <v/>
      </c>
    </row>
    <row r="5705" spans="18:28" ht="14.5" customHeight="1">
      <c r="R5705">
        <v>5702</v>
      </c>
      <c r="S5705" s="4">
        <v>67260</v>
      </c>
      <c r="T5705" s="3" t="s">
        <v>1420</v>
      </c>
      <c r="U5705" s="3" t="s">
        <v>1420</v>
      </c>
      <c r="V5705" s="3" t="s">
        <v>425</v>
      </c>
      <c r="W5705" s="3" t="s">
        <v>6013</v>
      </c>
      <c r="X5705" s="3" t="str">
        <f t="shared" si="398"/>
        <v>น้ำหนาวน้ำหนาวเพชรบูรณ์</v>
      </c>
      <c r="Y5705" s="3" t="s">
        <v>251</v>
      </c>
      <c r="Z5705" s="3" t="str">
        <f t="shared" si="399"/>
        <v/>
      </c>
      <c r="AA5705" s="3" t="e">
        <f t="shared" si="400"/>
        <v>#NUM!</v>
      </c>
      <c r="AB5705" s="3" t="str">
        <f t="shared" si="401"/>
        <v/>
      </c>
    </row>
    <row r="5706" spans="18:28" ht="14.5" customHeight="1">
      <c r="R5706">
        <v>5703</v>
      </c>
      <c r="S5706" s="4">
        <v>67260</v>
      </c>
      <c r="T5706" s="3" t="s">
        <v>6014</v>
      </c>
      <c r="U5706" s="3" t="s">
        <v>1420</v>
      </c>
      <c r="V5706" s="3" t="s">
        <v>425</v>
      </c>
      <c r="W5706" s="3" t="s">
        <v>6013</v>
      </c>
      <c r="X5706" s="3" t="str">
        <f t="shared" si="398"/>
        <v>หลักด่านน้ำหนาวเพชรบูรณ์</v>
      </c>
      <c r="Y5706" s="3" t="s">
        <v>251</v>
      </c>
      <c r="Z5706" s="3" t="str">
        <f t="shared" si="399"/>
        <v/>
      </c>
      <c r="AA5706" s="3" t="e">
        <f t="shared" si="400"/>
        <v>#NUM!</v>
      </c>
      <c r="AB5706" s="3" t="str">
        <f t="shared" si="401"/>
        <v/>
      </c>
    </row>
    <row r="5707" spans="18:28" ht="14.5" customHeight="1">
      <c r="R5707">
        <v>5704</v>
      </c>
      <c r="S5707" s="4">
        <v>67260</v>
      </c>
      <c r="T5707" s="3" t="s">
        <v>6015</v>
      </c>
      <c r="U5707" s="3" t="s">
        <v>1420</v>
      </c>
      <c r="V5707" s="3" t="s">
        <v>425</v>
      </c>
      <c r="W5707" s="3" t="s">
        <v>6013</v>
      </c>
      <c r="X5707" s="3" t="str">
        <f t="shared" si="398"/>
        <v>วังกวางน้ำหนาวเพชรบูรณ์</v>
      </c>
      <c r="Y5707" s="3" t="s">
        <v>251</v>
      </c>
      <c r="Z5707" s="3" t="str">
        <f t="shared" si="399"/>
        <v/>
      </c>
      <c r="AA5707" s="3" t="e">
        <f t="shared" si="400"/>
        <v>#NUM!</v>
      </c>
      <c r="AB5707" s="3" t="str">
        <f t="shared" si="401"/>
        <v/>
      </c>
    </row>
    <row r="5708" spans="18:28" ht="14.5" customHeight="1">
      <c r="R5708">
        <v>5705</v>
      </c>
      <c r="S5708" s="4">
        <v>67260</v>
      </c>
      <c r="T5708" s="3" t="s">
        <v>6016</v>
      </c>
      <c r="U5708" s="3" t="s">
        <v>1420</v>
      </c>
      <c r="V5708" s="3" t="s">
        <v>425</v>
      </c>
      <c r="W5708" s="3" t="s">
        <v>6013</v>
      </c>
      <c r="X5708" s="3" t="str">
        <f t="shared" si="398"/>
        <v>โคกมนน้ำหนาวเพชรบูรณ์</v>
      </c>
      <c r="Y5708" s="3" t="s">
        <v>251</v>
      </c>
      <c r="Z5708" s="3" t="str">
        <f t="shared" si="399"/>
        <v/>
      </c>
      <c r="AA5708" s="3" t="e">
        <f t="shared" si="400"/>
        <v>#NUM!</v>
      </c>
      <c r="AB5708" s="3" t="str">
        <f t="shared" si="401"/>
        <v/>
      </c>
    </row>
    <row r="5709" spans="18:28" ht="14.5" customHeight="1">
      <c r="R5709">
        <v>5706</v>
      </c>
      <c r="S5709" s="4">
        <v>67240</v>
      </c>
      <c r="T5709" s="3" t="s">
        <v>1424</v>
      </c>
      <c r="U5709" s="3" t="s">
        <v>1424</v>
      </c>
      <c r="V5709" s="3" t="s">
        <v>425</v>
      </c>
      <c r="W5709" s="3" t="s">
        <v>6017</v>
      </c>
      <c r="X5709" s="3" t="str">
        <f t="shared" si="398"/>
        <v>วังโป่งวังโป่งเพชรบูรณ์</v>
      </c>
      <c r="Y5709" s="3" t="s">
        <v>251</v>
      </c>
      <c r="Z5709" s="3" t="str">
        <f t="shared" si="399"/>
        <v/>
      </c>
      <c r="AA5709" s="3" t="e">
        <f t="shared" si="400"/>
        <v>#NUM!</v>
      </c>
      <c r="AB5709" s="3" t="str">
        <f t="shared" si="401"/>
        <v/>
      </c>
    </row>
    <row r="5710" spans="18:28" ht="14.5" customHeight="1">
      <c r="R5710">
        <v>5707</v>
      </c>
      <c r="S5710" s="4">
        <v>67240</v>
      </c>
      <c r="T5710" s="3" t="s">
        <v>6018</v>
      </c>
      <c r="U5710" s="3" t="s">
        <v>1424</v>
      </c>
      <c r="V5710" s="3" t="s">
        <v>425</v>
      </c>
      <c r="W5710" s="3" t="s">
        <v>6017</v>
      </c>
      <c r="X5710" s="3" t="str">
        <f t="shared" si="398"/>
        <v>ท้ายดงวังโป่งเพชรบูรณ์</v>
      </c>
      <c r="Y5710" s="3" t="s">
        <v>251</v>
      </c>
      <c r="Z5710" s="3" t="str">
        <f t="shared" si="399"/>
        <v/>
      </c>
      <c r="AA5710" s="3" t="e">
        <f t="shared" si="400"/>
        <v>#NUM!</v>
      </c>
      <c r="AB5710" s="3" t="str">
        <f t="shared" si="401"/>
        <v/>
      </c>
    </row>
    <row r="5711" spans="18:28" ht="14.5" customHeight="1">
      <c r="R5711">
        <v>5708</v>
      </c>
      <c r="S5711" s="4">
        <v>67240</v>
      </c>
      <c r="T5711" s="3" t="s">
        <v>6019</v>
      </c>
      <c r="U5711" s="3" t="s">
        <v>1424</v>
      </c>
      <c r="V5711" s="3" t="s">
        <v>425</v>
      </c>
      <c r="W5711" s="3" t="s">
        <v>6017</v>
      </c>
      <c r="X5711" s="3" t="str">
        <f t="shared" si="398"/>
        <v>ซับเปิบวังโป่งเพชรบูรณ์</v>
      </c>
      <c r="Y5711" s="3" t="s">
        <v>251</v>
      </c>
      <c r="Z5711" s="3" t="str">
        <f t="shared" si="399"/>
        <v/>
      </c>
      <c r="AA5711" s="3" t="e">
        <f t="shared" si="400"/>
        <v>#NUM!</v>
      </c>
      <c r="AB5711" s="3" t="str">
        <f t="shared" si="401"/>
        <v/>
      </c>
    </row>
    <row r="5712" spans="18:28" ht="14.5" customHeight="1">
      <c r="R5712">
        <v>5709</v>
      </c>
      <c r="S5712" s="4">
        <v>67240</v>
      </c>
      <c r="T5712" s="3" t="s">
        <v>1751</v>
      </c>
      <c r="U5712" s="3" t="s">
        <v>1424</v>
      </c>
      <c r="V5712" s="3" t="s">
        <v>425</v>
      </c>
      <c r="W5712" s="3" t="s">
        <v>6017</v>
      </c>
      <c r="X5712" s="3" t="str">
        <f t="shared" si="398"/>
        <v>วังหินวังโป่งเพชรบูรณ์</v>
      </c>
      <c r="Y5712" s="3" t="s">
        <v>251</v>
      </c>
      <c r="Z5712" s="3" t="str">
        <f t="shared" si="399"/>
        <v/>
      </c>
      <c r="AA5712" s="3" t="e">
        <f t="shared" si="400"/>
        <v>#NUM!</v>
      </c>
      <c r="AB5712" s="3" t="str">
        <f t="shared" si="401"/>
        <v/>
      </c>
    </row>
    <row r="5713" spans="18:28" ht="14.5" customHeight="1">
      <c r="R5713">
        <v>5710</v>
      </c>
      <c r="S5713" s="4">
        <v>67240</v>
      </c>
      <c r="T5713" s="3" t="s">
        <v>6020</v>
      </c>
      <c r="U5713" s="3" t="s">
        <v>1424</v>
      </c>
      <c r="V5713" s="3" t="s">
        <v>425</v>
      </c>
      <c r="W5713" s="3" t="s">
        <v>6017</v>
      </c>
      <c r="X5713" s="3" t="str">
        <f t="shared" si="398"/>
        <v>วังศาลวังโป่งเพชรบูรณ์</v>
      </c>
      <c r="Y5713" s="3" t="s">
        <v>251</v>
      </c>
      <c r="Z5713" s="3" t="str">
        <f t="shared" si="399"/>
        <v/>
      </c>
      <c r="AA5713" s="3" t="e">
        <f t="shared" si="400"/>
        <v>#NUM!</v>
      </c>
      <c r="AB5713" s="3" t="str">
        <f t="shared" si="401"/>
        <v/>
      </c>
    </row>
    <row r="5714" spans="18:28" ht="14.5" customHeight="1">
      <c r="R5714">
        <v>5711</v>
      </c>
      <c r="S5714" s="4">
        <v>67270</v>
      </c>
      <c r="T5714" s="3" t="s">
        <v>6021</v>
      </c>
      <c r="U5714" s="3" t="s">
        <v>1416</v>
      </c>
      <c r="V5714" s="3" t="s">
        <v>425</v>
      </c>
      <c r="W5714" s="3" t="s">
        <v>6022</v>
      </c>
      <c r="X5714" s="3" t="str">
        <f t="shared" si="398"/>
        <v>ทุ่งสมอเขาค้อเพชรบูรณ์</v>
      </c>
      <c r="Y5714" s="3" t="s">
        <v>251</v>
      </c>
      <c r="Z5714" s="3" t="str">
        <f t="shared" si="399"/>
        <v/>
      </c>
      <c r="AA5714" s="3" t="e">
        <f t="shared" si="400"/>
        <v>#NUM!</v>
      </c>
      <c r="AB5714" s="3" t="str">
        <f t="shared" si="401"/>
        <v/>
      </c>
    </row>
    <row r="5715" spans="18:28" ht="14.5" customHeight="1">
      <c r="R5715">
        <v>5712</v>
      </c>
      <c r="S5715" s="4">
        <v>67280</v>
      </c>
      <c r="T5715" s="3" t="s">
        <v>6023</v>
      </c>
      <c r="U5715" s="3" t="s">
        <v>1416</v>
      </c>
      <c r="V5715" s="3" t="s">
        <v>425</v>
      </c>
      <c r="W5715" s="3" t="s">
        <v>6022</v>
      </c>
      <c r="X5715" s="3" t="str">
        <f t="shared" si="398"/>
        <v>แคมป์สนเขาค้อเพชรบูรณ์</v>
      </c>
      <c r="Y5715" s="3" t="s">
        <v>251</v>
      </c>
      <c r="Z5715" s="3" t="str">
        <f t="shared" si="399"/>
        <v/>
      </c>
      <c r="AA5715" s="3" t="e">
        <f t="shared" si="400"/>
        <v>#NUM!</v>
      </c>
      <c r="AB5715" s="3" t="str">
        <f t="shared" si="401"/>
        <v/>
      </c>
    </row>
    <row r="5716" spans="18:28" ht="14.5" customHeight="1">
      <c r="R5716">
        <v>5713</v>
      </c>
      <c r="S5716" s="4">
        <v>67270</v>
      </c>
      <c r="T5716" s="3" t="s">
        <v>1416</v>
      </c>
      <c r="U5716" s="3" t="s">
        <v>1416</v>
      </c>
      <c r="V5716" s="3" t="s">
        <v>425</v>
      </c>
      <c r="W5716" s="3" t="s">
        <v>6022</v>
      </c>
      <c r="X5716" s="3" t="str">
        <f t="shared" si="398"/>
        <v>เขาค้อเขาค้อเพชรบูรณ์</v>
      </c>
      <c r="Y5716" s="3" t="s">
        <v>251</v>
      </c>
      <c r="Z5716" s="3" t="str">
        <f t="shared" si="399"/>
        <v/>
      </c>
      <c r="AA5716" s="3" t="e">
        <f t="shared" si="400"/>
        <v>#NUM!</v>
      </c>
      <c r="AB5716" s="3" t="str">
        <f t="shared" si="401"/>
        <v/>
      </c>
    </row>
    <row r="5717" spans="18:28" ht="14.5" customHeight="1">
      <c r="R5717">
        <v>5714</v>
      </c>
      <c r="S5717" s="4">
        <v>67270</v>
      </c>
      <c r="T5717" s="3" t="s">
        <v>6024</v>
      </c>
      <c r="U5717" s="3" t="s">
        <v>1416</v>
      </c>
      <c r="V5717" s="3" t="s">
        <v>425</v>
      </c>
      <c r="W5717" s="3" t="s">
        <v>6022</v>
      </c>
      <c r="X5717" s="3" t="str">
        <f t="shared" si="398"/>
        <v>ริมสีม่วงเขาค้อเพชรบูรณ์</v>
      </c>
      <c r="Y5717" s="3" t="s">
        <v>251</v>
      </c>
      <c r="Z5717" s="3" t="str">
        <f t="shared" si="399"/>
        <v/>
      </c>
      <c r="AA5717" s="3" t="e">
        <f t="shared" si="400"/>
        <v>#NUM!</v>
      </c>
      <c r="AB5717" s="3" t="str">
        <f t="shared" si="401"/>
        <v/>
      </c>
    </row>
    <row r="5718" spans="18:28" ht="14.5" customHeight="1">
      <c r="R5718">
        <v>5715</v>
      </c>
      <c r="S5718" s="4">
        <v>67270</v>
      </c>
      <c r="T5718" s="3" t="s">
        <v>6025</v>
      </c>
      <c r="U5718" s="3" t="s">
        <v>1416</v>
      </c>
      <c r="V5718" s="3" t="s">
        <v>425</v>
      </c>
      <c r="W5718" s="3" t="s">
        <v>6022</v>
      </c>
      <c r="X5718" s="3" t="str">
        <f t="shared" si="398"/>
        <v>สะเดาะพงเขาค้อเพชรบูรณ์</v>
      </c>
      <c r="Y5718" s="3" t="s">
        <v>251</v>
      </c>
      <c r="Z5718" s="3" t="str">
        <f t="shared" si="399"/>
        <v/>
      </c>
      <c r="AA5718" s="3" t="e">
        <f t="shared" si="400"/>
        <v>#NUM!</v>
      </c>
      <c r="AB5718" s="3" t="str">
        <f t="shared" si="401"/>
        <v/>
      </c>
    </row>
    <row r="5719" spans="18:28" ht="14.5" customHeight="1">
      <c r="R5719">
        <v>5716</v>
      </c>
      <c r="S5719" s="4">
        <v>67270</v>
      </c>
      <c r="T5719" s="3" t="s">
        <v>6026</v>
      </c>
      <c r="U5719" s="3" t="s">
        <v>1416</v>
      </c>
      <c r="V5719" s="3" t="s">
        <v>425</v>
      </c>
      <c r="W5719" s="3" t="s">
        <v>6022</v>
      </c>
      <c r="X5719" s="3" t="str">
        <f t="shared" si="398"/>
        <v>หนองแม่นาเขาค้อเพชรบูรณ์</v>
      </c>
      <c r="Y5719" s="3" t="s">
        <v>251</v>
      </c>
      <c r="Z5719" s="3" t="str">
        <f t="shared" si="399"/>
        <v/>
      </c>
      <c r="AA5719" s="3" t="e">
        <f t="shared" si="400"/>
        <v>#NUM!</v>
      </c>
      <c r="AB5719" s="3" t="str">
        <f t="shared" si="401"/>
        <v/>
      </c>
    </row>
    <row r="5720" spans="18:28" ht="14.5" customHeight="1">
      <c r="R5720">
        <v>5717</v>
      </c>
      <c r="S5720" s="4">
        <v>67280</v>
      </c>
      <c r="T5720" s="3" t="s">
        <v>6027</v>
      </c>
      <c r="U5720" s="3" t="s">
        <v>1416</v>
      </c>
      <c r="V5720" s="3" t="s">
        <v>425</v>
      </c>
      <c r="W5720" s="3" t="s">
        <v>6022</v>
      </c>
      <c r="X5720" s="3" t="str">
        <f t="shared" si="398"/>
        <v>เข็กน้อยเขาค้อเพชรบูรณ์</v>
      </c>
      <c r="Y5720" s="3" t="s">
        <v>251</v>
      </c>
      <c r="Z5720" s="3" t="str">
        <f t="shared" si="399"/>
        <v/>
      </c>
      <c r="AA5720" s="3" t="e">
        <f t="shared" si="400"/>
        <v>#NUM!</v>
      </c>
      <c r="AB5720" s="3" t="str">
        <f t="shared" si="401"/>
        <v/>
      </c>
    </row>
    <row r="5721" spans="18:28" ht="14.5" customHeight="1">
      <c r="R5721">
        <v>5718</v>
      </c>
      <c r="S5721" s="4">
        <v>70000</v>
      </c>
      <c r="T5721" s="3" t="s">
        <v>2439</v>
      </c>
      <c r="U5721" s="3" t="s">
        <v>1624</v>
      </c>
      <c r="V5721" s="3" t="s">
        <v>459</v>
      </c>
      <c r="W5721" s="3" t="s">
        <v>6028</v>
      </c>
      <c r="X5721" s="3" t="str">
        <f t="shared" si="398"/>
        <v>หน้าเมืองเมืองราชบุรีราชบุรี</v>
      </c>
      <c r="Y5721" s="3" t="s">
        <v>5685</v>
      </c>
      <c r="Z5721" s="3" t="str">
        <f t="shared" si="399"/>
        <v/>
      </c>
      <c r="AA5721" s="3" t="e">
        <f t="shared" si="400"/>
        <v>#NUM!</v>
      </c>
      <c r="AB5721" s="3" t="str">
        <f t="shared" si="401"/>
        <v/>
      </c>
    </row>
    <row r="5722" spans="18:28" ht="14.5" customHeight="1">
      <c r="R5722">
        <v>5719</v>
      </c>
      <c r="S5722" s="4">
        <v>70000</v>
      </c>
      <c r="T5722" s="3" t="s">
        <v>6029</v>
      </c>
      <c r="U5722" s="3" t="s">
        <v>1624</v>
      </c>
      <c r="V5722" s="3" t="s">
        <v>459</v>
      </c>
      <c r="W5722" s="3" t="s">
        <v>6028</v>
      </c>
      <c r="X5722" s="3" t="str">
        <f t="shared" si="398"/>
        <v>เจดีย์หักเมืองราชบุรีราชบุรี</v>
      </c>
      <c r="Y5722" s="3" t="s">
        <v>5685</v>
      </c>
      <c r="Z5722" s="3" t="str">
        <f t="shared" si="399"/>
        <v/>
      </c>
      <c r="AA5722" s="3" t="e">
        <f t="shared" si="400"/>
        <v>#NUM!</v>
      </c>
      <c r="AB5722" s="3" t="str">
        <f t="shared" si="401"/>
        <v/>
      </c>
    </row>
    <row r="5723" spans="18:28" ht="14.5" customHeight="1">
      <c r="R5723">
        <v>5720</v>
      </c>
      <c r="S5723" s="4">
        <v>70000</v>
      </c>
      <c r="T5723" s="3" t="s">
        <v>6030</v>
      </c>
      <c r="U5723" s="3" t="s">
        <v>1624</v>
      </c>
      <c r="V5723" s="3" t="s">
        <v>459</v>
      </c>
      <c r="W5723" s="3" t="s">
        <v>6028</v>
      </c>
      <c r="X5723" s="3" t="str">
        <f t="shared" si="398"/>
        <v>ดอนตะโกเมืองราชบุรีราชบุรี</v>
      </c>
      <c r="Y5723" s="3" t="s">
        <v>5685</v>
      </c>
      <c r="Z5723" s="3" t="str">
        <f t="shared" si="399"/>
        <v/>
      </c>
      <c r="AA5723" s="3" t="e">
        <f t="shared" si="400"/>
        <v>#NUM!</v>
      </c>
      <c r="AB5723" s="3" t="str">
        <f t="shared" si="401"/>
        <v/>
      </c>
    </row>
    <row r="5724" spans="18:28" ht="14.5" customHeight="1">
      <c r="R5724">
        <v>5721</v>
      </c>
      <c r="S5724" s="4">
        <v>70000</v>
      </c>
      <c r="T5724" s="3" t="s">
        <v>6031</v>
      </c>
      <c r="U5724" s="3" t="s">
        <v>1624</v>
      </c>
      <c r="V5724" s="3" t="s">
        <v>459</v>
      </c>
      <c r="W5724" s="3" t="s">
        <v>6028</v>
      </c>
      <c r="X5724" s="3" t="str">
        <f t="shared" si="398"/>
        <v>หนองกลางนาเมืองราชบุรีราชบุรี</v>
      </c>
      <c r="Y5724" s="3" t="s">
        <v>5685</v>
      </c>
      <c r="Z5724" s="3" t="str">
        <f t="shared" si="399"/>
        <v/>
      </c>
      <c r="AA5724" s="3" t="e">
        <f t="shared" si="400"/>
        <v>#NUM!</v>
      </c>
      <c r="AB5724" s="3" t="str">
        <f t="shared" si="401"/>
        <v/>
      </c>
    </row>
    <row r="5725" spans="18:28" ht="14.5" customHeight="1">
      <c r="R5725">
        <v>5722</v>
      </c>
      <c r="S5725" s="4">
        <v>70000</v>
      </c>
      <c r="T5725" s="3" t="s">
        <v>1564</v>
      </c>
      <c r="U5725" s="3" t="s">
        <v>1624</v>
      </c>
      <c r="V5725" s="3" t="s">
        <v>459</v>
      </c>
      <c r="W5725" s="3" t="s">
        <v>6028</v>
      </c>
      <c r="X5725" s="3" t="str">
        <f t="shared" si="398"/>
        <v>ห้วยไผ่เมืองราชบุรีราชบุรี</v>
      </c>
      <c r="Y5725" s="3" t="s">
        <v>5685</v>
      </c>
      <c r="Z5725" s="3" t="str">
        <f t="shared" si="399"/>
        <v/>
      </c>
      <c r="AA5725" s="3" t="e">
        <f t="shared" si="400"/>
        <v>#NUM!</v>
      </c>
      <c r="AB5725" s="3" t="str">
        <f t="shared" si="401"/>
        <v/>
      </c>
    </row>
    <row r="5726" spans="18:28" ht="14.5" customHeight="1">
      <c r="R5726">
        <v>5723</v>
      </c>
      <c r="S5726" s="4">
        <v>70000</v>
      </c>
      <c r="T5726" s="3" t="s">
        <v>6032</v>
      </c>
      <c r="U5726" s="3" t="s">
        <v>1624</v>
      </c>
      <c r="V5726" s="3" t="s">
        <v>459</v>
      </c>
      <c r="W5726" s="3" t="s">
        <v>6028</v>
      </c>
      <c r="X5726" s="3" t="str">
        <f t="shared" si="398"/>
        <v>คุ้งน้ำวนเมืองราชบุรีราชบุรี</v>
      </c>
      <c r="Y5726" s="3" t="s">
        <v>5685</v>
      </c>
      <c r="Z5726" s="3" t="str">
        <f t="shared" si="399"/>
        <v/>
      </c>
      <c r="AA5726" s="3" t="e">
        <f t="shared" si="400"/>
        <v>#NUM!</v>
      </c>
      <c r="AB5726" s="3" t="str">
        <f t="shared" si="401"/>
        <v/>
      </c>
    </row>
    <row r="5727" spans="18:28" ht="14.5" customHeight="1">
      <c r="R5727">
        <v>5724</v>
      </c>
      <c r="S5727" s="4">
        <v>70000</v>
      </c>
      <c r="T5727" s="3" t="s">
        <v>6033</v>
      </c>
      <c r="U5727" s="3" t="s">
        <v>1624</v>
      </c>
      <c r="V5727" s="3" t="s">
        <v>459</v>
      </c>
      <c r="W5727" s="3" t="s">
        <v>6028</v>
      </c>
      <c r="X5727" s="3" t="str">
        <f t="shared" si="398"/>
        <v>คุ้งกระถินเมืองราชบุรีราชบุรี</v>
      </c>
      <c r="Y5727" s="3" t="s">
        <v>5685</v>
      </c>
      <c r="Z5727" s="3" t="str">
        <f t="shared" si="399"/>
        <v/>
      </c>
      <c r="AA5727" s="3" t="e">
        <f t="shared" si="400"/>
        <v>#NUM!</v>
      </c>
      <c r="AB5727" s="3" t="str">
        <f t="shared" si="401"/>
        <v/>
      </c>
    </row>
    <row r="5728" spans="18:28" ht="14.5" customHeight="1">
      <c r="R5728">
        <v>5725</v>
      </c>
      <c r="S5728" s="4">
        <v>70000</v>
      </c>
      <c r="T5728" s="3" t="s">
        <v>523</v>
      </c>
      <c r="U5728" s="3" t="s">
        <v>1624</v>
      </c>
      <c r="V5728" s="3" t="s">
        <v>459</v>
      </c>
      <c r="W5728" s="3" t="s">
        <v>6028</v>
      </c>
      <c r="X5728" s="3" t="str">
        <f t="shared" si="398"/>
        <v>อ่างทองเมืองราชบุรีราชบุรี</v>
      </c>
      <c r="Y5728" s="3" t="s">
        <v>5685</v>
      </c>
      <c r="Z5728" s="3" t="str">
        <f t="shared" si="399"/>
        <v/>
      </c>
      <c r="AA5728" s="3" t="e">
        <f t="shared" si="400"/>
        <v>#NUM!</v>
      </c>
      <c r="AB5728" s="3" t="str">
        <f t="shared" si="401"/>
        <v/>
      </c>
    </row>
    <row r="5729" spans="18:28" ht="14.5" customHeight="1">
      <c r="R5729">
        <v>5726</v>
      </c>
      <c r="S5729" s="4">
        <v>70000</v>
      </c>
      <c r="T5729" s="3" t="s">
        <v>5482</v>
      </c>
      <c r="U5729" s="3" t="s">
        <v>1624</v>
      </c>
      <c r="V5729" s="3" t="s">
        <v>459</v>
      </c>
      <c r="W5729" s="3" t="s">
        <v>6028</v>
      </c>
      <c r="X5729" s="3" t="str">
        <f t="shared" si="398"/>
        <v>โคกหม้อเมืองราชบุรีราชบุรี</v>
      </c>
      <c r="Y5729" s="3" t="s">
        <v>5685</v>
      </c>
      <c r="Z5729" s="3" t="str">
        <f t="shared" si="399"/>
        <v/>
      </c>
      <c r="AA5729" s="3" t="e">
        <f t="shared" si="400"/>
        <v>#NUM!</v>
      </c>
      <c r="AB5729" s="3" t="str">
        <f t="shared" si="401"/>
        <v/>
      </c>
    </row>
    <row r="5730" spans="18:28" ht="14.5" customHeight="1">
      <c r="R5730">
        <v>5727</v>
      </c>
      <c r="S5730" s="4">
        <v>70000</v>
      </c>
      <c r="T5730" s="3" t="s">
        <v>1251</v>
      </c>
      <c r="U5730" s="3" t="s">
        <v>1624</v>
      </c>
      <c r="V5730" s="3" t="s">
        <v>459</v>
      </c>
      <c r="W5730" s="3" t="s">
        <v>6028</v>
      </c>
      <c r="X5730" s="3" t="str">
        <f t="shared" si="398"/>
        <v>สามเรือนเมืองราชบุรีราชบุรี</v>
      </c>
      <c r="Y5730" s="3" t="s">
        <v>5685</v>
      </c>
      <c r="Z5730" s="3" t="str">
        <f t="shared" si="399"/>
        <v/>
      </c>
      <c r="AA5730" s="3" t="e">
        <f t="shared" si="400"/>
        <v>#NUM!</v>
      </c>
      <c r="AB5730" s="3" t="str">
        <f t="shared" si="401"/>
        <v/>
      </c>
    </row>
    <row r="5731" spans="18:28" ht="14.5" customHeight="1">
      <c r="R5731">
        <v>5728</v>
      </c>
      <c r="S5731" s="4">
        <v>70000</v>
      </c>
      <c r="T5731" s="3" t="s">
        <v>1902</v>
      </c>
      <c r="U5731" s="3" t="s">
        <v>1624</v>
      </c>
      <c r="V5731" s="3" t="s">
        <v>459</v>
      </c>
      <c r="W5731" s="3" t="s">
        <v>6028</v>
      </c>
      <c r="X5731" s="3" t="str">
        <f t="shared" si="398"/>
        <v>พิกุลทองเมืองราชบุรีราชบุรี</v>
      </c>
      <c r="Y5731" s="3" t="s">
        <v>5685</v>
      </c>
      <c r="Z5731" s="3" t="str">
        <f t="shared" si="399"/>
        <v/>
      </c>
      <c r="AA5731" s="3" t="e">
        <f t="shared" si="400"/>
        <v>#NUM!</v>
      </c>
      <c r="AB5731" s="3" t="str">
        <f t="shared" si="401"/>
        <v/>
      </c>
    </row>
    <row r="5732" spans="18:28" ht="14.5" customHeight="1">
      <c r="R5732">
        <v>5729</v>
      </c>
      <c r="S5732" s="4">
        <v>70000</v>
      </c>
      <c r="T5732" s="3" t="s">
        <v>6034</v>
      </c>
      <c r="U5732" s="3" t="s">
        <v>1624</v>
      </c>
      <c r="V5732" s="3" t="s">
        <v>459</v>
      </c>
      <c r="W5732" s="3" t="s">
        <v>6028</v>
      </c>
      <c r="X5732" s="3" t="str">
        <f t="shared" si="398"/>
        <v>น้ำพุเมืองราชบุรีราชบุรี</v>
      </c>
      <c r="Y5732" s="3" t="s">
        <v>5685</v>
      </c>
      <c r="Z5732" s="3" t="str">
        <f t="shared" si="399"/>
        <v/>
      </c>
      <c r="AA5732" s="3" t="e">
        <f t="shared" si="400"/>
        <v>#NUM!</v>
      </c>
      <c r="AB5732" s="3" t="str">
        <f t="shared" si="401"/>
        <v/>
      </c>
    </row>
    <row r="5733" spans="18:28" ht="14.5" customHeight="1">
      <c r="R5733">
        <v>5730</v>
      </c>
      <c r="S5733" s="4">
        <v>70000</v>
      </c>
      <c r="T5733" s="3" t="s">
        <v>6035</v>
      </c>
      <c r="U5733" s="3" t="s">
        <v>1624</v>
      </c>
      <c r="V5733" s="3" t="s">
        <v>459</v>
      </c>
      <c r="W5733" s="3" t="s">
        <v>6028</v>
      </c>
      <c r="X5733" s="3" t="str">
        <f t="shared" si="398"/>
        <v>ดอนแร่เมืองราชบุรีราชบุรี</v>
      </c>
      <c r="Y5733" s="3" t="s">
        <v>5685</v>
      </c>
      <c r="Z5733" s="3" t="str">
        <f t="shared" si="399"/>
        <v/>
      </c>
      <c r="AA5733" s="3" t="e">
        <f t="shared" si="400"/>
        <v>#NUM!</v>
      </c>
      <c r="AB5733" s="3" t="str">
        <f t="shared" si="401"/>
        <v/>
      </c>
    </row>
    <row r="5734" spans="18:28" ht="14.5" customHeight="1">
      <c r="R5734">
        <v>5731</v>
      </c>
      <c r="S5734" s="4">
        <v>70000</v>
      </c>
      <c r="T5734" s="3" t="s">
        <v>4366</v>
      </c>
      <c r="U5734" s="3" t="s">
        <v>1624</v>
      </c>
      <c r="V5734" s="3" t="s">
        <v>459</v>
      </c>
      <c r="W5734" s="3" t="s">
        <v>6028</v>
      </c>
      <c r="X5734" s="3" t="str">
        <f t="shared" si="398"/>
        <v>หินกองเมืองราชบุรีราชบุรี</v>
      </c>
      <c r="Y5734" s="3" t="s">
        <v>5685</v>
      </c>
      <c r="Z5734" s="3" t="str">
        <f t="shared" si="399"/>
        <v/>
      </c>
      <c r="AA5734" s="3" t="e">
        <f t="shared" si="400"/>
        <v>#NUM!</v>
      </c>
      <c r="AB5734" s="3" t="str">
        <f t="shared" si="401"/>
        <v/>
      </c>
    </row>
    <row r="5735" spans="18:28" ht="14.5" customHeight="1">
      <c r="R5735">
        <v>5732</v>
      </c>
      <c r="S5735" s="4">
        <v>70000</v>
      </c>
      <c r="T5735" s="3" t="s">
        <v>6036</v>
      </c>
      <c r="U5735" s="3" t="s">
        <v>1624</v>
      </c>
      <c r="V5735" s="3" t="s">
        <v>459</v>
      </c>
      <c r="W5735" s="3" t="s">
        <v>6028</v>
      </c>
      <c r="X5735" s="3" t="str">
        <f t="shared" si="398"/>
        <v>เขาแร้งเมืองราชบุรีราชบุรี</v>
      </c>
      <c r="Y5735" s="3" t="s">
        <v>5685</v>
      </c>
      <c r="Z5735" s="3" t="str">
        <f t="shared" si="399"/>
        <v/>
      </c>
      <c r="AA5735" s="3" t="e">
        <f t="shared" si="400"/>
        <v>#NUM!</v>
      </c>
      <c r="AB5735" s="3" t="str">
        <f t="shared" si="401"/>
        <v/>
      </c>
    </row>
    <row r="5736" spans="18:28" ht="14.5" customHeight="1">
      <c r="R5736">
        <v>5733</v>
      </c>
      <c r="S5736" s="4">
        <v>70000</v>
      </c>
      <c r="T5736" s="3" t="s">
        <v>6037</v>
      </c>
      <c r="U5736" s="3" t="s">
        <v>1624</v>
      </c>
      <c r="V5736" s="3" t="s">
        <v>459</v>
      </c>
      <c r="W5736" s="3" t="s">
        <v>6028</v>
      </c>
      <c r="X5736" s="3" t="str">
        <f t="shared" si="398"/>
        <v>เกาะพลับพลาเมืองราชบุรีราชบุรี</v>
      </c>
      <c r="Y5736" s="3" t="s">
        <v>5685</v>
      </c>
      <c r="Z5736" s="3" t="str">
        <f t="shared" si="399"/>
        <v/>
      </c>
      <c r="AA5736" s="3" t="e">
        <f t="shared" si="400"/>
        <v>#NUM!</v>
      </c>
      <c r="AB5736" s="3" t="str">
        <f t="shared" si="401"/>
        <v/>
      </c>
    </row>
    <row r="5737" spans="18:28" ht="14.5" customHeight="1">
      <c r="R5737">
        <v>5734</v>
      </c>
      <c r="S5737" s="4">
        <v>70000</v>
      </c>
      <c r="T5737" s="3" t="s">
        <v>6038</v>
      </c>
      <c r="U5737" s="3" t="s">
        <v>1624</v>
      </c>
      <c r="V5737" s="3" t="s">
        <v>459</v>
      </c>
      <c r="W5737" s="3" t="s">
        <v>6028</v>
      </c>
      <c r="X5737" s="3" t="str">
        <f t="shared" si="398"/>
        <v>หลุมดินเมืองราชบุรีราชบุรี</v>
      </c>
      <c r="Y5737" s="3" t="s">
        <v>5685</v>
      </c>
      <c r="Z5737" s="3" t="str">
        <f t="shared" si="399"/>
        <v/>
      </c>
      <c r="AA5737" s="3" t="e">
        <f t="shared" si="400"/>
        <v>#NUM!</v>
      </c>
      <c r="AB5737" s="3" t="str">
        <f t="shared" si="401"/>
        <v/>
      </c>
    </row>
    <row r="5738" spans="18:28" ht="14.5" customHeight="1">
      <c r="R5738">
        <v>5735</v>
      </c>
      <c r="S5738" s="4">
        <v>70000</v>
      </c>
      <c r="T5738" s="3" t="s">
        <v>6039</v>
      </c>
      <c r="U5738" s="3" t="s">
        <v>1624</v>
      </c>
      <c r="V5738" s="3" t="s">
        <v>459</v>
      </c>
      <c r="W5738" s="3" t="s">
        <v>6028</v>
      </c>
      <c r="X5738" s="3" t="str">
        <f t="shared" si="398"/>
        <v>บางป่าเมืองราชบุรีราชบุรี</v>
      </c>
      <c r="Y5738" s="3" t="s">
        <v>5685</v>
      </c>
      <c r="Z5738" s="3" t="str">
        <f t="shared" si="399"/>
        <v/>
      </c>
      <c r="AA5738" s="3" t="e">
        <f t="shared" si="400"/>
        <v>#NUM!</v>
      </c>
      <c r="AB5738" s="3" t="str">
        <f t="shared" si="401"/>
        <v/>
      </c>
    </row>
    <row r="5739" spans="18:28" ht="14.5" customHeight="1">
      <c r="R5739">
        <v>5736</v>
      </c>
      <c r="S5739" s="4">
        <v>70000</v>
      </c>
      <c r="T5739" s="3" t="s">
        <v>6040</v>
      </c>
      <c r="U5739" s="3" t="s">
        <v>1624</v>
      </c>
      <c r="V5739" s="3" t="s">
        <v>459</v>
      </c>
      <c r="W5739" s="3" t="s">
        <v>6028</v>
      </c>
      <c r="X5739" s="3" t="str">
        <f t="shared" si="398"/>
        <v>พงสวายเมืองราชบุรีราชบุรี</v>
      </c>
      <c r="Y5739" s="3" t="s">
        <v>5685</v>
      </c>
      <c r="Z5739" s="3" t="str">
        <f t="shared" si="399"/>
        <v/>
      </c>
      <c r="AA5739" s="3" t="e">
        <f t="shared" si="400"/>
        <v>#NUM!</v>
      </c>
      <c r="AB5739" s="3" t="str">
        <f t="shared" si="401"/>
        <v/>
      </c>
    </row>
    <row r="5740" spans="18:28" ht="14.5" customHeight="1">
      <c r="R5740">
        <v>5737</v>
      </c>
      <c r="S5740" s="4">
        <v>70000</v>
      </c>
      <c r="T5740" s="3" t="s">
        <v>6041</v>
      </c>
      <c r="U5740" s="3" t="s">
        <v>1624</v>
      </c>
      <c r="V5740" s="3" t="s">
        <v>459</v>
      </c>
      <c r="W5740" s="3" t="s">
        <v>6028</v>
      </c>
      <c r="X5740" s="3" t="str">
        <f t="shared" si="398"/>
        <v>คูบัวเมืองราชบุรีราชบุรี</v>
      </c>
      <c r="Y5740" s="3" t="s">
        <v>5685</v>
      </c>
      <c r="Z5740" s="3" t="str">
        <f t="shared" si="399"/>
        <v/>
      </c>
      <c r="AA5740" s="3" t="e">
        <f t="shared" si="400"/>
        <v>#NUM!</v>
      </c>
      <c r="AB5740" s="3" t="str">
        <f t="shared" si="401"/>
        <v/>
      </c>
    </row>
    <row r="5741" spans="18:28" ht="14.5" customHeight="1">
      <c r="R5741">
        <v>5738</v>
      </c>
      <c r="S5741" s="4">
        <v>70000</v>
      </c>
      <c r="T5741" s="3" t="s">
        <v>6042</v>
      </c>
      <c r="U5741" s="3" t="s">
        <v>1624</v>
      </c>
      <c r="V5741" s="3" t="s">
        <v>459</v>
      </c>
      <c r="W5741" s="3" t="s">
        <v>6028</v>
      </c>
      <c r="X5741" s="3" t="str">
        <f t="shared" si="398"/>
        <v>ท่าราบเมืองราชบุรีราชบุรี</v>
      </c>
      <c r="Y5741" s="3" t="s">
        <v>5685</v>
      </c>
      <c r="Z5741" s="3" t="str">
        <f t="shared" si="399"/>
        <v/>
      </c>
      <c r="AA5741" s="3" t="e">
        <f t="shared" si="400"/>
        <v>#NUM!</v>
      </c>
      <c r="AB5741" s="3" t="str">
        <f t="shared" si="401"/>
        <v/>
      </c>
    </row>
    <row r="5742" spans="18:28" ht="14.5" customHeight="1">
      <c r="R5742">
        <v>5739</v>
      </c>
      <c r="S5742" s="4">
        <v>70000</v>
      </c>
      <c r="T5742" s="3" t="s">
        <v>2115</v>
      </c>
      <c r="U5742" s="3" t="s">
        <v>1624</v>
      </c>
      <c r="V5742" s="3" t="s">
        <v>459</v>
      </c>
      <c r="W5742" s="3" t="s">
        <v>6028</v>
      </c>
      <c r="X5742" s="3" t="str">
        <f t="shared" si="398"/>
        <v>บ้านไร่เมืองราชบุรีราชบุรี</v>
      </c>
      <c r="Y5742" s="3" t="s">
        <v>5685</v>
      </c>
      <c r="Z5742" s="3" t="str">
        <f t="shared" si="399"/>
        <v/>
      </c>
      <c r="AA5742" s="3" t="e">
        <f t="shared" si="400"/>
        <v>#NUM!</v>
      </c>
      <c r="AB5742" s="3" t="str">
        <f t="shared" si="401"/>
        <v/>
      </c>
    </row>
    <row r="5743" spans="18:28" ht="14.5" customHeight="1">
      <c r="R5743">
        <v>5740</v>
      </c>
      <c r="S5743" s="4">
        <v>70150</v>
      </c>
      <c r="T5743" s="3" t="s">
        <v>1608</v>
      </c>
      <c r="U5743" s="3" t="s">
        <v>1608</v>
      </c>
      <c r="V5743" s="3" t="s">
        <v>459</v>
      </c>
      <c r="W5743" s="3" t="s">
        <v>6043</v>
      </c>
      <c r="X5743" s="3" t="str">
        <f t="shared" si="398"/>
        <v>จอมบึงจอมบึงราชบุรี</v>
      </c>
      <c r="Y5743" s="3" t="s">
        <v>5685</v>
      </c>
      <c r="Z5743" s="3" t="str">
        <f t="shared" si="399"/>
        <v/>
      </c>
      <c r="AA5743" s="3" t="e">
        <f t="shared" si="400"/>
        <v>#NUM!</v>
      </c>
      <c r="AB5743" s="3" t="str">
        <f t="shared" si="401"/>
        <v/>
      </c>
    </row>
    <row r="5744" spans="18:28" ht="14.5" customHeight="1">
      <c r="R5744">
        <v>5741</v>
      </c>
      <c r="S5744" s="4">
        <v>70150</v>
      </c>
      <c r="T5744" s="3" t="s">
        <v>1002</v>
      </c>
      <c r="U5744" s="3" t="s">
        <v>1608</v>
      </c>
      <c r="V5744" s="3" t="s">
        <v>459</v>
      </c>
      <c r="W5744" s="3" t="s">
        <v>6043</v>
      </c>
      <c r="X5744" s="3" t="str">
        <f t="shared" si="398"/>
        <v>ปากช่องจอมบึงราชบุรี</v>
      </c>
      <c r="Y5744" s="3" t="s">
        <v>5685</v>
      </c>
      <c r="Z5744" s="3" t="str">
        <f t="shared" si="399"/>
        <v/>
      </c>
      <c r="AA5744" s="3" t="e">
        <f t="shared" si="400"/>
        <v>#NUM!</v>
      </c>
      <c r="AB5744" s="3" t="str">
        <f t="shared" si="401"/>
        <v/>
      </c>
    </row>
    <row r="5745" spans="18:28" ht="14.5" customHeight="1">
      <c r="R5745">
        <v>5742</v>
      </c>
      <c r="S5745" s="4">
        <v>70150</v>
      </c>
      <c r="T5745" s="3" t="s">
        <v>6044</v>
      </c>
      <c r="U5745" s="3" t="s">
        <v>1608</v>
      </c>
      <c r="V5745" s="3" t="s">
        <v>459</v>
      </c>
      <c r="W5745" s="3" t="s">
        <v>6043</v>
      </c>
      <c r="X5745" s="3" t="str">
        <f t="shared" si="398"/>
        <v>เบิกไพรจอมบึงราชบุรี</v>
      </c>
      <c r="Y5745" s="3" t="s">
        <v>5685</v>
      </c>
      <c r="Z5745" s="3" t="str">
        <f t="shared" si="399"/>
        <v/>
      </c>
      <c r="AA5745" s="3" t="e">
        <f t="shared" si="400"/>
        <v>#NUM!</v>
      </c>
      <c r="AB5745" s="3" t="str">
        <f t="shared" si="401"/>
        <v/>
      </c>
    </row>
    <row r="5746" spans="18:28" ht="14.5" customHeight="1">
      <c r="R5746">
        <v>5743</v>
      </c>
      <c r="S5746" s="4">
        <v>70150</v>
      </c>
      <c r="T5746" s="3" t="s">
        <v>6045</v>
      </c>
      <c r="U5746" s="3" t="s">
        <v>1608</v>
      </c>
      <c r="V5746" s="3" t="s">
        <v>459</v>
      </c>
      <c r="W5746" s="3" t="s">
        <v>6043</v>
      </c>
      <c r="X5746" s="3" t="str">
        <f t="shared" si="398"/>
        <v>ด่านทับตะโกจอมบึงราชบุรี</v>
      </c>
      <c r="Y5746" s="3" t="s">
        <v>5685</v>
      </c>
      <c r="Z5746" s="3" t="str">
        <f t="shared" si="399"/>
        <v/>
      </c>
      <c r="AA5746" s="3" t="e">
        <f t="shared" si="400"/>
        <v>#NUM!</v>
      </c>
      <c r="AB5746" s="3" t="str">
        <f t="shared" si="401"/>
        <v/>
      </c>
    </row>
    <row r="5747" spans="18:28" ht="14.5" customHeight="1">
      <c r="R5747">
        <v>5744</v>
      </c>
      <c r="S5747" s="4">
        <v>70150</v>
      </c>
      <c r="T5747" s="3" t="s">
        <v>6046</v>
      </c>
      <c r="U5747" s="3" t="s">
        <v>1608</v>
      </c>
      <c r="V5747" s="3" t="s">
        <v>459</v>
      </c>
      <c r="W5747" s="3" t="s">
        <v>6043</v>
      </c>
      <c r="X5747" s="3" t="str">
        <f t="shared" si="398"/>
        <v>แก้มอ้นจอมบึงราชบุรี</v>
      </c>
      <c r="Y5747" s="3" t="s">
        <v>5685</v>
      </c>
      <c r="Z5747" s="3" t="str">
        <f t="shared" si="399"/>
        <v/>
      </c>
      <c r="AA5747" s="3" t="e">
        <f t="shared" si="400"/>
        <v>#NUM!</v>
      </c>
      <c r="AB5747" s="3" t="str">
        <f t="shared" si="401"/>
        <v/>
      </c>
    </row>
    <row r="5748" spans="18:28" ht="14.5" customHeight="1">
      <c r="R5748">
        <v>5745</v>
      </c>
      <c r="S5748" s="4">
        <v>70150</v>
      </c>
      <c r="T5748" s="3" t="s">
        <v>6047</v>
      </c>
      <c r="U5748" s="3" t="s">
        <v>1608</v>
      </c>
      <c r="V5748" s="3" t="s">
        <v>459</v>
      </c>
      <c r="W5748" s="3" t="s">
        <v>6043</v>
      </c>
      <c r="X5748" s="3" t="str">
        <f t="shared" si="398"/>
        <v>รางบัวจอมบึงราชบุรี</v>
      </c>
      <c r="Y5748" s="3" t="s">
        <v>5685</v>
      </c>
      <c r="Z5748" s="3" t="str">
        <f t="shared" si="399"/>
        <v/>
      </c>
      <c r="AA5748" s="3" t="e">
        <f t="shared" si="400"/>
        <v>#NUM!</v>
      </c>
      <c r="AB5748" s="3" t="str">
        <f t="shared" si="401"/>
        <v/>
      </c>
    </row>
    <row r="5749" spans="18:28" ht="14.5" customHeight="1">
      <c r="R5749">
        <v>5746</v>
      </c>
      <c r="S5749" s="4">
        <v>70180</v>
      </c>
      <c r="T5749" s="3" t="s">
        <v>1628</v>
      </c>
      <c r="U5749" s="3" t="s">
        <v>1628</v>
      </c>
      <c r="V5749" s="3" t="s">
        <v>459</v>
      </c>
      <c r="W5749" s="3" t="s">
        <v>6048</v>
      </c>
      <c r="X5749" s="3" t="str">
        <f t="shared" si="398"/>
        <v>สวนผึ้งสวนผึ้งราชบุรี</v>
      </c>
      <c r="Y5749" s="3" t="s">
        <v>5685</v>
      </c>
      <c r="Z5749" s="3" t="str">
        <f t="shared" si="399"/>
        <v/>
      </c>
      <c r="AA5749" s="3" t="e">
        <f t="shared" si="400"/>
        <v>#NUM!</v>
      </c>
      <c r="AB5749" s="3" t="str">
        <f t="shared" si="401"/>
        <v/>
      </c>
    </row>
    <row r="5750" spans="18:28" ht="14.5" customHeight="1">
      <c r="R5750">
        <v>5747</v>
      </c>
      <c r="S5750" s="4">
        <v>70180</v>
      </c>
      <c r="T5750" s="3" t="s">
        <v>6049</v>
      </c>
      <c r="U5750" s="3" t="s">
        <v>1628</v>
      </c>
      <c r="V5750" s="3" t="s">
        <v>459</v>
      </c>
      <c r="W5750" s="3" t="s">
        <v>6048</v>
      </c>
      <c r="X5750" s="3" t="str">
        <f t="shared" si="398"/>
        <v>ป่าหวายสวนผึ้งราชบุรี</v>
      </c>
      <c r="Y5750" s="3" t="s">
        <v>5685</v>
      </c>
      <c r="Z5750" s="3" t="str">
        <f t="shared" si="399"/>
        <v/>
      </c>
      <c r="AA5750" s="3" t="e">
        <f t="shared" si="400"/>
        <v>#NUM!</v>
      </c>
      <c r="AB5750" s="3" t="str">
        <f t="shared" si="401"/>
        <v/>
      </c>
    </row>
    <row r="5751" spans="18:28" ht="14.5" customHeight="1">
      <c r="R5751">
        <v>5748</v>
      </c>
      <c r="S5751" s="4">
        <v>70180</v>
      </c>
      <c r="T5751" s="3" t="s">
        <v>6050</v>
      </c>
      <c r="U5751" s="3" t="s">
        <v>1628</v>
      </c>
      <c r="V5751" s="3" t="s">
        <v>459</v>
      </c>
      <c r="W5751" s="3" t="s">
        <v>6048</v>
      </c>
      <c r="X5751" s="3" t="str">
        <f t="shared" si="398"/>
        <v>ท่าเคยสวนผึ้งราชบุรี</v>
      </c>
      <c r="Y5751" s="3" t="s">
        <v>5685</v>
      </c>
      <c r="Z5751" s="3" t="str">
        <f t="shared" si="399"/>
        <v/>
      </c>
      <c r="AA5751" s="3" t="e">
        <f t="shared" si="400"/>
        <v>#NUM!</v>
      </c>
      <c r="AB5751" s="3" t="str">
        <f t="shared" si="401"/>
        <v/>
      </c>
    </row>
    <row r="5752" spans="18:28" ht="14.5" customHeight="1">
      <c r="R5752">
        <v>5749</v>
      </c>
      <c r="S5752" s="4">
        <v>70180</v>
      </c>
      <c r="T5752" s="3" t="s">
        <v>6051</v>
      </c>
      <c r="U5752" s="3" t="s">
        <v>1628</v>
      </c>
      <c r="V5752" s="3" t="s">
        <v>459</v>
      </c>
      <c r="W5752" s="3" t="s">
        <v>6048</v>
      </c>
      <c r="X5752" s="3" t="str">
        <f t="shared" si="398"/>
        <v>ตะนาวศรีสวนผึ้งราชบุรี</v>
      </c>
      <c r="Y5752" s="3" t="s">
        <v>5685</v>
      </c>
      <c r="Z5752" s="3" t="str">
        <f t="shared" si="399"/>
        <v/>
      </c>
      <c r="AA5752" s="3" t="e">
        <f t="shared" si="400"/>
        <v>#NUM!</v>
      </c>
      <c r="AB5752" s="3" t="str">
        <f t="shared" si="401"/>
        <v/>
      </c>
    </row>
    <row r="5753" spans="18:28" ht="14.5" customHeight="1">
      <c r="R5753">
        <v>5750</v>
      </c>
      <c r="S5753" s="4">
        <v>70130</v>
      </c>
      <c r="T5753" s="3" t="s">
        <v>1612</v>
      </c>
      <c r="U5753" s="3" t="s">
        <v>1612</v>
      </c>
      <c r="V5753" s="3" t="s">
        <v>459</v>
      </c>
      <c r="W5753" s="3" t="s">
        <v>6052</v>
      </c>
      <c r="X5753" s="3" t="str">
        <f t="shared" si="398"/>
        <v>ดำเนินสะดวกดำเนินสะดวกราชบุรี</v>
      </c>
      <c r="Y5753" s="3" t="s">
        <v>5685</v>
      </c>
      <c r="Z5753" s="3" t="str">
        <f t="shared" si="399"/>
        <v/>
      </c>
      <c r="AA5753" s="3" t="e">
        <f t="shared" si="400"/>
        <v>#NUM!</v>
      </c>
      <c r="AB5753" s="3" t="str">
        <f t="shared" si="401"/>
        <v/>
      </c>
    </row>
    <row r="5754" spans="18:28" ht="14.5" customHeight="1">
      <c r="R5754">
        <v>5751</v>
      </c>
      <c r="S5754" s="4">
        <v>70210</v>
      </c>
      <c r="T5754" s="3" t="s">
        <v>6053</v>
      </c>
      <c r="U5754" s="3" t="s">
        <v>1612</v>
      </c>
      <c r="V5754" s="3" t="s">
        <v>459</v>
      </c>
      <c r="W5754" s="3" t="s">
        <v>6052</v>
      </c>
      <c r="X5754" s="3" t="str">
        <f t="shared" si="398"/>
        <v>ประสาทสิทธิ์ดำเนินสะดวกราชบุรี</v>
      </c>
      <c r="Y5754" s="3" t="s">
        <v>5685</v>
      </c>
      <c r="Z5754" s="3" t="str">
        <f t="shared" si="399"/>
        <v/>
      </c>
      <c r="AA5754" s="3" t="e">
        <f t="shared" si="400"/>
        <v>#NUM!</v>
      </c>
      <c r="AB5754" s="3" t="str">
        <f t="shared" si="401"/>
        <v/>
      </c>
    </row>
    <row r="5755" spans="18:28" ht="14.5" customHeight="1">
      <c r="R5755">
        <v>5752</v>
      </c>
      <c r="S5755" s="4">
        <v>70130</v>
      </c>
      <c r="T5755" s="3" t="s">
        <v>6054</v>
      </c>
      <c r="U5755" s="3" t="s">
        <v>1612</v>
      </c>
      <c r="V5755" s="3" t="s">
        <v>459</v>
      </c>
      <c r="W5755" s="3" t="s">
        <v>6052</v>
      </c>
      <c r="X5755" s="3" t="str">
        <f t="shared" si="398"/>
        <v>ศรีสุราษฎร์ดำเนินสะดวกราชบุรี</v>
      </c>
      <c r="Y5755" s="3" t="s">
        <v>5685</v>
      </c>
      <c r="Z5755" s="3" t="str">
        <f t="shared" si="399"/>
        <v/>
      </c>
      <c r="AA5755" s="3" t="e">
        <f t="shared" si="400"/>
        <v>#NUM!</v>
      </c>
      <c r="AB5755" s="3" t="str">
        <f t="shared" si="401"/>
        <v/>
      </c>
    </row>
    <row r="5756" spans="18:28" ht="14.5" customHeight="1">
      <c r="R5756">
        <v>5753</v>
      </c>
      <c r="S5756" s="4">
        <v>70130</v>
      </c>
      <c r="T5756" s="3" t="s">
        <v>6055</v>
      </c>
      <c r="U5756" s="3" t="s">
        <v>1612</v>
      </c>
      <c r="V5756" s="3" t="s">
        <v>459</v>
      </c>
      <c r="W5756" s="3" t="s">
        <v>6052</v>
      </c>
      <c r="X5756" s="3" t="str">
        <f t="shared" si="398"/>
        <v>ตาหลวงดำเนินสะดวกราชบุรี</v>
      </c>
      <c r="Y5756" s="3" t="s">
        <v>5685</v>
      </c>
      <c r="Z5756" s="3" t="str">
        <f t="shared" si="399"/>
        <v/>
      </c>
      <c r="AA5756" s="3" t="e">
        <f t="shared" si="400"/>
        <v>#NUM!</v>
      </c>
      <c r="AB5756" s="3" t="str">
        <f t="shared" si="401"/>
        <v/>
      </c>
    </row>
    <row r="5757" spans="18:28" ht="14.5" customHeight="1">
      <c r="R5757">
        <v>5754</v>
      </c>
      <c r="S5757" s="4">
        <v>70130</v>
      </c>
      <c r="T5757" s="3" t="s">
        <v>6056</v>
      </c>
      <c r="U5757" s="3" t="s">
        <v>1612</v>
      </c>
      <c r="V5757" s="3" t="s">
        <v>459</v>
      </c>
      <c r="W5757" s="3" t="s">
        <v>6052</v>
      </c>
      <c r="X5757" s="3" t="str">
        <f t="shared" si="398"/>
        <v>ดอนกรวยดำเนินสะดวกราชบุรี</v>
      </c>
      <c r="Y5757" s="3" t="s">
        <v>5685</v>
      </c>
      <c r="Z5757" s="3" t="str">
        <f t="shared" si="399"/>
        <v/>
      </c>
      <c r="AA5757" s="3" t="e">
        <f t="shared" si="400"/>
        <v>#NUM!</v>
      </c>
      <c r="AB5757" s="3" t="str">
        <f t="shared" si="401"/>
        <v/>
      </c>
    </row>
    <row r="5758" spans="18:28" ht="14.5" customHeight="1">
      <c r="R5758">
        <v>5755</v>
      </c>
      <c r="S5758" s="4">
        <v>70130</v>
      </c>
      <c r="T5758" s="3" t="s">
        <v>6057</v>
      </c>
      <c r="U5758" s="3" t="s">
        <v>1612</v>
      </c>
      <c r="V5758" s="3" t="s">
        <v>459</v>
      </c>
      <c r="W5758" s="3" t="s">
        <v>6052</v>
      </c>
      <c r="X5758" s="3" t="str">
        <f t="shared" si="398"/>
        <v>ดอนคลังดำเนินสะดวกราชบุรี</v>
      </c>
      <c r="Y5758" s="3" t="s">
        <v>5685</v>
      </c>
      <c r="Z5758" s="3" t="str">
        <f t="shared" si="399"/>
        <v/>
      </c>
      <c r="AA5758" s="3" t="e">
        <f t="shared" si="400"/>
        <v>#NUM!</v>
      </c>
      <c r="AB5758" s="3" t="str">
        <f t="shared" si="401"/>
        <v/>
      </c>
    </row>
    <row r="5759" spans="18:28" ht="14.5" customHeight="1">
      <c r="R5759">
        <v>5756</v>
      </c>
      <c r="S5759" s="4">
        <v>70210</v>
      </c>
      <c r="T5759" s="3" t="s">
        <v>3419</v>
      </c>
      <c r="U5759" s="3" t="s">
        <v>1612</v>
      </c>
      <c r="V5759" s="3" t="s">
        <v>459</v>
      </c>
      <c r="W5759" s="3" t="s">
        <v>6052</v>
      </c>
      <c r="X5759" s="3" t="str">
        <f t="shared" si="398"/>
        <v>บัวงามดำเนินสะดวกราชบุรี</v>
      </c>
      <c r="Y5759" s="3" t="s">
        <v>5685</v>
      </c>
      <c r="Z5759" s="3" t="str">
        <f t="shared" si="399"/>
        <v/>
      </c>
      <c r="AA5759" s="3" t="e">
        <f t="shared" si="400"/>
        <v>#NUM!</v>
      </c>
      <c r="AB5759" s="3" t="str">
        <f t="shared" si="401"/>
        <v/>
      </c>
    </row>
    <row r="5760" spans="18:28" ht="14.5" customHeight="1">
      <c r="R5760">
        <v>5757</v>
      </c>
      <c r="S5760" s="4">
        <v>70130</v>
      </c>
      <c r="T5760" s="3" t="s">
        <v>2115</v>
      </c>
      <c r="U5760" s="3" t="s">
        <v>1612</v>
      </c>
      <c r="V5760" s="3" t="s">
        <v>459</v>
      </c>
      <c r="W5760" s="3" t="s">
        <v>6052</v>
      </c>
      <c r="X5760" s="3" t="str">
        <f t="shared" si="398"/>
        <v>บ้านไร่ดำเนินสะดวกราชบุรี</v>
      </c>
      <c r="Y5760" s="3" t="s">
        <v>5685</v>
      </c>
      <c r="Z5760" s="3" t="str">
        <f t="shared" si="399"/>
        <v/>
      </c>
      <c r="AA5760" s="3" t="e">
        <f t="shared" si="400"/>
        <v>#NUM!</v>
      </c>
      <c r="AB5760" s="3" t="str">
        <f t="shared" si="401"/>
        <v/>
      </c>
    </row>
    <row r="5761" spans="18:28" ht="14.5" customHeight="1">
      <c r="R5761">
        <v>5758</v>
      </c>
      <c r="S5761" s="4">
        <v>70130</v>
      </c>
      <c r="T5761" s="3" t="s">
        <v>6058</v>
      </c>
      <c r="U5761" s="3" t="s">
        <v>1612</v>
      </c>
      <c r="V5761" s="3" t="s">
        <v>459</v>
      </c>
      <c r="W5761" s="3" t="s">
        <v>6052</v>
      </c>
      <c r="X5761" s="3" t="str">
        <f t="shared" si="398"/>
        <v>แพงพวยดำเนินสะดวกราชบุรี</v>
      </c>
      <c r="Y5761" s="3" t="s">
        <v>5685</v>
      </c>
      <c r="Z5761" s="3" t="str">
        <f t="shared" si="399"/>
        <v/>
      </c>
      <c r="AA5761" s="3" t="e">
        <f t="shared" si="400"/>
        <v>#NUM!</v>
      </c>
      <c r="AB5761" s="3" t="str">
        <f t="shared" si="401"/>
        <v/>
      </c>
    </row>
    <row r="5762" spans="18:28" ht="14.5" customHeight="1">
      <c r="R5762">
        <v>5759</v>
      </c>
      <c r="S5762" s="4">
        <v>70130</v>
      </c>
      <c r="T5762" s="3" t="s">
        <v>6059</v>
      </c>
      <c r="U5762" s="3" t="s">
        <v>1612</v>
      </c>
      <c r="V5762" s="3" t="s">
        <v>459</v>
      </c>
      <c r="W5762" s="3" t="s">
        <v>6052</v>
      </c>
      <c r="X5762" s="3" t="str">
        <f t="shared" si="398"/>
        <v>สี่หมื่นดำเนินสะดวกราชบุรี</v>
      </c>
      <c r="Y5762" s="3" t="s">
        <v>5685</v>
      </c>
      <c r="Z5762" s="3" t="str">
        <f t="shared" si="399"/>
        <v/>
      </c>
      <c r="AA5762" s="3" t="e">
        <f t="shared" si="400"/>
        <v>#NUM!</v>
      </c>
      <c r="AB5762" s="3" t="str">
        <f t="shared" si="401"/>
        <v/>
      </c>
    </row>
    <row r="5763" spans="18:28" ht="14.5" customHeight="1">
      <c r="R5763">
        <v>5760</v>
      </c>
      <c r="S5763" s="4">
        <v>70130</v>
      </c>
      <c r="T5763" s="3" t="s">
        <v>6060</v>
      </c>
      <c r="U5763" s="3" t="s">
        <v>1612</v>
      </c>
      <c r="V5763" s="3" t="s">
        <v>459</v>
      </c>
      <c r="W5763" s="3" t="s">
        <v>6052</v>
      </c>
      <c r="X5763" s="3" t="str">
        <f t="shared" si="398"/>
        <v>ท่านัดดำเนินสะดวกราชบุรี</v>
      </c>
      <c r="Y5763" s="3" t="s">
        <v>5685</v>
      </c>
      <c r="Z5763" s="3" t="str">
        <f t="shared" si="399"/>
        <v/>
      </c>
      <c r="AA5763" s="3" t="e">
        <f t="shared" si="400"/>
        <v>#NUM!</v>
      </c>
      <c r="AB5763" s="3" t="str">
        <f t="shared" si="401"/>
        <v/>
      </c>
    </row>
    <row r="5764" spans="18:28" ht="14.5" customHeight="1">
      <c r="R5764">
        <v>5761</v>
      </c>
      <c r="S5764" s="4">
        <v>70130</v>
      </c>
      <c r="T5764" s="3" t="s">
        <v>6061</v>
      </c>
      <c r="U5764" s="3" t="s">
        <v>1612</v>
      </c>
      <c r="V5764" s="3" t="s">
        <v>459</v>
      </c>
      <c r="W5764" s="3" t="s">
        <v>6052</v>
      </c>
      <c r="X5764" s="3" t="str">
        <f t="shared" si="398"/>
        <v>ขุนพิทักษ์ดำเนินสะดวกราชบุรี</v>
      </c>
      <c r="Y5764" s="3" t="s">
        <v>5685</v>
      </c>
      <c r="Z5764" s="3" t="str">
        <f t="shared" si="399"/>
        <v/>
      </c>
      <c r="AA5764" s="3" t="e">
        <f t="shared" si="400"/>
        <v>#NUM!</v>
      </c>
      <c r="AB5764" s="3" t="str">
        <f t="shared" si="401"/>
        <v/>
      </c>
    </row>
    <row r="5765" spans="18:28" ht="14.5" customHeight="1">
      <c r="R5765">
        <v>5762</v>
      </c>
      <c r="S5765" s="4">
        <v>70130</v>
      </c>
      <c r="T5765" s="3" t="s">
        <v>6062</v>
      </c>
      <c r="U5765" s="3" t="s">
        <v>1612</v>
      </c>
      <c r="V5765" s="3" t="s">
        <v>459</v>
      </c>
      <c r="W5765" s="3" t="s">
        <v>6052</v>
      </c>
      <c r="X5765" s="3" t="str">
        <f t="shared" ref="X5765:X5828" si="402">T5765&amp;U5765&amp;V5765</f>
        <v>ดอนไผ่ดำเนินสะดวกราชบุรี</v>
      </c>
      <c r="Y5765" s="3" t="s">
        <v>5685</v>
      </c>
      <c r="Z5765" s="3" t="str">
        <f t="shared" ref="Z5765:Z5828" si="403">IF($Z$1=$W5765,$R5765,"")</f>
        <v/>
      </c>
      <c r="AA5765" s="3" t="e">
        <f t="shared" ref="AA5765:AA5828" si="404">SMALL($Z$4:$Z$7439,R5765)</f>
        <v>#NUM!</v>
      </c>
      <c r="AB5765" s="3" t="str">
        <f t="shared" ref="AB5765:AB5828" si="405">IFERROR(INDEX($T$4:$T$7439,$AA5765,1),"")</f>
        <v/>
      </c>
    </row>
    <row r="5766" spans="18:28" ht="14.5" customHeight="1">
      <c r="R5766">
        <v>5763</v>
      </c>
      <c r="S5766" s="4">
        <v>70110</v>
      </c>
      <c r="T5766" s="3" t="s">
        <v>1618</v>
      </c>
      <c r="U5766" s="3" t="s">
        <v>1618</v>
      </c>
      <c r="V5766" s="3" t="s">
        <v>459</v>
      </c>
      <c r="W5766" s="3" t="s">
        <v>6063</v>
      </c>
      <c r="X5766" s="3" t="str">
        <f t="shared" si="402"/>
        <v>บ้านโป่งบ้านโป่งราชบุรี</v>
      </c>
      <c r="Y5766" s="3" t="s">
        <v>5685</v>
      </c>
      <c r="Z5766" s="3" t="str">
        <f t="shared" si="403"/>
        <v/>
      </c>
      <c r="AA5766" s="3" t="e">
        <f t="shared" si="404"/>
        <v>#NUM!</v>
      </c>
      <c r="AB5766" s="3" t="str">
        <f t="shared" si="405"/>
        <v/>
      </c>
    </row>
    <row r="5767" spans="18:28" ht="14.5" customHeight="1">
      <c r="R5767">
        <v>5764</v>
      </c>
      <c r="S5767" s="4">
        <v>70110</v>
      </c>
      <c r="T5767" s="3" t="s">
        <v>4729</v>
      </c>
      <c r="U5767" s="3" t="s">
        <v>1618</v>
      </c>
      <c r="V5767" s="3" t="s">
        <v>459</v>
      </c>
      <c r="W5767" s="3" t="s">
        <v>6063</v>
      </c>
      <c r="X5767" s="3" t="str">
        <f t="shared" si="402"/>
        <v>ท่าผาบ้านโป่งราชบุรี</v>
      </c>
      <c r="Y5767" s="3" t="s">
        <v>5685</v>
      </c>
      <c r="Z5767" s="3" t="str">
        <f t="shared" si="403"/>
        <v/>
      </c>
      <c r="AA5767" s="3" t="e">
        <f t="shared" si="404"/>
        <v>#NUM!</v>
      </c>
      <c r="AB5767" s="3" t="str">
        <f t="shared" si="405"/>
        <v/>
      </c>
    </row>
    <row r="5768" spans="18:28" ht="14.5" customHeight="1">
      <c r="R5768">
        <v>5765</v>
      </c>
      <c r="S5768" s="4">
        <v>70190</v>
      </c>
      <c r="T5768" s="3" t="s">
        <v>6064</v>
      </c>
      <c r="U5768" s="3" t="s">
        <v>1618</v>
      </c>
      <c r="V5768" s="3" t="s">
        <v>459</v>
      </c>
      <c r="W5768" s="3" t="s">
        <v>6063</v>
      </c>
      <c r="X5768" s="3" t="str">
        <f t="shared" si="402"/>
        <v>กรับใหญ่บ้านโป่งราชบุรี</v>
      </c>
      <c r="Y5768" s="3" t="s">
        <v>5685</v>
      </c>
      <c r="Z5768" s="3" t="str">
        <f t="shared" si="403"/>
        <v/>
      </c>
      <c r="AA5768" s="3" t="e">
        <f t="shared" si="404"/>
        <v>#NUM!</v>
      </c>
      <c r="AB5768" s="3" t="str">
        <f t="shared" si="405"/>
        <v/>
      </c>
    </row>
    <row r="5769" spans="18:28" ht="14.5" customHeight="1">
      <c r="R5769">
        <v>5766</v>
      </c>
      <c r="S5769" s="4">
        <v>70110</v>
      </c>
      <c r="T5769" s="3" t="s">
        <v>6065</v>
      </c>
      <c r="U5769" s="3" t="s">
        <v>1618</v>
      </c>
      <c r="V5769" s="3" t="s">
        <v>459</v>
      </c>
      <c r="W5769" s="3" t="s">
        <v>6063</v>
      </c>
      <c r="X5769" s="3" t="str">
        <f t="shared" si="402"/>
        <v>ปากแรตบ้านโป่งราชบุรี</v>
      </c>
      <c r="Y5769" s="3" t="s">
        <v>5685</v>
      </c>
      <c r="Z5769" s="3" t="str">
        <f t="shared" si="403"/>
        <v/>
      </c>
      <c r="AA5769" s="3" t="e">
        <f t="shared" si="404"/>
        <v>#NUM!</v>
      </c>
      <c r="AB5769" s="3" t="str">
        <f t="shared" si="405"/>
        <v/>
      </c>
    </row>
    <row r="5770" spans="18:28" ht="14.5" customHeight="1">
      <c r="R5770">
        <v>5767</v>
      </c>
      <c r="S5770" s="4">
        <v>70110</v>
      </c>
      <c r="T5770" s="3" t="s">
        <v>2116</v>
      </c>
      <c r="U5770" s="3" t="s">
        <v>1618</v>
      </c>
      <c r="V5770" s="3" t="s">
        <v>459</v>
      </c>
      <c r="W5770" s="3" t="s">
        <v>6063</v>
      </c>
      <c r="X5770" s="3" t="str">
        <f t="shared" si="402"/>
        <v>หนองกบบ้านโป่งราชบุรี</v>
      </c>
      <c r="Y5770" s="3" t="s">
        <v>5685</v>
      </c>
      <c r="Z5770" s="3" t="str">
        <f t="shared" si="403"/>
        <v/>
      </c>
      <c r="AA5770" s="3" t="e">
        <f t="shared" si="404"/>
        <v>#NUM!</v>
      </c>
      <c r="AB5770" s="3" t="str">
        <f t="shared" si="405"/>
        <v/>
      </c>
    </row>
    <row r="5771" spans="18:28" ht="14.5" customHeight="1">
      <c r="R5771">
        <v>5768</v>
      </c>
      <c r="S5771" s="4">
        <v>70110</v>
      </c>
      <c r="T5771" s="3" t="s">
        <v>3993</v>
      </c>
      <c r="U5771" s="3" t="s">
        <v>1618</v>
      </c>
      <c r="V5771" s="3" t="s">
        <v>459</v>
      </c>
      <c r="W5771" s="3" t="s">
        <v>6063</v>
      </c>
      <c r="X5771" s="3" t="str">
        <f t="shared" si="402"/>
        <v>หนองอ้อบ้านโป่งราชบุรี</v>
      </c>
      <c r="Y5771" s="3" t="s">
        <v>5685</v>
      </c>
      <c r="Z5771" s="3" t="str">
        <f t="shared" si="403"/>
        <v/>
      </c>
      <c r="AA5771" s="3" t="e">
        <f t="shared" si="404"/>
        <v>#NUM!</v>
      </c>
      <c r="AB5771" s="3" t="str">
        <f t="shared" si="405"/>
        <v/>
      </c>
    </row>
    <row r="5772" spans="18:28" ht="14.5" customHeight="1">
      <c r="R5772">
        <v>5769</v>
      </c>
      <c r="S5772" s="4">
        <v>70110</v>
      </c>
      <c r="T5772" s="3" t="s">
        <v>6066</v>
      </c>
      <c r="U5772" s="3" t="s">
        <v>1618</v>
      </c>
      <c r="V5772" s="3" t="s">
        <v>459</v>
      </c>
      <c r="W5772" s="3" t="s">
        <v>6063</v>
      </c>
      <c r="X5772" s="3" t="str">
        <f t="shared" si="402"/>
        <v>ดอนกระเบื้องบ้านโป่งราชบุรี</v>
      </c>
      <c r="Y5772" s="3" t="s">
        <v>5685</v>
      </c>
      <c r="Z5772" s="3" t="str">
        <f t="shared" si="403"/>
        <v/>
      </c>
      <c r="AA5772" s="3" t="e">
        <f t="shared" si="404"/>
        <v>#NUM!</v>
      </c>
      <c r="AB5772" s="3" t="str">
        <f t="shared" si="405"/>
        <v/>
      </c>
    </row>
    <row r="5773" spans="18:28" ht="14.5" customHeight="1">
      <c r="R5773">
        <v>5770</v>
      </c>
      <c r="S5773" s="4">
        <v>70110</v>
      </c>
      <c r="T5773" s="3" t="s">
        <v>3234</v>
      </c>
      <c r="U5773" s="3" t="s">
        <v>1618</v>
      </c>
      <c r="V5773" s="3" t="s">
        <v>459</v>
      </c>
      <c r="W5773" s="3" t="s">
        <v>6063</v>
      </c>
      <c r="X5773" s="3" t="str">
        <f t="shared" si="402"/>
        <v>สวนกล้วยบ้านโป่งราชบุรี</v>
      </c>
      <c r="Y5773" s="3" t="s">
        <v>5685</v>
      </c>
      <c r="Z5773" s="3" t="str">
        <f t="shared" si="403"/>
        <v/>
      </c>
      <c r="AA5773" s="3" t="e">
        <f t="shared" si="404"/>
        <v>#NUM!</v>
      </c>
      <c r="AB5773" s="3" t="str">
        <f t="shared" si="405"/>
        <v/>
      </c>
    </row>
    <row r="5774" spans="18:28" ht="14.5" customHeight="1">
      <c r="R5774">
        <v>5771</v>
      </c>
      <c r="S5774" s="4">
        <v>70110</v>
      </c>
      <c r="T5774" s="3" t="s">
        <v>6067</v>
      </c>
      <c r="U5774" s="3" t="s">
        <v>1618</v>
      </c>
      <c r="V5774" s="3" t="s">
        <v>459</v>
      </c>
      <c r="W5774" s="3" t="s">
        <v>6063</v>
      </c>
      <c r="X5774" s="3" t="str">
        <f t="shared" si="402"/>
        <v>นครชุมน์บ้านโป่งราชบุรี</v>
      </c>
      <c r="Y5774" s="3" t="s">
        <v>5685</v>
      </c>
      <c r="Z5774" s="3" t="str">
        <f t="shared" si="403"/>
        <v/>
      </c>
      <c r="AA5774" s="3" t="e">
        <f t="shared" si="404"/>
        <v>#NUM!</v>
      </c>
      <c r="AB5774" s="3" t="str">
        <f t="shared" si="405"/>
        <v/>
      </c>
    </row>
    <row r="5775" spans="18:28" ht="14.5" customHeight="1">
      <c r="R5775">
        <v>5772</v>
      </c>
      <c r="S5775" s="4">
        <v>70110</v>
      </c>
      <c r="T5775" s="3" t="s">
        <v>1775</v>
      </c>
      <c r="U5775" s="3" t="s">
        <v>1618</v>
      </c>
      <c r="V5775" s="3" t="s">
        <v>459</v>
      </c>
      <c r="W5775" s="3" t="s">
        <v>6063</v>
      </c>
      <c r="X5775" s="3" t="str">
        <f t="shared" si="402"/>
        <v>บ้านม่วงบ้านโป่งราชบุรี</v>
      </c>
      <c r="Y5775" s="3" t="s">
        <v>5685</v>
      </c>
      <c r="Z5775" s="3" t="str">
        <f t="shared" si="403"/>
        <v/>
      </c>
      <c r="AA5775" s="3" t="e">
        <f t="shared" si="404"/>
        <v>#NUM!</v>
      </c>
      <c r="AB5775" s="3" t="str">
        <f t="shared" si="405"/>
        <v/>
      </c>
    </row>
    <row r="5776" spans="18:28" ht="14.5" customHeight="1">
      <c r="R5776">
        <v>5773</v>
      </c>
      <c r="S5776" s="4">
        <v>70110</v>
      </c>
      <c r="T5776" s="3" t="s">
        <v>6068</v>
      </c>
      <c r="U5776" s="3" t="s">
        <v>1618</v>
      </c>
      <c r="V5776" s="3" t="s">
        <v>459</v>
      </c>
      <c r="W5776" s="3" t="s">
        <v>6063</v>
      </c>
      <c r="X5776" s="3" t="str">
        <f t="shared" si="402"/>
        <v>คุ้งพยอมบ้านโป่งราชบุรี</v>
      </c>
      <c r="Y5776" s="3" t="s">
        <v>5685</v>
      </c>
      <c r="Z5776" s="3" t="str">
        <f t="shared" si="403"/>
        <v/>
      </c>
      <c r="AA5776" s="3" t="e">
        <f t="shared" si="404"/>
        <v>#NUM!</v>
      </c>
      <c r="AB5776" s="3" t="str">
        <f t="shared" si="405"/>
        <v/>
      </c>
    </row>
    <row r="5777" spans="18:28" ht="14.5" customHeight="1">
      <c r="R5777">
        <v>5774</v>
      </c>
      <c r="S5777" s="4">
        <v>70110</v>
      </c>
      <c r="T5777" s="3" t="s">
        <v>2091</v>
      </c>
      <c r="U5777" s="3" t="s">
        <v>1618</v>
      </c>
      <c r="V5777" s="3" t="s">
        <v>459</v>
      </c>
      <c r="W5777" s="3" t="s">
        <v>6063</v>
      </c>
      <c r="X5777" s="3" t="str">
        <f t="shared" si="402"/>
        <v>หนองปลาหมอบ้านโป่งราชบุรี</v>
      </c>
      <c r="Y5777" s="3" t="s">
        <v>5685</v>
      </c>
      <c r="Z5777" s="3" t="str">
        <f t="shared" si="403"/>
        <v/>
      </c>
      <c r="AA5777" s="3" t="e">
        <f t="shared" si="404"/>
        <v>#NUM!</v>
      </c>
      <c r="AB5777" s="3" t="str">
        <f t="shared" si="405"/>
        <v/>
      </c>
    </row>
    <row r="5778" spans="18:28" ht="14.5" customHeight="1">
      <c r="R5778">
        <v>5775</v>
      </c>
      <c r="S5778" s="4">
        <v>70110</v>
      </c>
      <c r="T5778" s="3" t="s">
        <v>6069</v>
      </c>
      <c r="U5778" s="3" t="s">
        <v>1618</v>
      </c>
      <c r="V5778" s="3" t="s">
        <v>459</v>
      </c>
      <c r="W5778" s="3" t="s">
        <v>6063</v>
      </c>
      <c r="X5778" s="3" t="str">
        <f t="shared" si="402"/>
        <v>เขาขลุงบ้านโป่งราชบุรี</v>
      </c>
      <c r="Y5778" s="3" t="s">
        <v>5685</v>
      </c>
      <c r="Z5778" s="3" t="str">
        <f t="shared" si="403"/>
        <v/>
      </c>
      <c r="AA5778" s="3" t="e">
        <f t="shared" si="404"/>
        <v>#NUM!</v>
      </c>
      <c r="AB5778" s="3" t="str">
        <f t="shared" si="405"/>
        <v/>
      </c>
    </row>
    <row r="5779" spans="18:28" ht="14.5" customHeight="1">
      <c r="R5779">
        <v>5776</v>
      </c>
      <c r="S5779" s="4">
        <v>70110</v>
      </c>
      <c r="T5779" s="3" t="s">
        <v>6044</v>
      </c>
      <c r="U5779" s="3" t="s">
        <v>1618</v>
      </c>
      <c r="V5779" s="3" t="s">
        <v>459</v>
      </c>
      <c r="W5779" s="3" t="s">
        <v>6063</v>
      </c>
      <c r="X5779" s="3" t="str">
        <f t="shared" si="402"/>
        <v>เบิกไพรบ้านโป่งราชบุรี</v>
      </c>
      <c r="Y5779" s="3" t="s">
        <v>5685</v>
      </c>
      <c r="Z5779" s="3" t="str">
        <f t="shared" si="403"/>
        <v/>
      </c>
      <c r="AA5779" s="3" t="e">
        <f t="shared" si="404"/>
        <v>#NUM!</v>
      </c>
      <c r="AB5779" s="3" t="str">
        <f t="shared" si="405"/>
        <v/>
      </c>
    </row>
    <row r="5780" spans="18:28" ht="14.5" customHeight="1">
      <c r="R5780">
        <v>5777</v>
      </c>
      <c r="S5780" s="4">
        <v>70110</v>
      </c>
      <c r="T5780" s="3" t="s">
        <v>2833</v>
      </c>
      <c r="U5780" s="3" t="s">
        <v>1618</v>
      </c>
      <c r="V5780" s="3" t="s">
        <v>459</v>
      </c>
      <c r="W5780" s="3" t="s">
        <v>6063</v>
      </c>
      <c r="X5780" s="3" t="str">
        <f t="shared" si="402"/>
        <v>ลาดบัวขาวบ้านโป่งราชบุรี</v>
      </c>
      <c r="Y5780" s="3" t="s">
        <v>5685</v>
      </c>
      <c r="Z5780" s="3" t="str">
        <f t="shared" si="403"/>
        <v/>
      </c>
      <c r="AA5780" s="3" t="e">
        <f t="shared" si="404"/>
        <v>#NUM!</v>
      </c>
      <c r="AB5780" s="3" t="str">
        <f t="shared" si="405"/>
        <v/>
      </c>
    </row>
    <row r="5781" spans="18:28" ht="14.5" customHeight="1">
      <c r="R5781">
        <v>5778</v>
      </c>
      <c r="S5781" s="4">
        <v>70160</v>
      </c>
      <c r="T5781" s="3" t="s">
        <v>1614</v>
      </c>
      <c r="U5781" s="3" t="s">
        <v>1614</v>
      </c>
      <c r="V5781" s="3" t="s">
        <v>459</v>
      </c>
      <c r="W5781" s="3" t="s">
        <v>6070</v>
      </c>
      <c r="X5781" s="3" t="str">
        <f t="shared" si="402"/>
        <v>บางแพบางแพราชบุรี</v>
      </c>
      <c r="Y5781" s="3" t="s">
        <v>5685</v>
      </c>
      <c r="Z5781" s="3" t="str">
        <f t="shared" si="403"/>
        <v/>
      </c>
      <c r="AA5781" s="3" t="e">
        <f t="shared" si="404"/>
        <v>#NUM!</v>
      </c>
      <c r="AB5781" s="3" t="str">
        <f t="shared" si="405"/>
        <v/>
      </c>
    </row>
    <row r="5782" spans="18:28" ht="14.5" customHeight="1">
      <c r="R5782">
        <v>5779</v>
      </c>
      <c r="S5782" s="4">
        <v>70160</v>
      </c>
      <c r="T5782" s="3" t="s">
        <v>2508</v>
      </c>
      <c r="U5782" s="3" t="s">
        <v>1614</v>
      </c>
      <c r="V5782" s="3" t="s">
        <v>459</v>
      </c>
      <c r="W5782" s="3" t="s">
        <v>6070</v>
      </c>
      <c r="X5782" s="3" t="str">
        <f t="shared" si="402"/>
        <v>วังเย็นบางแพราชบุรี</v>
      </c>
      <c r="Y5782" s="3" t="s">
        <v>5685</v>
      </c>
      <c r="Z5782" s="3" t="str">
        <f t="shared" si="403"/>
        <v/>
      </c>
      <c r="AA5782" s="3" t="e">
        <f t="shared" si="404"/>
        <v>#NUM!</v>
      </c>
      <c r="AB5782" s="3" t="str">
        <f t="shared" si="405"/>
        <v/>
      </c>
    </row>
    <row r="5783" spans="18:28" ht="14.5" customHeight="1">
      <c r="R5783">
        <v>5780</v>
      </c>
      <c r="S5783" s="4">
        <v>70160</v>
      </c>
      <c r="T5783" s="3" t="s">
        <v>6071</v>
      </c>
      <c r="U5783" s="3" t="s">
        <v>1614</v>
      </c>
      <c r="V5783" s="3" t="s">
        <v>459</v>
      </c>
      <c r="W5783" s="3" t="s">
        <v>6070</v>
      </c>
      <c r="X5783" s="3" t="str">
        <f t="shared" si="402"/>
        <v>หัวโพบางแพราชบุรี</v>
      </c>
      <c r="Y5783" s="3" t="s">
        <v>5685</v>
      </c>
      <c r="Z5783" s="3" t="str">
        <f t="shared" si="403"/>
        <v/>
      </c>
      <c r="AA5783" s="3" t="e">
        <f t="shared" si="404"/>
        <v>#NUM!</v>
      </c>
      <c r="AB5783" s="3" t="str">
        <f t="shared" si="405"/>
        <v/>
      </c>
    </row>
    <row r="5784" spans="18:28" ht="14.5" customHeight="1">
      <c r="R5784">
        <v>5781</v>
      </c>
      <c r="S5784" s="4">
        <v>70160</v>
      </c>
      <c r="T5784" s="3" t="s">
        <v>6072</v>
      </c>
      <c r="U5784" s="3" t="s">
        <v>1614</v>
      </c>
      <c r="V5784" s="3" t="s">
        <v>459</v>
      </c>
      <c r="W5784" s="3" t="s">
        <v>6070</v>
      </c>
      <c r="X5784" s="3" t="str">
        <f t="shared" si="402"/>
        <v>วัดแก้วบางแพราชบุรี</v>
      </c>
      <c r="Y5784" s="3" t="s">
        <v>5685</v>
      </c>
      <c r="Z5784" s="3" t="str">
        <f t="shared" si="403"/>
        <v/>
      </c>
      <c r="AA5784" s="3" t="e">
        <f t="shared" si="404"/>
        <v>#NUM!</v>
      </c>
      <c r="AB5784" s="3" t="str">
        <f t="shared" si="405"/>
        <v/>
      </c>
    </row>
    <row r="5785" spans="18:28" ht="14.5" customHeight="1">
      <c r="R5785">
        <v>5782</v>
      </c>
      <c r="S5785" s="4">
        <v>70160</v>
      </c>
      <c r="T5785" s="3" t="s">
        <v>2694</v>
      </c>
      <c r="U5785" s="3" t="s">
        <v>1614</v>
      </c>
      <c r="V5785" s="3" t="s">
        <v>459</v>
      </c>
      <c r="W5785" s="3" t="s">
        <v>6070</v>
      </c>
      <c r="X5785" s="3" t="str">
        <f t="shared" si="402"/>
        <v>ดอนใหญ่บางแพราชบุรี</v>
      </c>
      <c r="Y5785" s="3" t="s">
        <v>5685</v>
      </c>
      <c r="Z5785" s="3" t="str">
        <f t="shared" si="403"/>
        <v/>
      </c>
      <c r="AA5785" s="3" t="e">
        <f t="shared" si="404"/>
        <v>#NUM!</v>
      </c>
      <c r="AB5785" s="3" t="str">
        <f t="shared" si="405"/>
        <v/>
      </c>
    </row>
    <row r="5786" spans="18:28" ht="14.5" customHeight="1">
      <c r="R5786">
        <v>5783</v>
      </c>
      <c r="S5786" s="4">
        <v>70160</v>
      </c>
      <c r="T5786" s="3" t="s">
        <v>5518</v>
      </c>
      <c r="U5786" s="3" t="s">
        <v>1614</v>
      </c>
      <c r="V5786" s="3" t="s">
        <v>459</v>
      </c>
      <c r="W5786" s="3" t="s">
        <v>6070</v>
      </c>
      <c r="X5786" s="3" t="str">
        <f t="shared" si="402"/>
        <v>ดอนคาบางแพราชบุรี</v>
      </c>
      <c r="Y5786" s="3" t="s">
        <v>5685</v>
      </c>
      <c r="Z5786" s="3" t="str">
        <f t="shared" si="403"/>
        <v/>
      </c>
      <c r="AA5786" s="3" t="e">
        <f t="shared" si="404"/>
        <v>#NUM!</v>
      </c>
      <c r="AB5786" s="3" t="str">
        <f t="shared" si="405"/>
        <v/>
      </c>
    </row>
    <row r="5787" spans="18:28" ht="14.5" customHeight="1">
      <c r="R5787">
        <v>5784</v>
      </c>
      <c r="S5787" s="4">
        <v>70160</v>
      </c>
      <c r="T5787" s="3" t="s">
        <v>6073</v>
      </c>
      <c r="U5787" s="3" t="s">
        <v>1614</v>
      </c>
      <c r="V5787" s="3" t="s">
        <v>459</v>
      </c>
      <c r="W5787" s="3" t="s">
        <v>6070</v>
      </c>
      <c r="X5787" s="3" t="str">
        <f t="shared" si="402"/>
        <v>โพหักบางแพราชบุรี</v>
      </c>
      <c r="Y5787" s="3" t="s">
        <v>5685</v>
      </c>
      <c r="Z5787" s="3" t="str">
        <f t="shared" si="403"/>
        <v/>
      </c>
      <c r="AA5787" s="3" t="e">
        <f t="shared" si="404"/>
        <v>#NUM!</v>
      </c>
      <c r="AB5787" s="3" t="str">
        <f t="shared" si="405"/>
        <v/>
      </c>
    </row>
    <row r="5788" spans="18:28" ht="14.5" customHeight="1">
      <c r="R5788">
        <v>5785</v>
      </c>
      <c r="S5788" s="4">
        <v>70120</v>
      </c>
      <c r="T5788" s="3" t="s">
        <v>1622</v>
      </c>
      <c r="U5788" s="3" t="s">
        <v>1622</v>
      </c>
      <c r="V5788" s="3" t="s">
        <v>459</v>
      </c>
      <c r="W5788" s="3" t="s">
        <v>6074</v>
      </c>
      <c r="X5788" s="3" t="str">
        <f t="shared" si="402"/>
        <v>โพธารามโพธารามราชบุรี</v>
      </c>
      <c r="Y5788" s="3" t="s">
        <v>5685</v>
      </c>
      <c r="Z5788" s="3" t="str">
        <f t="shared" si="403"/>
        <v/>
      </c>
      <c r="AA5788" s="3" t="e">
        <f t="shared" si="404"/>
        <v>#NUM!</v>
      </c>
      <c r="AB5788" s="3" t="str">
        <f t="shared" si="405"/>
        <v/>
      </c>
    </row>
    <row r="5789" spans="18:28" ht="14.5" customHeight="1">
      <c r="R5789">
        <v>5786</v>
      </c>
      <c r="S5789" s="4">
        <v>70120</v>
      </c>
      <c r="T5789" s="3" t="s">
        <v>6066</v>
      </c>
      <c r="U5789" s="3" t="s">
        <v>1622</v>
      </c>
      <c r="V5789" s="3" t="s">
        <v>459</v>
      </c>
      <c r="W5789" s="3" t="s">
        <v>6074</v>
      </c>
      <c r="X5789" s="3" t="str">
        <f t="shared" si="402"/>
        <v>ดอนกระเบื้องโพธารามราชบุรี</v>
      </c>
      <c r="Y5789" s="3" t="s">
        <v>5685</v>
      </c>
      <c r="Z5789" s="3" t="str">
        <f t="shared" si="403"/>
        <v/>
      </c>
      <c r="AA5789" s="3" t="e">
        <f t="shared" si="404"/>
        <v>#NUM!</v>
      </c>
      <c r="AB5789" s="3" t="str">
        <f t="shared" si="405"/>
        <v/>
      </c>
    </row>
    <row r="5790" spans="18:28" ht="14.5" customHeight="1">
      <c r="R5790">
        <v>5787</v>
      </c>
      <c r="S5790" s="4">
        <v>70120</v>
      </c>
      <c r="T5790" s="3" t="s">
        <v>5509</v>
      </c>
      <c r="U5790" s="3" t="s">
        <v>1622</v>
      </c>
      <c r="V5790" s="3" t="s">
        <v>459</v>
      </c>
      <c r="W5790" s="3" t="s">
        <v>6074</v>
      </c>
      <c r="X5790" s="3" t="str">
        <f t="shared" si="402"/>
        <v>หนองโพโพธารามราชบุรี</v>
      </c>
      <c r="Y5790" s="3" t="s">
        <v>5685</v>
      </c>
      <c r="Z5790" s="3" t="str">
        <f t="shared" si="403"/>
        <v/>
      </c>
      <c r="AA5790" s="3" t="e">
        <f t="shared" si="404"/>
        <v>#NUM!</v>
      </c>
      <c r="AB5790" s="3" t="str">
        <f t="shared" si="405"/>
        <v/>
      </c>
    </row>
    <row r="5791" spans="18:28" ht="14.5" customHeight="1">
      <c r="R5791">
        <v>5788</v>
      </c>
      <c r="S5791" s="4">
        <v>70120</v>
      </c>
      <c r="T5791" s="3" t="s">
        <v>6075</v>
      </c>
      <c r="U5791" s="3" t="s">
        <v>1622</v>
      </c>
      <c r="V5791" s="3" t="s">
        <v>459</v>
      </c>
      <c r="W5791" s="3" t="s">
        <v>6074</v>
      </c>
      <c r="X5791" s="3" t="str">
        <f t="shared" si="402"/>
        <v>บ้านเลือกโพธารามราชบุรี</v>
      </c>
      <c r="Y5791" s="3" t="s">
        <v>5685</v>
      </c>
      <c r="Z5791" s="3" t="str">
        <f t="shared" si="403"/>
        <v/>
      </c>
      <c r="AA5791" s="3" t="e">
        <f t="shared" si="404"/>
        <v>#NUM!</v>
      </c>
      <c r="AB5791" s="3" t="str">
        <f t="shared" si="405"/>
        <v/>
      </c>
    </row>
    <row r="5792" spans="18:28" ht="14.5" customHeight="1">
      <c r="R5792">
        <v>5789</v>
      </c>
      <c r="S5792" s="4">
        <v>70120</v>
      </c>
      <c r="T5792" s="3" t="s">
        <v>6076</v>
      </c>
      <c r="U5792" s="3" t="s">
        <v>1622</v>
      </c>
      <c r="V5792" s="3" t="s">
        <v>459</v>
      </c>
      <c r="W5792" s="3" t="s">
        <v>6074</v>
      </c>
      <c r="X5792" s="3" t="str">
        <f t="shared" si="402"/>
        <v>คลองตาคตโพธารามราชบุรี</v>
      </c>
      <c r="Y5792" s="3" t="s">
        <v>5685</v>
      </c>
      <c r="Z5792" s="3" t="str">
        <f t="shared" si="403"/>
        <v/>
      </c>
      <c r="AA5792" s="3" t="e">
        <f t="shared" si="404"/>
        <v>#NUM!</v>
      </c>
      <c r="AB5792" s="3" t="str">
        <f t="shared" si="405"/>
        <v/>
      </c>
    </row>
    <row r="5793" spans="18:28" ht="14.5" customHeight="1">
      <c r="R5793">
        <v>5790</v>
      </c>
      <c r="S5793" s="4">
        <v>70120</v>
      </c>
      <c r="T5793" s="3" t="s">
        <v>6077</v>
      </c>
      <c r="U5793" s="3" t="s">
        <v>1622</v>
      </c>
      <c r="V5793" s="3" t="s">
        <v>459</v>
      </c>
      <c r="W5793" s="3" t="s">
        <v>6074</v>
      </c>
      <c r="X5793" s="3" t="str">
        <f t="shared" si="402"/>
        <v>บ้านฆ้องโพธารามราชบุรี</v>
      </c>
      <c r="Y5793" s="3" t="s">
        <v>5685</v>
      </c>
      <c r="Z5793" s="3" t="str">
        <f t="shared" si="403"/>
        <v/>
      </c>
      <c r="AA5793" s="3" t="e">
        <f t="shared" si="404"/>
        <v>#NUM!</v>
      </c>
      <c r="AB5793" s="3" t="str">
        <f t="shared" si="405"/>
        <v/>
      </c>
    </row>
    <row r="5794" spans="18:28" ht="14.5" customHeight="1">
      <c r="R5794">
        <v>5791</v>
      </c>
      <c r="S5794" s="4">
        <v>70120</v>
      </c>
      <c r="T5794" s="3" t="s">
        <v>2930</v>
      </c>
      <c r="U5794" s="3" t="s">
        <v>1622</v>
      </c>
      <c r="V5794" s="3" t="s">
        <v>459</v>
      </c>
      <c r="W5794" s="3" t="s">
        <v>6074</v>
      </c>
      <c r="X5794" s="3" t="str">
        <f t="shared" si="402"/>
        <v>บ้านสิงห์โพธารามราชบุรี</v>
      </c>
      <c r="Y5794" s="3" t="s">
        <v>5685</v>
      </c>
      <c r="Z5794" s="3" t="str">
        <f t="shared" si="403"/>
        <v/>
      </c>
      <c r="AA5794" s="3" t="e">
        <f t="shared" si="404"/>
        <v>#NUM!</v>
      </c>
      <c r="AB5794" s="3" t="str">
        <f t="shared" si="405"/>
        <v/>
      </c>
    </row>
    <row r="5795" spans="18:28" ht="14.5" customHeight="1">
      <c r="R5795">
        <v>5792</v>
      </c>
      <c r="S5795" s="4">
        <v>70120</v>
      </c>
      <c r="T5795" s="3" t="s">
        <v>2481</v>
      </c>
      <c r="U5795" s="3" t="s">
        <v>1622</v>
      </c>
      <c r="V5795" s="3" t="s">
        <v>459</v>
      </c>
      <c r="W5795" s="3" t="s">
        <v>6074</v>
      </c>
      <c r="X5795" s="3" t="str">
        <f t="shared" si="402"/>
        <v>ดอนทรายโพธารามราชบุรี</v>
      </c>
      <c r="Y5795" s="3" t="s">
        <v>5685</v>
      </c>
      <c r="Z5795" s="3" t="str">
        <f t="shared" si="403"/>
        <v/>
      </c>
      <c r="AA5795" s="3" t="e">
        <f t="shared" si="404"/>
        <v>#NUM!</v>
      </c>
      <c r="AB5795" s="3" t="str">
        <f t="shared" si="405"/>
        <v/>
      </c>
    </row>
    <row r="5796" spans="18:28" ht="14.5" customHeight="1">
      <c r="R5796">
        <v>5793</v>
      </c>
      <c r="S5796" s="4">
        <v>70120</v>
      </c>
      <c r="T5796" s="3" t="s">
        <v>6078</v>
      </c>
      <c r="U5796" s="3" t="s">
        <v>1622</v>
      </c>
      <c r="V5796" s="3" t="s">
        <v>459</v>
      </c>
      <c r="W5796" s="3" t="s">
        <v>6074</v>
      </c>
      <c r="X5796" s="3" t="str">
        <f t="shared" si="402"/>
        <v>เจ็ดเสมียนโพธารามราชบุรี</v>
      </c>
      <c r="Y5796" s="3" t="s">
        <v>5685</v>
      </c>
      <c r="Z5796" s="3" t="str">
        <f t="shared" si="403"/>
        <v/>
      </c>
      <c r="AA5796" s="3" t="e">
        <f t="shared" si="404"/>
        <v>#NUM!</v>
      </c>
      <c r="AB5796" s="3" t="str">
        <f t="shared" si="405"/>
        <v/>
      </c>
    </row>
    <row r="5797" spans="18:28" ht="14.5" customHeight="1">
      <c r="R5797">
        <v>5794</v>
      </c>
      <c r="S5797" s="4">
        <v>70120</v>
      </c>
      <c r="T5797" s="3" t="s">
        <v>956</v>
      </c>
      <c r="U5797" s="3" t="s">
        <v>1622</v>
      </c>
      <c r="V5797" s="3" t="s">
        <v>459</v>
      </c>
      <c r="W5797" s="3" t="s">
        <v>6074</v>
      </c>
      <c r="X5797" s="3" t="str">
        <f t="shared" si="402"/>
        <v>คลองข่อยโพธารามราชบุรี</v>
      </c>
      <c r="Y5797" s="3" t="s">
        <v>5685</v>
      </c>
      <c r="Z5797" s="3" t="str">
        <f t="shared" si="403"/>
        <v/>
      </c>
      <c r="AA5797" s="3" t="e">
        <f t="shared" si="404"/>
        <v>#NUM!</v>
      </c>
      <c r="AB5797" s="3" t="str">
        <f t="shared" si="405"/>
        <v/>
      </c>
    </row>
    <row r="5798" spans="18:28" ht="14.5" customHeight="1">
      <c r="R5798">
        <v>5795</v>
      </c>
      <c r="S5798" s="4">
        <v>70120</v>
      </c>
      <c r="T5798" s="3" t="s">
        <v>6079</v>
      </c>
      <c r="U5798" s="3" t="s">
        <v>1622</v>
      </c>
      <c r="V5798" s="3" t="s">
        <v>459</v>
      </c>
      <c r="W5798" s="3" t="s">
        <v>6074</v>
      </c>
      <c r="X5798" s="3" t="str">
        <f t="shared" si="402"/>
        <v>ชำแระโพธารามราชบุรี</v>
      </c>
      <c r="Y5798" s="3" t="s">
        <v>5685</v>
      </c>
      <c r="Z5798" s="3" t="str">
        <f t="shared" si="403"/>
        <v/>
      </c>
      <c r="AA5798" s="3" t="e">
        <f t="shared" si="404"/>
        <v>#NUM!</v>
      </c>
      <c r="AB5798" s="3" t="str">
        <f t="shared" si="405"/>
        <v/>
      </c>
    </row>
    <row r="5799" spans="18:28" ht="14.5" customHeight="1">
      <c r="R5799">
        <v>5796</v>
      </c>
      <c r="S5799" s="4">
        <v>70120</v>
      </c>
      <c r="T5799" s="3" t="s">
        <v>6080</v>
      </c>
      <c r="U5799" s="3" t="s">
        <v>1622</v>
      </c>
      <c r="V5799" s="3" t="s">
        <v>459</v>
      </c>
      <c r="W5799" s="3" t="s">
        <v>6074</v>
      </c>
      <c r="X5799" s="3" t="str">
        <f t="shared" si="402"/>
        <v>สร้อยฟ้าโพธารามราชบุรี</v>
      </c>
      <c r="Y5799" s="3" t="s">
        <v>5685</v>
      </c>
      <c r="Z5799" s="3" t="str">
        <f t="shared" si="403"/>
        <v/>
      </c>
      <c r="AA5799" s="3" t="e">
        <f t="shared" si="404"/>
        <v>#NUM!</v>
      </c>
      <c r="AB5799" s="3" t="str">
        <f t="shared" si="405"/>
        <v/>
      </c>
    </row>
    <row r="5800" spans="18:28" ht="14.5" customHeight="1">
      <c r="R5800">
        <v>5797</v>
      </c>
      <c r="S5800" s="4">
        <v>70120</v>
      </c>
      <c r="T5800" s="3" t="s">
        <v>6081</v>
      </c>
      <c r="U5800" s="3" t="s">
        <v>1622</v>
      </c>
      <c r="V5800" s="3" t="s">
        <v>459</v>
      </c>
      <c r="W5800" s="3" t="s">
        <v>6074</v>
      </c>
      <c r="X5800" s="3" t="str">
        <f t="shared" si="402"/>
        <v>ท่าชุมพลโพธารามราชบุรี</v>
      </c>
      <c r="Y5800" s="3" t="s">
        <v>5685</v>
      </c>
      <c r="Z5800" s="3" t="str">
        <f t="shared" si="403"/>
        <v/>
      </c>
      <c r="AA5800" s="3" t="e">
        <f t="shared" si="404"/>
        <v>#NUM!</v>
      </c>
      <c r="AB5800" s="3" t="str">
        <f t="shared" si="405"/>
        <v/>
      </c>
    </row>
    <row r="5801" spans="18:28" ht="14.5" customHeight="1">
      <c r="R5801">
        <v>5798</v>
      </c>
      <c r="S5801" s="4">
        <v>70120</v>
      </c>
      <c r="T5801" s="3" t="s">
        <v>6082</v>
      </c>
      <c r="U5801" s="3" t="s">
        <v>1622</v>
      </c>
      <c r="V5801" s="3" t="s">
        <v>459</v>
      </c>
      <c r="W5801" s="3" t="s">
        <v>6074</v>
      </c>
      <c r="X5801" s="3" t="str">
        <f t="shared" si="402"/>
        <v>บางโตนดโพธารามราชบุรี</v>
      </c>
      <c r="Y5801" s="3" t="s">
        <v>5685</v>
      </c>
      <c r="Z5801" s="3" t="str">
        <f t="shared" si="403"/>
        <v/>
      </c>
      <c r="AA5801" s="3" t="e">
        <f t="shared" si="404"/>
        <v>#NUM!</v>
      </c>
      <c r="AB5801" s="3" t="str">
        <f t="shared" si="405"/>
        <v/>
      </c>
    </row>
    <row r="5802" spans="18:28" ht="14.5" customHeight="1">
      <c r="R5802">
        <v>5799</v>
      </c>
      <c r="S5802" s="4">
        <v>70120</v>
      </c>
      <c r="T5802" s="3" t="s">
        <v>2059</v>
      </c>
      <c r="U5802" s="3" t="s">
        <v>1622</v>
      </c>
      <c r="V5802" s="3" t="s">
        <v>459</v>
      </c>
      <c r="W5802" s="3" t="s">
        <v>6074</v>
      </c>
      <c r="X5802" s="3" t="str">
        <f t="shared" si="402"/>
        <v>เตาปูนโพธารามราชบุรี</v>
      </c>
      <c r="Y5802" s="3" t="s">
        <v>5685</v>
      </c>
      <c r="Z5802" s="3" t="str">
        <f t="shared" si="403"/>
        <v/>
      </c>
      <c r="AA5802" s="3" t="e">
        <f t="shared" si="404"/>
        <v>#NUM!</v>
      </c>
      <c r="AB5802" s="3" t="str">
        <f t="shared" si="405"/>
        <v/>
      </c>
    </row>
    <row r="5803" spans="18:28" ht="14.5" customHeight="1">
      <c r="R5803">
        <v>5800</v>
      </c>
      <c r="S5803" s="4">
        <v>70120</v>
      </c>
      <c r="T5803" s="3" t="s">
        <v>6083</v>
      </c>
      <c r="U5803" s="3" t="s">
        <v>1622</v>
      </c>
      <c r="V5803" s="3" t="s">
        <v>459</v>
      </c>
      <c r="W5803" s="3" t="s">
        <v>6074</v>
      </c>
      <c r="X5803" s="3" t="str">
        <f t="shared" si="402"/>
        <v>นางแก้วโพธารามราชบุรี</v>
      </c>
      <c r="Y5803" s="3" t="s">
        <v>5685</v>
      </c>
      <c r="Z5803" s="3" t="str">
        <f t="shared" si="403"/>
        <v/>
      </c>
      <c r="AA5803" s="3" t="e">
        <f t="shared" si="404"/>
        <v>#NUM!</v>
      </c>
      <c r="AB5803" s="3" t="str">
        <f t="shared" si="405"/>
        <v/>
      </c>
    </row>
    <row r="5804" spans="18:28" ht="14.5" customHeight="1">
      <c r="R5804">
        <v>5801</v>
      </c>
      <c r="S5804" s="4">
        <v>70120</v>
      </c>
      <c r="T5804" s="3" t="s">
        <v>6084</v>
      </c>
      <c r="U5804" s="3" t="s">
        <v>1622</v>
      </c>
      <c r="V5804" s="3" t="s">
        <v>459</v>
      </c>
      <c r="W5804" s="3" t="s">
        <v>6074</v>
      </c>
      <c r="X5804" s="3" t="str">
        <f t="shared" si="402"/>
        <v>ธรรมเสนโพธารามราชบุรี</v>
      </c>
      <c r="Y5804" s="3" t="s">
        <v>5685</v>
      </c>
      <c r="Z5804" s="3" t="str">
        <f t="shared" si="403"/>
        <v/>
      </c>
      <c r="AA5804" s="3" t="e">
        <f t="shared" si="404"/>
        <v>#NUM!</v>
      </c>
      <c r="AB5804" s="3" t="str">
        <f t="shared" si="405"/>
        <v/>
      </c>
    </row>
    <row r="5805" spans="18:28" ht="14.5" customHeight="1">
      <c r="R5805">
        <v>5802</v>
      </c>
      <c r="S5805" s="4">
        <v>70120</v>
      </c>
      <c r="T5805" s="3" t="s">
        <v>6085</v>
      </c>
      <c r="U5805" s="3" t="s">
        <v>1622</v>
      </c>
      <c r="V5805" s="3" t="s">
        <v>459</v>
      </c>
      <c r="W5805" s="3" t="s">
        <v>6074</v>
      </c>
      <c r="X5805" s="3" t="str">
        <f t="shared" si="402"/>
        <v>เขาชะงุ้มโพธารามราชบุรี</v>
      </c>
      <c r="Y5805" s="3" t="s">
        <v>5685</v>
      </c>
      <c r="Z5805" s="3" t="str">
        <f t="shared" si="403"/>
        <v/>
      </c>
      <c r="AA5805" s="3" t="e">
        <f t="shared" si="404"/>
        <v>#NUM!</v>
      </c>
      <c r="AB5805" s="3" t="str">
        <f t="shared" si="405"/>
        <v/>
      </c>
    </row>
    <row r="5806" spans="18:28" ht="14.5" customHeight="1">
      <c r="R5806">
        <v>5803</v>
      </c>
      <c r="S5806" s="4">
        <v>70120</v>
      </c>
      <c r="T5806" s="3" t="s">
        <v>6086</v>
      </c>
      <c r="U5806" s="3" t="s">
        <v>1622</v>
      </c>
      <c r="V5806" s="3" t="s">
        <v>459</v>
      </c>
      <c r="W5806" s="3" t="s">
        <v>6074</v>
      </c>
      <c r="X5806" s="3" t="str">
        <f t="shared" si="402"/>
        <v>หนองกวางโพธารามราชบุรี</v>
      </c>
      <c r="Y5806" s="3" t="s">
        <v>5685</v>
      </c>
      <c r="Z5806" s="3" t="str">
        <f t="shared" si="403"/>
        <v/>
      </c>
      <c r="AA5806" s="3" t="e">
        <f t="shared" si="404"/>
        <v>#NUM!</v>
      </c>
      <c r="AB5806" s="3" t="str">
        <f t="shared" si="405"/>
        <v/>
      </c>
    </row>
    <row r="5807" spans="18:28" ht="14.5" customHeight="1">
      <c r="R5807">
        <v>5804</v>
      </c>
      <c r="S5807" s="4">
        <v>70140</v>
      </c>
      <c r="T5807" s="3" t="s">
        <v>4180</v>
      </c>
      <c r="U5807" s="3" t="s">
        <v>1620</v>
      </c>
      <c r="V5807" s="3" t="s">
        <v>459</v>
      </c>
      <c r="W5807" s="3" t="s">
        <v>6087</v>
      </c>
      <c r="X5807" s="3" t="str">
        <f t="shared" si="402"/>
        <v>ทุ่งหลวงปากท่อราชบุรี</v>
      </c>
      <c r="Y5807" s="3" t="s">
        <v>5685</v>
      </c>
      <c r="Z5807" s="3" t="str">
        <f t="shared" si="403"/>
        <v/>
      </c>
      <c r="AA5807" s="3" t="e">
        <f t="shared" si="404"/>
        <v>#NUM!</v>
      </c>
      <c r="AB5807" s="3" t="str">
        <f t="shared" si="405"/>
        <v/>
      </c>
    </row>
    <row r="5808" spans="18:28" ht="14.5" customHeight="1">
      <c r="R5808">
        <v>5805</v>
      </c>
      <c r="S5808" s="4">
        <v>70140</v>
      </c>
      <c r="T5808" s="3" t="s">
        <v>6088</v>
      </c>
      <c r="U5808" s="3" t="s">
        <v>1620</v>
      </c>
      <c r="V5808" s="3" t="s">
        <v>459</v>
      </c>
      <c r="W5808" s="3" t="s">
        <v>6087</v>
      </c>
      <c r="X5808" s="3" t="str">
        <f t="shared" si="402"/>
        <v>วังมะนาวปากท่อราชบุรี</v>
      </c>
      <c r="Y5808" s="3" t="s">
        <v>5685</v>
      </c>
      <c r="Z5808" s="3" t="str">
        <f t="shared" si="403"/>
        <v/>
      </c>
      <c r="AA5808" s="3" t="e">
        <f t="shared" si="404"/>
        <v>#NUM!</v>
      </c>
      <c r="AB5808" s="3" t="str">
        <f t="shared" si="405"/>
        <v/>
      </c>
    </row>
    <row r="5809" spans="18:28" ht="14.5" customHeight="1">
      <c r="R5809">
        <v>5806</v>
      </c>
      <c r="S5809" s="4">
        <v>70140</v>
      </c>
      <c r="T5809" s="3" t="s">
        <v>2481</v>
      </c>
      <c r="U5809" s="3" t="s">
        <v>1620</v>
      </c>
      <c r="V5809" s="3" t="s">
        <v>459</v>
      </c>
      <c r="W5809" s="3" t="s">
        <v>6087</v>
      </c>
      <c r="X5809" s="3" t="str">
        <f t="shared" si="402"/>
        <v>ดอนทรายปากท่อราชบุรี</v>
      </c>
      <c r="Y5809" s="3" t="s">
        <v>5685</v>
      </c>
      <c r="Z5809" s="3" t="str">
        <f t="shared" si="403"/>
        <v/>
      </c>
      <c r="AA5809" s="3" t="e">
        <f t="shared" si="404"/>
        <v>#NUM!</v>
      </c>
      <c r="AB5809" s="3" t="str">
        <f t="shared" si="405"/>
        <v/>
      </c>
    </row>
    <row r="5810" spans="18:28" ht="14.5" customHeight="1">
      <c r="R5810">
        <v>5807</v>
      </c>
      <c r="S5810" s="4">
        <v>70140</v>
      </c>
      <c r="T5810" s="3" t="s">
        <v>1884</v>
      </c>
      <c r="U5810" s="3" t="s">
        <v>1620</v>
      </c>
      <c r="V5810" s="3" t="s">
        <v>459</v>
      </c>
      <c r="W5810" s="3" t="s">
        <v>6087</v>
      </c>
      <c r="X5810" s="3" t="str">
        <f t="shared" si="402"/>
        <v>หนองกระทุ่มปากท่อราชบุรี</v>
      </c>
      <c r="Y5810" s="3" t="s">
        <v>5685</v>
      </c>
      <c r="Z5810" s="3" t="str">
        <f t="shared" si="403"/>
        <v/>
      </c>
      <c r="AA5810" s="3" t="e">
        <f t="shared" si="404"/>
        <v>#NUM!</v>
      </c>
      <c r="AB5810" s="3" t="str">
        <f t="shared" si="405"/>
        <v/>
      </c>
    </row>
    <row r="5811" spans="18:28" ht="14.5" customHeight="1">
      <c r="R5811">
        <v>5808</v>
      </c>
      <c r="S5811" s="4">
        <v>70140</v>
      </c>
      <c r="T5811" s="3" t="s">
        <v>1620</v>
      </c>
      <c r="U5811" s="3" t="s">
        <v>1620</v>
      </c>
      <c r="V5811" s="3" t="s">
        <v>459</v>
      </c>
      <c r="W5811" s="3" t="s">
        <v>6087</v>
      </c>
      <c r="X5811" s="3" t="str">
        <f t="shared" si="402"/>
        <v>ปากท่อปากท่อราชบุรี</v>
      </c>
      <c r="Y5811" s="3" t="s">
        <v>5685</v>
      </c>
      <c r="Z5811" s="3" t="str">
        <f t="shared" si="403"/>
        <v/>
      </c>
      <c r="AA5811" s="3" t="e">
        <f t="shared" si="404"/>
        <v>#NUM!</v>
      </c>
      <c r="AB5811" s="3" t="str">
        <f t="shared" si="405"/>
        <v/>
      </c>
    </row>
    <row r="5812" spans="18:28" ht="14.5" customHeight="1">
      <c r="R5812">
        <v>5809</v>
      </c>
      <c r="S5812" s="4">
        <v>70140</v>
      </c>
      <c r="T5812" s="3" t="s">
        <v>6089</v>
      </c>
      <c r="U5812" s="3" t="s">
        <v>1620</v>
      </c>
      <c r="V5812" s="3" t="s">
        <v>459</v>
      </c>
      <c r="W5812" s="3" t="s">
        <v>6087</v>
      </c>
      <c r="X5812" s="3" t="str">
        <f t="shared" si="402"/>
        <v>ป่าไก่ปากท่อราชบุรี</v>
      </c>
      <c r="Y5812" s="3" t="s">
        <v>5685</v>
      </c>
      <c r="Z5812" s="3" t="str">
        <f t="shared" si="403"/>
        <v/>
      </c>
      <c r="AA5812" s="3" t="e">
        <f t="shared" si="404"/>
        <v>#NUM!</v>
      </c>
      <c r="AB5812" s="3" t="str">
        <f t="shared" si="405"/>
        <v/>
      </c>
    </row>
    <row r="5813" spans="18:28" ht="14.5" customHeight="1">
      <c r="R5813">
        <v>5810</v>
      </c>
      <c r="S5813" s="4">
        <v>70140</v>
      </c>
      <c r="T5813" s="3" t="s">
        <v>6090</v>
      </c>
      <c r="U5813" s="3" t="s">
        <v>1620</v>
      </c>
      <c r="V5813" s="3" t="s">
        <v>459</v>
      </c>
      <c r="W5813" s="3" t="s">
        <v>6087</v>
      </c>
      <c r="X5813" s="3" t="str">
        <f t="shared" si="402"/>
        <v>วัดยางงามปากท่อราชบุรี</v>
      </c>
      <c r="Y5813" s="3" t="s">
        <v>5685</v>
      </c>
      <c r="Z5813" s="3" t="str">
        <f t="shared" si="403"/>
        <v/>
      </c>
      <c r="AA5813" s="3" t="e">
        <f t="shared" si="404"/>
        <v>#NUM!</v>
      </c>
      <c r="AB5813" s="3" t="str">
        <f t="shared" si="405"/>
        <v/>
      </c>
    </row>
    <row r="5814" spans="18:28" ht="14.5" customHeight="1">
      <c r="R5814">
        <v>5811</v>
      </c>
      <c r="S5814" s="4">
        <v>70140</v>
      </c>
      <c r="T5814" s="3" t="s">
        <v>6091</v>
      </c>
      <c r="U5814" s="3" t="s">
        <v>1620</v>
      </c>
      <c r="V5814" s="3" t="s">
        <v>459</v>
      </c>
      <c r="W5814" s="3" t="s">
        <v>6087</v>
      </c>
      <c r="X5814" s="3" t="str">
        <f t="shared" si="402"/>
        <v>อ่างหินปากท่อราชบุรี</v>
      </c>
      <c r="Y5814" s="3" t="s">
        <v>5685</v>
      </c>
      <c r="Z5814" s="3" t="str">
        <f t="shared" si="403"/>
        <v/>
      </c>
      <c r="AA5814" s="3" t="e">
        <f t="shared" si="404"/>
        <v>#NUM!</v>
      </c>
      <c r="AB5814" s="3" t="str">
        <f t="shared" si="405"/>
        <v/>
      </c>
    </row>
    <row r="5815" spans="18:28" ht="14.5" customHeight="1">
      <c r="R5815">
        <v>5812</v>
      </c>
      <c r="S5815" s="4">
        <v>70140</v>
      </c>
      <c r="T5815" s="3" t="s">
        <v>6092</v>
      </c>
      <c r="U5815" s="3" t="s">
        <v>1620</v>
      </c>
      <c r="V5815" s="3" t="s">
        <v>459</v>
      </c>
      <c r="W5815" s="3" t="s">
        <v>6087</v>
      </c>
      <c r="X5815" s="3" t="str">
        <f t="shared" si="402"/>
        <v>บ่อกระดานปากท่อราชบุรี</v>
      </c>
      <c r="Y5815" s="3" t="s">
        <v>5685</v>
      </c>
      <c r="Z5815" s="3" t="str">
        <f t="shared" si="403"/>
        <v/>
      </c>
      <c r="AA5815" s="3" t="e">
        <f t="shared" si="404"/>
        <v>#NUM!</v>
      </c>
      <c r="AB5815" s="3" t="str">
        <f t="shared" si="405"/>
        <v/>
      </c>
    </row>
    <row r="5816" spans="18:28" ht="14.5" customHeight="1">
      <c r="R5816">
        <v>5813</v>
      </c>
      <c r="S5816" s="4">
        <v>70140</v>
      </c>
      <c r="T5816" s="3" t="s">
        <v>6093</v>
      </c>
      <c r="U5816" s="3" t="s">
        <v>1620</v>
      </c>
      <c r="V5816" s="3" t="s">
        <v>459</v>
      </c>
      <c r="W5816" s="3" t="s">
        <v>6087</v>
      </c>
      <c r="X5816" s="3" t="str">
        <f t="shared" si="402"/>
        <v>ยางหักปากท่อราชบุรี</v>
      </c>
      <c r="Y5816" s="3" t="s">
        <v>5685</v>
      </c>
      <c r="Z5816" s="3" t="str">
        <f t="shared" si="403"/>
        <v/>
      </c>
      <c r="AA5816" s="3" t="e">
        <f t="shared" si="404"/>
        <v>#NUM!</v>
      </c>
      <c r="AB5816" s="3" t="str">
        <f t="shared" si="405"/>
        <v/>
      </c>
    </row>
    <row r="5817" spans="18:28" ht="14.5" customHeight="1">
      <c r="R5817">
        <v>5814</v>
      </c>
      <c r="S5817" s="4">
        <v>70140</v>
      </c>
      <c r="T5817" s="3" t="s">
        <v>6094</v>
      </c>
      <c r="U5817" s="3" t="s">
        <v>1620</v>
      </c>
      <c r="V5817" s="3" t="s">
        <v>459</v>
      </c>
      <c r="W5817" s="3" t="s">
        <v>6087</v>
      </c>
      <c r="X5817" s="3" t="str">
        <f t="shared" si="402"/>
        <v>วันดาวปากท่อราชบุรี</v>
      </c>
      <c r="Y5817" s="3" t="s">
        <v>5685</v>
      </c>
      <c r="Z5817" s="3" t="str">
        <f t="shared" si="403"/>
        <v/>
      </c>
      <c r="AA5817" s="3" t="e">
        <f t="shared" si="404"/>
        <v>#NUM!</v>
      </c>
      <c r="AB5817" s="3" t="str">
        <f t="shared" si="405"/>
        <v/>
      </c>
    </row>
    <row r="5818" spans="18:28" ht="14.5" customHeight="1">
      <c r="R5818">
        <v>5815</v>
      </c>
      <c r="S5818" s="4">
        <v>70140</v>
      </c>
      <c r="T5818" s="3" t="s">
        <v>6095</v>
      </c>
      <c r="U5818" s="3" t="s">
        <v>1620</v>
      </c>
      <c r="V5818" s="3" t="s">
        <v>459</v>
      </c>
      <c r="W5818" s="3" t="s">
        <v>6087</v>
      </c>
      <c r="X5818" s="3" t="str">
        <f t="shared" si="402"/>
        <v>ห้วยยางโทนปากท่อราชบุรี</v>
      </c>
      <c r="Y5818" s="3" t="s">
        <v>5685</v>
      </c>
      <c r="Z5818" s="3" t="str">
        <f t="shared" si="403"/>
        <v/>
      </c>
      <c r="AA5818" s="3" t="e">
        <f t="shared" si="404"/>
        <v>#NUM!</v>
      </c>
      <c r="AB5818" s="3" t="str">
        <f t="shared" si="405"/>
        <v/>
      </c>
    </row>
    <row r="5819" spans="18:28" ht="14.5" customHeight="1">
      <c r="R5819">
        <v>5816</v>
      </c>
      <c r="S5819" s="4">
        <v>70170</v>
      </c>
      <c r="T5819" s="3" t="s">
        <v>6096</v>
      </c>
      <c r="U5819" s="3" t="s">
        <v>1626</v>
      </c>
      <c r="V5819" s="3" t="s">
        <v>459</v>
      </c>
      <c r="W5819" s="3" t="s">
        <v>6097</v>
      </c>
      <c r="X5819" s="3" t="str">
        <f t="shared" si="402"/>
        <v>เกาะศาลพระวัดเพลงราชบุรี</v>
      </c>
      <c r="Y5819" s="3" t="s">
        <v>5685</v>
      </c>
      <c r="Z5819" s="3" t="str">
        <f t="shared" si="403"/>
        <v/>
      </c>
      <c r="AA5819" s="3" t="e">
        <f t="shared" si="404"/>
        <v>#NUM!</v>
      </c>
      <c r="AB5819" s="3" t="str">
        <f t="shared" si="405"/>
        <v/>
      </c>
    </row>
    <row r="5820" spans="18:28" ht="14.5" customHeight="1">
      <c r="R5820">
        <v>5817</v>
      </c>
      <c r="S5820" s="4">
        <v>70170</v>
      </c>
      <c r="T5820" s="3" t="s">
        <v>6098</v>
      </c>
      <c r="U5820" s="3" t="s">
        <v>1626</v>
      </c>
      <c r="V5820" s="3" t="s">
        <v>459</v>
      </c>
      <c r="W5820" s="3" t="s">
        <v>6097</v>
      </c>
      <c r="X5820" s="3" t="str">
        <f t="shared" si="402"/>
        <v>จอมประทัดวัดเพลงราชบุรี</v>
      </c>
      <c r="Y5820" s="3" t="s">
        <v>5685</v>
      </c>
      <c r="Z5820" s="3" t="str">
        <f t="shared" si="403"/>
        <v/>
      </c>
      <c r="AA5820" s="3" t="e">
        <f t="shared" si="404"/>
        <v>#NUM!</v>
      </c>
      <c r="AB5820" s="3" t="str">
        <f t="shared" si="405"/>
        <v/>
      </c>
    </row>
    <row r="5821" spans="18:28" ht="14.5" customHeight="1">
      <c r="R5821">
        <v>5818</v>
      </c>
      <c r="S5821" s="4">
        <v>70170</v>
      </c>
      <c r="T5821" s="3" t="s">
        <v>1626</v>
      </c>
      <c r="U5821" s="3" t="s">
        <v>1626</v>
      </c>
      <c r="V5821" s="3" t="s">
        <v>459</v>
      </c>
      <c r="W5821" s="3" t="s">
        <v>6097</v>
      </c>
      <c r="X5821" s="3" t="str">
        <f t="shared" si="402"/>
        <v>วัดเพลงวัดเพลงราชบุรี</v>
      </c>
      <c r="Y5821" s="3" t="s">
        <v>5685</v>
      </c>
      <c r="Z5821" s="3" t="str">
        <f t="shared" si="403"/>
        <v/>
      </c>
      <c r="AA5821" s="3" t="e">
        <f t="shared" si="404"/>
        <v>#NUM!</v>
      </c>
      <c r="AB5821" s="3" t="str">
        <f t="shared" si="405"/>
        <v/>
      </c>
    </row>
    <row r="5822" spans="18:28" ht="14.5" customHeight="1">
      <c r="R5822">
        <v>5819</v>
      </c>
      <c r="S5822" s="4">
        <v>70180</v>
      </c>
      <c r="T5822" s="3" t="s">
        <v>1616</v>
      </c>
      <c r="U5822" s="3" t="s">
        <v>1616</v>
      </c>
      <c r="V5822" s="3" t="s">
        <v>459</v>
      </c>
      <c r="W5822" s="3" t="s">
        <v>6099</v>
      </c>
      <c r="X5822" s="3" t="str">
        <f t="shared" si="402"/>
        <v>บ้านคาบ้านคาราชบุรี</v>
      </c>
      <c r="Y5822" s="3" t="s">
        <v>5685</v>
      </c>
      <c r="Z5822" s="3" t="str">
        <f t="shared" si="403"/>
        <v/>
      </c>
      <c r="AA5822" s="3" t="e">
        <f t="shared" si="404"/>
        <v>#NUM!</v>
      </c>
      <c r="AB5822" s="3" t="str">
        <f t="shared" si="405"/>
        <v/>
      </c>
    </row>
    <row r="5823" spans="18:28" ht="14.5" customHeight="1">
      <c r="R5823">
        <v>5820</v>
      </c>
      <c r="S5823" s="4">
        <v>70180</v>
      </c>
      <c r="T5823" s="3" t="s">
        <v>692</v>
      </c>
      <c r="U5823" s="3" t="s">
        <v>1616</v>
      </c>
      <c r="V5823" s="3" t="s">
        <v>459</v>
      </c>
      <c r="W5823" s="3" t="s">
        <v>6099</v>
      </c>
      <c r="X5823" s="3" t="str">
        <f t="shared" si="402"/>
        <v>บ้านบึงบ้านคาราชบุรี</v>
      </c>
      <c r="Y5823" s="3" t="s">
        <v>5685</v>
      </c>
      <c r="Z5823" s="3" t="str">
        <f t="shared" si="403"/>
        <v/>
      </c>
      <c r="AA5823" s="3" t="e">
        <f t="shared" si="404"/>
        <v>#NUM!</v>
      </c>
      <c r="AB5823" s="3" t="str">
        <f t="shared" si="405"/>
        <v/>
      </c>
    </row>
    <row r="5824" spans="18:28" ht="14.5" customHeight="1">
      <c r="R5824">
        <v>5821</v>
      </c>
      <c r="S5824" s="4">
        <v>70180</v>
      </c>
      <c r="T5824" s="3" t="s">
        <v>6100</v>
      </c>
      <c r="U5824" s="3" t="s">
        <v>1616</v>
      </c>
      <c r="V5824" s="3" t="s">
        <v>459</v>
      </c>
      <c r="W5824" s="3" t="s">
        <v>6099</v>
      </c>
      <c r="X5824" s="3" t="str">
        <f t="shared" si="402"/>
        <v>หนองพันจันทร์บ้านคาราชบุรี</v>
      </c>
      <c r="Y5824" s="3" t="s">
        <v>5685</v>
      </c>
      <c r="Z5824" s="3" t="str">
        <f t="shared" si="403"/>
        <v/>
      </c>
      <c r="AA5824" s="3" t="e">
        <f t="shared" si="404"/>
        <v>#NUM!</v>
      </c>
      <c r="AB5824" s="3" t="str">
        <f t="shared" si="405"/>
        <v/>
      </c>
    </row>
    <row r="5825" spans="18:28" ht="14.5" customHeight="1">
      <c r="R5825">
        <v>5822</v>
      </c>
      <c r="S5825" s="4">
        <v>71000</v>
      </c>
      <c r="T5825" s="3" t="s">
        <v>6101</v>
      </c>
      <c r="U5825" s="3" t="s">
        <v>504</v>
      </c>
      <c r="V5825" s="3" t="s">
        <v>271</v>
      </c>
      <c r="W5825" s="3" t="s">
        <v>6102</v>
      </c>
      <c r="X5825" s="3" t="str">
        <f t="shared" si="402"/>
        <v>บ้านเหนือเมืองกาญจนบุรีกาญจนบุรี</v>
      </c>
      <c r="Y5825" s="3" t="s">
        <v>5685</v>
      </c>
      <c r="Z5825" s="3" t="str">
        <f t="shared" si="403"/>
        <v/>
      </c>
      <c r="AA5825" s="3" t="e">
        <f t="shared" si="404"/>
        <v>#NUM!</v>
      </c>
      <c r="AB5825" s="3" t="str">
        <f t="shared" si="405"/>
        <v/>
      </c>
    </row>
    <row r="5826" spans="18:28" ht="14.5" customHeight="1">
      <c r="R5826">
        <v>5823</v>
      </c>
      <c r="S5826" s="4">
        <v>71000</v>
      </c>
      <c r="T5826" s="3" t="s">
        <v>6103</v>
      </c>
      <c r="U5826" s="3" t="s">
        <v>504</v>
      </c>
      <c r="V5826" s="3" t="s">
        <v>271</v>
      </c>
      <c r="W5826" s="3" t="s">
        <v>6102</v>
      </c>
      <c r="X5826" s="3" t="str">
        <f t="shared" si="402"/>
        <v>บ้านใต้เมืองกาญจนบุรีกาญจนบุรี</v>
      </c>
      <c r="Y5826" s="3" t="s">
        <v>5685</v>
      </c>
      <c r="Z5826" s="3" t="str">
        <f t="shared" si="403"/>
        <v/>
      </c>
      <c r="AA5826" s="3" t="e">
        <f t="shared" si="404"/>
        <v>#NUM!</v>
      </c>
      <c r="AB5826" s="3" t="str">
        <f t="shared" si="405"/>
        <v/>
      </c>
    </row>
    <row r="5827" spans="18:28" ht="14.5" customHeight="1">
      <c r="R5827">
        <v>5824</v>
      </c>
      <c r="S5827" s="4">
        <v>71000</v>
      </c>
      <c r="T5827" s="3" t="s">
        <v>6104</v>
      </c>
      <c r="U5827" s="3" t="s">
        <v>504</v>
      </c>
      <c r="V5827" s="3" t="s">
        <v>271</v>
      </c>
      <c r="W5827" s="3" t="s">
        <v>6102</v>
      </c>
      <c r="X5827" s="3" t="str">
        <f t="shared" si="402"/>
        <v>ปากแพรกเมืองกาญจนบุรีกาญจนบุรี</v>
      </c>
      <c r="Y5827" s="3" t="s">
        <v>5685</v>
      </c>
      <c r="Z5827" s="3" t="str">
        <f t="shared" si="403"/>
        <v/>
      </c>
      <c r="AA5827" s="3" t="e">
        <f t="shared" si="404"/>
        <v>#NUM!</v>
      </c>
      <c r="AB5827" s="3" t="str">
        <f t="shared" si="405"/>
        <v/>
      </c>
    </row>
    <row r="5828" spans="18:28" ht="14.5" customHeight="1">
      <c r="R5828">
        <v>5825</v>
      </c>
      <c r="S5828" s="4">
        <v>71000</v>
      </c>
      <c r="T5828" s="3" t="s">
        <v>6105</v>
      </c>
      <c r="U5828" s="3" t="s">
        <v>504</v>
      </c>
      <c r="V5828" s="3" t="s">
        <v>271</v>
      </c>
      <c r="W5828" s="3" t="s">
        <v>6102</v>
      </c>
      <c r="X5828" s="3" t="str">
        <f t="shared" si="402"/>
        <v>ท่ามะขามเมืองกาญจนบุรีกาญจนบุรี</v>
      </c>
      <c r="Y5828" s="3" t="s">
        <v>5685</v>
      </c>
      <c r="Z5828" s="3" t="str">
        <f t="shared" si="403"/>
        <v/>
      </c>
      <c r="AA5828" s="3" t="e">
        <f t="shared" si="404"/>
        <v>#NUM!</v>
      </c>
      <c r="AB5828" s="3" t="str">
        <f t="shared" si="405"/>
        <v/>
      </c>
    </row>
    <row r="5829" spans="18:28" ht="14.5" customHeight="1">
      <c r="R5829">
        <v>5826</v>
      </c>
      <c r="S5829" s="4">
        <v>71000</v>
      </c>
      <c r="T5829" s="3" t="s">
        <v>6106</v>
      </c>
      <c r="U5829" s="3" t="s">
        <v>504</v>
      </c>
      <c r="V5829" s="3" t="s">
        <v>271</v>
      </c>
      <c r="W5829" s="3" t="s">
        <v>6102</v>
      </c>
      <c r="X5829" s="3" t="str">
        <f t="shared" ref="X5829:X5892" si="406">T5829&amp;U5829&amp;V5829</f>
        <v>แก่งเสี้ยนเมืองกาญจนบุรีกาญจนบุรี</v>
      </c>
      <c r="Y5829" s="3" t="s">
        <v>5685</v>
      </c>
      <c r="Z5829" s="3" t="str">
        <f t="shared" ref="Z5829:Z5892" si="407">IF($Z$1=$W5829,$R5829,"")</f>
        <v/>
      </c>
      <c r="AA5829" s="3" t="e">
        <f t="shared" ref="AA5829:AA5892" si="408">SMALL($Z$4:$Z$7439,R5829)</f>
        <v>#NUM!</v>
      </c>
      <c r="AB5829" s="3" t="str">
        <f t="shared" ref="AB5829:AB5892" si="409">IFERROR(INDEX($T$4:$T$7439,$AA5829,1),"")</f>
        <v/>
      </c>
    </row>
    <row r="5830" spans="18:28" ht="14.5" customHeight="1">
      <c r="R5830">
        <v>5827</v>
      </c>
      <c r="S5830" s="4">
        <v>71190</v>
      </c>
      <c r="T5830" s="3" t="s">
        <v>1107</v>
      </c>
      <c r="U5830" s="3" t="s">
        <v>504</v>
      </c>
      <c r="V5830" s="3" t="s">
        <v>271</v>
      </c>
      <c r="W5830" s="3" t="s">
        <v>6102</v>
      </c>
      <c r="X5830" s="3" t="str">
        <f t="shared" si="406"/>
        <v>หนองบัวเมืองกาญจนบุรีกาญจนบุรี</v>
      </c>
      <c r="Y5830" s="3" t="s">
        <v>5685</v>
      </c>
      <c r="Z5830" s="3" t="str">
        <f t="shared" si="407"/>
        <v/>
      </c>
      <c r="AA5830" s="3" t="e">
        <f t="shared" si="408"/>
        <v>#NUM!</v>
      </c>
      <c r="AB5830" s="3" t="str">
        <f t="shared" si="409"/>
        <v/>
      </c>
    </row>
    <row r="5831" spans="18:28" ht="14.5" customHeight="1">
      <c r="R5831">
        <v>5828</v>
      </c>
      <c r="S5831" s="4">
        <v>71190</v>
      </c>
      <c r="T5831" s="3" t="s">
        <v>6107</v>
      </c>
      <c r="U5831" s="3" t="s">
        <v>504</v>
      </c>
      <c r="V5831" s="3" t="s">
        <v>271</v>
      </c>
      <c r="W5831" s="3" t="s">
        <v>6102</v>
      </c>
      <c r="X5831" s="3" t="str">
        <f t="shared" si="406"/>
        <v>ลาดหญ้าเมืองกาญจนบุรีกาญจนบุรี</v>
      </c>
      <c r="Y5831" s="3" t="s">
        <v>5685</v>
      </c>
      <c r="Z5831" s="3" t="str">
        <f t="shared" si="407"/>
        <v/>
      </c>
      <c r="AA5831" s="3" t="e">
        <f t="shared" si="408"/>
        <v>#NUM!</v>
      </c>
      <c r="AB5831" s="3" t="str">
        <f t="shared" si="409"/>
        <v/>
      </c>
    </row>
    <row r="5832" spans="18:28" ht="14.5" customHeight="1">
      <c r="R5832">
        <v>5829</v>
      </c>
      <c r="S5832" s="4">
        <v>71190</v>
      </c>
      <c r="T5832" s="3" t="s">
        <v>6108</v>
      </c>
      <c r="U5832" s="3" t="s">
        <v>504</v>
      </c>
      <c r="V5832" s="3" t="s">
        <v>271</v>
      </c>
      <c r="W5832" s="3" t="s">
        <v>6102</v>
      </c>
      <c r="X5832" s="3" t="str">
        <f t="shared" si="406"/>
        <v>วังด้งเมืองกาญจนบุรีกาญจนบุรี</v>
      </c>
      <c r="Y5832" s="3" t="s">
        <v>5685</v>
      </c>
      <c r="Z5832" s="3" t="str">
        <f t="shared" si="407"/>
        <v/>
      </c>
      <c r="AA5832" s="3" t="e">
        <f t="shared" si="408"/>
        <v>#NUM!</v>
      </c>
      <c r="AB5832" s="3" t="str">
        <f t="shared" si="409"/>
        <v/>
      </c>
    </row>
    <row r="5833" spans="18:28" ht="14.5" customHeight="1">
      <c r="R5833">
        <v>5830</v>
      </c>
      <c r="S5833" s="4">
        <v>71190</v>
      </c>
      <c r="T5833" s="3" t="s">
        <v>6109</v>
      </c>
      <c r="U5833" s="3" t="s">
        <v>504</v>
      </c>
      <c r="V5833" s="3" t="s">
        <v>271</v>
      </c>
      <c r="W5833" s="3" t="s">
        <v>6102</v>
      </c>
      <c r="X5833" s="3" t="str">
        <f t="shared" si="406"/>
        <v>ช่องสะเดาเมืองกาญจนบุรีกาญจนบุรี</v>
      </c>
      <c r="Y5833" s="3" t="s">
        <v>5685</v>
      </c>
      <c r="Z5833" s="3" t="str">
        <f t="shared" si="407"/>
        <v/>
      </c>
      <c r="AA5833" s="3" t="e">
        <f t="shared" si="408"/>
        <v>#NUM!</v>
      </c>
      <c r="AB5833" s="3" t="str">
        <f t="shared" si="409"/>
        <v/>
      </c>
    </row>
    <row r="5834" spans="18:28" ht="14.5" customHeight="1">
      <c r="R5834">
        <v>5831</v>
      </c>
      <c r="S5834" s="4">
        <v>71000</v>
      </c>
      <c r="T5834" s="3" t="s">
        <v>6110</v>
      </c>
      <c r="U5834" s="3" t="s">
        <v>504</v>
      </c>
      <c r="V5834" s="3" t="s">
        <v>271</v>
      </c>
      <c r="W5834" s="3" t="s">
        <v>6102</v>
      </c>
      <c r="X5834" s="3" t="str">
        <f t="shared" si="406"/>
        <v>หนองหญ้าเมืองกาญจนบุรีกาญจนบุรี</v>
      </c>
      <c r="Y5834" s="3" t="s">
        <v>5685</v>
      </c>
      <c r="Z5834" s="3" t="str">
        <f t="shared" si="407"/>
        <v/>
      </c>
      <c r="AA5834" s="3" t="e">
        <f t="shared" si="408"/>
        <v>#NUM!</v>
      </c>
      <c r="AB5834" s="3" t="str">
        <f t="shared" si="409"/>
        <v/>
      </c>
    </row>
    <row r="5835" spans="18:28" ht="14.5" customHeight="1">
      <c r="R5835">
        <v>5832</v>
      </c>
      <c r="S5835" s="4">
        <v>71000</v>
      </c>
      <c r="T5835" s="3" t="s">
        <v>6111</v>
      </c>
      <c r="U5835" s="3" t="s">
        <v>504</v>
      </c>
      <c r="V5835" s="3" t="s">
        <v>271</v>
      </c>
      <c r="W5835" s="3" t="s">
        <v>6102</v>
      </c>
      <c r="X5835" s="3" t="str">
        <f t="shared" si="406"/>
        <v>เกาะสำโรงเมืองกาญจนบุรีกาญจนบุรี</v>
      </c>
      <c r="Y5835" s="3" t="s">
        <v>5685</v>
      </c>
      <c r="Z5835" s="3" t="str">
        <f t="shared" si="407"/>
        <v/>
      </c>
      <c r="AA5835" s="3" t="e">
        <f t="shared" si="408"/>
        <v>#NUM!</v>
      </c>
      <c r="AB5835" s="3" t="str">
        <f t="shared" si="409"/>
        <v/>
      </c>
    </row>
    <row r="5836" spans="18:28" ht="14.5" customHeight="1">
      <c r="R5836">
        <v>5833</v>
      </c>
      <c r="S5836" s="4">
        <v>71000</v>
      </c>
      <c r="T5836" s="3" t="s">
        <v>2241</v>
      </c>
      <c r="U5836" s="3" t="s">
        <v>504</v>
      </c>
      <c r="V5836" s="3" t="s">
        <v>271</v>
      </c>
      <c r="W5836" s="3" t="s">
        <v>6102</v>
      </c>
      <c r="X5836" s="3" t="str">
        <f t="shared" si="406"/>
        <v>บ้านเก่าเมืองกาญจนบุรีกาญจนบุรี</v>
      </c>
      <c r="Y5836" s="3" t="s">
        <v>5685</v>
      </c>
      <c r="Z5836" s="3" t="str">
        <f t="shared" si="407"/>
        <v/>
      </c>
      <c r="AA5836" s="3" t="e">
        <f t="shared" si="408"/>
        <v>#NUM!</v>
      </c>
      <c r="AB5836" s="3" t="str">
        <f t="shared" si="409"/>
        <v/>
      </c>
    </row>
    <row r="5837" spans="18:28" ht="14.5" customHeight="1">
      <c r="R5837">
        <v>5834</v>
      </c>
      <c r="S5837" s="4">
        <v>71000</v>
      </c>
      <c r="T5837" s="3" t="s">
        <v>2508</v>
      </c>
      <c r="U5837" s="3" t="s">
        <v>504</v>
      </c>
      <c r="V5837" s="3" t="s">
        <v>271</v>
      </c>
      <c r="W5837" s="3" t="s">
        <v>6102</v>
      </c>
      <c r="X5837" s="3" t="str">
        <f t="shared" si="406"/>
        <v>วังเย็นเมืองกาญจนบุรีกาญจนบุรี</v>
      </c>
      <c r="Y5837" s="3" t="s">
        <v>5685</v>
      </c>
      <c r="Z5837" s="3" t="str">
        <f t="shared" si="407"/>
        <v/>
      </c>
      <c r="AA5837" s="3" t="e">
        <f t="shared" si="408"/>
        <v>#NUM!</v>
      </c>
      <c r="AB5837" s="3" t="str">
        <f t="shared" si="409"/>
        <v/>
      </c>
    </row>
    <row r="5838" spans="18:28" ht="14.5" customHeight="1">
      <c r="R5838">
        <v>5835</v>
      </c>
      <c r="S5838" s="4">
        <v>71150</v>
      </c>
      <c r="T5838" s="3" t="s">
        <v>6112</v>
      </c>
      <c r="U5838" s="3" t="s">
        <v>495</v>
      </c>
      <c r="V5838" s="3" t="s">
        <v>271</v>
      </c>
      <c r="W5838" s="3" t="s">
        <v>6113</v>
      </c>
      <c r="X5838" s="3" t="str">
        <f t="shared" si="406"/>
        <v>ลุ่มสุ่มไทรโยคกาญจนบุรี</v>
      </c>
      <c r="Y5838" s="3" t="s">
        <v>5685</v>
      </c>
      <c r="Z5838" s="3" t="str">
        <f t="shared" si="407"/>
        <v/>
      </c>
      <c r="AA5838" s="3" t="e">
        <f t="shared" si="408"/>
        <v>#NUM!</v>
      </c>
      <c r="AB5838" s="3" t="str">
        <f t="shared" si="409"/>
        <v/>
      </c>
    </row>
    <row r="5839" spans="18:28" ht="14.5" customHeight="1">
      <c r="R5839">
        <v>5836</v>
      </c>
      <c r="S5839" s="4">
        <v>71150</v>
      </c>
      <c r="T5839" s="3" t="s">
        <v>5030</v>
      </c>
      <c r="U5839" s="3" t="s">
        <v>495</v>
      </c>
      <c r="V5839" s="3" t="s">
        <v>271</v>
      </c>
      <c r="W5839" s="3" t="s">
        <v>6113</v>
      </c>
      <c r="X5839" s="3" t="str">
        <f t="shared" si="406"/>
        <v>ท่าเสาไทรโยคกาญจนบุรี</v>
      </c>
      <c r="Y5839" s="3" t="s">
        <v>5685</v>
      </c>
      <c r="Z5839" s="3" t="str">
        <f t="shared" si="407"/>
        <v/>
      </c>
      <c r="AA5839" s="3" t="e">
        <f t="shared" si="408"/>
        <v>#NUM!</v>
      </c>
      <c r="AB5839" s="3" t="str">
        <f t="shared" si="409"/>
        <v/>
      </c>
    </row>
    <row r="5840" spans="18:28" ht="14.5" customHeight="1">
      <c r="R5840">
        <v>5837</v>
      </c>
      <c r="S5840" s="4">
        <v>71150</v>
      </c>
      <c r="T5840" s="3" t="s">
        <v>1860</v>
      </c>
      <c r="U5840" s="3" t="s">
        <v>495</v>
      </c>
      <c r="V5840" s="3" t="s">
        <v>271</v>
      </c>
      <c r="W5840" s="3" t="s">
        <v>6113</v>
      </c>
      <c r="X5840" s="3" t="str">
        <f t="shared" si="406"/>
        <v>สิงห์ไทรโยคกาญจนบุรี</v>
      </c>
      <c r="Y5840" s="3" t="s">
        <v>5685</v>
      </c>
      <c r="Z5840" s="3" t="str">
        <f t="shared" si="407"/>
        <v/>
      </c>
      <c r="AA5840" s="3" t="e">
        <f t="shared" si="408"/>
        <v>#NUM!</v>
      </c>
      <c r="AB5840" s="3" t="str">
        <f t="shared" si="409"/>
        <v/>
      </c>
    </row>
    <row r="5841" spans="18:28" ht="14.5" customHeight="1">
      <c r="R5841">
        <v>5838</v>
      </c>
      <c r="S5841" s="4">
        <v>71150</v>
      </c>
      <c r="T5841" s="3" t="s">
        <v>495</v>
      </c>
      <c r="U5841" s="3" t="s">
        <v>495</v>
      </c>
      <c r="V5841" s="3" t="s">
        <v>271</v>
      </c>
      <c r="W5841" s="3" t="s">
        <v>6113</v>
      </c>
      <c r="X5841" s="3" t="str">
        <f t="shared" si="406"/>
        <v>ไทรโยคไทรโยคกาญจนบุรี</v>
      </c>
      <c r="Y5841" s="3" t="s">
        <v>5685</v>
      </c>
      <c r="Z5841" s="3" t="str">
        <f t="shared" si="407"/>
        <v/>
      </c>
      <c r="AA5841" s="3" t="e">
        <f t="shared" si="408"/>
        <v>#NUM!</v>
      </c>
      <c r="AB5841" s="3" t="str">
        <f t="shared" si="409"/>
        <v/>
      </c>
    </row>
    <row r="5842" spans="18:28" ht="14.5" customHeight="1">
      <c r="R5842">
        <v>5839</v>
      </c>
      <c r="S5842" s="4">
        <v>71150</v>
      </c>
      <c r="T5842" s="3" t="s">
        <v>2411</v>
      </c>
      <c r="U5842" s="3" t="s">
        <v>495</v>
      </c>
      <c r="V5842" s="3" t="s">
        <v>271</v>
      </c>
      <c r="W5842" s="3" t="s">
        <v>6113</v>
      </c>
      <c r="X5842" s="3" t="str">
        <f t="shared" si="406"/>
        <v>วังกระแจะไทรโยคกาญจนบุรี</v>
      </c>
      <c r="Y5842" s="3" t="s">
        <v>5685</v>
      </c>
      <c r="Z5842" s="3" t="str">
        <f t="shared" si="407"/>
        <v/>
      </c>
      <c r="AA5842" s="3" t="e">
        <f t="shared" si="408"/>
        <v>#NUM!</v>
      </c>
      <c r="AB5842" s="3" t="str">
        <f t="shared" si="409"/>
        <v/>
      </c>
    </row>
    <row r="5843" spans="18:28" ht="14.5" customHeight="1">
      <c r="R5843">
        <v>5840</v>
      </c>
      <c r="S5843" s="4">
        <v>71150</v>
      </c>
      <c r="T5843" s="3" t="s">
        <v>6012</v>
      </c>
      <c r="U5843" s="3" t="s">
        <v>495</v>
      </c>
      <c r="V5843" s="3" t="s">
        <v>271</v>
      </c>
      <c r="W5843" s="3" t="s">
        <v>6113</v>
      </c>
      <c r="X5843" s="3" t="str">
        <f t="shared" si="406"/>
        <v>ศรีมงคลไทรโยคกาญจนบุรี</v>
      </c>
      <c r="Y5843" s="3" t="s">
        <v>5685</v>
      </c>
      <c r="Z5843" s="3" t="str">
        <f t="shared" si="407"/>
        <v/>
      </c>
      <c r="AA5843" s="3" t="e">
        <f t="shared" si="408"/>
        <v>#NUM!</v>
      </c>
      <c r="AB5843" s="3" t="str">
        <f t="shared" si="409"/>
        <v/>
      </c>
    </row>
    <row r="5844" spans="18:28" ht="14.5" customHeight="1">
      <c r="R5844">
        <v>5841</v>
      </c>
      <c r="S5844" s="4">
        <v>71150</v>
      </c>
      <c r="T5844" s="3" t="s">
        <v>6114</v>
      </c>
      <c r="U5844" s="3" t="s">
        <v>495</v>
      </c>
      <c r="V5844" s="3" t="s">
        <v>271</v>
      </c>
      <c r="W5844" s="3" t="s">
        <v>6113</v>
      </c>
      <c r="X5844" s="3" t="str">
        <f t="shared" si="406"/>
        <v>บ้องตี้ไทรโยคกาญจนบุรี</v>
      </c>
      <c r="Y5844" s="3" t="s">
        <v>5685</v>
      </c>
      <c r="Z5844" s="3" t="str">
        <f t="shared" si="407"/>
        <v/>
      </c>
      <c r="AA5844" s="3" t="e">
        <f t="shared" si="408"/>
        <v>#NUM!</v>
      </c>
      <c r="AB5844" s="3" t="str">
        <f t="shared" si="409"/>
        <v/>
      </c>
    </row>
    <row r="5845" spans="18:28" ht="14.5" customHeight="1">
      <c r="R5845">
        <v>5842</v>
      </c>
      <c r="S5845" s="4">
        <v>71160</v>
      </c>
      <c r="T5845" s="3" t="s">
        <v>498</v>
      </c>
      <c r="U5845" s="3" t="s">
        <v>498</v>
      </c>
      <c r="V5845" s="3" t="s">
        <v>271</v>
      </c>
      <c r="W5845" s="3" t="s">
        <v>6115</v>
      </c>
      <c r="X5845" s="3" t="str">
        <f t="shared" si="406"/>
        <v>บ่อพลอยบ่อพลอยกาญจนบุรี</v>
      </c>
      <c r="Y5845" s="3" t="s">
        <v>5685</v>
      </c>
      <c r="Z5845" s="3" t="str">
        <f t="shared" si="407"/>
        <v/>
      </c>
      <c r="AA5845" s="3" t="e">
        <f t="shared" si="408"/>
        <v>#NUM!</v>
      </c>
      <c r="AB5845" s="3" t="str">
        <f t="shared" si="409"/>
        <v/>
      </c>
    </row>
    <row r="5846" spans="18:28" ht="14.5" customHeight="1">
      <c r="R5846">
        <v>5843</v>
      </c>
      <c r="S5846" s="4">
        <v>71160</v>
      </c>
      <c r="T5846" s="3" t="s">
        <v>6116</v>
      </c>
      <c r="U5846" s="3" t="s">
        <v>498</v>
      </c>
      <c r="V5846" s="3" t="s">
        <v>271</v>
      </c>
      <c r="W5846" s="3" t="s">
        <v>6115</v>
      </c>
      <c r="X5846" s="3" t="str">
        <f t="shared" si="406"/>
        <v>หนองกุ่มบ่อพลอยกาญจนบุรี</v>
      </c>
      <c r="Y5846" s="3" t="s">
        <v>5685</v>
      </c>
      <c r="Z5846" s="3" t="str">
        <f t="shared" si="407"/>
        <v/>
      </c>
      <c r="AA5846" s="3" t="e">
        <f t="shared" si="408"/>
        <v>#NUM!</v>
      </c>
      <c r="AB5846" s="3" t="str">
        <f t="shared" si="409"/>
        <v/>
      </c>
    </row>
    <row r="5847" spans="18:28" ht="14.5" customHeight="1">
      <c r="R5847">
        <v>5844</v>
      </c>
      <c r="S5847" s="4">
        <v>71220</v>
      </c>
      <c r="T5847" s="3" t="s">
        <v>1831</v>
      </c>
      <c r="U5847" s="3" t="s">
        <v>498</v>
      </c>
      <c r="V5847" s="3" t="s">
        <v>271</v>
      </c>
      <c r="W5847" s="3" t="s">
        <v>6115</v>
      </c>
      <c r="X5847" s="3" t="str">
        <f t="shared" si="406"/>
        <v>หนองรีบ่อพลอยกาญจนบุรี</v>
      </c>
      <c r="Y5847" s="3" t="s">
        <v>5685</v>
      </c>
      <c r="Z5847" s="3" t="str">
        <f t="shared" si="407"/>
        <v/>
      </c>
      <c r="AA5847" s="3" t="e">
        <f t="shared" si="408"/>
        <v>#NUM!</v>
      </c>
      <c r="AB5847" s="3" t="str">
        <f t="shared" si="409"/>
        <v/>
      </c>
    </row>
    <row r="5848" spans="18:28" ht="14.5" customHeight="1">
      <c r="R5848">
        <v>5845</v>
      </c>
      <c r="S5848" s="4">
        <v>71160</v>
      </c>
      <c r="T5848" s="3" t="s">
        <v>6117</v>
      </c>
      <c r="U5848" s="3" t="s">
        <v>498</v>
      </c>
      <c r="V5848" s="3" t="s">
        <v>271</v>
      </c>
      <c r="W5848" s="3" t="s">
        <v>6115</v>
      </c>
      <c r="X5848" s="3" t="str">
        <f t="shared" si="406"/>
        <v>หลุมรังบ่อพลอยกาญจนบุรี</v>
      </c>
      <c r="Y5848" s="3" t="s">
        <v>5685</v>
      </c>
      <c r="Z5848" s="3" t="str">
        <f t="shared" si="407"/>
        <v/>
      </c>
      <c r="AA5848" s="3" t="e">
        <f t="shared" si="408"/>
        <v>#NUM!</v>
      </c>
      <c r="AB5848" s="3" t="str">
        <f t="shared" si="409"/>
        <v/>
      </c>
    </row>
    <row r="5849" spans="18:28" ht="14.5" customHeight="1">
      <c r="R5849">
        <v>5846</v>
      </c>
      <c r="S5849" s="4">
        <v>71160</v>
      </c>
      <c r="T5849" s="3" t="s">
        <v>6118</v>
      </c>
      <c r="U5849" s="3" t="s">
        <v>498</v>
      </c>
      <c r="V5849" s="3" t="s">
        <v>271</v>
      </c>
      <c r="W5849" s="3" t="s">
        <v>6115</v>
      </c>
      <c r="X5849" s="3" t="str">
        <f t="shared" si="406"/>
        <v>ช่องด่านบ่อพลอยกาญจนบุรี</v>
      </c>
      <c r="Y5849" s="3" t="s">
        <v>5685</v>
      </c>
      <c r="Z5849" s="3" t="str">
        <f t="shared" si="407"/>
        <v/>
      </c>
      <c r="AA5849" s="3" t="e">
        <f t="shared" si="408"/>
        <v>#NUM!</v>
      </c>
      <c r="AB5849" s="3" t="str">
        <f t="shared" si="409"/>
        <v/>
      </c>
    </row>
    <row r="5850" spans="18:28" ht="14.5" customHeight="1">
      <c r="R5850">
        <v>5847</v>
      </c>
      <c r="S5850" s="4">
        <v>71220</v>
      </c>
      <c r="T5850" s="3" t="s">
        <v>6119</v>
      </c>
      <c r="U5850" s="3" t="s">
        <v>498</v>
      </c>
      <c r="V5850" s="3" t="s">
        <v>271</v>
      </c>
      <c r="W5850" s="3" t="s">
        <v>6115</v>
      </c>
      <c r="X5850" s="3" t="str">
        <f t="shared" si="406"/>
        <v>หนองกร่างบ่อพลอยกาญจนบุรี</v>
      </c>
      <c r="Y5850" s="3" t="s">
        <v>5685</v>
      </c>
      <c r="Z5850" s="3" t="str">
        <f t="shared" si="407"/>
        <v/>
      </c>
      <c r="AA5850" s="3" t="e">
        <f t="shared" si="408"/>
        <v>#NUM!</v>
      </c>
      <c r="AB5850" s="3" t="str">
        <f t="shared" si="409"/>
        <v/>
      </c>
    </row>
    <row r="5851" spans="18:28" ht="14.5" customHeight="1">
      <c r="R5851">
        <v>5848</v>
      </c>
      <c r="S5851" s="4">
        <v>71250</v>
      </c>
      <c r="T5851" s="3" t="s">
        <v>6120</v>
      </c>
      <c r="U5851" s="3" t="s">
        <v>511</v>
      </c>
      <c r="V5851" s="3" t="s">
        <v>271</v>
      </c>
      <c r="W5851" s="3" t="s">
        <v>6121</v>
      </c>
      <c r="X5851" s="3" t="str">
        <f t="shared" si="406"/>
        <v>นาสวนศรีสวัสดิ์กาญจนบุรี</v>
      </c>
      <c r="Y5851" s="3" t="s">
        <v>5685</v>
      </c>
      <c r="Z5851" s="3" t="str">
        <f t="shared" si="407"/>
        <v/>
      </c>
      <c r="AA5851" s="3" t="e">
        <f t="shared" si="408"/>
        <v>#NUM!</v>
      </c>
      <c r="AB5851" s="3" t="str">
        <f t="shared" si="409"/>
        <v/>
      </c>
    </row>
    <row r="5852" spans="18:28" ht="14.5" customHeight="1">
      <c r="R5852">
        <v>5849</v>
      </c>
      <c r="S5852" s="4">
        <v>71250</v>
      </c>
      <c r="T5852" s="3" t="s">
        <v>6122</v>
      </c>
      <c r="U5852" s="3" t="s">
        <v>511</v>
      </c>
      <c r="V5852" s="3" t="s">
        <v>271</v>
      </c>
      <c r="W5852" s="3" t="s">
        <v>6121</v>
      </c>
      <c r="X5852" s="3" t="str">
        <f t="shared" si="406"/>
        <v>ด่านแม่แฉลบศรีสวัสดิ์กาญจนบุรี</v>
      </c>
      <c r="Y5852" s="3" t="s">
        <v>5685</v>
      </c>
      <c r="Z5852" s="3" t="str">
        <f t="shared" si="407"/>
        <v/>
      </c>
      <c r="AA5852" s="3" t="e">
        <f t="shared" si="408"/>
        <v>#NUM!</v>
      </c>
      <c r="AB5852" s="3" t="str">
        <f t="shared" si="409"/>
        <v/>
      </c>
    </row>
    <row r="5853" spans="18:28" ht="14.5" customHeight="1">
      <c r="R5853">
        <v>5850</v>
      </c>
      <c r="S5853" s="4">
        <v>71250</v>
      </c>
      <c r="T5853" s="3" t="s">
        <v>3558</v>
      </c>
      <c r="U5853" s="3" t="s">
        <v>511</v>
      </c>
      <c r="V5853" s="3" t="s">
        <v>271</v>
      </c>
      <c r="W5853" s="3" t="s">
        <v>6121</v>
      </c>
      <c r="X5853" s="3" t="str">
        <f t="shared" si="406"/>
        <v>หนองเป็ดศรีสวัสดิ์กาญจนบุรี</v>
      </c>
      <c r="Y5853" s="3" t="s">
        <v>5685</v>
      </c>
      <c r="Z5853" s="3" t="str">
        <f t="shared" si="407"/>
        <v/>
      </c>
      <c r="AA5853" s="3" t="e">
        <f t="shared" si="408"/>
        <v>#NUM!</v>
      </c>
      <c r="AB5853" s="3" t="str">
        <f t="shared" si="409"/>
        <v/>
      </c>
    </row>
    <row r="5854" spans="18:28" ht="14.5" customHeight="1">
      <c r="R5854">
        <v>5851</v>
      </c>
      <c r="S5854" s="4">
        <v>71250</v>
      </c>
      <c r="T5854" s="3" t="s">
        <v>2504</v>
      </c>
      <c r="U5854" s="3" t="s">
        <v>511</v>
      </c>
      <c r="V5854" s="3" t="s">
        <v>271</v>
      </c>
      <c r="W5854" s="3" t="s">
        <v>6121</v>
      </c>
      <c r="X5854" s="3" t="str">
        <f t="shared" si="406"/>
        <v>ท่ากระดานศรีสวัสดิ์กาญจนบุรี</v>
      </c>
      <c r="Y5854" s="3" t="s">
        <v>5685</v>
      </c>
      <c r="Z5854" s="3" t="str">
        <f t="shared" si="407"/>
        <v/>
      </c>
      <c r="AA5854" s="3" t="e">
        <f t="shared" si="408"/>
        <v>#NUM!</v>
      </c>
      <c r="AB5854" s="3" t="str">
        <f t="shared" si="409"/>
        <v/>
      </c>
    </row>
    <row r="5855" spans="18:28" ht="14.5" customHeight="1">
      <c r="R5855">
        <v>5852</v>
      </c>
      <c r="S5855" s="4">
        <v>71220</v>
      </c>
      <c r="T5855" s="3" t="s">
        <v>6123</v>
      </c>
      <c r="U5855" s="3" t="s">
        <v>511</v>
      </c>
      <c r="V5855" s="3" t="s">
        <v>271</v>
      </c>
      <c r="W5855" s="3" t="s">
        <v>6121</v>
      </c>
      <c r="X5855" s="3" t="str">
        <f t="shared" si="406"/>
        <v>เขาโจดศรีสวัสดิ์กาญจนบุรี</v>
      </c>
      <c r="Y5855" s="3" t="s">
        <v>5685</v>
      </c>
      <c r="Z5855" s="3" t="str">
        <f t="shared" si="407"/>
        <v/>
      </c>
      <c r="AA5855" s="3" t="e">
        <f t="shared" si="408"/>
        <v>#NUM!</v>
      </c>
      <c r="AB5855" s="3" t="str">
        <f t="shared" si="409"/>
        <v/>
      </c>
    </row>
    <row r="5856" spans="18:28" ht="14.5" customHeight="1">
      <c r="R5856">
        <v>5853</v>
      </c>
      <c r="S5856" s="4">
        <v>71250</v>
      </c>
      <c r="T5856" s="3" t="s">
        <v>6124</v>
      </c>
      <c r="U5856" s="3" t="s">
        <v>511</v>
      </c>
      <c r="V5856" s="3" t="s">
        <v>271</v>
      </c>
      <c r="W5856" s="3" t="s">
        <v>6121</v>
      </c>
      <c r="X5856" s="3" t="str">
        <f t="shared" si="406"/>
        <v>แม่กระบุงศรีสวัสดิ์กาญจนบุรี</v>
      </c>
      <c r="Y5856" s="3" t="s">
        <v>5685</v>
      </c>
      <c r="Z5856" s="3" t="str">
        <f t="shared" si="407"/>
        <v/>
      </c>
      <c r="AA5856" s="3" t="e">
        <f t="shared" si="408"/>
        <v>#NUM!</v>
      </c>
      <c r="AB5856" s="3" t="str">
        <f t="shared" si="409"/>
        <v/>
      </c>
    </row>
    <row r="5857" spans="18:28" ht="14.5" customHeight="1">
      <c r="R5857">
        <v>5854</v>
      </c>
      <c r="S5857" s="4">
        <v>71120</v>
      </c>
      <c r="T5857" s="3" t="s">
        <v>6125</v>
      </c>
      <c r="U5857" s="3" t="s">
        <v>492</v>
      </c>
      <c r="V5857" s="3" t="s">
        <v>271</v>
      </c>
      <c r="W5857" s="3" t="s">
        <v>6126</v>
      </c>
      <c r="X5857" s="3" t="str">
        <f t="shared" si="406"/>
        <v>พงตึกท่ามะกากาญจนบุรี</v>
      </c>
      <c r="Y5857" s="3" t="s">
        <v>5685</v>
      </c>
      <c r="Z5857" s="3" t="str">
        <f t="shared" si="407"/>
        <v/>
      </c>
      <c r="AA5857" s="3" t="e">
        <f t="shared" si="408"/>
        <v>#NUM!</v>
      </c>
      <c r="AB5857" s="3" t="str">
        <f t="shared" si="409"/>
        <v/>
      </c>
    </row>
    <row r="5858" spans="18:28" ht="14.5" customHeight="1">
      <c r="R5858">
        <v>5855</v>
      </c>
      <c r="S5858" s="4">
        <v>71120</v>
      </c>
      <c r="T5858" s="3" t="s">
        <v>6127</v>
      </c>
      <c r="U5858" s="3" t="s">
        <v>492</v>
      </c>
      <c r="V5858" s="3" t="s">
        <v>271</v>
      </c>
      <c r="W5858" s="3" t="s">
        <v>6126</v>
      </c>
      <c r="X5858" s="3" t="str">
        <f t="shared" si="406"/>
        <v>ยางม่วงท่ามะกากาญจนบุรี</v>
      </c>
      <c r="Y5858" s="3" t="s">
        <v>5685</v>
      </c>
      <c r="Z5858" s="3" t="str">
        <f t="shared" si="407"/>
        <v/>
      </c>
      <c r="AA5858" s="3" t="e">
        <f t="shared" si="408"/>
        <v>#NUM!</v>
      </c>
      <c r="AB5858" s="3" t="str">
        <f t="shared" si="409"/>
        <v/>
      </c>
    </row>
    <row r="5859" spans="18:28" ht="14.5" customHeight="1">
      <c r="R5859">
        <v>5856</v>
      </c>
      <c r="S5859" s="4">
        <v>71130</v>
      </c>
      <c r="T5859" s="3" t="s">
        <v>6128</v>
      </c>
      <c r="U5859" s="3" t="s">
        <v>492</v>
      </c>
      <c r="V5859" s="3" t="s">
        <v>271</v>
      </c>
      <c r="W5859" s="3" t="s">
        <v>6126</v>
      </c>
      <c r="X5859" s="3" t="str">
        <f t="shared" si="406"/>
        <v>ดอนชะเอมท่ามะกากาญจนบุรี</v>
      </c>
      <c r="Y5859" s="3" t="s">
        <v>5685</v>
      </c>
      <c r="Z5859" s="3" t="str">
        <f t="shared" si="407"/>
        <v/>
      </c>
      <c r="AA5859" s="3" t="e">
        <f t="shared" si="408"/>
        <v>#NUM!</v>
      </c>
      <c r="AB5859" s="3" t="str">
        <f t="shared" si="409"/>
        <v/>
      </c>
    </row>
    <row r="5860" spans="18:28" ht="14.5" customHeight="1">
      <c r="R5860">
        <v>5857</v>
      </c>
      <c r="S5860" s="4">
        <v>71120</v>
      </c>
      <c r="T5860" s="3" t="s">
        <v>5478</v>
      </c>
      <c r="U5860" s="3" t="s">
        <v>492</v>
      </c>
      <c r="V5860" s="3" t="s">
        <v>271</v>
      </c>
      <c r="W5860" s="3" t="s">
        <v>6126</v>
      </c>
      <c r="X5860" s="3" t="str">
        <f t="shared" si="406"/>
        <v>ท่าไม้ท่ามะกากาญจนบุรี</v>
      </c>
      <c r="Y5860" s="3" t="s">
        <v>5685</v>
      </c>
      <c r="Z5860" s="3" t="str">
        <f t="shared" si="407"/>
        <v/>
      </c>
      <c r="AA5860" s="3" t="e">
        <f t="shared" si="408"/>
        <v>#NUM!</v>
      </c>
      <c r="AB5860" s="3" t="str">
        <f t="shared" si="409"/>
        <v/>
      </c>
    </row>
    <row r="5861" spans="18:28" ht="14.5" customHeight="1">
      <c r="R5861">
        <v>5858</v>
      </c>
      <c r="S5861" s="4">
        <v>71130</v>
      </c>
      <c r="T5861" s="3" t="s">
        <v>6129</v>
      </c>
      <c r="U5861" s="3" t="s">
        <v>492</v>
      </c>
      <c r="V5861" s="3" t="s">
        <v>271</v>
      </c>
      <c r="W5861" s="3" t="s">
        <v>6126</v>
      </c>
      <c r="X5861" s="3" t="str">
        <f t="shared" si="406"/>
        <v>ตะคร้ำเอนท่ามะกากาญจนบุรี</v>
      </c>
      <c r="Y5861" s="3" t="s">
        <v>5685</v>
      </c>
      <c r="Z5861" s="3" t="str">
        <f t="shared" si="407"/>
        <v/>
      </c>
      <c r="AA5861" s="3" t="e">
        <f t="shared" si="408"/>
        <v>#NUM!</v>
      </c>
      <c r="AB5861" s="3" t="str">
        <f t="shared" si="409"/>
        <v/>
      </c>
    </row>
    <row r="5862" spans="18:28" ht="14.5" customHeight="1">
      <c r="R5862">
        <v>5859</v>
      </c>
      <c r="S5862" s="4">
        <v>71120</v>
      </c>
      <c r="T5862" s="3" t="s">
        <v>492</v>
      </c>
      <c r="U5862" s="3" t="s">
        <v>492</v>
      </c>
      <c r="V5862" s="3" t="s">
        <v>271</v>
      </c>
      <c r="W5862" s="3" t="s">
        <v>6126</v>
      </c>
      <c r="X5862" s="3" t="str">
        <f t="shared" si="406"/>
        <v>ท่ามะกาท่ามะกากาญจนบุรี</v>
      </c>
      <c r="Y5862" s="3" t="s">
        <v>5685</v>
      </c>
      <c r="Z5862" s="3" t="str">
        <f t="shared" si="407"/>
        <v/>
      </c>
      <c r="AA5862" s="3" t="e">
        <f t="shared" si="408"/>
        <v>#NUM!</v>
      </c>
      <c r="AB5862" s="3" t="str">
        <f t="shared" si="409"/>
        <v/>
      </c>
    </row>
    <row r="5863" spans="18:28" ht="14.5" customHeight="1">
      <c r="R5863">
        <v>5860</v>
      </c>
      <c r="S5863" s="4">
        <v>71130</v>
      </c>
      <c r="T5863" s="3" t="s">
        <v>1123</v>
      </c>
      <c r="U5863" s="3" t="s">
        <v>492</v>
      </c>
      <c r="V5863" s="3" t="s">
        <v>271</v>
      </c>
      <c r="W5863" s="3" t="s">
        <v>6126</v>
      </c>
      <c r="X5863" s="3" t="str">
        <f t="shared" si="406"/>
        <v>ท่าเรือท่ามะกากาญจนบุรี</v>
      </c>
      <c r="Y5863" s="3" t="s">
        <v>5685</v>
      </c>
      <c r="Z5863" s="3" t="str">
        <f t="shared" si="407"/>
        <v/>
      </c>
      <c r="AA5863" s="3" t="e">
        <f t="shared" si="408"/>
        <v>#NUM!</v>
      </c>
      <c r="AB5863" s="3" t="str">
        <f t="shared" si="409"/>
        <v/>
      </c>
    </row>
    <row r="5864" spans="18:28" ht="14.5" customHeight="1">
      <c r="R5864">
        <v>5861</v>
      </c>
      <c r="S5864" s="4">
        <v>71120</v>
      </c>
      <c r="T5864" s="3" t="s">
        <v>6130</v>
      </c>
      <c r="U5864" s="3" t="s">
        <v>492</v>
      </c>
      <c r="V5864" s="3" t="s">
        <v>271</v>
      </c>
      <c r="W5864" s="3" t="s">
        <v>6126</v>
      </c>
      <c r="X5864" s="3" t="str">
        <f t="shared" si="406"/>
        <v>โคกตะบองท่ามะกากาญจนบุรี</v>
      </c>
      <c r="Y5864" s="3" t="s">
        <v>5685</v>
      </c>
      <c r="Z5864" s="3" t="str">
        <f t="shared" si="407"/>
        <v/>
      </c>
      <c r="AA5864" s="3" t="e">
        <f t="shared" si="408"/>
        <v>#NUM!</v>
      </c>
      <c r="AB5864" s="3" t="str">
        <f t="shared" si="409"/>
        <v/>
      </c>
    </row>
    <row r="5865" spans="18:28" ht="14.5" customHeight="1">
      <c r="R5865">
        <v>5862</v>
      </c>
      <c r="S5865" s="4">
        <v>71120</v>
      </c>
      <c r="T5865" s="3" t="s">
        <v>6131</v>
      </c>
      <c r="U5865" s="3" t="s">
        <v>492</v>
      </c>
      <c r="V5865" s="3" t="s">
        <v>271</v>
      </c>
      <c r="W5865" s="3" t="s">
        <v>6126</v>
      </c>
      <c r="X5865" s="3" t="str">
        <f t="shared" si="406"/>
        <v>ดอนขมิ้นท่ามะกากาญจนบุรี</v>
      </c>
      <c r="Y5865" s="3" t="s">
        <v>5685</v>
      </c>
      <c r="Z5865" s="3" t="str">
        <f t="shared" si="407"/>
        <v/>
      </c>
      <c r="AA5865" s="3" t="e">
        <f t="shared" si="408"/>
        <v>#NUM!</v>
      </c>
      <c r="AB5865" s="3" t="str">
        <f t="shared" si="409"/>
        <v/>
      </c>
    </row>
    <row r="5866" spans="18:28" ht="14.5" customHeight="1">
      <c r="R5866">
        <v>5863</v>
      </c>
      <c r="S5866" s="4">
        <v>71130</v>
      </c>
      <c r="T5866" s="3" t="s">
        <v>6132</v>
      </c>
      <c r="U5866" s="3" t="s">
        <v>492</v>
      </c>
      <c r="V5866" s="3" t="s">
        <v>271</v>
      </c>
      <c r="W5866" s="3" t="s">
        <v>6126</v>
      </c>
      <c r="X5866" s="3" t="str">
        <f t="shared" si="406"/>
        <v>อุโลกสี่หมื่นท่ามะกากาญจนบุรี</v>
      </c>
      <c r="Y5866" s="3" t="s">
        <v>5685</v>
      </c>
      <c r="Z5866" s="3" t="str">
        <f t="shared" si="407"/>
        <v/>
      </c>
      <c r="AA5866" s="3" t="e">
        <f t="shared" si="408"/>
        <v>#NUM!</v>
      </c>
      <c r="AB5866" s="3" t="str">
        <f t="shared" si="409"/>
        <v/>
      </c>
    </row>
    <row r="5867" spans="18:28" ht="14.5" customHeight="1">
      <c r="R5867">
        <v>5864</v>
      </c>
      <c r="S5867" s="4">
        <v>71120</v>
      </c>
      <c r="T5867" s="3" t="s">
        <v>6133</v>
      </c>
      <c r="U5867" s="3" t="s">
        <v>492</v>
      </c>
      <c r="V5867" s="3" t="s">
        <v>271</v>
      </c>
      <c r="W5867" s="3" t="s">
        <v>6126</v>
      </c>
      <c r="X5867" s="3" t="str">
        <f t="shared" si="406"/>
        <v>เขาสามสิบหาบท่ามะกากาญจนบุรี</v>
      </c>
      <c r="Y5867" s="3" t="s">
        <v>5685</v>
      </c>
      <c r="Z5867" s="3" t="str">
        <f t="shared" si="407"/>
        <v/>
      </c>
      <c r="AA5867" s="3" t="e">
        <f t="shared" si="408"/>
        <v>#NUM!</v>
      </c>
      <c r="AB5867" s="3" t="str">
        <f t="shared" si="409"/>
        <v/>
      </c>
    </row>
    <row r="5868" spans="18:28" ht="14.5" customHeight="1">
      <c r="R5868">
        <v>5865</v>
      </c>
      <c r="S5868" s="4">
        <v>71130</v>
      </c>
      <c r="T5868" s="3" t="s">
        <v>6134</v>
      </c>
      <c r="U5868" s="3" t="s">
        <v>492</v>
      </c>
      <c r="V5868" s="3" t="s">
        <v>271</v>
      </c>
      <c r="W5868" s="3" t="s">
        <v>6126</v>
      </c>
      <c r="X5868" s="3" t="str">
        <f t="shared" si="406"/>
        <v>พระแท่นท่ามะกากาญจนบุรี</v>
      </c>
      <c r="Y5868" s="3" t="s">
        <v>5685</v>
      </c>
      <c r="Z5868" s="3" t="str">
        <f t="shared" si="407"/>
        <v/>
      </c>
      <c r="AA5868" s="3" t="e">
        <f t="shared" si="408"/>
        <v>#NUM!</v>
      </c>
      <c r="AB5868" s="3" t="str">
        <f t="shared" si="409"/>
        <v/>
      </c>
    </row>
    <row r="5869" spans="18:28" ht="14.5" customHeight="1">
      <c r="R5869">
        <v>5866</v>
      </c>
      <c r="S5869" s="4">
        <v>71120</v>
      </c>
      <c r="T5869" s="3" t="s">
        <v>6135</v>
      </c>
      <c r="U5869" s="3" t="s">
        <v>492</v>
      </c>
      <c r="V5869" s="3" t="s">
        <v>271</v>
      </c>
      <c r="W5869" s="3" t="s">
        <v>6126</v>
      </c>
      <c r="X5869" s="3" t="str">
        <f t="shared" si="406"/>
        <v>หวายเหนียวท่ามะกากาญจนบุรี</v>
      </c>
      <c r="Y5869" s="3" t="s">
        <v>5685</v>
      </c>
      <c r="Z5869" s="3" t="str">
        <f t="shared" si="407"/>
        <v/>
      </c>
      <c r="AA5869" s="3" t="e">
        <f t="shared" si="408"/>
        <v>#NUM!</v>
      </c>
      <c r="AB5869" s="3" t="str">
        <f t="shared" si="409"/>
        <v/>
      </c>
    </row>
    <row r="5870" spans="18:28" ht="14.5" customHeight="1">
      <c r="R5870">
        <v>5867</v>
      </c>
      <c r="S5870" s="4">
        <v>71130</v>
      </c>
      <c r="T5870" s="3" t="s">
        <v>5039</v>
      </c>
      <c r="U5870" s="3" t="s">
        <v>492</v>
      </c>
      <c r="V5870" s="3" t="s">
        <v>271</v>
      </c>
      <c r="W5870" s="3" t="s">
        <v>6126</v>
      </c>
      <c r="X5870" s="3" t="str">
        <f t="shared" si="406"/>
        <v>แสนตอท่ามะกากาญจนบุรี</v>
      </c>
      <c r="Y5870" s="3" t="s">
        <v>5685</v>
      </c>
      <c r="Z5870" s="3" t="str">
        <f t="shared" si="407"/>
        <v/>
      </c>
      <c r="AA5870" s="3" t="e">
        <f t="shared" si="408"/>
        <v>#NUM!</v>
      </c>
      <c r="AB5870" s="3" t="str">
        <f t="shared" si="409"/>
        <v/>
      </c>
    </row>
    <row r="5871" spans="18:28" ht="14.5" customHeight="1">
      <c r="R5871">
        <v>5868</v>
      </c>
      <c r="S5871" s="4">
        <v>70190</v>
      </c>
      <c r="T5871" s="3" t="s">
        <v>6136</v>
      </c>
      <c r="U5871" s="3" t="s">
        <v>492</v>
      </c>
      <c r="V5871" s="3" t="s">
        <v>271</v>
      </c>
      <c r="W5871" s="3" t="s">
        <v>6126</v>
      </c>
      <c r="X5871" s="3" t="str">
        <f t="shared" si="406"/>
        <v>สนามแย้ท่ามะกากาญจนบุรี</v>
      </c>
      <c r="Y5871" s="3" t="s">
        <v>5685</v>
      </c>
      <c r="Z5871" s="3" t="str">
        <f t="shared" si="407"/>
        <v/>
      </c>
      <c r="AA5871" s="3" t="e">
        <f t="shared" si="408"/>
        <v>#NUM!</v>
      </c>
      <c r="AB5871" s="3" t="str">
        <f t="shared" si="409"/>
        <v/>
      </c>
    </row>
    <row r="5872" spans="18:28" ht="14.5" customHeight="1">
      <c r="R5872">
        <v>5869</v>
      </c>
      <c r="S5872" s="4">
        <v>71120</v>
      </c>
      <c r="T5872" s="3" t="s">
        <v>5030</v>
      </c>
      <c r="U5872" s="3" t="s">
        <v>492</v>
      </c>
      <c r="V5872" s="3" t="s">
        <v>271</v>
      </c>
      <c r="W5872" s="3" t="s">
        <v>6126</v>
      </c>
      <c r="X5872" s="3" t="str">
        <f t="shared" si="406"/>
        <v>ท่าเสาท่ามะกากาญจนบุรี</v>
      </c>
      <c r="Y5872" s="3" t="s">
        <v>5685</v>
      </c>
      <c r="Z5872" s="3" t="str">
        <f t="shared" si="407"/>
        <v/>
      </c>
      <c r="AA5872" s="3" t="e">
        <f t="shared" si="408"/>
        <v>#NUM!</v>
      </c>
      <c r="AB5872" s="3" t="str">
        <f t="shared" si="409"/>
        <v/>
      </c>
    </row>
    <row r="5873" spans="18:28" ht="14.5" customHeight="1">
      <c r="R5873">
        <v>5870</v>
      </c>
      <c r="S5873" s="4">
        <v>71130</v>
      </c>
      <c r="T5873" s="3" t="s">
        <v>6137</v>
      </c>
      <c r="U5873" s="3" t="s">
        <v>492</v>
      </c>
      <c r="V5873" s="3" t="s">
        <v>271</v>
      </c>
      <c r="W5873" s="3" t="s">
        <v>6126</v>
      </c>
      <c r="X5873" s="3" t="str">
        <f t="shared" si="406"/>
        <v>หนองลานท่ามะกากาญจนบุรี</v>
      </c>
      <c r="Y5873" s="3" t="s">
        <v>5685</v>
      </c>
      <c r="Z5873" s="3" t="str">
        <f t="shared" si="407"/>
        <v/>
      </c>
      <c r="AA5873" s="3" t="e">
        <f t="shared" si="408"/>
        <v>#NUM!</v>
      </c>
      <c r="AB5873" s="3" t="str">
        <f t="shared" si="409"/>
        <v/>
      </c>
    </row>
    <row r="5874" spans="18:28" ht="14.5" customHeight="1">
      <c r="R5874">
        <v>5871</v>
      </c>
      <c r="S5874" s="4">
        <v>71110</v>
      </c>
      <c r="T5874" s="3" t="s">
        <v>489</v>
      </c>
      <c r="U5874" s="3" t="s">
        <v>489</v>
      </c>
      <c r="V5874" s="3" t="s">
        <v>271</v>
      </c>
      <c r="W5874" s="3" t="s">
        <v>6138</v>
      </c>
      <c r="X5874" s="3" t="str">
        <f t="shared" si="406"/>
        <v>ท่าม่วงท่าม่วงกาญจนบุรี</v>
      </c>
      <c r="Y5874" s="3" t="s">
        <v>5685</v>
      </c>
      <c r="Z5874" s="3" t="str">
        <f t="shared" si="407"/>
        <v/>
      </c>
      <c r="AA5874" s="3" t="e">
        <f t="shared" si="408"/>
        <v>#NUM!</v>
      </c>
      <c r="AB5874" s="3" t="str">
        <f t="shared" si="409"/>
        <v/>
      </c>
    </row>
    <row r="5875" spans="18:28" ht="14.5" customHeight="1">
      <c r="R5875">
        <v>5872</v>
      </c>
      <c r="S5875" s="4">
        <v>71110</v>
      </c>
      <c r="T5875" s="3" t="s">
        <v>6139</v>
      </c>
      <c r="U5875" s="3" t="s">
        <v>489</v>
      </c>
      <c r="V5875" s="3" t="s">
        <v>271</v>
      </c>
      <c r="W5875" s="3" t="s">
        <v>6138</v>
      </c>
      <c r="X5875" s="3" t="str">
        <f t="shared" si="406"/>
        <v>วังขนายท่าม่วงกาญจนบุรี</v>
      </c>
      <c r="Y5875" s="3" t="s">
        <v>5685</v>
      </c>
      <c r="Z5875" s="3" t="str">
        <f t="shared" si="407"/>
        <v/>
      </c>
      <c r="AA5875" s="3" t="e">
        <f t="shared" si="408"/>
        <v>#NUM!</v>
      </c>
      <c r="AB5875" s="3" t="str">
        <f t="shared" si="409"/>
        <v/>
      </c>
    </row>
    <row r="5876" spans="18:28" ht="14.5" customHeight="1">
      <c r="R5876">
        <v>5873</v>
      </c>
      <c r="S5876" s="4">
        <v>71110</v>
      </c>
      <c r="T5876" s="3" t="s">
        <v>6140</v>
      </c>
      <c r="U5876" s="3" t="s">
        <v>489</v>
      </c>
      <c r="V5876" s="3" t="s">
        <v>271</v>
      </c>
      <c r="W5876" s="3" t="s">
        <v>6138</v>
      </c>
      <c r="X5876" s="3" t="str">
        <f t="shared" si="406"/>
        <v>วังศาลาท่าม่วงกาญจนบุรี</v>
      </c>
      <c r="Y5876" s="3" t="s">
        <v>5685</v>
      </c>
      <c r="Z5876" s="3" t="str">
        <f t="shared" si="407"/>
        <v/>
      </c>
      <c r="AA5876" s="3" t="e">
        <f t="shared" si="408"/>
        <v>#NUM!</v>
      </c>
      <c r="AB5876" s="3" t="str">
        <f t="shared" si="409"/>
        <v/>
      </c>
    </row>
    <row r="5877" spans="18:28" ht="14.5" customHeight="1">
      <c r="R5877">
        <v>5874</v>
      </c>
      <c r="S5877" s="4">
        <v>71000</v>
      </c>
      <c r="T5877" s="3" t="s">
        <v>6141</v>
      </c>
      <c r="U5877" s="3" t="s">
        <v>489</v>
      </c>
      <c r="V5877" s="3" t="s">
        <v>271</v>
      </c>
      <c r="W5877" s="3" t="s">
        <v>6138</v>
      </c>
      <c r="X5877" s="3" t="str">
        <f t="shared" si="406"/>
        <v>ท่าล้อท่าม่วงกาญจนบุรี</v>
      </c>
      <c r="Y5877" s="3" t="s">
        <v>5685</v>
      </c>
      <c r="Z5877" s="3" t="str">
        <f t="shared" si="407"/>
        <v/>
      </c>
      <c r="AA5877" s="3" t="e">
        <f t="shared" si="408"/>
        <v>#NUM!</v>
      </c>
      <c r="AB5877" s="3" t="str">
        <f t="shared" si="409"/>
        <v/>
      </c>
    </row>
    <row r="5878" spans="18:28" ht="14.5" customHeight="1">
      <c r="R5878">
        <v>5875</v>
      </c>
      <c r="S5878" s="4">
        <v>71110</v>
      </c>
      <c r="T5878" s="3" t="s">
        <v>6142</v>
      </c>
      <c r="U5878" s="3" t="s">
        <v>489</v>
      </c>
      <c r="V5878" s="3" t="s">
        <v>271</v>
      </c>
      <c r="W5878" s="3" t="s">
        <v>6138</v>
      </c>
      <c r="X5878" s="3" t="str">
        <f t="shared" si="406"/>
        <v>หนองขาวท่าม่วงกาญจนบุรี</v>
      </c>
      <c r="Y5878" s="3" t="s">
        <v>5685</v>
      </c>
      <c r="Z5878" s="3" t="str">
        <f t="shared" si="407"/>
        <v/>
      </c>
      <c r="AA5878" s="3" t="e">
        <f t="shared" si="408"/>
        <v>#NUM!</v>
      </c>
      <c r="AB5878" s="3" t="str">
        <f t="shared" si="409"/>
        <v/>
      </c>
    </row>
    <row r="5879" spans="18:28" ht="14.5" customHeight="1">
      <c r="R5879">
        <v>5876</v>
      </c>
      <c r="S5879" s="4">
        <v>71110</v>
      </c>
      <c r="T5879" s="3" t="s">
        <v>4304</v>
      </c>
      <c r="U5879" s="3" t="s">
        <v>489</v>
      </c>
      <c r="V5879" s="3" t="s">
        <v>271</v>
      </c>
      <c r="W5879" s="3" t="s">
        <v>6138</v>
      </c>
      <c r="X5879" s="3" t="str">
        <f t="shared" si="406"/>
        <v>ทุ่งทองท่าม่วงกาญจนบุรี</v>
      </c>
      <c r="Y5879" s="3" t="s">
        <v>5685</v>
      </c>
      <c r="Z5879" s="3" t="str">
        <f t="shared" si="407"/>
        <v/>
      </c>
      <c r="AA5879" s="3" t="e">
        <f t="shared" si="408"/>
        <v>#NUM!</v>
      </c>
      <c r="AB5879" s="3" t="str">
        <f t="shared" si="409"/>
        <v/>
      </c>
    </row>
    <row r="5880" spans="18:28" ht="14.5" customHeight="1">
      <c r="R5880">
        <v>5877</v>
      </c>
      <c r="S5880" s="4">
        <v>71110</v>
      </c>
      <c r="T5880" s="3" t="s">
        <v>1837</v>
      </c>
      <c r="U5880" s="3" t="s">
        <v>489</v>
      </c>
      <c r="V5880" s="3" t="s">
        <v>271</v>
      </c>
      <c r="W5880" s="3" t="s">
        <v>6138</v>
      </c>
      <c r="X5880" s="3" t="str">
        <f t="shared" si="406"/>
        <v>เขาน้อยท่าม่วงกาญจนบุรี</v>
      </c>
      <c r="Y5880" s="3" t="s">
        <v>5685</v>
      </c>
      <c r="Z5880" s="3" t="str">
        <f t="shared" si="407"/>
        <v/>
      </c>
      <c r="AA5880" s="3" t="e">
        <f t="shared" si="408"/>
        <v>#NUM!</v>
      </c>
      <c r="AB5880" s="3" t="str">
        <f t="shared" si="409"/>
        <v/>
      </c>
    </row>
    <row r="5881" spans="18:28" ht="14.5" customHeight="1">
      <c r="R5881">
        <v>5878</v>
      </c>
      <c r="S5881" s="4">
        <v>71110</v>
      </c>
      <c r="T5881" s="3" t="s">
        <v>6143</v>
      </c>
      <c r="U5881" s="3" t="s">
        <v>489</v>
      </c>
      <c r="V5881" s="3" t="s">
        <v>271</v>
      </c>
      <c r="W5881" s="3" t="s">
        <v>6138</v>
      </c>
      <c r="X5881" s="3" t="str">
        <f t="shared" si="406"/>
        <v>ม่วงชุมท่าม่วงกาญจนบุรี</v>
      </c>
      <c r="Y5881" s="3" t="s">
        <v>5685</v>
      </c>
      <c r="Z5881" s="3" t="str">
        <f t="shared" si="407"/>
        <v/>
      </c>
      <c r="AA5881" s="3" t="e">
        <f t="shared" si="408"/>
        <v>#NUM!</v>
      </c>
      <c r="AB5881" s="3" t="str">
        <f t="shared" si="409"/>
        <v/>
      </c>
    </row>
    <row r="5882" spans="18:28" ht="14.5" customHeight="1">
      <c r="R5882">
        <v>5879</v>
      </c>
      <c r="S5882" s="4">
        <v>71110</v>
      </c>
      <c r="T5882" s="3" t="s">
        <v>907</v>
      </c>
      <c r="U5882" s="3" t="s">
        <v>489</v>
      </c>
      <c r="V5882" s="3" t="s">
        <v>271</v>
      </c>
      <c r="W5882" s="3" t="s">
        <v>6138</v>
      </c>
      <c r="X5882" s="3" t="str">
        <f t="shared" si="406"/>
        <v>บ้านใหม่ท่าม่วงกาญจนบุรี</v>
      </c>
      <c r="Y5882" s="3" t="s">
        <v>5685</v>
      </c>
      <c r="Z5882" s="3" t="str">
        <f t="shared" si="407"/>
        <v/>
      </c>
      <c r="AA5882" s="3" t="e">
        <f t="shared" si="408"/>
        <v>#NUM!</v>
      </c>
      <c r="AB5882" s="3" t="str">
        <f t="shared" si="409"/>
        <v/>
      </c>
    </row>
    <row r="5883" spans="18:28" ht="14.5" customHeight="1">
      <c r="R5883">
        <v>5880</v>
      </c>
      <c r="S5883" s="4">
        <v>71110</v>
      </c>
      <c r="T5883" s="3" t="s">
        <v>6144</v>
      </c>
      <c r="U5883" s="3" t="s">
        <v>489</v>
      </c>
      <c r="V5883" s="3" t="s">
        <v>271</v>
      </c>
      <c r="W5883" s="3" t="s">
        <v>6138</v>
      </c>
      <c r="X5883" s="3" t="str">
        <f t="shared" si="406"/>
        <v>พังตรุท่าม่วงกาญจนบุรี</v>
      </c>
      <c r="Y5883" s="3" t="s">
        <v>5685</v>
      </c>
      <c r="Z5883" s="3" t="str">
        <f t="shared" si="407"/>
        <v/>
      </c>
      <c r="AA5883" s="3" t="e">
        <f t="shared" si="408"/>
        <v>#NUM!</v>
      </c>
      <c r="AB5883" s="3" t="str">
        <f t="shared" si="409"/>
        <v/>
      </c>
    </row>
    <row r="5884" spans="18:28" ht="14.5" customHeight="1">
      <c r="R5884">
        <v>5881</v>
      </c>
      <c r="S5884" s="4">
        <v>71130</v>
      </c>
      <c r="T5884" s="3" t="s">
        <v>6145</v>
      </c>
      <c r="U5884" s="3" t="s">
        <v>489</v>
      </c>
      <c r="V5884" s="3" t="s">
        <v>271</v>
      </c>
      <c r="W5884" s="3" t="s">
        <v>6138</v>
      </c>
      <c r="X5884" s="3" t="str">
        <f t="shared" si="406"/>
        <v>ท่าตะคร้อท่าม่วงกาญจนบุรี</v>
      </c>
      <c r="Y5884" s="3" t="s">
        <v>5685</v>
      </c>
      <c r="Z5884" s="3" t="str">
        <f t="shared" si="407"/>
        <v/>
      </c>
      <c r="AA5884" s="3" t="e">
        <f t="shared" si="408"/>
        <v>#NUM!</v>
      </c>
      <c r="AB5884" s="3" t="str">
        <f t="shared" si="409"/>
        <v/>
      </c>
    </row>
    <row r="5885" spans="18:28" ht="14.5" customHeight="1">
      <c r="R5885">
        <v>5882</v>
      </c>
      <c r="S5885" s="4">
        <v>71110</v>
      </c>
      <c r="T5885" s="3" t="s">
        <v>6146</v>
      </c>
      <c r="U5885" s="3" t="s">
        <v>489</v>
      </c>
      <c r="V5885" s="3" t="s">
        <v>271</v>
      </c>
      <c r="W5885" s="3" t="s">
        <v>6138</v>
      </c>
      <c r="X5885" s="3" t="str">
        <f t="shared" si="406"/>
        <v>รางสาลี่ท่าม่วงกาญจนบุรี</v>
      </c>
      <c r="Y5885" s="3" t="s">
        <v>5685</v>
      </c>
      <c r="Z5885" s="3" t="str">
        <f t="shared" si="407"/>
        <v/>
      </c>
      <c r="AA5885" s="3" t="e">
        <f t="shared" si="408"/>
        <v>#NUM!</v>
      </c>
      <c r="AB5885" s="3" t="str">
        <f t="shared" si="409"/>
        <v/>
      </c>
    </row>
    <row r="5886" spans="18:28" ht="14.5" customHeight="1">
      <c r="R5886">
        <v>5883</v>
      </c>
      <c r="S5886" s="4">
        <v>71110</v>
      </c>
      <c r="T5886" s="3" t="s">
        <v>6147</v>
      </c>
      <c r="U5886" s="3" t="s">
        <v>489</v>
      </c>
      <c r="V5886" s="3" t="s">
        <v>271</v>
      </c>
      <c r="W5886" s="3" t="s">
        <v>6138</v>
      </c>
      <c r="X5886" s="3" t="str">
        <f t="shared" si="406"/>
        <v>หนองตากยาท่าม่วงกาญจนบุรี</v>
      </c>
      <c r="Y5886" s="3" t="s">
        <v>5685</v>
      </c>
      <c r="Z5886" s="3" t="str">
        <f t="shared" si="407"/>
        <v/>
      </c>
      <c r="AA5886" s="3" t="e">
        <f t="shared" si="408"/>
        <v>#NUM!</v>
      </c>
      <c r="AB5886" s="3" t="str">
        <f t="shared" si="409"/>
        <v/>
      </c>
    </row>
    <row r="5887" spans="18:28" ht="14.5" customHeight="1">
      <c r="R5887">
        <v>5884</v>
      </c>
      <c r="S5887" s="4">
        <v>71180</v>
      </c>
      <c r="T5887" s="3" t="s">
        <v>6148</v>
      </c>
      <c r="U5887" s="3" t="s">
        <v>485</v>
      </c>
      <c r="V5887" s="3" t="s">
        <v>271</v>
      </c>
      <c r="W5887" s="3" t="s">
        <v>6149</v>
      </c>
      <c r="X5887" s="3" t="str">
        <f t="shared" si="406"/>
        <v>ท่าขนุนทองผาภูมิกาญจนบุรี</v>
      </c>
      <c r="Y5887" s="3" t="s">
        <v>5685</v>
      </c>
      <c r="Z5887" s="3" t="str">
        <f t="shared" si="407"/>
        <v/>
      </c>
      <c r="AA5887" s="3" t="e">
        <f t="shared" si="408"/>
        <v>#NUM!</v>
      </c>
      <c r="AB5887" s="3" t="str">
        <f t="shared" si="409"/>
        <v/>
      </c>
    </row>
    <row r="5888" spans="18:28" ht="14.5" customHeight="1">
      <c r="R5888">
        <v>5885</v>
      </c>
      <c r="S5888" s="4">
        <v>71180</v>
      </c>
      <c r="T5888" s="3" t="s">
        <v>6150</v>
      </c>
      <c r="U5888" s="3" t="s">
        <v>485</v>
      </c>
      <c r="V5888" s="3" t="s">
        <v>271</v>
      </c>
      <c r="W5888" s="3" t="s">
        <v>6149</v>
      </c>
      <c r="X5888" s="3" t="str">
        <f t="shared" si="406"/>
        <v>ปิล๊อกทองผาภูมิกาญจนบุรี</v>
      </c>
      <c r="Y5888" s="3" t="s">
        <v>5685</v>
      </c>
      <c r="Z5888" s="3" t="str">
        <f t="shared" si="407"/>
        <v/>
      </c>
      <c r="AA5888" s="3" t="e">
        <f t="shared" si="408"/>
        <v>#NUM!</v>
      </c>
      <c r="AB5888" s="3" t="str">
        <f t="shared" si="409"/>
        <v/>
      </c>
    </row>
    <row r="5889" spans="18:28" ht="14.5" customHeight="1">
      <c r="R5889">
        <v>5886</v>
      </c>
      <c r="S5889" s="4">
        <v>71180</v>
      </c>
      <c r="T5889" s="3" t="s">
        <v>2726</v>
      </c>
      <c r="U5889" s="3" t="s">
        <v>485</v>
      </c>
      <c r="V5889" s="3" t="s">
        <v>271</v>
      </c>
      <c r="W5889" s="3" t="s">
        <v>6149</v>
      </c>
      <c r="X5889" s="3" t="str">
        <f t="shared" si="406"/>
        <v>หินดาดทองผาภูมิกาญจนบุรี</v>
      </c>
      <c r="Y5889" s="3" t="s">
        <v>5685</v>
      </c>
      <c r="Z5889" s="3" t="str">
        <f t="shared" si="407"/>
        <v/>
      </c>
      <c r="AA5889" s="3" t="e">
        <f t="shared" si="408"/>
        <v>#NUM!</v>
      </c>
      <c r="AB5889" s="3" t="str">
        <f t="shared" si="409"/>
        <v/>
      </c>
    </row>
    <row r="5890" spans="18:28" ht="14.5" customHeight="1">
      <c r="R5890">
        <v>5887</v>
      </c>
      <c r="S5890" s="4">
        <v>71180</v>
      </c>
      <c r="T5890" s="3" t="s">
        <v>6151</v>
      </c>
      <c r="U5890" s="3" t="s">
        <v>485</v>
      </c>
      <c r="V5890" s="3" t="s">
        <v>271</v>
      </c>
      <c r="W5890" s="3" t="s">
        <v>6149</v>
      </c>
      <c r="X5890" s="3" t="str">
        <f t="shared" si="406"/>
        <v>ลิ่นถิ่นทองผาภูมิกาญจนบุรี</v>
      </c>
      <c r="Y5890" s="3" t="s">
        <v>5685</v>
      </c>
      <c r="Z5890" s="3" t="str">
        <f t="shared" si="407"/>
        <v/>
      </c>
      <c r="AA5890" s="3" t="e">
        <f t="shared" si="408"/>
        <v>#NUM!</v>
      </c>
      <c r="AB5890" s="3" t="str">
        <f t="shared" si="409"/>
        <v/>
      </c>
    </row>
    <row r="5891" spans="18:28" ht="14.5" customHeight="1">
      <c r="R5891">
        <v>5888</v>
      </c>
      <c r="S5891" s="4">
        <v>71180</v>
      </c>
      <c r="T5891" s="3" t="s">
        <v>6152</v>
      </c>
      <c r="U5891" s="3" t="s">
        <v>485</v>
      </c>
      <c r="V5891" s="3" t="s">
        <v>271</v>
      </c>
      <c r="W5891" s="3" t="s">
        <v>6149</v>
      </c>
      <c r="X5891" s="3" t="str">
        <f t="shared" si="406"/>
        <v>ชะแลทองผาภูมิกาญจนบุรี</v>
      </c>
      <c r="Y5891" s="3" t="s">
        <v>5685</v>
      </c>
      <c r="Z5891" s="3" t="str">
        <f t="shared" si="407"/>
        <v/>
      </c>
      <c r="AA5891" s="3" t="e">
        <f t="shared" si="408"/>
        <v>#NUM!</v>
      </c>
      <c r="AB5891" s="3" t="str">
        <f t="shared" si="409"/>
        <v/>
      </c>
    </row>
    <row r="5892" spans="18:28" ht="14.5" customHeight="1">
      <c r="R5892">
        <v>5889</v>
      </c>
      <c r="S5892" s="4">
        <v>71180</v>
      </c>
      <c r="T5892" s="3" t="s">
        <v>6153</v>
      </c>
      <c r="U5892" s="3" t="s">
        <v>485</v>
      </c>
      <c r="V5892" s="3" t="s">
        <v>271</v>
      </c>
      <c r="W5892" s="3" t="s">
        <v>6149</v>
      </c>
      <c r="X5892" s="3" t="str">
        <f t="shared" si="406"/>
        <v>ห้วยเขย่งทองผาภูมิกาญจนบุรี</v>
      </c>
      <c r="Y5892" s="3" t="s">
        <v>5685</v>
      </c>
      <c r="Z5892" s="3" t="str">
        <f t="shared" si="407"/>
        <v/>
      </c>
      <c r="AA5892" s="3" t="e">
        <f t="shared" si="408"/>
        <v>#NUM!</v>
      </c>
      <c r="AB5892" s="3" t="str">
        <f t="shared" si="409"/>
        <v/>
      </c>
    </row>
    <row r="5893" spans="18:28" ht="14.5" customHeight="1">
      <c r="R5893">
        <v>5890</v>
      </c>
      <c r="S5893" s="4">
        <v>71180</v>
      </c>
      <c r="T5893" s="3" t="s">
        <v>6154</v>
      </c>
      <c r="U5893" s="3" t="s">
        <v>485</v>
      </c>
      <c r="V5893" s="3" t="s">
        <v>271</v>
      </c>
      <c r="W5893" s="3" t="s">
        <v>6149</v>
      </c>
      <c r="X5893" s="3" t="str">
        <f t="shared" ref="X5893:X5956" si="410">T5893&amp;U5893&amp;V5893</f>
        <v>สหกรณ์นิคมทองผาภูมิกาญจนบุรี</v>
      </c>
      <c r="Y5893" s="3" t="s">
        <v>5685</v>
      </c>
      <c r="Z5893" s="3" t="str">
        <f t="shared" ref="Z5893:Z5956" si="411">IF($Z$1=$W5893,$R5893,"")</f>
        <v/>
      </c>
      <c r="AA5893" s="3" t="e">
        <f t="shared" ref="AA5893:AA5956" si="412">SMALL($Z$4:$Z$7439,R5893)</f>
        <v>#NUM!</v>
      </c>
      <c r="AB5893" s="3" t="str">
        <f t="shared" ref="AB5893:AB5956" si="413">IFERROR(INDEX($T$4:$T$7439,$AA5893,1),"")</f>
        <v/>
      </c>
    </row>
    <row r="5894" spans="18:28" ht="14.5" customHeight="1">
      <c r="R5894">
        <v>5891</v>
      </c>
      <c r="S5894" s="4">
        <v>71240</v>
      </c>
      <c r="T5894" s="3" t="s">
        <v>6155</v>
      </c>
      <c r="U5894" s="3" t="s">
        <v>514</v>
      </c>
      <c r="V5894" s="3" t="s">
        <v>271</v>
      </c>
      <c r="W5894" s="3" t="s">
        <v>6156</v>
      </c>
      <c r="X5894" s="3" t="str">
        <f t="shared" si="410"/>
        <v>หนองลูสังขละบุรีกาญจนบุรี</v>
      </c>
      <c r="Y5894" s="3" t="s">
        <v>5685</v>
      </c>
      <c r="Z5894" s="3" t="str">
        <f t="shared" si="411"/>
        <v/>
      </c>
      <c r="AA5894" s="3" t="e">
        <f t="shared" si="412"/>
        <v>#NUM!</v>
      </c>
      <c r="AB5894" s="3" t="str">
        <f t="shared" si="413"/>
        <v/>
      </c>
    </row>
    <row r="5895" spans="18:28" ht="14.5" customHeight="1">
      <c r="R5895">
        <v>5892</v>
      </c>
      <c r="S5895" s="4">
        <v>71240</v>
      </c>
      <c r="T5895" s="3" t="s">
        <v>6157</v>
      </c>
      <c r="U5895" s="3" t="s">
        <v>514</v>
      </c>
      <c r="V5895" s="3" t="s">
        <v>271</v>
      </c>
      <c r="W5895" s="3" t="s">
        <v>6156</v>
      </c>
      <c r="X5895" s="3" t="str">
        <f t="shared" si="410"/>
        <v>ปรังเผลสังขละบุรีกาญจนบุรี</v>
      </c>
      <c r="Y5895" s="3" t="s">
        <v>5685</v>
      </c>
      <c r="Z5895" s="3" t="str">
        <f t="shared" si="411"/>
        <v/>
      </c>
      <c r="AA5895" s="3" t="e">
        <f t="shared" si="412"/>
        <v>#NUM!</v>
      </c>
      <c r="AB5895" s="3" t="str">
        <f t="shared" si="413"/>
        <v/>
      </c>
    </row>
    <row r="5896" spans="18:28" ht="14.5" customHeight="1">
      <c r="R5896">
        <v>5893</v>
      </c>
      <c r="S5896" s="4">
        <v>71240</v>
      </c>
      <c r="T5896" s="3" t="s">
        <v>6158</v>
      </c>
      <c r="U5896" s="3" t="s">
        <v>514</v>
      </c>
      <c r="V5896" s="3" t="s">
        <v>271</v>
      </c>
      <c r="W5896" s="3" t="s">
        <v>6156</v>
      </c>
      <c r="X5896" s="3" t="str">
        <f t="shared" si="410"/>
        <v>ไล่โว่สังขละบุรีกาญจนบุรี</v>
      </c>
      <c r="Y5896" s="3" t="s">
        <v>5685</v>
      </c>
      <c r="Z5896" s="3" t="str">
        <f t="shared" si="411"/>
        <v/>
      </c>
      <c r="AA5896" s="3" t="e">
        <f t="shared" si="412"/>
        <v>#NUM!</v>
      </c>
      <c r="AB5896" s="3" t="str">
        <f t="shared" si="413"/>
        <v/>
      </c>
    </row>
    <row r="5897" spans="18:28" ht="14.5" customHeight="1">
      <c r="R5897">
        <v>5894</v>
      </c>
      <c r="S5897" s="4">
        <v>71140</v>
      </c>
      <c r="T5897" s="3" t="s">
        <v>501</v>
      </c>
      <c r="U5897" s="3" t="s">
        <v>501</v>
      </c>
      <c r="V5897" s="3" t="s">
        <v>271</v>
      </c>
      <c r="W5897" s="3" t="s">
        <v>6159</v>
      </c>
      <c r="X5897" s="3" t="str">
        <f t="shared" si="410"/>
        <v>พนมทวนพนมทวนกาญจนบุรี</v>
      </c>
      <c r="Y5897" s="3" t="s">
        <v>5685</v>
      </c>
      <c r="Z5897" s="3" t="str">
        <f t="shared" si="411"/>
        <v/>
      </c>
      <c r="AA5897" s="3" t="e">
        <f t="shared" si="412"/>
        <v>#NUM!</v>
      </c>
      <c r="AB5897" s="3" t="str">
        <f t="shared" si="413"/>
        <v/>
      </c>
    </row>
    <row r="5898" spans="18:28" ht="14.5" customHeight="1">
      <c r="R5898">
        <v>5895</v>
      </c>
      <c r="S5898" s="4">
        <v>71140</v>
      </c>
      <c r="T5898" s="3" t="s">
        <v>2094</v>
      </c>
      <c r="U5898" s="3" t="s">
        <v>501</v>
      </c>
      <c r="V5898" s="3" t="s">
        <v>271</v>
      </c>
      <c r="W5898" s="3" t="s">
        <v>6159</v>
      </c>
      <c r="X5898" s="3" t="str">
        <f t="shared" si="410"/>
        <v>หนองโรงพนมทวนกาญจนบุรี</v>
      </c>
      <c r="Y5898" s="3" t="s">
        <v>5685</v>
      </c>
      <c r="Z5898" s="3" t="str">
        <f t="shared" si="411"/>
        <v/>
      </c>
      <c r="AA5898" s="3" t="e">
        <f t="shared" si="412"/>
        <v>#NUM!</v>
      </c>
      <c r="AB5898" s="3" t="str">
        <f t="shared" si="413"/>
        <v/>
      </c>
    </row>
    <row r="5899" spans="18:28" ht="14.5" customHeight="1">
      <c r="R5899">
        <v>5896</v>
      </c>
      <c r="S5899" s="4">
        <v>71140</v>
      </c>
      <c r="T5899" s="3" t="s">
        <v>6021</v>
      </c>
      <c r="U5899" s="3" t="s">
        <v>501</v>
      </c>
      <c r="V5899" s="3" t="s">
        <v>271</v>
      </c>
      <c r="W5899" s="3" t="s">
        <v>6159</v>
      </c>
      <c r="X5899" s="3" t="str">
        <f t="shared" si="410"/>
        <v>ทุ่งสมอพนมทวนกาญจนบุรี</v>
      </c>
      <c r="Y5899" s="3" t="s">
        <v>5685</v>
      </c>
      <c r="Z5899" s="3" t="str">
        <f t="shared" si="411"/>
        <v/>
      </c>
      <c r="AA5899" s="3" t="e">
        <f t="shared" si="412"/>
        <v>#NUM!</v>
      </c>
      <c r="AB5899" s="3" t="str">
        <f t="shared" si="413"/>
        <v/>
      </c>
    </row>
    <row r="5900" spans="18:28" ht="14.5" customHeight="1">
      <c r="R5900">
        <v>5897</v>
      </c>
      <c r="S5900" s="4">
        <v>71140</v>
      </c>
      <c r="T5900" s="3" t="s">
        <v>1923</v>
      </c>
      <c r="U5900" s="3" t="s">
        <v>501</v>
      </c>
      <c r="V5900" s="3" t="s">
        <v>271</v>
      </c>
      <c r="W5900" s="3" t="s">
        <v>6159</v>
      </c>
      <c r="X5900" s="3" t="str">
        <f t="shared" si="410"/>
        <v>ดอนเจดีย์พนมทวนกาญจนบุรี</v>
      </c>
      <c r="Y5900" s="3" t="s">
        <v>5685</v>
      </c>
      <c r="Z5900" s="3" t="str">
        <f t="shared" si="411"/>
        <v/>
      </c>
      <c r="AA5900" s="3" t="e">
        <f t="shared" si="412"/>
        <v>#NUM!</v>
      </c>
      <c r="AB5900" s="3" t="str">
        <f t="shared" si="413"/>
        <v/>
      </c>
    </row>
    <row r="5901" spans="18:28" ht="14.5" customHeight="1">
      <c r="R5901">
        <v>5898</v>
      </c>
      <c r="S5901" s="4">
        <v>71140</v>
      </c>
      <c r="T5901" s="3" t="s">
        <v>6144</v>
      </c>
      <c r="U5901" s="3" t="s">
        <v>501</v>
      </c>
      <c r="V5901" s="3" t="s">
        <v>271</v>
      </c>
      <c r="W5901" s="3" t="s">
        <v>6159</v>
      </c>
      <c r="X5901" s="3" t="str">
        <f t="shared" si="410"/>
        <v>พังตรุพนมทวนกาญจนบุรี</v>
      </c>
      <c r="Y5901" s="3" t="s">
        <v>5685</v>
      </c>
      <c r="Z5901" s="3" t="str">
        <f t="shared" si="411"/>
        <v/>
      </c>
      <c r="AA5901" s="3" t="e">
        <f t="shared" si="412"/>
        <v>#NUM!</v>
      </c>
      <c r="AB5901" s="3" t="str">
        <f t="shared" si="413"/>
        <v/>
      </c>
    </row>
    <row r="5902" spans="18:28" ht="14.5" customHeight="1">
      <c r="R5902">
        <v>5899</v>
      </c>
      <c r="S5902" s="4">
        <v>71170</v>
      </c>
      <c r="T5902" s="3" t="s">
        <v>6160</v>
      </c>
      <c r="U5902" s="3" t="s">
        <v>501</v>
      </c>
      <c r="V5902" s="3" t="s">
        <v>271</v>
      </c>
      <c r="W5902" s="3" t="s">
        <v>6159</v>
      </c>
      <c r="X5902" s="3" t="str">
        <f t="shared" si="410"/>
        <v>รางหวายพนมทวนกาญจนบุรี</v>
      </c>
      <c r="Y5902" s="3" t="s">
        <v>5685</v>
      </c>
      <c r="Z5902" s="3" t="str">
        <f t="shared" si="411"/>
        <v/>
      </c>
      <c r="AA5902" s="3" t="e">
        <f t="shared" si="412"/>
        <v>#NUM!</v>
      </c>
      <c r="AB5902" s="3" t="str">
        <f t="shared" si="413"/>
        <v/>
      </c>
    </row>
    <row r="5903" spans="18:28" ht="14.5" customHeight="1">
      <c r="R5903">
        <v>5900</v>
      </c>
      <c r="S5903" s="4">
        <v>71140</v>
      </c>
      <c r="T5903" s="3" t="s">
        <v>2844</v>
      </c>
      <c r="U5903" s="3" t="s">
        <v>501</v>
      </c>
      <c r="V5903" s="3" t="s">
        <v>271</v>
      </c>
      <c r="W5903" s="3" t="s">
        <v>6159</v>
      </c>
      <c r="X5903" s="3" t="str">
        <f t="shared" si="410"/>
        <v>หนองสาหร่ายพนมทวนกาญจนบุรี</v>
      </c>
      <c r="Y5903" s="3" t="s">
        <v>5685</v>
      </c>
      <c r="Z5903" s="3" t="str">
        <f t="shared" si="411"/>
        <v/>
      </c>
      <c r="AA5903" s="3" t="e">
        <f t="shared" si="412"/>
        <v>#NUM!</v>
      </c>
      <c r="AB5903" s="3" t="str">
        <f t="shared" si="413"/>
        <v/>
      </c>
    </row>
    <row r="5904" spans="18:28" ht="14.5" customHeight="1">
      <c r="R5904">
        <v>5901</v>
      </c>
      <c r="S5904" s="4">
        <v>71140</v>
      </c>
      <c r="T5904" s="3" t="s">
        <v>6161</v>
      </c>
      <c r="U5904" s="3" t="s">
        <v>501</v>
      </c>
      <c r="V5904" s="3" t="s">
        <v>271</v>
      </c>
      <c r="W5904" s="3" t="s">
        <v>6159</v>
      </c>
      <c r="X5904" s="3" t="str">
        <f t="shared" si="410"/>
        <v>ดอนตาเพชรพนมทวนกาญจนบุรี</v>
      </c>
      <c r="Y5904" s="3" t="s">
        <v>5685</v>
      </c>
      <c r="Z5904" s="3" t="str">
        <f t="shared" si="411"/>
        <v/>
      </c>
      <c r="AA5904" s="3" t="e">
        <f t="shared" si="412"/>
        <v>#NUM!</v>
      </c>
      <c r="AB5904" s="3" t="str">
        <f t="shared" si="413"/>
        <v/>
      </c>
    </row>
    <row r="5905" spans="18:28" ht="14.5" customHeight="1">
      <c r="R5905">
        <v>5902</v>
      </c>
      <c r="S5905" s="4">
        <v>71210</v>
      </c>
      <c r="T5905" s="3" t="s">
        <v>507</v>
      </c>
      <c r="U5905" s="3" t="s">
        <v>507</v>
      </c>
      <c r="V5905" s="3" t="s">
        <v>271</v>
      </c>
      <c r="W5905" s="3" t="s">
        <v>6162</v>
      </c>
      <c r="X5905" s="3" t="str">
        <f t="shared" si="410"/>
        <v>เลาขวัญเลาขวัญกาญจนบุรี</v>
      </c>
      <c r="Y5905" s="3" t="s">
        <v>5685</v>
      </c>
      <c r="Z5905" s="3" t="str">
        <f t="shared" si="411"/>
        <v/>
      </c>
      <c r="AA5905" s="3" t="e">
        <f t="shared" si="412"/>
        <v>#NUM!</v>
      </c>
      <c r="AB5905" s="3" t="str">
        <f t="shared" si="413"/>
        <v/>
      </c>
    </row>
    <row r="5906" spans="18:28" ht="14.5" customHeight="1">
      <c r="R5906">
        <v>5903</v>
      </c>
      <c r="S5906" s="4">
        <v>71210</v>
      </c>
      <c r="T5906" s="3" t="s">
        <v>2407</v>
      </c>
      <c r="U5906" s="3" t="s">
        <v>507</v>
      </c>
      <c r="V5906" s="3" t="s">
        <v>271</v>
      </c>
      <c r="W5906" s="3" t="s">
        <v>6162</v>
      </c>
      <c r="X5906" s="3" t="str">
        <f t="shared" si="410"/>
        <v>หนองโสนเลาขวัญกาญจนบุรี</v>
      </c>
      <c r="Y5906" s="3" t="s">
        <v>5685</v>
      </c>
      <c r="Z5906" s="3" t="str">
        <f t="shared" si="411"/>
        <v/>
      </c>
      <c r="AA5906" s="3" t="e">
        <f t="shared" si="412"/>
        <v>#NUM!</v>
      </c>
      <c r="AB5906" s="3" t="str">
        <f t="shared" si="413"/>
        <v/>
      </c>
    </row>
    <row r="5907" spans="18:28" ht="14.5" customHeight="1">
      <c r="R5907">
        <v>5904</v>
      </c>
      <c r="S5907" s="4">
        <v>71210</v>
      </c>
      <c r="T5907" s="3" t="s">
        <v>6163</v>
      </c>
      <c r="U5907" s="3" t="s">
        <v>507</v>
      </c>
      <c r="V5907" s="3" t="s">
        <v>271</v>
      </c>
      <c r="W5907" s="3" t="s">
        <v>6162</v>
      </c>
      <c r="X5907" s="3" t="str">
        <f t="shared" si="410"/>
        <v>หนองประดู่เลาขวัญกาญจนบุรี</v>
      </c>
      <c r="Y5907" s="3" t="s">
        <v>5685</v>
      </c>
      <c r="Z5907" s="3" t="str">
        <f t="shared" si="411"/>
        <v/>
      </c>
      <c r="AA5907" s="3" t="e">
        <f t="shared" si="412"/>
        <v>#NUM!</v>
      </c>
      <c r="AB5907" s="3" t="str">
        <f t="shared" si="413"/>
        <v/>
      </c>
    </row>
    <row r="5908" spans="18:28" ht="14.5" customHeight="1">
      <c r="R5908">
        <v>5905</v>
      </c>
      <c r="S5908" s="4">
        <v>71210</v>
      </c>
      <c r="T5908" s="3" t="s">
        <v>1160</v>
      </c>
      <c r="U5908" s="3" t="s">
        <v>507</v>
      </c>
      <c r="V5908" s="3" t="s">
        <v>271</v>
      </c>
      <c r="W5908" s="3" t="s">
        <v>6162</v>
      </c>
      <c r="X5908" s="3" t="str">
        <f t="shared" si="410"/>
        <v>หนองปลิงเลาขวัญกาญจนบุรี</v>
      </c>
      <c r="Y5908" s="3" t="s">
        <v>5685</v>
      </c>
      <c r="Z5908" s="3" t="str">
        <f t="shared" si="411"/>
        <v/>
      </c>
      <c r="AA5908" s="3" t="e">
        <f t="shared" si="412"/>
        <v>#NUM!</v>
      </c>
      <c r="AB5908" s="3" t="str">
        <f t="shared" si="413"/>
        <v/>
      </c>
    </row>
    <row r="5909" spans="18:28" ht="14.5" customHeight="1">
      <c r="R5909">
        <v>5906</v>
      </c>
      <c r="S5909" s="4">
        <v>71210</v>
      </c>
      <c r="T5909" s="3" t="s">
        <v>6164</v>
      </c>
      <c r="U5909" s="3" t="s">
        <v>507</v>
      </c>
      <c r="V5909" s="3" t="s">
        <v>271</v>
      </c>
      <c r="W5909" s="3" t="s">
        <v>6162</v>
      </c>
      <c r="X5909" s="3" t="str">
        <f t="shared" si="410"/>
        <v>หนองนกแก้วเลาขวัญกาญจนบุรี</v>
      </c>
      <c r="Y5909" s="3" t="s">
        <v>5685</v>
      </c>
      <c r="Z5909" s="3" t="str">
        <f t="shared" si="411"/>
        <v/>
      </c>
      <c r="AA5909" s="3" t="e">
        <f t="shared" si="412"/>
        <v>#NUM!</v>
      </c>
      <c r="AB5909" s="3" t="str">
        <f t="shared" si="413"/>
        <v/>
      </c>
    </row>
    <row r="5910" spans="18:28" ht="14.5" customHeight="1">
      <c r="R5910">
        <v>5907</v>
      </c>
      <c r="S5910" s="4">
        <v>71210</v>
      </c>
      <c r="T5910" s="3" t="s">
        <v>6165</v>
      </c>
      <c r="U5910" s="3" t="s">
        <v>507</v>
      </c>
      <c r="V5910" s="3" t="s">
        <v>271</v>
      </c>
      <c r="W5910" s="3" t="s">
        <v>6162</v>
      </c>
      <c r="X5910" s="3" t="str">
        <f t="shared" si="410"/>
        <v>ทุ่งกระบ่ำเลาขวัญกาญจนบุรี</v>
      </c>
      <c r="Y5910" s="3" t="s">
        <v>5685</v>
      </c>
      <c r="Z5910" s="3" t="str">
        <f t="shared" si="411"/>
        <v/>
      </c>
      <c r="AA5910" s="3" t="e">
        <f t="shared" si="412"/>
        <v>#NUM!</v>
      </c>
      <c r="AB5910" s="3" t="str">
        <f t="shared" si="413"/>
        <v/>
      </c>
    </row>
    <row r="5911" spans="18:28" ht="14.5" customHeight="1">
      <c r="R5911">
        <v>5908</v>
      </c>
      <c r="S5911" s="4">
        <v>71210</v>
      </c>
      <c r="T5911" s="3" t="s">
        <v>6166</v>
      </c>
      <c r="U5911" s="3" t="s">
        <v>507</v>
      </c>
      <c r="V5911" s="3" t="s">
        <v>271</v>
      </c>
      <c r="W5911" s="3" t="s">
        <v>6162</v>
      </c>
      <c r="X5911" s="3" t="str">
        <f t="shared" si="410"/>
        <v>หนองฝ้ายเลาขวัญกาญจนบุรี</v>
      </c>
      <c r="Y5911" s="3" t="s">
        <v>5685</v>
      </c>
      <c r="Z5911" s="3" t="str">
        <f t="shared" si="411"/>
        <v/>
      </c>
      <c r="AA5911" s="3" t="e">
        <f t="shared" si="412"/>
        <v>#NUM!</v>
      </c>
      <c r="AB5911" s="3" t="str">
        <f t="shared" si="413"/>
        <v/>
      </c>
    </row>
    <row r="5912" spans="18:28" ht="14.5" customHeight="1">
      <c r="R5912">
        <v>5909</v>
      </c>
      <c r="S5912" s="4">
        <v>71260</v>
      </c>
      <c r="T5912" s="3" t="s">
        <v>483</v>
      </c>
      <c r="U5912" s="3" t="s">
        <v>483</v>
      </c>
      <c r="V5912" s="3" t="s">
        <v>271</v>
      </c>
      <c r="W5912" s="3" t="s">
        <v>6167</v>
      </c>
      <c r="X5912" s="3" t="str">
        <f t="shared" si="410"/>
        <v>ด่านมะขามเตี้ยด่านมะขามเตี้ยกาญจนบุรี</v>
      </c>
      <c r="Y5912" s="3" t="s">
        <v>5685</v>
      </c>
      <c r="Z5912" s="3" t="str">
        <f t="shared" si="411"/>
        <v/>
      </c>
      <c r="AA5912" s="3" t="e">
        <f t="shared" si="412"/>
        <v>#NUM!</v>
      </c>
      <c r="AB5912" s="3" t="str">
        <f t="shared" si="413"/>
        <v/>
      </c>
    </row>
    <row r="5913" spans="18:28" ht="14.5" customHeight="1">
      <c r="R5913">
        <v>5910</v>
      </c>
      <c r="S5913" s="4">
        <v>71260</v>
      </c>
      <c r="T5913" s="3" t="s">
        <v>6168</v>
      </c>
      <c r="U5913" s="3" t="s">
        <v>483</v>
      </c>
      <c r="V5913" s="3" t="s">
        <v>271</v>
      </c>
      <c r="W5913" s="3" t="s">
        <v>6167</v>
      </c>
      <c r="X5913" s="3" t="str">
        <f t="shared" si="410"/>
        <v>กลอนโดด่านมะขามเตี้ยกาญจนบุรี</v>
      </c>
      <c r="Y5913" s="3" t="s">
        <v>5685</v>
      </c>
      <c r="Z5913" s="3" t="str">
        <f t="shared" si="411"/>
        <v/>
      </c>
      <c r="AA5913" s="3" t="e">
        <f t="shared" si="412"/>
        <v>#NUM!</v>
      </c>
      <c r="AB5913" s="3" t="str">
        <f t="shared" si="413"/>
        <v/>
      </c>
    </row>
    <row r="5914" spans="18:28" ht="14.5" customHeight="1">
      <c r="R5914">
        <v>5911</v>
      </c>
      <c r="S5914" s="4">
        <v>71260</v>
      </c>
      <c r="T5914" s="3" t="s">
        <v>6169</v>
      </c>
      <c r="U5914" s="3" t="s">
        <v>483</v>
      </c>
      <c r="V5914" s="3" t="s">
        <v>271</v>
      </c>
      <c r="W5914" s="3" t="s">
        <v>6167</v>
      </c>
      <c r="X5914" s="3" t="str">
        <f t="shared" si="410"/>
        <v>จรเข้เผือกด่านมะขามเตี้ยกาญจนบุรี</v>
      </c>
      <c r="Y5914" s="3" t="s">
        <v>5685</v>
      </c>
      <c r="Z5914" s="3" t="str">
        <f t="shared" si="411"/>
        <v/>
      </c>
      <c r="AA5914" s="3" t="e">
        <f t="shared" si="412"/>
        <v>#NUM!</v>
      </c>
      <c r="AB5914" s="3" t="str">
        <f t="shared" si="413"/>
        <v/>
      </c>
    </row>
    <row r="5915" spans="18:28" ht="14.5" customHeight="1">
      <c r="R5915">
        <v>5912</v>
      </c>
      <c r="S5915" s="4">
        <v>71260</v>
      </c>
      <c r="T5915" s="3" t="s">
        <v>1430</v>
      </c>
      <c r="U5915" s="3" t="s">
        <v>483</v>
      </c>
      <c r="V5915" s="3" t="s">
        <v>271</v>
      </c>
      <c r="W5915" s="3" t="s">
        <v>6167</v>
      </c>
      <c r="X5915" s="3" t="str">
        <f t="shared" si="410"/>
        <v>หนองไผ่ด่านมะขามเตี้ยกาญจนบุรี</v>
      </c>
      <c r="Y5915" s="3" t="s">
        <v>5685</v>
      </c>
      <c r="Z5915" s="3" t="str">
        <f t="shared" si="411"/>
        <v/>
      </c>
      <c r="AA5915" s="3" t="e">
        <f t="shared" si="412"/>
        <v>#NUM!</v>
      </c>
      <c r="AB5915" s="3" t="str">
        <f t="shared" si="413"/>
        <v/>
      </c>
    </row>
    <row r="5916" spans="18:28" ht="14.5" customHeight="1">
      <c r="R5916">
        <v>5913</v>
      </c>
      <c r="S5916" s="4">
        <v>71220</v>
      </c>
      <c r="T5916" s="3" t="s">
        <v>517</v>
      </c>
      <c r="U5916" s="3" t="s">
        <v>517</v>
      </c>
      <c r="V5916" s="3" t="s">
        <v>271</v>
      </c>
      <c r="W5916" s="3" t="s">
        <v>6170</v>
      </c>
      <c r="X5916" s="3" t="str">
        <f t="shared" si="410"/>
        <v>หนองปรือหนองปรือกาญจนบุรี</v>
      </c>
      <c r="Y5916" s="3" t="s">
        <v>5685</v>
      </c>
      <c r="Z5916" s="3" t="str">
        <f t="shared" si="411"/>
        <v/>
      </c>
      <c r="AA5916" s="3" t="e">
        <f t="shared" si="412"/>
        <v>#NUM!</v>
      </c>
      <c r="AB5916" s="3" t="str">
        <f t="shared" si="413"/>
        <v/>
      </c>
    </row>
    <row r="5917" spans="18:28" ht="14.5" customHeight="1">
      <c r="R5917">
        <v>5914</v>
      </c>
      <c r="S5917" s="4">
        <v>71220</v>
      </c>
      <c r="T5917" s="3" t="s">
        <v>2039</v>
      </c>
      <c r="U5917" s="3" t="s">
        <v>517</v>
      </c>
      <c r="V5917" s="3" t="s">
        <v>271</v>
      </c>
      <c r="W5917" s="3" t="s">
        <v>6170</v>
      </c>
      <c r="X5917" s="3" t="str">
        <f t="shared" si="410"/>
        <v>หนองปลาไหลหนองปรือกาญจนบุรี</v>
      </c>
      <c r="Y5917" s="3" t="s">
        <v>5685</v>
      </c>
      <c r="Z5917" s="3" t="str">
        <f t="shared" si="411"/>
        <v/>
      </c>
      <c r="AA5917" s="3" t="e">
        <f t="shared" si="412"/>
        <v>#NUM!</v>
      </c>
      <c r="AB5917" s="3" t="str">
        <f t="shared" si="413"/>
        <v/>
      </c>
    </row>
    <row r="5918" spans="18:28" ht="14.5" customHeight="1">
      <c r="R5918">
        <v>5915</v>
      </c>
      <c r="S5918" s="4">
        <v>71220</v>
      </c>
      <c r="T5918" s="3" t="s">
        <v>6171</v>
      </c>
      <c r="U5918" s="3" t="s">
        <v>517</v>
      </c>
      <c r="V5918" s="3" t="s">
        <v>271</v>
      </c>
      <c r="W5918" s="3" t="s">
        <v>6170</v>
      </c>
      <c r="X5918" s="3" t="str">
        <f t="shared" si="410"/>
        <v>สมเด็จเจริญหนองปรือกาญจนบุรี</v>
      </c>
      <c r="Y5918" s="3" t="s">
        <v>5685</v>
      </c>
      <c r="Z5918" s="3" t="str">
        <f t="shared" si="411"/>
        <v/>
      </c>
      <c r="AA5918" s="3" t="e">
        <f t="shared" si="412"/>
        <v>#NUM!</v>
      </c>
      <c r="AB5918" s="3" t="str">
        <f t="shared" si="413"/>
        <v/>
      </c>
    </row>
    <row r="5919" spans="18:28" ht="14.5" customHeight="1">
      <c r="R5919">
        <v>5916</v>
      </c>
      <c r="S5919" s="4">
        <v>71170</v>
      </c>
      <c r="T5919" s="3" t="s">
        <v>519</v>
      </c>
      <c r="U5919" s="3" t="s">
        <v>519</v>
      </c>
      <c r="V5919" s="3" t="s">
        <v>271</v>
      </c>
      <c r="W5919" s="3" t="s">
        <v>6172</v>
      </c>
      <c r="X5919" s="3" t="str">
        <f t="shared" si="410"/>
        <v>ห้วยกระเจาห้วยกระเจากาญจนบุรี</v>
      </c>
      <c r="Y5919" s="3" t="s">
        <v>5685</v>
      </c>
      <c r="Z5919" s="3" t="str">
        <f t="shared" si="411"/>
        <v/>
      </c>
      <c r="AA5919" s="3" t="e">
        <f t="shared" si="412"/>
        <v>#NUM!</v>
      </c>
      <c r="AB5919" s="3" t="str">
        <f t="shared" si="413"/>
        <v/>
      </c>
    </row>
    <row r="5920" spans="18:28" ht="14.5" customHeight="1">
      <c r="R5920">
        <v>5917</v>
      </c>
      <c r="S5920" s="4">
        <v>71170</v>
      </c>
      <c r="T5920" s="3" t="s">
        <v>6173</v>
      </c>
      <c r="U5920" s="3" t="s">
        <v>519</v>
      </c>
      <c r="V5920" s="3" t="s">
        <v>271</v>
      </c>
      <c r="W5920" s="3" t="s">
        <v>6172</v>
      </c>
      <c r="X5920" s="3" t="str">
        <f t="shared" si="410"/>
        <v>วังไผ่ห้วยกระเจากาญจนบุรี</v>
      </c>
      <c r="Y5920" s="3" t="s">
        <v>5685</v>
      </c>
      <c r="Z5920" s="3" t="str">
        <f t="shared" si="411"/>
        <v/>
      </c>
      <c r="AA5920" s="3" t="e">
        <f t="shared" si="412"/>
        <v>#NUM!</v>
      </c>
      <c r="AB5920" s="3" t="str">
        <f t="shared" si="413"/>
        <v/>
      </c>
    </row>
    <row r="5921" spans="18:28" ht="14.5" customHeight="1">
      <c r="R5921">
        <v>5918</v>
      </c>
      <c r="S5921" s="4">
        <v>71170</v>
      </c>
      <c r="T5921" s="3" t="s">
        <v>6174</v>
      </c>
      <c r="U5921" s="3" t="s">
        <v>519</v>
      </c>
      <c r="V5921" s="3" t="s">
        <v>271</v>
      </c>
      <c r="W5921" s="3" t="s">
        <v>6172</v>
      </c>
      <c r="X5921" s="3" t="str">
        <f t="shared" si="410"/>
        <v>ดอนแสลบห้วยกระเจากาญจนบุรี</v>
      </c>
      <c r="Y5921" s="3" t="s">
        <v>5685</v>
      </c>
      <c r="Z5921" s="3" t="str">
        <f t="shared" si="411"/>
        <v/>
      </c>
      <c r="AA5921" s="3" t="e">
        <f t="shared" si="412"/>
        <v>#NUM!</v>
      </c>
      <c r="AB5921" s="3" t="str">
        <f t="shared" si="413"/>
        <v/>
      </c>
    </row>
    <row r="5922" spans="18:28" ht="14.5" customHeight="1">
      <c r="R5922">
        <v>5919</v>
      </c>
      <c r="S5922" s="4">
        <v>71170</v>
      </c>
      <c r="T5922" s="3" t="s">
        <v>6175</v>
      </c>
      <c r="U5922" s="3" t="s">
        <v>519</v>
      </c>
      <c r="V5922" s="3" t="s">
        <v>271</v>
      </c>
      <c r="W5922" s="3" t="s">
        <v>6172</v>
      </c>
      <c r="X5922" s="3" t="str">
        <f t="shared" si="410"/>
        <v>สระลงเรือห้วยกระเจากาญจนบุรี</v>
      </c>
      <c r="Y5922" s="3" t="s">
        <v>5685</v>
      </c>
      <c r="Z5922" s="3" t="str">
        <f t="shared" si="411"/>
        <v/>
      </c>
      <c r="AA5922" s="3" t="e">
        <f t="shared" si="412"/>
        <v>#NUM!</v>
      </c>
      <c r="AB5922" s="3" t="str">
        <f t="shared" si="413"/>
        <v/>
      </c>
    </row>
    <row r="5923" spans="18:28" ht="14.5" customHeight="1">
      <c r="R5923">
        <v>5920</v>
      </c>
      <c r="S5923" s="4">
        <v>72000</v>
      </c>
      <c r="T5923" s="3" t="s">
        <v>6176</v>
      </c>
      <c r="U5923" s="3" t="s">
        <v>1929</v>
      </c>
      <c r="V5923" s="3" t="s">
        <v>508</v>
      </c>
      <c r="W5923" s="3" t="s">
        <v>6177</v>
      </c>
      <c r="X5923" s="3" t="str">
        <f t="shared" si="410"/>
        <v>ท่าพี่เลี้ยงเมืองสุพรรณบุรีสุพรรณบุรี</v>
      </c>
      <c r="Y5923" s="3" t="s">
        <v>251</v>
      </c>
      <c r="Z5923" s="3" t="str">
        <f t="shared" si="411"/>
        <v/>
      </c>
      <c r="AA5923" s="3" t="e">
        <f t="shared" si="412"/>
        <v>#NUM!</v>
      </c>
      <c r="AB5923" s="3" t="str">
        <f t="shared" si="413"/>
        <v/>
      </c>
    </row>
    <row r="5924" spans="18:28" ht="14.5" customHeight="1">
      <c r="R5924">
        <v>5921</v>
      </c>
      <c r="S5924" s="4">
        <v>72000</v>
      </c>
      <c r="T5924" s="3" t="s">
        <v>6178</v>
      </c>
      <c r="U5924" s="3" t="s">
        <v>1929</v>
      </c>
      <c r="V5924" s="3" t="s">
        <v>508</v>
      </c>
      <c r="W5924" s="3" t="s">
        <v>6177</v>
      </c>
      <c r="X5924" s="3" t="str">
        <f t="shared" si="410"/>
        <v>รั้วใหญ่เมืองสุพรรณบุรีสุพรรณบุรี</v>
      </c>
      <c r="Y5924" s="3" t="s">
        <v>251</v>
      </c>
      <c r="Z5924" s="3" t="str">
        <f t="shared" si="411"/>
        <v/>
      </c>
      <c r="AA5924" s="3" t="e">
        <f t="shared" si="412"/>
        <v>#NUM!</v>
      </c>
      <c r="AB5924" s="3" t="str">
        <f t="shared" si="413"/>
        <v/>
      </c>
    </row>
    <row r="5925" spans="18:28" ht="14.5" customHeight="1">
      <c r="R5925">
        <v>5922</v>
      </c>
      <c r="S5925" s="4">
        <v>72000</v>
      </c>
      <c r="T5925" s="3" t="s">
        <v>6179</v>
      </c>
      <c r="U5925" s="3" t="s">
        <v>1929</v>
      </c>
      <c r="V5925" s="3" t="s">
        <v>508</v>
      </c>
      <c r="W5925" s="3" t="s">
        <v>6177</v>
      </c>
      <c r="X5925" s="3" t="str">
        <f t="shared" si="410"/>
        <v>ทับตีเหล็กเมืองสุพรรณบุรีสุพรรณบุรี</v>
      </c>
      <c r="Y5925" s="3" t="s">
        <v>251</v>
      </c>
      <c r="Z5925" s="3" t="str">
        <f t="shared" si="411"/>
        <v/>
      </c>
      <c r="AA5925" s="3" t="e">
        <f t="shared" si="412"/>
        <v>#NUM!</v>
      </c>
      <c r="AB5925" s="3" t="str">
        <f t="shared" si="413"/>
        <v/>
      </c>
    </row>
    <row r="5926" spans="18:28" ht="14.5" customHeight="1">
      <c r="R5926">
        <v>5923</v>
      </c>
      <c r="S5926" s="4">
        <v>72000</v>
      </c>
      <c r="T5926" s="3" t="s">
        <v>6180</v>
      </c>
      <c r="U5926" s="3" t="s">
        <v>1929</v>
      </c>
      <c r="V5926" s="3" t="s">
        <v>508</v>
      </c>
      <c r="W5926" s="3" t="s">
        <v>6177</v>
      </c>
      <c r="X5926" s="3" t="str">
        <f t="shared" si="410"/>
        <v>ท่าระหัดเมืองสุพรรณบุรีสุพรรณบุรี</v>
      </c>
      <c r="Y5926" s="3" t="s">
        <v>251</v>
      </c>
      <c r="Z5926" s="3" t="str">
        <f t="shared" si="411"/>
        <v/>
      </c>
      <c r="AA5926" s="3" t="e">
        <f t="shared" si="412"/>
        <v>#NUM!</v>
      </c>
      <c r="AB5926" s="3" t="str">
        <f t="shared" si="413"/>
        <v/>
      </c>
    </row>
    <row r="5927" spans="18:28" ht="14.5" customHeight="1">
      <c r="R5927">
        <v>5924</v>
      </c>
      <c r="S5927" s="4">
        <v>72000</v>
      </c>
      <c r="T5927" s="3" t="s">
        <v>2137</v>
      </c>
      <c r="U5927" s="3" t="s">
        <v>1929</v>
      </c>
      <c r="V5927" s="3" t="s">
        <v>508</v>
      </c>
      <c r="W5927" s="3" t="s">
        <v>6177</v>
      </c>
      <c r="X5927" s="3" t="str">
        <f t="shared" si="410"/>
        <v>ไผ่ขวางเมืองสุพรรณบุรีสุพรรณบุรี</v>
      </c>
      <c r="Y5927" s="3" t="s">
        <v>251</v>
      </c>
      <c r="Z5927" s="3" t="str">
        <f t="shared" si="411"/>
        <v/>
      </c>
      <c r="AA5927" s="3" t="e">
        <f t="shared" si="412"/>
        <v>#NUM!</v>
      </c>
      <c r="AB5927" s="3" t="str">
        <f t="shared" si="413"/>
        <v/>
      </c>
    </row>
    <row r="5928" spans="18:28" ht="14.5" customHeight="1">
      <c r="R5928">
        <v>5925</v>
      </c>
      <c r="S5928" s="4">
        <v>72000</v>
      </c>
      <c r="T5928" s="3" t="s">
        <v>6181</v>
      </c>
      <c r="U5928" s="3" t="s">
        <v>1929</v>
      </c>
      <c r="V5928" s="3" t="s">
        <v>508</v>
      </c>
      <c r="W5928" s="3" t="s">
        <v>6177</v>
      </c>
      <c r="X5928" s="3" t="str">
        <f t="shared" si="410"/>
        <v>โคกโคเฒ่าเมืองสุพรรณบุรีสุพรรณบุรี</v>
      </c>
      <c r="Y5928" s="3" t="s">
        <v>251</v>
      </c>
      <c r="Z5928" s="3" t="str">
        <f t="shared" si="411"/>
        <v/>
      </c>
      <c r="AA5928" s="3" t="e">
        <f t="shared" si="412"/>
        <v>#NUM!</v>
      </c>
      <c r="AB5928" s="3" t="str">
        <f t="shared" si="413"/>
        <v/>
      </c>
    </row>
    <row r="5929" spans="18:28" ht="14.5" customHeight="1">
      <c r="R5929">
        <v>5926</v>
      </c>
      <c r="S5929" s="4">
        <v>72000</v>
      </c>
      <c r="T5929" s="3" t="s">
        <v>1483</v>
      </c>
      <c r="U5929" s="3" t="s">
        <v>1929</v>
      </c>
      <c r="V5929" s="3" t="s">
        <v>508</v>
      </c>
      <c r="W5929" s="3" t="s">
        <v>6177</v>
      </c>
      <c r="X5929" s="3" t="str">
        <f t="shared" si="410"/>
        <v>ดอนตาลเมืองสุพรรณบุรีสุพรรณบุรี</v>
      </c>
      <c r="Y5929" s="3" t="s">
        <v>251</v>
      </c>
      <c r="Z5929" s="3" t="str">
        <f t="shared" si="411"/>
        <v/>
      </c>
      <c r="AA5929" s="3" t="e">
        <f t="shared" si="412"/>
        <v>#NUM!</v>
      </c>
      <c r="AB5929" s="3" t="str">
        <f t="shared" si="413"/>
        <v/>
      </c>
    </row>
    <row r="5930" spans="18:28" ht="14.5" customHeight="1">
      <c r="R5930">
        <v>5927</v>
      </c>
      <c r="S5930" s="4">
        <v>72000</v>
      </c>
      <c r="T5930" s="3" t="s">
        <v>6182</v>
      </c>
      <c r="U5930" s="3" t="s">
        <v>1929</v>
      </c>
      <c r="V5930" s="3" t="s">
        <v>508</v>
      </c>
      <c r="W5930" s="3" t="s">
        <v>6177</v>
      </c>
      <c r="X5930" s="3" t="str">
        <f t="shared" si="410"/>
        <v>ดอนมะสังข์เมืองสุพรรณบุรีสุพรรณบุรี</v>
      </c>
      <c r="Y5930" s="3" t="s">
        <v>251</v>
      </c>
      <c r="Z5930" s="3" t="str">
        <f t="shared" si="411"/>
        <v/>
      </c>
      <c r="AA5930" s="3" t="e">
        <f t="shared" si="412"/>
        <v>#NUM!</v>
      </c>
      <c r="AB5930" s="3" t="str">
        <f t="shared" si="413"/>
        <v/>
      </c>
    </row>
    <row r="5931" spans="18:28" ht="14.5" customHeight="1">
      <c r="R5931">
        <v>5928</v>
      </c>
      <c r="S5931" s="4">
        <v>72000</v>
      </c>
      <c r="T5931" s="3" t="s">
        <v>6183</v>
      </c>
      <c r="U5931" s="3" t="s">
        <v>1929</v>
      </c>
      <c r="V5931" s="3" t="s">
        <v>508</v>
      </c>
      <c r="W5931" s="3" t="s">
        <v>6177</v>
      </c>
      <c r="X5931" s="3" t="str">
        <f t="shared" si="410"/>
        <v>พิหารแดงเมืองสุพรรณบุรีสุพรรณบุรี</v>
      </c>
      <c r="Y5931" s="3" t="s">
        <v>251</v>
      </c>
      <c r="Z5931" s="3" t="str">
        <f t="shared" si="411"/>
        <v/>
      </c>
      <c r="AA5931" s="3" t="e">
        <f t="shared" si="412"/>
        <v>#NUM!</v>
      </c>
      <c r="AB5931" s="3" t="str">
        <f t="shared" si="413"/>
        <v/>
      </c>
    </row>
    <row r="5932" spans="18:28" ht="14.5" customHeight="1">
      <c r="R5932">
        <v>5929</v>
      </c>
      <c r="S5932" s="4">
        <v>72000</v>
      </c>
      <c r="T5932" s="3" t="s">
        <v>6184</v>
      </c>
      <c r="U5932" s="3" t="s">
        <v>1929</v>
      </c>
      <c r="V5932" s="3" t="s">
        <v>508</v>
      </c>
      <c r="W5932" s="3" t="s">
        <v>6177</v>
      </c>
      <c r="X5932" s="3" t="str">
        <f t="shared" si="410"/>
        <v>ดอนกำยานเมืองสุพรรณบุรีสุพรรณบุรี</v>
      </c>
      <c r="Y5932" s="3" t="s">
        <v>251</v>
      </c>
      <c r="Z5932" s="3" t="str">
        <f t="shared" si="411"/>
        <v/>
      </c>
      <c r="AA5932" s="3" t="e">
        <f t="shared" si="412"/>
        <v>#NUM!</v>
      </c>
      <c r="AB5932" s="3" t="str">
        <f t="shared" si="413"/>
        <v/>
      </c>
    </row>
    <row r="5933" spans="18:28" ht="14.5" customHeight="1">
      <c r="R5933">
        <v>5930</v>
      </c>
      <c r="S5933" s="4">
        <v>72000</v>
      </c>
      <c r="T5933" s="3" t="s">
        <v>6185</v>
      </c>
      <c r="U5933" s="3" t="s">
        <v>1929</v>
      </c>
      <c r="V5933" s="3" t="s">
        <v>508</v>
      </c>
      <c r="W5933" s="3" t="s">
        <v>6177</v>
      </c>
      <c r="X5933" s="3" t="str">
        <f t="shared" si="410"/>
        <v>ดอนโพธิ์ทองเมืองสุพรรณบุรีสุพรรณบุรี</v>
      </c>
      <c r="Y5933" s="3" t="s">
        <v>251</v>
      </c>
      <c r="Z5933" s="3" t="str">
        <f t="shared" si="411"/>
        <v/>
      </c>
      <c r="AA5933" s="3" t="e">
        <f t="shared" si="412"/>
        <v>#NUM!</v>
      </c>
      <c r="AB5933" s="3" t="str">
        <f t="shared" si="413"/>
        <v/>
      </c>
    </row>
    <row r="5934" spans="18:28" ht="14.5" customHeight="1">
      <c r="R5934">
        <v>5931</v>
      </c>
      <c r="S5934" s="4">
        <v>72000</v>
      </c>
      <c r="T5934" s="3" t="s">
        <v>670</v>
      </c>
      <c r="U5934" s="3" t="s">
        <v>1929</v>
      </c>
      <c r="V5934" s="3" t="s">
        <v>508</v>
      </c>
      <c r="W5934" s="3" t="s">
        <v>6177</v>
      </c>
      <c r="X5934" s="3" t="str">
        <f t="shared" si="410"/>
        <v>บ้านโพธิ์เมืองสุพรรณบุรีสุพรรณบุรี</v>
      </c>
      <c r="Y5934" s="3" t="s">
        <v>251</v>
      </c>
      <c r="Z5934" s="3" t="str">
        <f t="shared" si="411"/>
        <v/>
      </c>
      <c r="AA5934" s="3" t="e">
        <f t="shared" si="412"/>
        <v>#NUM!</v>
      </c>
      <c r="AB5934" s="3" t="str">
        <f t="shared" si="413"/>
        <v/>
      </c>
    </row>
    <row r="5935" spans="18:28" ht="14.5" customHeight="1">
      <c r="R5935">
        <v>5932</v>
      </c>
      <c r="S5935" s="4">
        <v>72230</v>
      </c>
      <c r="T5935" s="3" t="s">
        <v>496</v>
      </c>
      <c r="U5935" s="3" t="s">
        <v>1929</v>
      </c>
      <c r="V5935" s="3" t="s">
        <v>508</v>
      </c>
      <c r="W5935" s="3" t="s">
        <v>6177</v>
      </c>
      <c r="X5935" s="3" t="str">
        <f t="shared" si="410"/>
        <v>สระแก้วเมืองสุพรรณบุรีสุพรรณบุรี</v>
      </c>
      <c r="Y5935" s="3" t="s">
        <v>251</v>
      </c>
      <c r="Z5935" s="3" t="str">
        <f t="shared" si="411"/>
        <v/>
      </c>
      <c r="AA5935" s="3" t="e">
        <f t="shared" si="412"/>
        <v>#NUM!</v>
      </c>
      <c r="AB5935" s="3" t="str">
        <f t="shared" si="413"/>
        <v/>
      </c>
    </row>
    <row r="5936" spans="18:28" ht="14.5" customHeight="1">
      <c r="R5936">
        <v>5933</v>
      </c>
      <c r="S5936" s="4">
        <v>72230</v>
      </c>
      <c r="T5936" s="3" t="s">
        <v>351</v>
      </c>
      <c r="U5936" s="3" t="s">
        <v>1929</v>
      </c>
      <c r="V5936" s="3" t="s">
        <v>508</v>
      </c>
      <c r="W5936" s="3" t="s">
        <v>6177</v>
      </c>
      <c r="X5936" s="3" t="str">
        <f t="shared" si="410"/>
        <v>ตลิ่งชันเมืองสุพรรณบุรีสุพรรณบุรี</v>
      </c>
      <c r="Y5936" s="3" t="s">
        <v>251</v>
      </c>
      <c r="Z5936" s="3" t="str">
        <f t="shared" si="411"/>
        <v/>
      </c>
      <c r="AA5936" s="3" t="e">
        <f t="shared" si="412"/>
        <v>#NUM!</v>
      </c>
      <c r="AB5936" s="3" t="str">
        <f t="shared" si="413"/>
        <v/>
      </c>
    </row>
    <row r="5937" spans="18:28" ht="14.5" customHeight="1">
      <c r="R5937">
        <v>5934</v>
      </c>
      <c r="S5937" s="4">
        <v>72210</v>
      </c>
      <c r="T5937" s="3" t="s">
        <v>2558</v>
      </c>
      <c r="U5937" s="3" t="s">
        <v>1929</v>
      </c>
      <c r="V5937" s="3" t="s">
        <v>508</v>
      </c>
      <c r="W5937" s="3" t="s">
        <v>6177</v>
      </c>
      <c r="X5937" s="3" t="str">
        <f t="shared" si="410"/>
        <v>บางกุ้งเมืองสุพรรณบุรีสุพรรณบุรี</v>
      </c>
      <c r="Y5937" s="3" t="s">
        <v>251</v>
      </c>
      <c r="Z5937" s="3" t="str">
        <f t="shared" si="411"/>
        <v/>
      </c>
      <c r="AA5937" s="3" t="e">
        <f t="shared" si="412"/>
        <v>#NUM!</v>
      </c>
      <c r="AB5937" s="3" t="str">
        <f t="shared" si="413"/>
        <v/>
      </c>
    </row>
    <row r="5938" spans="18:28" ht="14.5" customHeight="1">
      <c r="R5938">
        <v>5935</v>
      </c>
      <c r="S5938" s="4">
        <v>72210</v>
      </c>
      <c r="T5938" s="3" t="s">
        <v>6186</v>
      </c>
      <c r="U5938" s="3" t="s">
        <v>1929</v>
      </c>
      <c r="V5938" s="3" t="s">
        <v>508</v>
      </c>
      <c r="W5938" s="3" t="s">
        <v>6177</v>
      </c>
      <c r="X5938" s="3" t="str">
        <f t="shared" si="410"/>
        <v>ศาลาขาวเมืองสุพรรณบุรีสุพรรณบุรี</v>
      </c>
      <c r="Y5938" s="3" t="s">
        <v>251</v>
      </c>
      <c r="Z5938" s="3" t="str">
        <f t="shared" si="411"/>
        <v/>
      </c>
      <c r="AA5938" s="3" t="e">
        <f t="shared" si="412"/>
        <v>#NUM!</v>
      </c>
      <c r="AB5938" s="3" t="str">
        <f t="shared" si="413"/>
        <v/>
      </c>
    </row>
    <row r="5939" spans="18:28" ht="14.5" customHeight="1">
      <c r="R5939">
        <v>5936</v>
      </c>
      <c r="S5939" s="4">
        <v>72210</v>
      </c>
      <c r="T5939" s="3" t="s">
        <v>6187</v>
      </c>
      <c r="U5939" s="3" t="s">
        <v>1929</v>
      </c>
      <c r="V5939" s="3" t="s">
        <v>508</v>
      </c>
      <c r="W5939" s="3" t="s">
        <v>6177</v>
      </c>
      <c r="X5939" s="3" t="str">
        <f t="shared" si="410"/>
        <v>สวนแตงเมืองสุพรรณบุรีสุพรรณบุรี</v>
      </c>
      <c r="Y5939" s="3" t="s">
        <v>251</v>
      </c>
      <c r="Z5939" s="3" t="str">
        <f t="shared" si="411"/>
        <v/>
      </c>
      <c r="AA5939" s="3" t="e">
        <f t="shared" si="412"/>
        <v>#NUM!</v>
      </c>
      <c r="AB5939" s="3" t="str">
        <f t="shared" si="413"/>
        <v/>
      </c>
    </row>
    <row r="5940" spans="18:28" ht="14.5" customHeight="1">
      <c r="R5940">
        <v>5937</v>
      </c>
      <c r="S5940" s="4">
        <v>72000</v>
      </c>
      <c r="T5940" s="3" t="s">
        <v>1172</v>
      </c>
      <c r="U5940" s="3" t="s">
        <v>1929</v>
      </c>
      <c r="V5940" s="3" t="s">
        <v>508</v>
      </c>
      <c r="W5940" s="3" t="s">
        <v>6177</v>
      </c>
      <c r="X5940" s="3" t="str">
        <f t="shared" si="410"/>
        <v>สนามชัยเมืองสุพรรณบุรีสุพรรณบุรี</v>
      </c>
      <c r="Y5940" s="3" t="s">
        <v>251</v>
      </c>
      <c r="Z5940" s="3" t="str">
        <f t="shared" si="411"/>
        <v/>
      </c>
      <c r="AA5940" s="3" t="e">
        <f t="shared" si="412"/>
        <v>#NUM!</v>
      </c>
      <c r="AB5940" s="3" t="str">
        <f t="shared" si="413"/>
        <v/>
      </c>
    </row>
    <row r="5941" spans="18:28" ht="14.5" customHeight="1">
      <c r="R5941">
        <v>5938</v>
      </c>
      <c r="S5941" s="4">
        <v>72000</v>
      </c>
      <c r="T5941" s="3" t="s">
        <v>6188</v>
      </c>
      <c r="U5941" s="3" t="s">
        <v>1929</v>
      </c>
      <c r="V5941" s="3" t="s">
        <v>508</v>
      </c>
      <c r="W5941" s="3" t="s">
        <v>6177</v>
      </c>
      <c r="X5941" s="3" t="str">
        <f t="shared" si="410"/>
        <v>โพธิ์พระยาเมืองสุพรรณบุรีสุพรรณบุรี</v>
      </c>
      <c r="Y5941" s="3" t="s">
        <v>251</v>
      </c>
      <c r="Z5941" s="3" t="str">
        <f t="shared" si="411"/>
        <v/>
      </c>
      <c r="AA5941" s="3" t="e">
        <f t="shared" si="412"/>
        <v>#NUM!</v>
      </c>
      <c r="AB5941" s="3" t="str">
        <f t="shared" si="413"/>
        <v/>
      </c>
    </row>
    <row r="5942" spans="18:28" ht="14.5" customHeight="1">
      <c r="R5942">
        <v>5939</v>
      </c>
      <c r="S5942" s="4">
        <v>72230</v>
      </c>
      <c r="T5942" s="3" t="s">
        <v>5836</v>
      </c>
      <c r="U5942" s="3" t="s">
        <v>1929</v>
      </c>
      <c r="V5942" s="3" t="s">
        <v>508</v>
      </c>
      <c r="W5942" s="3" t="s">
        <v>6177</v>
      </c>
      <c r="X5942" s="3" t="str">
        <f t="shared" si="410"/>
        <v>สนามคลีเมืองสุพรรณบุรีสุพรรณบุรี</v>
      </c>
      <c r="Y5942" s="3" t="s">
        <v>251</v>
      </c>
      <c r="Z5942" s="3" t="str">
        <f t="shared" si="411"/>
        <v/>
      </c>
      <c r="AA5942" s="3" t="e">
        <f t="shared" si="412"/>
        <v>#NUM!</v>
      </c>
      <c r="AB5942" s="3" t="str">
        <f t="shared" si="413"/>
        <v/>
      </c>
    </row>
    <row r="5943" spans="18:28" ht="14.5" customHeight="1">
      <c r="R5943">
        <v>5940</v>
      </c>
      <c r="S5943" s="4">
        <v>72120</v>
      </c>
      <c r="T5943" s="3" t="s">
        <v>2577</v>
      </c>
      <c r="U5943" s="3" t="s">
        <v>1926</v>
      </c>
      <c r="V5943" s="3" t="s">
        <v>508</v>
      </c>
      <c r="W5943" s="3" t="s">
        <v>6189</v>
      </c>
      <c r="X5943" s="3" t="str">
        <f t="shared" si="410"/>
        <v>เขาพระเดิมบางนางบวชสุพรรณบุรี</v>
      </c>
      <c r="Y5943" s="3" t="s">
        <v>251</v>
      </c>
      <c r="Z5943" s="3" t="str">
        <f t="shared" si="411"/>
        <v/>
      </c>
      <c r="AA5943" s="3" t="e">
        <f t="shared" si="412"/>
        <v>#NUM!</v>
      </c>
      <c r="AB5943" s="3" t="str">
        <f t="shared" si="413"/>
        <v/>
      </c>
    </row>
    <row r="5944" spans="18:28" ht="14.5" customHeight="1">
      <c r="R5944">
        <v>5941</v>
      </c>
      <c r="S5944" s="4">
        <v>72120</v>
      </c>
      <c r="T5944" s="3" t="s">
        <v>6190</v>
      </c>
      <c r="U5944" s="3" t="s">
        <v>1926</v>
      </c>
      <c r="V5944" s="3" t="s">
        <v>508</v>
      </c>
      <c r="W5944" s="3" t="s">
        <v>6189</v>
      </c>
      <c r="X5944" s="3" t="str">
        <f t="shared" si="410"/>
        <v>เดิมบางเดิมบางนางบวชสุพรรณบุรี</v>
      </c>
      <c r="Y5944" s="3" t="s">
        <v>251</v>
      </c>
      <c r="Z5944" s="3" t="str">
        <f t="shared" si="411"/>
        <v/>
      </c>
      <c r="AA5944" s="3" t="e">
        <f t="shared" si="412"/>
        <v>#NUM!</v>
      </c>
      <c r="AB5944" s="3" t="str">
        <f t="shared" si="413"/>
        <v/>
      </c>
    </row>
    <row r="5945" spans="18:28" ht="14.5" customHeight="1">
      <c r="R5945">
        <v>5942</v>
      </c>
      <c r="S5945" s="4">
        <v>72120</v>
      </c>
      <c r="T5945" s="3" t="s">
        <v>6191</v>
      </c>
      <c r="U5945" s="3" t="s">
        <v>1926</v>
      </c>
      <c r="V5945" s="3" t="s">
        <v>508</v>
      </c>
      <c r="W5945" s="3" t="s">
        <v>6189</v>
      </c>
      <c r="X5945" s="3" t="str">
        <f t="shared" si="410"/>
        <v>นางบวชเดิมบางนางบวชสุพรรณบุรี</v>
      </c>
      <c r="Y5945" s="3" t="s">
        <v>251</v>
      </c>
      <c r="Z5945" s="3" t="str">
        <f t="shared" si="411"/>
        <v/>
      </c>
      <c r="AA5945" s="3" t="e">
        <f t="shared" si="412"/>
        <v>#NUM!</v>
      </c>
      <c r="AB5945" s="3" t="str">
        <f t="shared" si="413"/>
        <v/>
      </c>
    </row>
    <row r="5946" spans="18:28" ht="14.5" customHeight="1">
      <c r="R5946">
        <v>5943</v>
      </c>
      <c r="S5946" s="4">
        <v>72120</v>
      </c>
      <c r="T5946" s="3" t="s">
        <v>2124</v>
      </c>
      <c r="U5946" s="3" t="s">
        <v>1926</v>
      </c>
      <c r="V5946" s="3" t="s">
        <v>508</v>
      </c>
      <c r="W5946" s="3" t="s">
        <v>6189</v>
      </c>
      <c r="X5946" s="3" t="str">
        <f t="shared" si="410"/>
        <v>เขาดินเดิมบางนางบวชสุพรรณบุรี</v>
      </c>
      <c r="Y5946" s="3" t="s">
        <v>251</v>
      </c>
      <c r="Z5946" s="3" t="str">
        <f t="shared" si="411"/>
        <v/>
      </c>
      <c r="AA5946" s="3" t="e">
        <f t="shared" si="412"/>
        <v>#NUM!</v>
      </c>
      <c r="AB5946" s="3" t="str">
        <f t="shared" si="413"/>
        <v/>
      </c>
    </row>
    <row r="5947" spans="18:28" ht="14.5" customHeight="1">
      <c r="R5947">
        <v>5944</v>
      </c>
      <c r="S5947" s="4">
        <v>72120</v>
      </c>
      <c r="T5947" s="3" t="s">
        <v>751</v>
      </c>
      <c r="U5947" s="3" t="s">
        <v>1926</v>
      </c>
      <c r="V5947" s="3" t="s">
        <v>508</v>
      </c>
      <c r="W5947" s="3" t="s">
        <v>6189</v>
      </c>
      <c r="X5947" s="3" t="str">
        <f t="shared" si="410"/>
        <v>ปากน้ำเดิมบางนางบวชสุพรรณบุรี</v>
      </c>
      <c r="Y5947" s="3" t="s">
        <v>251</v>
      </c>
      <c r="Z5947" s="3" t="str">
        <f t="shared" si="411"/>
        <v/>
      </c>
      <c r="AA5947" s="3" t="e">
        <f t="shared" si="412"/>
        <v>#NUM!</v>
      </c>
      <c r="AB5947" s="3" t="str">
        <f t="shared" si="413"/>
        <v/>
      </c>
    </row>
    <row r="5948" spans="18:28" ht="14.5" customHeight="1">
      <c r="R5948">
        <v>5945</v>
      </c>
      <c r="S5948" s="4">
        <v>72120</v>
      </c>
      <c r="T5948" s="3" t="s">
        <v>6192</v>
      </c>
      <c r="U5948" s="3" t="s">
        <v>1926</v>
      </c>
      <c r="V5948" s="3" t="s">
        <v>508</v>
      </c>
      <c r="W5948" s="3" t="s">
        <v>6189</v>
      </c>
      <c r="X5948" s="3" t="str">
        <f t="shared" si="410"/>
        <v>ทุ่งคลีเดิมบางนางบวชสุพรรณบุรี</v>
      </c>
      <c r="Y5948" s="3" t="s">
        <v>251</v>
      </c>
      <c r="Z5948" s="3" t="str">
        <f t="shared" si="411"/>
        <v/>
      </c>
      <c r="AA5948" s="3" t="e">
        <f t="shared" si="412"/>
        <v>#NUM!</v>
      </c>
      <c r="AB5948" s="3" t="str">
        <f t="shared" si="413"/>
        <v/>
      </c>
    </row>
    <row r="5949" spans="18:28" ht="14.5" customHeight="1">
      <c r="R5949">
        <v>5946</v>
      </c>
      <c r="S5949" s="4">
        <v>72120</v>
      </c>
      <c r="T5949" s="3" t="s">
        <v>1207</v>
      </c>
      <c r="U5949" s="3" t="s">
        <v>1926</v>
      </c>
      <c r="V5949" s="3" t="s">
        <v>508</v>
      </c>
      <c r="W5949" s="3" t="s">
        <v>6189</v>
      </c>
      <c r="X5949" s="3" t="str">
        <f t="shared" si="410"/>
        <v>โคกช้างเดิมบางนางบวชสุพรรณบุรี</v>
      </c>
      <c r="Y5949" s="3" t="s">
        <v>251</v>
      </c>
      <c r="Z5949" s="3" t="str">
        <f t="shared" si="411"/>
        <v/>
      </c>
      <c r="AA5949" s="3" t="e">
        <f t="shared" si="412"/>
        <v>#NUM!</v>
      </c>
      <c r="AB5949" s="3" t="str">
        <f t="shared" si="413"/>
        <v/>
      </c>
    </row>
    <row r="5950" spans="18:28" ht="14.5" customHeight="1">
      <c r="R5950">
        <v>5947</v>
      </c>
      <c r="S5950" s="4">
        <v>72120</v>
      </c>
      <c r="T5950" s="3" t="s">
        <v>6193</v>
      </c>
      <c r="U5950" s="3" t="s">
        <v>1926</v>
      </c>
      <c r="V5950" s="3" t="s">
        <v>508</v>
      </c>
      <c r="W5950" s="3" t="s">
        <v>6189</v>
      </c>
      <c r="X5950" s="3" t="str">
        <f t="shared" si="410"/>
        <v>หัวเขาเดิมบางนางบวชสุพรรณบุรี</v>
      </c>
      <c r="Y5950" s="3" t="s">
        <v>251</v>
      </c>
      <c r="Z5950" s="3" t="str">
        <f t="shared" si="411"/>
        <v/>
      </c>
      <c r="AA5950" s="3" t="e">
        <f t="shared" si="412"/>
        <v>#NUM!</v>
      </c>
      <c r="AB5950" s="3" t="str">
        <f t="shared" si="413"/>
        <v/>
      </c>
    </row>
    <row r="5951" spans="18:28" ht="14.5" customHeight="1">
      <c r="R5951">
        <v>5948</v>
      </c>
      <c r="S5951" s="4">
        <v>72120</v>
      </c>
      <c r="T5951" s="3" t="s">
        <v>3408</v>
      </c>
      <c r="U5951" s="3" t="s">
        <v>1926</v>
      </c>
      <c r="V5951" s="3" t="s">
        <v>508</v>
      </c>
      <c r="W5951" s="3" t="s">
        <v>6189</v>
      </c>
      <c r="X5951" s="3" t="str">
        <f t="shared" si="410"/>
        <v>หัวนาเดิมบางนางบวชสุพรรณบุรี</v>
      </c>
      <c r="Y5951" s="3" t="s">
        <v>251</v>
      </c>
      <c r="Z5951" s="3" t="str">
        <f t="shared" si="411"/>
        <v/>
      </c>
      <c r="AA5951" s="3" t="e">
        <f t="shared" si="412"/>
        <v>#NUM!</v>
      </c>
      <c r="AB5951" s="3" t="str">
        <f t="shared" si="413"/>
        <v/>
      </c>
    </row>
    <row r="5952" spans="18:28" ht="14.5" customHeight="1">
      <c r="R5952">
        <v>5949</v>
      </c>
      <c r="S5952" s="4">
        <v>72120</v>
      </c>
      <c r="T5952" s="3" t="s">
        <v>6194</v>
      </c>
      <c r="U5952" s="3" t="s">
        <v>1926</v>
      </c>
      <c r="V5952" s="3" t="s">
        <v>508</v>
      </c>
      <c r="W5952" s="3" t="s">
        <v>6189</v>
      </c>
      <c r="X5952" s="3" t="str">
        <f t="shared" si="410"/>
        <v>บ่อกรุเดิมบางนางบวชสุพรรณบุรี</v>
      </c>
      <c r="Y5952" s="3" t="s">
        <v>251</v>
      </c>
      <c r="Z5952" s="3" t="str">
        <f t="shared" si="411"/>
        <v/>
      </c>
      <c r="AA5952" s="3" t="e">
        <f t="shared" si="412"/>
        <v>#NUM!</v>
      </c>
      <c r="AB5952" s="3" t="str">
        <f t="shared" si="413"/>
        <v/>
      </c>
    </row>
    <row r="5953" spans="18:28" ht="14.5" customHeight="1">
      <c r="R5953">
        <v>5950</v>
      </c>
      <c r="S5953" s="4">
        <v>72120</v>
      </c>
      <c r="T5953" s="3" t="s">
        <v>6195</v>
      </c>
      <c r="U5953" s="3" t="s">
        <v>1926</v>
      </c>
      <c r="V5953" s="3" t="s">
        <v>508</v>
      </c>
      <c r="W5953" s="3" t="s">
        <v>6189</v>
      </c>
      <c r="X5953" s="3" t="str">
        <f t="shared" si="410"/>
        <v>วังศรีราชเดิมบางนางบวชสุพรรณบุรี</v>
      </c>
      <c r="Y5953" s="3" t="s">
        <v>251</v>
      </c>
      <c r="Z5953" s="3" t="str">
        <f t="shared" si="411"/>
        <v/>
      </c>
      <c r="AA5953" s="3" t="e">
        <f t="shared" si="412"/>
        <v>#NUM!</v>
      </c>
      <c r="AB5953" s="3" t="str">
        <f t="shared" si="413"/>
        <v/>
      </c>
    </row>
    <row r="5954" spans="18:28" ht="14.5" customHeight="1">
      <c r="R5954">
        <v>5951</v>
      </c>
      <c r="S5954" s="4">
        <v>72120</v>
      </c>
      <c r="T5954" s="3" t="s">
        <v>6196</v>
      </c>
      <c r="U5954" s="3" t="s">
        <v>1926</v>
      </c>
      <c r="V5954" s="3" t="s">
        <v>508</v>
      </c>
      <c r="W5954" s="3" t="s">
        <v>6189</v>
      </c>
      <c r="X5954" s="3" t="str">
        <f t="shared" si="410"/>
        <v>ป่าสะแกเดิมบางนางบวชสุพรรณบุรี</v>
      </c>
      <c r="Y5954" s="3" t="s">
        <v>251</v>
      </c>
      <c r="Z5954" s="3" t="str">
        <f t="shared" si="411"/>
        <v/>
      </c>
      <c r="AA5954" s="3" t="e">
        <f t="shared" si="412"/>
        <v>#NUM!</v>
      </c>
      <c r="AB5954" s="3" t="str">
        <f t="shared" si="413"/>
        <v/>
      </c>
    </row>
    <row r="5955" spans="18:28" ht="14.5" customHeight="1">
      <c r="R5955">
        <v>5952</v>
      </c>
      <c r="S5955" s="4">
        <v>72120</v>
      </c>
      <c r="T5955" s="3" t="s">
        <v>6197</v>
      </c>
      <c r="U5955" s="3" t="s">
        <v>1926</v>
      </c>
      <c r="V5955" s="3" t="s">
        <v>508</v>
      </c>
      <c r="W5955" s="3" t="s">
        <v>6189</v>
      </c>
      <c r="X5955" s="3" t="str">
        <f t="shared" si="410"/>
        <v>ยางนอนเดิมบางนางบวชสุพรรณบุรี</v>
      </c>
      <c r="Y5955" s="3" t="s">
        <v>251</v>
      </c>
      <c r="Z5955" s="3" t="str">
        <f t="shared" si="411"/>
        <v/>
      </c>
      <c r="AA5955" s="3" t="e">
        <f t="shared" si="412"/>
        <v>#NUM!</v>
      </c>
      <c r="AB5955" s="3" t="str">
        <f t="shared" si="413"/>
        <v/>
      </c>
    </row>
    <row r="5956" spans="18:28" ht="14.5" customHeight="1">
      <c r="R5956">
        <v>5953</v>
      </c>
      <c r="S5956" s="4">
        <v>72120</v>
      </c>
      <c r="T5956" s="3" t="s">
        <v>1884</v>
      </c>
      <c r="U5956" s="3" t="s">
        <v>1926</v>
      </c>
      <c r="V5956" s="3" t="s">
        <v>508</v>
      </c>
      <c r="W5956" s="3" t="s">
        <v>6189</v>
      </c>
      <c r="X5956" s="3" t="str">
        <f t="shared" si="410"/>
        <v>หนองกระทุ่มเดิมบางนางบวชสุพรรณบุรี</v>
      </c>
      <c r="Y5956" s="3" t="s">
        <v>251</v>
      </c>
      <c r="Z5956" s="3" t="str">
        <f t="shared" si="411"/>
        <v/>
      </c>
      <c r="AA5956" s="3" t="e">
        <f t="shared" si="412"/>
        <v>#NUM!</v>
      </c>
      <c r="AB5956" s="3" t="str">
        <f t="shared" si="413"/>
        <v/>
      </c>
    </row>
    <row r="5957" spans="18:28" ht="14.5" customHeight="1">
      <c r="R5957">
        <v>5954</v>
      </c>
      <c r="S5957" s="4">
        <v>72180</v>
      </c>
      <c r="T5957" s="3" t="s">
        <v>6198</v>
      </c>
      <c r="U5957" s="3" t="s">
        <v>1924</v>
      </c>
      <c r="V5957" s="3" t="s">
        <v>508</v>
      </c>
      <c r="W5957" s="3" t="s">
        <v>6199</v>
      </c>
      <c r="X5957" s="3" t="str">
        <f t="shared" ref="X5957:X6020" si="414">T5957&amp;U5957&amp;V5957</f>
        <v>หนองมะค่าโมงด่านช้างสุพรรณบุรี</v>
      </c>
      <c r="Y5957" s="3" t="s">
        <v>251</v>
      </c>
      <c r="Z5957" s="3" t="str">
        <f t="shared" ref="Z5957:Z6020" si="415">IF($Z$1=$W5957,$R5957,"")</f>
        <v/>
      </c>
      <c r="AA5957" s="3" t="e">
        <f t="shared" ref="AA5957:AA6020" si="416">SMALL($Z$4:$Z$7439,R5957)</f>
        <v>#NUM!</v>
      </c>
      <c r="AB5957" s="3" t="str">
        <f t="shared" ref="AB5957:AB6020" si="417">IFERROR(INDEX($T$4:$T$7439,$AA5957,1),"")</f>
        <v/>
      </c>
    </row>
    <row r="5958" spans="18:28" ht="14.5" customHeight="1">
      <c r="R5958">
        <v>5955</v>
      </c>
      <c r="S5958" s="4">
        <v>72180</v>
      </c>
      <c r="T5958" s="3" t="s">
        <v>1924</v>
      </c>
      <c r="U5958" s="3" t="s">
        <v>1924</v>
      </c>
      <c r="V5958" s="3" t="s">
        <v>508</v>
      </c>
      <c r="W5958" s="3" t="s">
        <v>6199</v>
      </c>
      <c r="X5958" s="3" t="str">
        <f t="shared" si="414"/>
        <v>ด่านช้างด่านช้างสุพรรณบุรี</v>
      </c>
      <c r="Y5958" s="3" t="s">
        <v>251</v>
      </c>
      <c r="Z5958" s="3" t="str">
        <f t="shared" si="415"/>
        <v/>
      </c>
      <c r="AA5958" s="3" t="e">
        <f t="shared" si="416"/>
        <v>#NUM!</v>
      </c>
      <c r="AB5958" s="3" t="str">
        <f t="shared" si="417"/>
        <v/>
      </c>
    </row>
    <row r="5959" spans="18:28" ht="14.5" customHeight="1">
      <c r="R5959">
        <v>5956</v>
      </c>
      <c r="S5959" s="4">
        <v>72180</v>
      </c>
      <c r="T5959" s="3" t="s">
        <v>2079</v>
      </c>
      <c r="U5959" s="3" t="s">
        <v>1924</v>
      </c>
      <c r="V5959" s="3" t="s">
        <v>508</v>
      </c>
      <c r="W5959" s="3" t="s">
        <v>6199</v>
      </c>
      <c r="X5959" s="3" t="str">
        <f t="shared" si="414"/>
        <v>ห้วยขมิ้นด่านช้างสุพรรณบุรี</v>
      </c>
      <c r="Y5959" s="3" t="s">
        <v>251</v>
      </c>
      <c r="Z5959" s="3" t="str">
        <f t="shared" si="415"/>
        <v/>
      </c>
      <c r="AA5959" s="3" t="e">
        <f t="shared" si="416"/>
        <v>#NUM!</v>
      </c>
      <c r="AB5959" s="3" t="str">
        <f t="shared" si="417"/>
        <v/>
      </c>
    </row>
    <row r="5960" spans="18:28" ht="14.5" customHeight="1">
      <c r="R5960">
        <v>5957</v>
      </c>
      <c r="S5960" s="4">
        <v>72180</v>
      </c>
      <c r="T5960" s="3" t="s">
        <v>6200</v>
      </c>
      <c r="U5960" s="3" t="s">
        <v>1924</v>
      </c>
      <c r="V5960" s="3" t="s">
        <v>508</v>
      </c>
      <c r="W5960" s="3" t="s">
        <v>6199</v>
      </c>
      <c r="X5960" s="3" t="str">
        <f t="shared" si="414"/>
        <v>องค์พระด่านช้างสุพรรณบุรี</v>
      </c>
      <c r="Y5960" s="3" t="s">
        <v>251</v>
      </c>
      <c r="Z5960" s="3" t="str">
        <f t="shared" si="415"/>
        <v/>
      </c>
      <c r="AA5960" s="3" t="e">
        <f t="shared" si="416"/>
        <v>#NUM!</v>
      </c>
      <c r="AB5960" s="3" t="str">
        <f t="shared" si="417"/>
        <v/>
      </c>
    </row>
    <row r="5961" spans="18:28" ht="14.5" customHeight="1">
      <c r="R5961">
        <v>5958</v>
      </c>
      <c r="S5961" s="4">
        <v>72180</v>
      </c>
      <c r="T5961" s="3" t="s">
        <v>6201</v>
      </c>
      <c r="U5961" s="3" t="s">
        <v>1924</v>
      </c>
      <c r="V5961" s="3" t="s">
        <v>508</v>
      </c>
      <c r="W5961" s="3" t="s">
        <v>6199</v>
      </c>
      <c r="X5961" s="3" t="str">
        <f t="shared" si="414"/>
        <v>วังคันด่านช้างสุพรรณบุรี</v>
      </c>
      <c r="Y5961" s="3" t="s">
        <v>251</v>
      </c>
      <c r="Z5961" s="3" t="str">
        <f t="shared" si="415"/>
        <v/>
      </c>
      <c r="AA5961" s="3" t="e">
        <f t="shared" si="416"/>
        <v>#NUM!</v>
      </c>
      <c r="AB5961" s="3" t="str">
        <f t="shared" si="417"/>
        <v/>
      </c>
    </row>
    <row r="5962" spans="18:28" ht="14.5" customHeight="1">
      <c r="R5962">
        <v>5959</v>
      </c>
      <c r="S5962" s="4">
        <v>72180</v>
      </c>
      <c r="T5962" s="3" t="s">
        <v>6202</v>
      </c>
      <c r="U5962" s="3" t="s">
        <v>1924</v>
      </c>
      <c r="V5962" s="3" t="s">
        <v>508</v>
      </c>
      <c r="W5962" s="3" t="s">
        <v>6199</v>
      </c>
      <c r="X5962" s="3" t="str">
        <f t="shared" si="414"/>
        <v>นิคมกระเสียวด่านช้างสุพรรณบุรี</v>
      </c>
      <c r="Y5962" s="3" t="s">
        <v>251</v>
      </c>
      <c r="Z5962" s="3" t="str">
        <f t="shared" si="415"/>
        <v/>
      </c>
      <c r="AA5962" s="3" t="e">
        <f t="shared" si="416"/>
        <v>#NUM!</v>
      </c>
      <c r="AB5962" s="3" t="str">
        <f t="shared" si="417"/>
        <v/>
      </c>
    </row>
    <row r="5963" spans="18:28" ht="14.5" customHeight="1">
      <c r="R5963">
        <v>5960</v>
      </c>
      <c r="S5963" s="4">
        <v>72180</v>
      </c>
      <c r="T5963" s="3" t="s">
        <v>4112</v>
      </c>
      <c r="U5963" s="3" t="s">
        <v>1924</v>
      </c>
      <c r="V5963" s="3" t="s">
        <v>508</v>
      </c>
      <c r="W5963" s="3" t="s">
        <v>6199</v>
      </c>
      <c r="X5963" s="3" t="str">
        <f t="shared" si="414"/>
        <v>วังยาวด่านช้างสุพรรณบุรี</v>
      </c>
      <c r="Y5963" s="3" t="s">
        <v>251</v>
      </c>
      <c r="Z5963" s="3" t="str">
        <f t="shared" si="415"/>
        <v/>
      </c>
      <c r="AA5963" s="3" t="e">
        <f t="shared" si="416"/>
        <v>#NUM!</v>
      </c>
      <c r="AB5963" s="3" t="str">
        <f t="shared" si="417"/>
        <v/>
      </c>
    </row>
    <row r="5964" spans="18:28" ht="14.5" customHeight="1">
      <c r="R5964">
        <v>5961</v>
      </c>
      <c r="S5964" s="4">
        <v>72150</v>
      </c>
      <c r="T5964" s="3" t="s">
        <v>6203</v>
      </c>
      <c r="U5964" s="3" t="s">
        <v>1927</v>
      </c>
      <c r="V5964" s="3" t="s">
        <v>508</v>
      </c>
      <c r="W5964" s="3" t="s">
        <v>6204</v>
      </c>
      <c r="X5964" s="3" t="str">
        <f t="shared" si="414"/>
        <v>โคกครามบางปลาม้าสุพรรณบุรี</v>
      </c>
      <c r="Y5964" s="3" t="s">
        <v>251</v>
      </c>
      <c r="Z5964" s="3" t="str">
        <f t="shared" si="415"/>
        <v/>
      </c>
      <c r="AA5964" s="3" t="e">
        <f t="shared" si="416"/>
        <v>#NUM!</v>
      </c>
      <c r="AB5964" s="3" t="str">
        <f t="shared" si="417"/>
        <v/>
      </c>
    </row>
    <row r="5965" spans="18:28" ht="14.5" customHeight="1">
      <c r="R5965">
        <v>5962</v>
      </c>
      <c r="S5965" s="4">
        <v>72150</v>
      </c>
      <c r="T5965" s="3" t="s">
        <v>1927</v>
      </c>
      <c r="U5965" s="3" t="s">
        <v>1927</v>
      </c>
      <c r="V5965" s="3" t="s">
        <v>508</v>
      </c>
      <c r="W5965" s="3" t="s">
        <v>6204</v>
      </c>
      <c r="X5965" s="3" t="str">
        <f t="shared" si="414"/>
        <v>บางปลาม้าบางปลาม้าสุพรรณบุรี</v>
      </c>
      <c r="Y5965" s="3" t="s">
        <v>251</v>
      </c>
      <c r="Z5965" s="3" t="str">
        <f t="shared" si="415"/>
        <v/>
      </c>
      <c r="AA5965" s="3" t="e">
        <f t="shared" si="416"/>
        <v>#NUM!</v>
      </c>
      <c r="AB5965" s="3" t="str">
        <f t="shared" si="417"/>
        <v/>
      </c>
    </row>
    <row r="5966" spans="18:28" ht="14.5" customHeight="1">
      <c r="R5966">
        <v>5963</v>
      </c>
      <c r="S5966" s="4">
        <v>72150</v>
      </c>
      <c r="T5966" s="3" t="s">
        <v>6205</v>
      </c>
      <c r="U5966" s="3" t="s">
        <v>1927</v>
      </c>
      <c r="V5966" s="3" t="s">
        <v>508</v>
      </c>
      <c r="W5966" s="3" t="s">
        <v>6204</v>
      </c>
      <c r="X5966" s="3" t="str">
        <f t="shared" si="414"/>
        <v>ตะค่าบางปลาม้าสุพรรณบุรี</v>
      </c>
      <c r="Y5966" s="3" t="s">
        <v>251</v>
      </c>
      <c r="Z5966" s="3" t="str">
        <f t="shared" si="415"/>
        <v/>
      </c>
      <c r="AA5966" s="3" t="e">
        <f t="shared" si="416"/>
        <v>#NUM!</v>
      </c>
      <c r="AB5966" s="3" t="str">
        <f t="shared" si="417"/>
        <v/>
      </c>
    </row>
    <row r="5967" spans="18:28" ht="14.5" customHeight="1">
      <c r="R5967">
        <v>5964</v>
      </c>
      <c r="S5967" s="4">
        <v>72150</v>
      </c>
      <c r="T5967" s="3" t="s">
        <v>897</v>
      </c>
      <c r="U5967" s="3" t="s">
        <v>1927</v>
      </c>
      <c r="V5967" s="3" t="s">
        <v>508</v>
      </c>
      <c r="W5967" s="3" t="s">
        <v>6204</v>
      </c>
      <c r="X5967" s="3" t="str">
        <f t="shared" si="414"/>
        <v>บางใหญ่บางปลาม้าสุพรรณบุรี</v>
      </c>
      <c r="Y5967" s="3" t="s">
        <v>251</v>
      </c>
      <c r="Z5967" s="3" t="str">
        <f t="shared" si="415"/>
        <v/>
      </c>
      <c r="AA5967" s="3" t="e">
        <f t="shared" si="416"/>
        <v>#NUM!</v>
      </c>
      <c r="AB5967" s="3" t="str">
        <f t="shared" si="417"/>
        <v/>
      </c>
    </row>
    <row r="5968" spans="18:28" ht="14.5" customHeight="1">
      <c r="R5968">
        <v>5965</v>
      </c>
      <c r="S5968" s="4">
        <v>72150</v>
      </c>
      <c r="T5968" s="3" t="s">
        <v>2832</v>
      </c>
      <c r="U5968" s="3" t="s">
        <v>1927</v>
      </c>
      <c r="V5968" s="3" t="s">
        <v>508</v>
      </c>
      <c r="W5968" s="3" t="s">
        <v>6204</v>
      </c>
      <c r="X5968" s="3" t="str">
        <f t="shared" si="414"/>
        <v>กฤษณาบางปลาม้าสุพรรณบุรี</v>
      </c>
      <c r="Y5968" s="3" t="s">
        <v>251</v>
      </c>
      <c r="Z5968" s="3" t="str">
        <f t="shared" si="415"/>
        <v/>
      </c>
      <c r="AA5968" s="3" t="e">
        <f t="shared" si="416"/>
        <v>#NUM!</v>
      </c>
      <c r="AB5968" s="3" t="str">
        <f t="shared" si="417"/>
        <v/>
      </c>
    </row>
    <row r="5969" spans="18:28" ht="14.5" customHeight="1">
      <c r="R5969">
        <v>5966</v>
      </c>
      <c r="S5969" s="4">
        <v>72150</v>
      </c>
      <c r="T5969" s="3" t="s">
        <v>6206</v>
      </c>
      <c r="U5969" s="3" t="s">
        <v>1927</v>
      </c>
      <c r="V5969" s="3" t="s">
        <v>508</v>
      </c>
      <c r="W5969" s="3" t="s">
        <v>6204</v>
      </c>
      <c r="X5969" s="3" t="str">
        <f t="shared" si="414"/>
        <v>สาลีบางปลาม้าสุพรรณบุรี</v>
      </c>
      <c r="Y5969" s="3" t="s">
        <v>251</v>
      </c>
      <c r="Z5969" s="3" t="str">
        <f t="shared" si="415"/>
        <v/>
      </c>
      <c r="AA5969" s="3" t="e">
        <f t="shared" si="416"/>
        <v>#NUM!</v>
      </c>
      <c r="AB5969" s="3" t="str">
        <f t="shared" si="417"/>
        <v/>
      </c>
    </row>
    <row r="5970" spans="18:28" ht="14.5" customHeight="1">
      <c r="R5970">
        <v>5967</v>
      </c>
      <c r="S5970" s="4">
        <v>72150</v>
      </c>
      <c r="T5970" s="3" t="s">
        <v>6207</v>
      </c>
      <c r="U5970" s="3" t="s">
        <v>1927</v>
      </c>
      <c r="V5970" s="3" t="s">
        <v>508</v>
      </c>
      <c r="W5970" s="3" t="s">
        <v>6204</v>
      </c>
      <c r="X5970" s="3" t="str">
        <f t="shared" si="414"/>
        <v>ไผ่กองดินบางปลาม้าสุพรรณบุรี</v>
      </c>
      <c r="Y5970" s="3" t="s">
        <v>251</v>
      </c>
      <c r="Z5970" s="3" t="str">
        <f t="shared" si="415"/>
        <v/>
      </c>
      <c r="AA5970" s="3" t="e">
        <f t="shared" si="416"/>
        <v>#NUM!</v>
      </c>
      <c r="AB5970" s="3" t="str">
        <f t="shared" si="417"/>
        <v/>
      </c>
    </row>
    <row r="5971" spans="18:28" ht="14.5" customHeight="1">
      <c r="R5971">
        <v>5968</v>
      </c>
      <c r="S5971" s="4">
        <v>72150</v>
      </c>
      <c r="T5971" s="3" t="s">
        <v>925</v>
      </c>
      <c r="U5971" s="3" t="s">
        <v>1927</v>
      </c>
      <c r="V5971" s="3" t="s">
        <v>508</v>
      </c>
      <c r="W5971" s="3" t="s">
        <v>6204</v>
      </c>
      <c r="X5971" s="3" t="str">
        <f t="shared" si="414"/>
        <v>องครักษ์บางปลาม้าสุพรรณบุรี</v>
      </c>
      <c r="Y5971" s="3" t="s">
        <v>251</v>
      </c>
      <c r="Z5971" s="3" t="str">
        <f t="shared" si="415"/>
        <v/>
      </c>
      <c r="AA5971" s="3" t="e">
        <f t="shared" si="416"/>
        <v>#NUM!</v>
      </c>
      <c r="AB5971" s="3" t="str">
        <f t="shared" si="417"/>
        <v/>
      </c>
    </row>
    <row r="5972" spans="18:28" ht="14.5" customHeight="1">
      <c r="R5972">
        <v>5969</v>
      </c>
      <c r="S5972" s="4">
        <v>72150</v>
      </c>
      <c r="T5972" s="3" t="s">
        <v>6208</v>
      </c>
      <c r="U5972" s="3" t="s">
        <v>1927</v>
      </c>
      <c r="V5972" s="3" t="s">
        <v>508</v>
      </c>
      <c r="W5972" s="3" t="s">
        <v>6204</v>
      </c>
      <c r="X5972" s="3" t="str">
        <f t="shared" si="414"/>
        <v>จรเข้ใหญ่บางปลาม้าสุพรรณบุรี</v>
      </c>
      <c r="Y5972" s="3" t="s">
        <v>251</v>
      </c>
      <c r="Z5972" s="3" t="str">
        <f t="shared" si="415"/>
        <v/>
      </c>
      <c r="AA5972" s="3" t="e">
        <f t="shared" si="416"/>
        <v>#NUM!</v>
      </c>
      <c r="AB5972" s="3" t="str">
        <f t="shared" si="417"/>
        <v/>
      </c>
    </row>
    <row r="5973" spans="18:28" ht="14.5" customHeight="1">
      <c r="R5973">
        <v>5970</v>
      </c>
      <c r="S5973" s="4">
        <v>72150</v>
      </c>
      <c r="T5973" s="3" t="s">
        <v>1409</v>
      </c>
      <c r="U5973" s="3" t="s">
        <v>1927</v>
      </c>
      <c r="V5973" s="3" t="s">
        <v>508</v>
      </c>
      <c r="W5973" s="3" t="s">
        <v>6204</v>
      </c>
      <c r="X5973" s="3" t="str">
        <f t="shared" si="414"/>
        <v>บ้านแหลมบางปลาม้าสุพรรณบุรี</v>
      </c>
      <c r="Y5973" s="3" t="s">
        <v>251</v>
      </c>
      <c r="Z5973" s="3" t="str">
        <f t="shared" si="415"/>
        <v/>
      </c>
      <c r="AA5973" s="3" t="e">
        <f t="shared" si="416"/>
        <v>#NUM!</v>
      </c>
      <c r="AB5973" s="3" t="str">
        <f t="shared" si="417"/>
        <v/>
      </c>
    </row>
    <row r="5974" spans="18:28" ht="14.5" customHeight="1">
      <c r="R5974">
        <v>5971</v>
      </c>
      <c r="S5974" s="4">
        <v>72150</v>
      </c>
      <c r="T5974" s="3" t="s">
        <v>6209</v>
      </c>
      <c r="U5974" s="3" t="s">
        <v>1927</v>
      </c>
      <c r="V5974" s="3" t="s">
        <v>508</v>
      </c>
      <c r="W5974" s="3" t="s">
        <v>6204</v>
      </c>
      <c r="X5974" s="3" t="str">
        <f t="shared" si="414"/>
        <v>มะขามล้มบางปลาม้าสุพรรณบุรี</v>
      </c>
      <c r="Y5974" s="3" t="s">
        <v>251</v>
      </c>
      <c r="Z5974" s="3" t="str">
        <f t="shared" si="415"/>
        <v/>
      </c>
      <c r="AA5974" s="3" t="e">
        <f t="shared" si="416"/>
        <v>#NUM!</v>
      </c>
      <c r="AB5974" s="3" t="str">
        <f t="shared" si="417"/>
        <v/>
      </c>
    </row>
    <row r="5975" spans="18:28" ht="14.5" customHeight="1">
      <c r="R5975">
        <v>5972</v>
      </c>
      <c r="S5975" s="4">
        <v>72150</v>
      </c>
      <c r="T5975" s="3" t="s">
        <v>1560</v>
      </c>
      <c r="U5975" s="3" t="s">
        <v>1927</v>
      </c>
      <c r="V5975" s="3" t="s">
        <v>508</v>
      </c>
      <c r="W5975" s="3" t="s">
        <v>6204</v>
      </c>
      <c r="X5975" s="3" t="str">
        <f t="shared" si="414"/>
        <v>วังน้ำเย็นบางปลาม้าสุพรรณบุรี</v>
      </c>
      <c r="Y5975" s="3" t="s">
        <v>251</v>
      </c>
      <c r="Z5975" s="3" t="str">
        <f t="shared" si="415"/>
        <v/>
      </c>
      <c r="AA5975" s="3" t="e">
        <f t="shared" si="416"/>
        <v>#NUM!</v>
      </c>
      <c r="AB5975" s="3" t="str">
        <f t="shared" si="417"/>
        <v/>
      </c>
    </row>
    <row r="5976" spans="18:28" ht="14.5" customHeight="1">
      <c r="R5976">
        <v>5973</v>
      </c>
      <c r="S5976" s="4">
        <v>72150</v>
      </c>
      <c r="T5976" s="3" t="s">
        <v>1397</v>
      </c>
      <c r="U5976" s="3" t="s">
        <v>1927</v>
      </c>
      <c r="V5976" s="3" t="s">
        <v>508</v>
      </c>
      <c r="W5976" s="3" t="s">
        <v>6204</v>
      </c>
      <c r="X5976" s="3" t="str">
        <f t="shared" si="414"/>
        <v>วัดโบสถ์บางปลาม้าสุพรรณบุรี</v>
      </c>
      <c r="Y5976" s="3" t="s">
        <v>251</v>
      </c>
      <c r="Z5976" s="3" t="str">
        <f t="shared" si="415"/>
        <v/>
      </c>
      <c r="AA5976" s="3" t="e">
        <f t="shared" si="416"/>
        <v>#NUM!</v>
      </c>
      <c r="AB5976" s="3" t="str">
        <f t="shared" si="417"/>
        <v/>
      </c>
    </row>
    <row r="5977" spans="18:28" ht="14.5" customHeight="1">
      <c r="R5977">
        <v>5974</v>
      </c>
      <c r="S5977" s="4">
        <v>72150</v>
      </c>
      <c r="T5977" s="3" t="s">
        <v>6210</v>
      </c>
      <c r="U5977" s="3" t="s">
        <v>1927</v>
      </c>
      <c r="V5977" s="3" t="s">
        <v>508</v>
      </c>
      <c r="W5977" s="3" t="s">
        <v>6204</v>
      </c>
      <c r="X5977" s="3" t="str">
        <f t="shared" si="414"/>
        <v>วัดดาวบางปลาม้าสุพรรณบุรี</v>
      </c>
      <c r="Y5977" s="3" t="s">
        <v>251</v>
      </c>
      <c r="Z5977" s="3" t="str">
        <f t="shared" si="415"/>
        <v/>
      </c>
      <c r="AA5977" s="3" t="e">
        <f t="shared" si="416"/>
        <v>#NUM!</v>
      </c>
      <c r="AB5977" s="3" t="str">
        <f t="shared" si="417"/>
        <v/>
      </c>
    </row>
    <row r="5978" spans="18:28" ht="14.5" customHeight="1">
      <c r="R5978">
        <v>5975</v>
      </c>
      <c r="S5978" s="4">
        <v>72140</v>
      </c>
      <c r="T5978" s="3" t="s">
        <v>1931</v>
      </c>
      <c r="U5978" s="3" t="s">
        <v>1931</v>
      </c>
      <c r="V5978" s="3" t="s">
        <v>508</v>
      </c>
      <c r="W5978" s="3" t="s">
        <v>6211</v>
      </c>
      <c r="X5978" s="3" t="str">
        <f t="shared" si="414"/>
        <v>ศรีประจันต์ศรีประจันต์สุพรรณบุรี</v>
      </c>
      <c r="Y5978" s="3" t="s">
        <v>251</v>
      </c>
      <c r="Z5978" s="3" t="str">
        <f t="shared" si="415"/>
        <v/>
      </c>
      <c r="AA5978" s="3" t="e">
        <f t="shared" si="416"/>
        <v>#NUM!</v>
      </c>
      <c r="AB5978" s="3" t="str">
        <f t="shared" si="417"/>
        <v/>
      </c>
    </row>
    <row r="5979" spans="18:28" ht="14.5" customHeight="1">
      <c r="R5979">
        <v>5976</v>
      </c>
      <c r="S5979" s="4">
        <v>72140</v>
      </c>
      <c r="T5979" s="3" t="s">
        <v>5759</v>
      </c>
      <c r="U5979" s="3" t="s">
        <v>1931</v>
      </c>
      <c r="V5979" s="3" t="s">
        <v>508</v>
      </c>
      <c r="W5979" s="3" t="s">
        <v>6211</v>
      </c>
      <c r="X5979" s="3" t="str">
        <f t="shared" si="414"/>
        <v>บ้านกร่างศรีประจันต์สุพรรณบุรี</v>
      </c>
      <c r="Y5979" s="3" t="s">
        <v>251</v>
      </c>
      <c r="Z5979" s="3" t="str">
        <f t="shared" si="415"/>
        <v/>
      </c>
      <c r="AA5979" s="3" t="e">
        <f t="shared" si="416"/>
        <v>#NUM!</v>
      </c>
      <c r="AB5979" s="3" t="str">
        <f t="shared" si="417"/>
        <v/>
      </c>
    </row>
    <row r="5980" spans="18:28" ht="14.5" customHeight="1">
      <c r="R5980">
        <v>5977</v>
      </c>
      <c r="S5980" s="4">
        <v>72140</v>
      </c>
      <c r="T5980" s="3" t="s">
        <v>6212</v>
      </c>
      <c r="U5980" s="3" t="s">
        <v>1931</v>
      </c>
      <c r="V5980" s="3" t="s">
        <v>508</v>
      </c>
      <c r="W5980" s="3" t="s">
        <v>6211</v>
      </c>
      <c r="X5980" s="3" t="str">
        <f t="shared" si="414"/>
        <v>มดแดงศรีประจันต์สุพรรณบุรี</v>
      </c>
      <c r="Y5980" s="3" t="s">
        <v>251</v>
      </c>
      <c r="Z5980" s="3" t="str">
        <f t="shared" si="415"/>
        <v/>
      </c>
      <c r="AA5980" s="3" t="e">
        <f t="shared" si="416"/>
        <v>#NUM!</v>
      </c>
      <c r="AB5980" s="3" t="str">
        <f t="shared" si="417"/>
        <v/>
      </c>
    </row>
    <row r="5981" spans="18:28" ht="14.5" customHeight="1">
      <c r="R5981">
        <v>5978</v>
      </c>
      <c r="S5981" s="4">
        <v>72140</v>
      </c>
      <c r="T5981" s="3" t="s">
        <v>6213</v>
      </c>
      <c r="U5981" s="3" t="s">
        <v>1931</v>
      </c>
      <c r="V5981" s="3" t="s">
        <v>508</v>
      </c>
      <c r="W5981" s="3" t="s">
        <v>6211</v>
      </c>
      <c r="X5981" s="3" t="str">
        <f t="shared" si="414"/>
        <v>บางงามศรีประจันต์สุพรรณบุรี</v>
      </c>
      <c r="Y5981" s="3" t="s">
        <v>251</v>
      </c>
      <c r="Z5981" s="3" t="str">
        <f t="shared" si="415"/>
        <v/>
      </c>
      <c r="AA5981" s="3" t="e">
        <f t="shared" si="416"/>
        <v>#NUM!</v>
      </c>
      <c r="AB5981" s="3" t="str">
        <f t="shared" si="417"/>
        <v/>
      </c>
    </row>
    <row r="5982" spans="18:28" ht="14.5" customHeight="1">
      <c r="R5982">
        <v>5979</v>
      </c>
      <c r="S5982" s="4">
        <v>72140</v>
      </c>
      <c r="T5982" s="3" t="s">
        <v>6214</v>
      </c>
      <c r="U5982" s="3" t="s">
        <v>1931</v>
      </c>
      <c r="V5982" s="3" t="s">
        <v>508</v>
      </c>
      <c r="W5982" s="3" t="s">
        <v>6211</v>
      </c>
      <c r="X5982" s="3" t="str">
        <f t="shared" si="414"/>
        <v>ดอนปรูศรีประจันต์สุพรรณบุรี</v>
      </c>
      <c r="Y5982" s="3" t="s">
        <v>251</v>
      </c>
      <c r="Z5982" s="3" t="str">
        <f t="shared" si="415"/>
        <v/>
      </c>
      <c r="AA5982" s="3" t="e">
        <f t="shared" si="416"/>
        <v>#NUM!</v>
      </c>
      <c r="AB5982" s="3" t="str">
        <f t="shared" si="417"/>
        <v/>
      </c>
    </row>
    <row r="5983" spans="18:28" ht="14.5" customHeight="1">
      <c r="R5983">
        <v>5980</v>
      </c>
      <c r="S5983" s="4">
        <v>72140</v>
      </c>
      <c r="T5983" s="3" t="s">
        <v>6215</v>
      </c>
      <c r="U5983" s="3" t="s">
        <v>1931</v>
      </c>
      <c r="V5983" s="3" t="s">
        <v>508</v>
      </c>
      <c r="W5983" s="3" t="s">
        <v>6211</v>
      </c>
      <c r="X5983" s="3" t="str">
        <f t="shared" si="414"/>
        <v>ปลายนาศรีประจันต์สุพรรณบุรี</v>
      </c>
      <c r="Y5983" s="3" t="s">
        <v>251</v>
      </c>
      <c r="Z5983" s="3" t="str">
        <f t="shared" si="415"/>
        <v/>
      </c>
      <c r="AA5983" s="3" t="e">
        <f t="shared" si="416"/>
        <v>#NUM!</v>
      </c>
      <c r="AB5983" s="3" t="str">
        <f t="shared" si="417"/>
        <v/>
      </c>
    </row>
    <row r="5984" spans="18:28" ht="14.5" customHeight="1">
      <c r="R5984">
        <v>5981</v>
      </c>
      <c r="S5984" s="4">
        <v>72140</v>
      </c>
      <c r="T5984" s="3" t="s">
        <v>2302</v>
      </c>
      <c r="U5984" s="3" t="s">
        <v>1931</v>
      </c>
      <c r="V5984" s="3" t="s">
        <v>508</v>
      </c>
      <c r="W5984" s="3" t="s">
        <v>6211</v>
      </c>
      <c r="X5984" s="3" t="str">
        <f t="shared" si="414"/>
        <v>วังหว้าศรีประจันต์สุพรรณบุรี</v>
      </c>
      <c r="Y5984" s="3" t="s">
        <v>251</v>
      </c>
      <c r="Z5984" s="3" t="str">
        <f t="shared" si="415"/>
        <v/>
      </c>
      <c r="AA5984" s="3" t="e">
        <f t="shared" si="416"/>
        <v>#NUM!</v>
      </c>
      <c r="AB5984" s="3" t="str">
        <f t="shared" si="417"/>
        <v/>
      </c>
    </row>
    <row r="5985" spans="18:28" ht="14.5" customHeight="1">
      <c r="R5985">
        <v>5982</v>
      </c>
      <c r="S5985" s="4">
        <v>72140</v>
      </c>
      <c r="T5985" s="3" t="s">
        <v>6216</v>
      </c>
      <c r="U5985" s="3" t="s">
        <v>1931</v>
      </c>
      <c r="V5985" s="3" t="s">
        <v>508</v>
      </c>
      <c r="W5985" s="3" t="s">
        <v>6211</v>
      </c>
      <c r="X5985" s="3" t="str">
        <f t="shared" si="414"/>
        <v>วังน้ำซับศรีประจันต์สุพรรณบุรี</v>
      </c>
      <c r="Y5985" s="3" t="s">
        <v>251</v>
      </c>
      <c r="Z5985" s="3" t="str">
        <f t="shared" si="415"/>
        <v/>
      </c>
      <c r="AA5985" s="3" t="e">
        <f t="shared" si="416"/>
        <v>#NUM!</v>
      </c>
      <c r="AB5985" s="3" t="str">
        <f t="shared" si="417"/>
        <v/>
      </c>
    </row>
    <row r="5986" spans="18:28" ht="14.5" customHeight="1">
      <c r="R5986">
        <v>5983</v>
      </c>
      <c r="S5986" s="4">
        <v>72140</v>
      </c>
      <c r="T5986" s="3" t="s">
        <v>959</v>
      </c>
      <c r="U5986" s="3" t="s">
        <v>1931</v>
      </c>
      <c r="V5986" s="3" t="s">
        <v>508</v>
      </c>
      <c r="W5986" s="3" t="s">
        <v>6211</v>
      </c>
      <c r="X5986" s="3" t="str">
        <f t="shared" si="414"/>
        <v>วังยางศรีประจันต์สุพรรณบุรี</v>
      </c>
      <c r="Y5986" s="3" t="s">
        <v>251</v>
      </c>
      <c r="Z5986" s="3" t="str">
        <f t="shared" si="415"/>
        <v/>
      </c>
      <c r="AA5986" s="3" t="e">
        <f t="shared" si="416"/>
        <v>#NUM!</v>
      </c>
      <c r="AB5986" s="3" t="str">
        <f t="shared" si="417"/>
        <v/>
      </c>
    </row>
    <row r="5987" spans="18:28" ht="14.5" customHeight="1">
      <c r="R5987">
        <v>5984</v>
      </c>
      <c r="S5987" s="4">
        <v>72170</v>
      </c>
      <c r="T5987" s="3" t="s">
        <v>1923</v>
      </c>
      <c r="U5987" s="3" t="s">
        <v>1923</v>
      </c>
      <c r="V5987" s="3" t="s">
        <v>508</v>
      </c>
      <c r="W5987" s="3" t="s">
        <v>6217</v>
      </c>
      <c r="X5987" s="3" t="str">
        <f t="shared" si="414"/>
        <v>ดอนเจดีย์ดอนเจดีย์สุพรรณบุรี</v>
      </c>
      <c r="Y5987" s="3" t="s">
        <v>251</v>
      </c>
      <c r="Z5987" s="3" t="str">
        <f t="shared" si="415"/>
        <v/>
      </c>
      <c r="AA5987" s="3" t="e">
        <f t="shared" si="416"/>
        <v>#NUM!</v>
      </c>
      <c r="AB5987" s="3" t="str">
        <f t="shared" si="417"/>
        <v/>
      </c>
    </row>
    <row r="5988" spans="18:28" ht="14.5" customHeight="1">
      <c r="R5988">
        <v>5985</v>
      </c>
      <c r="S5988" s="4">
        <v>72170</v>
      </c>
      <c r="T5988" s="3" t="s">
        <v>2844</v>
      </c>
      <c r="U5988" s="3" t="s">
        <v>1923</v>
      </c>
      <c r="V5988" s="3" t="s">
        <v>508</v>
      </c>
      <c r="W5988" s="3" t="s">
        <v>6217</v>
      </c>
      <c r="X5988" s="3" t="str">
        <f t="shared" si="414"/>
        <v>หนองสาหร่ายดอนเจดีย์สุพรรณบุรี</v>
      </c>
      <c r="Y5988" s="3" t="s">
        <v>251</v>
      </c>
      <c r="Z5988" s="3" t="str">
        <f t="shared" si="415"/>
        <v/>
      </c>
      <c r="AA5988" s="3" t="e">
        <f t="shared" si="416"/>
        <v>#NUM!</v>
      </c>
      <c r="AB5988" s="3" t="str">
        <f t="shared" si="417"/>
        <v/>
      </c>
    </row>
    <row r="5989" spans="18:28" ht="14.5" customHeight="1">
      <c r="R5989">
        <v>5986</v>
      </c>
      <c r="S5989" s="4">
        <v>72170</v>
      </c>
      <c r="T5989" s="3" t="s">
        <v>6218</v>
      </c>
      <c r="U5989" s="3" t="s">
        <v>1923</v>
      </c>
      <c r="V5989" s="3" t="s">
        <v>508</v>
      </c>
      <c r="W5989" s="3" t="s">
        <v>6217</v>
      </c>
      <c r="X5989" s="3" t="str">
        <f t="shared" si="414"/>
        <v>ไร่รถดอนเจดีย์สุพรรณบุรี</v>
      </c>
      <c r="Y5989" s="3" t="s">
        <v>251</v>
      </c>
      <c r="Z5989" s="3" t="str">
        <f t="shared" si="415"/>
        <v/>
      </c>
      <c r="AA5989" s="3" t="e">
        <f t="shared" si="416"/>
        <v>#NUM!</v>
      </c>
      <c r="AB5989" s="3" t="str">
        <f t="shared" si="417"/>
        <v/>
      </c>
    </row>
    <row r="5990" spans="18:28" ht="14.5" customHeight="1">
      <c r="R5990">
        <v>5987</v>
      </c>
      <c r="S5990" s="4">
        <v>72250</v>
      </c>
      <c r="T5990" s="3" t="s">
        <v>6219</v>
      </c>
      <c r="U5990" s="3" t="s">
        <v>1923</v>
      </c>
      <c r="V5990" s="3" t="s">
        <v>508</v>
      </c>
      <c r="W5990" s="3" t="s">
        <v>6217</v>
      </c>
      <c r="X5990" s="3" t="str">
        <f t="shared" si="414"/>
        <v>สระกระโจมดอนเจดีย์สุพรรณบุรี</v>
      </c>
      <c r="Y5990" s="3" t="s">
        <v>251</v>
      </c>
      <c r="Z5990" s="3" t="str">
        <f t="shared" si="415"/>
        <v/>
      </c>
      <c r="AA5990" s="3" t="e">
        <f t="shared" si="416"/>
        <v>#NUM!</v>
      </c>
      <c r="AB5990" s="3" t="str">
        <f t="shared" si="417"/>
        <v/>
      </c>
    </row>
    <row r="5991" spans="18:28" ht="14.5" customHeight="1">
      <c r="R5991">
        <v>5988</v>
      </c>
      <c r="S5991" s="4">
        <v>72250</v>
      </c>
      <c r="T5991" s="3" t="s">
        <v>6220</v>
      </c>
      <c r="U5991" s="3" t="s">
        <v>1923</v>
      </c>
      <c r="V5991" s="3" t="s">
        <v>508</v>
      </c>
      <c r="W5991" s="3" t="s">
        <v>6217</v>
      </c>
      <c r="X5991" s="3" t="str">
        <f t="shared" si="414"/>
        <v>ทะเลบกดอนเจดีย์สุพรรณบุรี</v>
      </c>
      <c r="Y5991" s="3" t="s">
        <v>251</v>
      </c>
      <c r="Z5991" s="3" t="str">
        <f t="shared" si="415"/>
        <v/>
      </c>
      <c r="AA5991" s="3" t="e">
        <f t="shared" si="416"/>
        <v>#NUM!</v>
      </c>
      <c r="AB5991" s="3" t="str">
        <f t="shared" si="417"/>
        <v/>
      </c>
    </row>
    <row r="5992" spans="18:28" ht="14.5" customHeight="1">
      <c r="R5992">
        <v>5989</v>
      </c>
      <c r="S5992" s="4">
        <v>72110</v>
      </c>
      <c r="T5992" s="3" t="s">
        <v>1933</v>
      </c>
      <c r="U5992" s="3" t="s">
        <v>1933</v>
      </c>
      <c r="V5992" s="3" t="s">
        <v>508</v>
      </c>
      <c r="W5992" s="3" t="s">
        <v>6221</v>
      </c>
      <c r="X5992" s="3" t="str">
        <f t="shared" si="414"/>
        <v>สองพี่น้องสองพี่น้องสุพรรณบุรี</v>
      </c>
      <c r="Y5992" s="3" t="s">
        <v>251</v>
      </c>
      <c r="Z5992" s="3" t="str">
        <f t="shared" si="415"/>
        <v/>
      </c>
      <c r="AA5992" s="3" t="e">
        <f t="shared" si="416"/>
        <v>#NUM!</v>
      </c>
      <c r="AB5992" s="3" t="str">
        <f t="shared" si="417"/>
        <v/>
      </c>
    </row>
    <row r="5993" spans="18:28" ht="14.5" customHeight="1">
      <c r="R5993">
        <v>5990</v>
      </c>
      <c r="S5993" s="4">
        <v>72110</v>
      </c>
      <c r="T5993" s="3" t="s">
        <v>902</v>
      </c>
      <c r="U5993" s="3" t="s">
        <v>1933</v>
      </c>
      <c r="V5993" s="3" t="s">
        <v>508</v>
      </c>
      <c r="W5993" s="3" t="s">
        <v>6221</v>
      </c>
      <c r="X5993" s="3" t="str">
        <f t="shared" si="414"/>
        <v>บางเลนสองพี่น้องสุพรรณบุรี</v>
      </c>
      <c r="Y5993" s="3" t="s">
        <v>251</v>
      </c>
      <c r="Z5993" s="3" t="str">
        <f t="shared" si="415"/>
        <v/>
      </c>
      <c r="AA5993" s="3" t="e">
        <f t="shared" si="416"/>
        <v>#NUM!</v>
      </c>
      <c r="AB5993" s="3" t="str">
        <f t="shared" si="417"/>
        <v/>
      </c>
    </row>
    <row r="5994" spans="18:28" ht="14.5" customHeight="1">
      <c r="R5994">
        <v>5991</v>
      </c>
      <c r="S5994" s="4">
        <v>72110</v>
      </c>
      <c r="T5994" s="3" t="s">
        <v>6222</v>
      </c>
      <c r="U5994" s="3" t="s">
        <v>1933</v>
      </c>
      <c r="V5994" s="3" t="s">
        <v>508</v>
      </c>
      <c r="W5994" s="3" t="s">
        <v>6221</v>
      </c>
      <c r="X5994" s="3" t="str">
        <f t="shared" si="414"/>
        <v>บางตาเถรสองพี่น้องสุพรรณบุรี</v>
      </c>
      <c r="Y5994" s="3" t="s">
        <v>251</v>
      </c>
      <c r="Z5994" s="3" t="str">
        <f t="shared" si="415"/>
        <v/>
      </c>
      <c r="AA5994" s="3" t="e">
        <f t="shared" si="416"/>
        <v>#NUM!</v>
      </c>
      <c r="AB5994" s="3" t="str">
        <f t="shared" si="417"/>
        <v/>
      </c>
    </row>
    <row r="5995" spans="18:28" ht="14.5" customHeight="1">
      <c r="R5995">
        <v>5992</v>
      </c>
      <c r="S5995" s="4">
        <v>72110</v>
      </c>
      <c r="T5995" s="3" t="s">
        <v>6223</v>
      </c>
      <c r="U5995" s="3" t="s">
        <v>1933</v>
      </c>
      <c r="V5995" s="3" t="s">
        <v>508</v>
      </c>
      <c r="W5995" s="3" t="s">
        <v>6221</v>
      </c>
      <c r="X5995" s="3" t="str">
        <f t="shared" si="414"/>
        <v>บางตะเคียนสองพี่น้องสุพรรณบุรี</v>
      </c>
      <c r="Y5995" s="3" t="s">
        <v>251</v>
      </c>
      <c r="Z5995" s="3" t="str">
        <f t="shared" si="415"/>
        <v/>
      </c>
      <c r="AA5995" s="3" t="e">
        <f t="shared" si="416"/>
        <v>#NUM!</v>
      </c>
      <c r="AB5995" s="3" t="str">
        <f t="shared" si="417"/>
        <v/>
      </c>
    </row>
    <row r="5996" spans="18:28" ht="14.5" customHeight="1">
      <c r="R5996">
        <v>5993</v>
      </c>
      <c r="S5996" s="4">
        <v>72110</v>
      </c>
      <c r="T5996" s="3" t="s">
        <v>1232</v>
      </c>
      <c r="U5996" s="3" t="s">
        <v>1933</v>
      </c>
      <c r="V5996" s="3" t="s">
        <v>508</v>
      </c>
      <c r="W5996" s="3" t="s">
        <v>6221</v>
      </c>
      <c r="X5996" s="3" t="str">
        <f t="shared" si="414"/>
        <v>บ้านกุ่มสองพี่น้องสุพรรณบุรี</v>
      </c>
      <c r="Y5996" s="3" t="s">
        <v>251</v>
      </c>
      <c r="Z5996" s="3" t="str">
        <f t="shared" si="415"/>
        <v/>
      </c>
      <c r="AA5996" s="3" t="e">
        <f t="shared" si="416"/>
        <v>#NUM!</v>
      </c>
      <c r="AB5996" s="3" t="str">
        <f t="shared" si="417"/>
        <v/>
      </c>
    </row>
    <row r="5997" spans="18:28" ht="14.5" customHeight="1">
      <c r="R5997">
        <v>5994</v>
      </c>
      <c r="S5997" s="4">
        <v>72110</v>
      </c>
      <c r="T5997" s="3" t="s">
        <v>6224</v>
      </c>
      <c r="U5997" s="3" t="s">
        <v>1933</v>
      </c>
      <c r="V5997" s="3" t="s">
        <v>508</v>
      </c>
      <c r="W5997" s="3" t="s">
        <v>6221</v>
      </c>
      <c r="X5997" s="3" t="str">
        <f t="shared" si="414"/>
        <v>หัวโพธิ์สองพี่น้องสุพรรณบุรี</v>
      </c>
      <c r="Y5997" s="3" t="s">
        <v>251</v>
      </c>
      <c r="Z5997" s="3" t="str">
        <f t="shared" si="415"/>
        <v/>
      </c>
      <c r="AA5997" s="3" t="e">
        <f t="shared" si="416"/>
        <v>#NUM!</v>
      </c>
      <c r="AB5997" s="3" t="str">
        <f t="shared" si="417"/>
        <v/>
      </c>
    </row>
    <row r="5998" spans="18:28" ht="14.5" customHeight="1">
      <c r="R5998">
        <v>5995</v>
      </c>
      <c r="S5998" s="4">
        <v>72110</v>
      </c>
      <c r="T5998" s="3" t="s">
        <v>958</v>
      </c>
      <c r="U5998" s="3" t="s">
        <v>1933</v>
      </c>
      <c r="V5998" s="3" t="s">
        <v>508</v>
      </c>
      <c r="W5998" s="3" t="s">
        <v>6221</v>
      </c>
      <c r="X5998" s="3" t="str">
        <f t="shared" si="414"/>
        <v>บางพลับสองพี่น้องสุพรรณบุรี</v>
      </c>
      <c r="Y5998" s="3" t="s">
        <v>251</v>
      </c>
      <c r="Z5998" s="3" t="str">
        <f t="shared" si="415"/>
        <v/>
      </c>
      <c r="AA5998" s="3" t="e">
        <f t="shared" si="416"/>
        <v>#NUM!</v>
      </c>
      <c r="AB5998" s="3" t="str">
        <f t="shared" si="417"/>
        <v/>
      </c>
    </row>
    <row r="5999" spans="18:28" ht="14.5" customHeight="1">
      <c r="R5999">
        <v>5996</v>
      </c>
      <c r="S5999" s="4">
        <v>72110</v>
      </c>
      <c r="T5999" s="3" t="s">
        <v>6225</v>
      </c>
      <c r="U5999" s="3" t="s">
        <v>1933</v>
      </c>
      <c r="V5999" s="3" t="s">
        <v>508</v>
      </c>
      <c r="W5999" s="3" t="s">
        <v>6221</v>
      </c>
      <c r="X5999" s="3" t="str">
        <f t="shared" si="414"/>
        <v>เนินพระปรางค์สองพี่น้องสุพรรณบุรี</v>
      </c>
      <c r="Y5999" s="3" t="s">
        <v>251</v>
      </c>
      <c r="Z5999" s="3" t="str">
        <f t="shared" si="415"/>
        <v/>
      </c>
      <c r="AA5999" s="3" t="e">
        <f t="shared" si="416"/>
        <v>#NUM!</v>
      </c>
      <c r="AB5999" s="3" t="str">
        <f t="shared" si="417"/>
        <v/>
      </c>
    </row>
    <row r="6000" spans="18:28" ht="14.5" customHeight="1">
      <c r="R6000">
        <v>5997</v>
      </c>
      <c r="S6000" s="4">
        <v>72110</v>
      </c>
      <c r="T6000" s="3" t="s">
        <v>1415</v>
      </c>
      <c r="U6000" s="3" t="s">
        <v>1933</v>
      </c>
      <c r="V6000" s="3" t="s">
        <v>508</v>
      </c>
      <c r="W6000" s="3" t="s">
        <v>6221</v>
      </c>
      <c r="X6000" s="3" t="str">
        <f t="shared" si="414"/>
        <v>บ้านช้างสองพี่น้องสุพรรณบุรี</v>
      </c>
      <c r="Y6000" s="3" t="s">
        <v>251</v>
      </c>
      <c r="Z6000" s="3" t="str">
        <f t="shared" si="415"/>
        <v/>
      </c>
      <c r="AA6000" s="3" t="e">
        <f t="shared" si="416"/>
        <v>#NUM!</v>
      </c>
      <c r="AB6000" s="3" t="str">
        <f t="shared" si="417"/>
        <v/>
      </c>
    </row>
    <row r="6001" spans="18:28" ht="14.5" customHeight="1">
      <c r="R6001">
        <v>5998</v>
      </c>
      <c r="S6001" s="4">
        <v>72110</v>
      </c>
      <c r="T6001" s="3" t="s">
        <v>2177</v>
      </c>
      <c r="U6001" s="3" t="s">
        <v>1933</v>
      </c>
      <c r="V6001" s="3" t="s">
        <v>508</v>
      </c>
      <c r="W6001" s="3" t="s">
        <v>6221</v>
      </c>
      <c r="X6001" s="3" t="str">
        <f t="shared" si="414"/>
        <v>ต้นตาลสองพี่น้องสุพรรณบุรี</v>
      </c>
      <c r="Y6001" s="3" t="s">
        <v>251</v>
      </c>
      <c r="Z6001" s="3" t="str">
        <f t="shared" si="415"/>
        <v/>
      </c>
      <c r="AA6001" s="3" t="e">
        <f t="shared" si="416"/>
        <v>#NUM!</v>
      </c>
      <c r="AB6001" s="3" t="str">
        <f t="shared" si="417"/>
        <v/>
      </c>
    </row>
    <row r="6002" spans="18:28" ht="14.5" customHeight="1">
      <c r="R6002">
        <v>5999</v>
      </c>
      <c r="S6002" s="4">
        <v>72110</v>
      </c>
      <c r="T6002" s="3" t="s">
        <v>3329</v>
      </c>
      <c r="U6002" s="3" t="s">
        <v>1933</v>
      </c>
      <c r="V6002" s="3" t="s">
        <v>508</v>
      </c>
      <c r="W6002" s="3" t="s">
        <v>6221</v>
      </c>
      <c r="X6002" s="3" t="str">
        <f t="shared" si="414"/>
        <v>ศรีสำราญสองพี่น้องสุพรรณบุรี</v>
      </c>
      <c r="Y6002" s="3" t="s">
        <v>251</v>
      </c>
      <c r="Z6002" s="3" t="str">
        <f t="shared" si="415"/>
        <v/>
      </c>
      <c r="AA6002" s="3" t="e">
        <f t="shared" si="416"/>
        <v>#NUM!</v>
      </c>
      <c r="AB6002" s="3" t="str">
        <f t="shared" si="417"/>
        <v/>
      </c>
    </row>
    <row r="6003" spans="18:28" ht="14.5" customHeight="1">
      <c r="R6003">
        <v>6000</v>
      </c>
      <c r="S6003" s="4">
        <v>72110</v>
      </c>
      <c r="T6003" s="3" t="s">
        <v>6226</v>
      </c>
      <c r="U6003" s="3" t="s">
        <v>1933</v>
      </c>
      <c r="V6003" s="3" t="s">
        <v>508</v>
      </c>
      <c r="W6003" s="3" t="s">
        <v>6221</v>
      </c>
      <c r="X6003" s="3" t="str">
        <f t="shared" si="414"/>
        <v>ทุ่งคอกสองพี่น้องสุพรรณบุรี</v>
      </c>
      <c r="Y6003" s="3" t="s">
        <v>251</v>
      </c>
      <c r="Z6003" s="3" t="str">
        <f t="shared" si="415"/>
        <v/>
      </c>
      <c r="AA6003" s="3" t="e">
        <f t="shared" si="416"/>
        <v>#NUM!</v>
      </c>
      <c r="AB6003" s="3" t="str">
        <f t="shared" si="417"/>
        <v/>
      </c>
    </row>
    <row r="6004" spans="18:28" ht="14.5" customHeight="1">
      <c r="R6004">
        <v>6001</v>
      </c>
      <c r="S6004" s="4">
        <v>72190</v>
      </c>
      <c r="T6004" s="3" t="s">
        <v>3365</v>
      </c>
      <c r="U6004" s="3" t="s">
        <v>1933</v>
      </c>
      <c r="V6004" s="3" t="s">
        <v>508</v>
      </c>
      <c r="W6004" s="3" t="s">
        <v>6221</v>
      </c>
      <c r="X6004" s="3" t="str">
        <f t="shared" si="414"/>
        <v>หนองบ่อสองพี่น้องสุพรรณบุรี</v>
      </c>
      <c r="Y6004" s="3" t="s">
        <v>251</v>
      </c>
      <c r="Z6004" s="3" t="str">
        <f t="shared" si="415"/>
        <v/>
      </c>
      <c r="AA6004" s="3" t="e">
        <f t="shared" si="416"/>
        <v>#NUM!</v>
      </c>
      <c r="AB6004" s="3" t="str">
        <f t="shared" si="417"/>
        <v/>
      </c>
    </row>
    <row r="6005" spans="18:28" ht="14.5" customHeight="1">
      <c r="R6005">
        <v>6002</v>
      </c>
      <c r="S6005" s="4">
        <v>72190</v>
      </c>
      <c r="T6005" s="3" t="s">
        <v>6227</v>
      </c>
      <c r="U6005" s="3" t="s">
        <v>1933</v>
      </c>
      <c r="V6005" s="3" t="s">
        <v>508</v>
      </c>
      <c r="W6005" s="3" t="s">
        <v>6221</v>
      </c>
      <c r="X6005" s="3" t="str">
        <f t="shared" si="414"/>
        <v>บ่อสุพรรณสองพี่น้องสุพรรณบุรี</v>
      </c>
      <c r="Y6005" s="3" t="s">
        <v>251</v>
      </c>
      <c r="Z6005" s="3" t="str">
        <f t="shared" si="415"/>
        <v/>
      </c>
      <c r="AA6005" s="3" t="e">
        <f t="shared" si="416"/>
        <v>#NUM!</v>
      </c>
      <c r="AB6005" s="3" t="str">
        <f t="shared" si="417"/>
        <v/>
      </c>
    </row>
    <row r="6006" spans="18:28" ht="14.5" customHeight="1">
      <c r="R6006">
        <v>6003</v>
      </c>
      <c r="S6006" s="4">
        <v>72110</v>
      </c>
      <c r="T6006" s="3" t="s">
        <v>6228</v>
      </c>
      <c r="U6006" s="3" t="s">
        <v>1933</v>
      </c>
      <c r="V6006" s="3" t="s">
        <v>508</v>
      </c>
      <c r="W6006" s="3" t="s">
        <v>6221</v>
      </c>
      <c r="X6006" s="3" t="str">
        <f t="shared" si="414"/>
        <v>ดอนมะนาวสองพี่น้องสุพรรณบุรี</v>
      </c>
      <c r="Y6006" s="3" t="s">
        <v>251</v>
      </c>
      <c r="Z6006" s="3" t="str">
        <f t="shared" si="415"/>
        <v/>
      </c>
      <c r="AA6006" s="3" t="e">
        <f t="shared" si="416"/>
        <v>#NUM!</v>
      </c>
      <c r="AB6006" s="3" t="str">
        <f t="shared" si="417"/>
        <v/>
      </c>
    </row>
    <row r="6007" spans="18:28" ht="14.5" customHeight="1">
      <c r="R6007">
        <v>6004</v>
      </c>
      <c r="S6007" s="4">
        <v>72130</v>
      </c>
      <c r="T6007" s="3" t="s">
        <v>5786</v>
      </c>
      <c r="U6007" s="3" t="s">
        <v>1935</v>
      </c>
      <c r="V6007" s="3" t="s">
        <v>508</v>
      </c>
      <c r="W6007" s="3" t="s">
        <v>6229</v>
      </c>
      <c r="X6007" s="3" t="str">
        <f t="shared" si="414"/>
        <v>ย่านยาวสามชุกสุพรรณบุรี</v>
      </c>
      <c r="Y6007" s="3" t="s">
        <v>251</v>
      </c>
      <c r="Z6007" s="3" t="str">
        <f t="shared" si="415"/>
        <v/>
      </c>
      <c r="AA6007" s="3" t="e">
        <f t="shared" si="416"/>
        <v>#NUM!</v>
      </c>
      <c r="AB6007" s="3" t="str">
        <f t="shared" si="417"/>
        <v/>
      </c>
    </row>
    <row r="6008" spans="18:28" ht="14.5" customHeight="1">
      <c r="R6008">
        <v>6005</v>
      </c>
      <c r="S6008" s="4">
        <v>72130</v>
      </c>
      <c r="T6008" s="3" t="s">
        <v>5749</v>
      </c>
      <c r="U6008" s="3" t="s">
        <v>1935</v>
      </c>
      <c r="V6008" s="3" t="s">
        <v>508</v>
      </c>
      <c r="W6008" s="3" t="s">
        <v>6229</v>
      </c>
      <c r="X6008" s="3" t="str">
        <f t="shared" si="414"/>
        <v>วังลึกสามชุกสุพรรณบุรี</v>
      </c>
      <c r="Y6008" s="3" t="s">
        <v>251</v>
      </c>
      <c r="Z6008" s="3" t="str">
        <f t="shared" si="415"/>
        <v/>
      </c>
      <c r="AA6008" s="3" t="e">
        <f t="shared" si="416"/>
        <v>#NUM!</v>
      </c>
      <c r="AB6008" s="3" t="str">
        <f t="shared" si="417"/>
        <v/>
      </c>
    </row>
    <row r="6009" spans="18:28" ht="14.5" customHeight="1">
      <c r="R6009">
        <v>6006</v>
      </c>
      <c r="S6009" s="4">
        <v>72130</v>
      </c>
      <c r="T6009" s="3" t="s">
        <v>1935</v>
      </c>
      <c r="U6009" s="3" t="s">
        <v>1935</v>
      </c>
      <c r="V6009" s="3" t="s">
        <v>508</v>
      </c>
      <c r="W6009" s="3" t="s">
        <v>6229</v>
      </c>
      <c r="X6009" s="3" t="str">
        <f t="shared" si="414"/>
        <v>สามชุกสามชุกสุพรรณบุรี</v>
      </c>
      <c r="Y6009" s="3" t="s">
        <v>251</v>
      </c>
      <c r="Z6009" s="3" t="str">
        <f t="shared" si="415"/>
        <v/>
      </c>
      <c r="AA6009" s="3" t="e">
        <f t="shared" si="416"/>
        <v>#NUM!</v>
      </c>
      <c r="AB6009" s="3" t="str">
        <f t="shared" si="417"/>
        <v/>
      </c>
    </row>
    <row r="6010" spans="18:28" ht="14.5" customHeight="1">
      <c r="R6010">
        <v>6007</v>
      </c>
      <c r="S6010" s="4">
        <v>72130</v>
      </c>
      <c r="T6010" s="3" t="s">
        <v>6230</v>
      </c>
      <c r="U6010" s="3" t="s">
        <v>1935</v>
      </c>
      <c r="V6010" s="3" t="s">
        <v>508</v>
      </c>
      <c r="W6010" s="3" t="s">
        <v>6229</v>
      </c>
      <c r="X6010" s="3" t="str">
        <f t="shared" si="414"/>
        <v>หนองผักนากสามชุกสุพรรณบุรี</v>
      </c>
      <c r="Y6010" s="3" t="s">
        <v>251</v>
      </c>
      <c r="Z6010" s="3" t="str">
        <f t="shared" si="415"/>
        <v/>
      </c>
      <c r="AA6010" s="3" t="e">
        <f t="shared" si="416"/>
        <v>#NUM!</v>
      </c>
      <c r="AB6010" s="3" t="str">
        <f t="shared" si="417"/>
        <v/>
      </c>
    </row>
    <row r="6011" spans="18:28" ht="14.5" customHeight="1">
      <c r="R6011">
        <v>6008</v>
      </c>
      <c r="S6011" s="4">
        <v>72130</v>
      </c>
      <c r="T6011" s="3" t="s">
        <v>6231</v>
      </c>
      <c r="U6011" s="3" t="s">
        <v>1935</v>
      </c>
      <c r="V6011" s="3" t="s">
        <v>508</v>
      </c>
      <c r="W6011" s="3" t="s">
        <v>6229</v>
      </c>
      <c r="X6011" s="3" t="str">
        <f t="shared" si="414"/>
        <v>บ้านสระสามชุกสุพรรณบุรี</v>
      </c>
      <c r="Y6011" s="3" t="s">
        <v>251</v>
      </c>
      <c r="Z6011" s="3" t="str">
        <f t="shared" si="415"/>
        <v/>
      </c>
      <c r="AA6011" s="3" t="e">
        <f t="shared" si="416"/>
        <v>#NUM!</v>
      </c>
      <c r="AB6011" s="3" t="str">
        <f t="shared" si="417"/>
        <v/>
      </c>
    </row>
    <row r="6012" spans="18:28" ht="14.5" customHeight="1">
      <c r="R6012">
        <v>6009</v>
      </c>
      <c r="S6012" s="4">
        <v>72130</v>
      </c>
      <c r="T6012" s="3" t="s">
        <v>6232</v>
      </c>
      <c r="U6012" s="3" t="s">
        <v>1935</v>
      </c>
      <c r="V6012" s="3" t="s">
        <v>508</v>
      </c>
      <c r="W6012" s="3" t="s">
        <v>6229</v>
      </c>
      <c r="X6012" s="3" t="str">
        <f t="shared" si="414"/>
        <v>หนองสะเดาสามชุกสุพรรณบุรี</v>
      </c>
      <c r="Y6012" s="3" t="s">
        <v>251</v>
      </c>
      <c r="Z6012" s="3" t="str">
        <f t="shared" si="415"/>
        <v/>
      </c>
      <c r="AA6012" s="3" t="e">
        <f t="shared" si="416"/>
        <v>#NUM!</v>
      </c>
      <c r="AB6012" s="3" t="str">
        <f t="shared" si="417"/>
        <v/>
      </c>
    </row>
    <row r="6013" spans="18:28" ht="14.5" customHeight="1">
      <c r="R6013">
        <v>6010</v>
      </c>
      <c r="S6013" s="4">
        <v>72130</v>
      </c>
      <c r="T6013" s="3" t="s">
        <v>6233</v>
      </c>
      <c r="U6013" s="3" t="s">
        <v>1935</v>
      </c>
      <c r="V6013" s="3" t="s">
        <v>508</v>
      </c>
      <c r="W6013" s="3" t="s">
        <v>6229</v>
      </c>
      <c r="X6013" s="3" t="str">
        <f t="shared" si="414"/>
        <v>กระเสียวสามชุกสุพรรณบุรี</v>
      </c>
      <c r="Y6013" s="3" t="s">
        <v>251</v>
      </c>
      <c r="Z6013" s="3" t="str">
        <f t="shared" si="415"/>
        <v/>
      </c>
      <c r="AA6013" s="3" t="e">
        <f t="shared" si="416"/>
        <v>#NUM!</v>
      </c>
      <c r="AB6013" s="3" t="str">
        <f t="shared" si="417"/>
        <v/>
      </c>
    </row>
    <row r="6014" spans="18:28" ht="14.5" customHeight="1">
      <c r="R6014">
        <v>6011</v>
      </c>
      <c r="S6014" s="4">
        <v>72160</v>
      </c>
      <c r="T6014" s="3" t="s">
        <v>1940</v>
      </c>
      <c r="U6014" s="3" t="s">
        <v>1940</v>
      </c>
      <c r="V6014" s="3" t="s">
        <v>508</v>
      </c>
      <c r="W6014" s="3" t="s">
        <v>6234</v>
      </c>
      <c r="X6014" s="3" t="str">
        <f t="shared" si="414"/>
        <v>อู่ทองอู่ทองสุพรรณบุรี</v>
      </c>
      <c r="Y6014" s="3" t="s">
        <v>251</v>
      </c>
      <c r="Z6014" s="3" t="str">
        <f t="shared" si="415"/>
        <v/>
      </c>
      <c r="AA6014" s="3" t="e">
        <f t="shared" si="416"/>
        <v>#NUM!</v>
      </c>
      <c r="AB6014" s="3" t="str">
        <f t="shared" si="417"/>
        <v/>
      </c>
    </row>
    <row r="6015" spans="18:28" ht="14.5" customHeight="1">
      <c r="R6015">
        <v>6012</v>
      </c>
      <c r="S6015" s="4">
        <v>72220</v>
      </c>
      <c r="T6015" s="3" t="s">
        <v>6235</v>
      </c>
      <c r="U6015" s="3" t="s">
        <v>1940</v>
      </c>
      <c r="V6015" s="3" t="s">
        <v>508</v>
      </c>
      <c r="W6015" s="3" t="s">
        <v>6234</v>
      </c>
      <c r="X6015" s="3" t="str">
        <f t="shared" si="414"/>
        <v>สระยายโสมอู่ทองสุพรรณบุรี</v>
      </c>
      <c r="Y6015" s="3" t="s">
        <v>251</v>
      </c>
      <c r="Z6015" s="3" t="str">
        <f t="shared" si="415"/>
        <v/>
      </c>
      <c r="AA6015" s="3" t="e">
        <f t="shared" si="416"/>
        <v>#NUM!</v>
      </c>
      <c r="AB6015" s="3" t="str">
        <f t="shared" si="417"/>
        <v/>
      </c>
    </row>
    <row r="6016" spans="18:28" ht="14.5" customHeight="1">
      <c r="R6016">
        <v>6013</v>
      </c>
      <c r="S6016" s="4">
        <v>71170</v>
      </c>
      <c r="T6016" s="3" t="s">
        <v>6236</v>
      </c>
      <c r="U6016" s="3" t="s">
        <v>1940</v>
      </c>
      <c r="V6016" s="3" t="s">
        <v>508</v>
      </c>
      <c r="W6016" s="3" t="s">
        <v>6234</v>
      </c>
      <c r="X6016" s="3" t="str">
        <f t="shared" si="414"/>
        <v>จรเข้สามพันอู่ทองสุพรรณบุรี</v>
      </c>
      <c r="Y6016" s="3" t="s">
        <v>251</v>
      </c>
      <c r="Z6016" s="3" t="str">
        <f t="shared" si="415"/>
        <v/>
      </c>
      <c r="AA6016" s="3" t="e">
        <f t="shared" si="416"/>
        <v>#NUM!</v>
      </c>
      <c r="AB6016" s="3" t="str">
        <f t="shared" si="417"/>
        <v/>
      </c>
    </row>
    <row r="6017" spans="18:28" ht="14.5" customHeight="1">
      <c r="R6017">
        <v>6014</v>
      </c>
      <c r="S6017" s="4">
        <v>72160</v>
      </c>
      <c r="T6017" s="3" t="s">
        <v>3673</v>
      </c>
      <c r="U6017" s="3" t="s">
        <v>1940</v>
      </c>
      <c r="V6017" s="3" t="s">
        <v>508</v>
      </c>
      <c r="W6017" s="3" t="s">
        <v>6234</v>
      </c>
      <c r="X6017" s="3" t="str">
        <f t="shared" si="414"/>
        <v>บ้านดอนอู่ทองสุพรรณบุรี</v>
      </c>
      <c r="Y6017" s="3" t="s">
        <v>251</v>
      </c>
      <c r="Z6017" s="3" t="str">
        <f t="shared" si="415"/>
        <v/>
      </c>
      <c r="AA6017" s="3" t="e">
        <f t="shared" si="416"/>
        <v>#NUM!</v>
      </c>
      <c r="AB6017" s="3" t="str">
        <f t="shared" si="417"/>
        <v/>
      </c>
    </row>
    <row r="6018" spans="18:28" ht="14.5" customHeight="1">
      <c r="R6018">
        <v>6015</v>
      </c>
      <c r="S6018" s="4">
        <v>72160</v>
      </c>
      <c r="T6018" s="3" t="s">
        <v>6237</v>
      </c>
      <c r="U6018" s="3" t="s">
        <v>1940</v>
      </c>
      <c r="V6018" s="3" t="s">
        <v>508</v>
      </c>
      <c r="W6018" s="3" t="s">
        <v>6234</v>
      </c>
      <c r="X6018" s="3" t="str">
        <f t="shared" si="414"/>
        <v>ยุ้งทะลายอู่ทองสุพรรณบุรี</v>
      </c>
      <c r="Y6018" s="3" t="s">
        <v>251</v>
      </c>
      <c r="Z6018" s="3" t="str">
        <f t="shared" si="415"/>
        <v/>
      </c>
      <c r="AA6018" s="3" t="e">
        <f t="shared" si="416"/>
        <v>#NUM!</v>
      </c>
      <c r="AB6018" s="3" t="str">
        <f t="shared" si="417"/>
        <v/>
      </c>
    </row>
    <row r="6019" spans="18:28" ht="14.5" customHeight="1">
      <c r="R6019">
        <v>6016</v>
      </c>
      <c r="S6019" s="4">
        <v>72220</v>
      </c>
      <c r="T6019" s="3" t="s">
        <v>6238</v>
      </c>
      <c r="U6019" s="3" t="s">
        <v>1940</v>
      </c>
      <c r="V6019" s="3" t="s">
        <v>508</v>
      </c>
      <c r="W6019" s="3" t="s">
        <v>6234</v>
      </c>
      <c r="X6019" s="3" t="str">
        <f t="shared" si="414"/>
        <v>ดอนมะเกลืออู่ทองสุพรรณบุรี</v>
      </c>
      <c r="Y6019" s="3" t="s">
        <v>251</v>
      </c>
      <c r="Z6019" s="3" t="str">
        <f t="shared" si="415"/>
        <v/>
      </c>
      <c r="AA6019" s="3" t="e">
        <f t="shared" si="416"/>
        <v>#NUM!</v>
      </c>
      <c r="AB6019" s="3" t="str">
        <f t="shared" si="417"/>
        <v/>
      </c>
    </row>
    <row r="6020" spans="18:28" ht="14.5" customHeight="1">
      <c r="R6020">
        <v>6017</v>
      </c>
      <c r="S6020" s="4">
        <v>72160</v>
      </c>
      <c r="T6020" s="3" t="s">
        <v>6239</v>
      </c>
      <c r="U6020" s="3" t="s">
        <v>1940</v>
      </c>
      <c r="V6020" s="3" t="s">
        <v>508</v>
      </c>
      <c r="W6020" s="3" t="s">
        <v>6234</v>
      </c>
      <c r="X6020" s="3" t="str">
        <f t="shared" si="414"/>
        <v>หนองโอ่งอู่ทองสุพรรณบุรี</v>
      </c>
      <c r="Y6020" s="3" t="s">
        <v>251</v>
      </c>
      <c r="Z6020" s="3" t="str">
        <f t="shared" si="415"/>
        <v/>
      </c>
      <c r="AA6020" s="3" t="e">
        <f t="shared" si="416"/>
        <v>#NUM!</v>
      </c>
      <c r="AB6020" s="3" t="str">
        <f t="shared" si="417"/>
        <v/>
      </c>
    </row>
    <row r="6021" spans="18:28" ht="14.5" customHeight="1">
      <c r="R6021">
        <v>6018</v>
      </c>
      <c r="S6021" s="4">
        <v>72160</v>
      </c>
      <c r="T6021" s="3" t="s">
        <v>5518</v>
      </c>
      <c r="U6021" s="3" t="s">
        <v>1940</v>
      </c>
      <c r="V6021" s="3" t="s">
        <v>508</v>
      </c>
      <c r="W6021" s="3" t="s">
        <v>6234</v>
      </c>
      <c r="X6021" s="3" t="str">
        <f t="shared" ref="X6021:X6084" si="418">T6021&amp;U6021&amp;V6021</f>
        <v>ดอนคาอู่ทองสุพรรณบุรี</v>
      </c>
      <c r="Y6021" s="3" t="s">
        <v>251</v>
      </c>
      <c r="Z6021" s="3" t="str">
        <f t="shared" ref="Z6021:Z6084" si="419">IF($Z$1=$W6021,$R6021,"")</f>
        <v/>
      </c>
      <c r="AA6021" s="3" t="e">
        <f t="shared" ref="AA6021:AA6084" si="420">SMALL($Z$4:$Z$7439,R6021)</f>
        <v>#NUM!</v>
      </c>
      <c r="AB6021" s="3" t="str">
        <f t="shared" ref="AB6021:AB6084" si="421">IFERROR(INDEX($T$4:$T$7439,$AA6021,1),"")</f>
        <v/>
      </c>
    </row>
    <row r="6022" spans="18:28" ht="14.5" customHeight="1">
      <c r="R6022">
        <v>6019</v>
      </c>
      <c r="S6022" s="4">
        <v>72160</v>
      </c>
      <c r="T6022" s="3" t="s">
        <v>6240</v>
      </c>
      <c r="U6022" s="3" t="s">
        <v>1940</v>
      </c>
      <c r="V6022" s="3" t="s">
        <v>508</v>
      </c>
      <c r="W6022" s="3" t="s">
        <v>6234</v>
      </c>
      <c r="X6022" s="3" t="str">
        <f t="shared" si="418"/>
        <v>พลับพลาไชยอู่ทองสุพรรณบุรี</v>
      </c>
      <c r="Y6022" s="3" t="s">
        <v>251</v>
      </c>
      <c r="Z6022" s="3" t="str">
        <f t="shared" si="419"/>
        <v/>
      </c>
      <c r="AA6022" s="3" t="e">
        <f t="shared" si="420"/>
        <v>#NUM!</v>
      </c>
      <c r="AB6022" s="3" t="str">
        <f t="shared" si="421"/>
        <v/>
      </c>
    </row>
    <row r="6023" spans="18:28" ht="14.5" customHeight="1">
      <c r="R6023">
        <v>6020</v>
      </c>
      <c r="S6023" s="4">
        <v>72160</v>
      </c>
      <c r="T6023" s="3" t="s">
        <v>6241</v>
      </c>
      <c r="U6023" s="3" t="s">
        <v>1940</v>
      </c>
      <c r="V6023" s="3" t="s">
        <v>508</v>
      </c>
      <c r="W6023" s="3" t="s">
        <v>6234</v>
      </c>
      <c r="X6023" s="3" t="str">
        <f t="shared" si="418"/>
        <v>บ้านโข้งอู่ทองสุพรรณบุรี</v>
      </c>
      <c r="Y6023" s="3" t="s">
        <v>251</v>
      </c>
      <c r="Z6023" s="3" t="str">
        <f t="shared" si="419"/>
        <v/>
      </c>
      <c r="AA6023" s="3" t="e">
        <f t="shared" si="420"/>
        <v>#NUM!</v>
      </c>
      <c r="AB6023" s="3" t="str">
        <f t="shared" si="421"/>
        <v/>
      </c>
    </row>
    <row r="6024" spans="18:28" ht="14.5" customHeight="1">
      <c r="R6024">
        <v>6021</v>
      </c>
      <c r="S6024" s="4">
        <v>72160</v>
      </c>
      <c r="T6024" s="3" t="s">
        <v>6242</v>
      </c>
      <c r="U6024" s="3" t="s">
        <v>1940</v>
      </c>
      <c r="V6024" s="3" t="s">
        <v>508</v>
      </c>
      <c r="W6024" s="3" t="s">
        <v>6234</v>
      </c>
      <c r="X6024" s="3" t="str">
        <f t="shared" si="418"/>
        <v>เจดีย์อู่ทองสุพรรณบุรี</v>
      </c>
      <c r="Y6024" s="3" t="s">
        <v>251</v>
      </c>
      <c r="Z6024" s="3" t="str">
        <f t="shared" si="419"/>
        <v/>
      </c>
      <c r="AA6024" s="3" t="e">
        <f t="shared" si="420"/>
        <v>#NUM!</v>
      </c>
      <c r="AB6024" s="3" t="str">
        <f t="shared" si="421"/>
        <v/>
      </c>
    </row>
    <row r="6025" spans="18:28" ht="14.5" customHeight="1">
      <c r="R6025">
        <v>6022</v>
      </c>
      <c r="S6025" s="4">
        <v>72220</v>
      </c>
      <c r="T6025" s="3" t="s">
        <v>6243</v>
      </c>
      <c r="U6025" s="3" t="s">
        <v>1940</v>
      </c>
      <c r="V6025" s="3" t="s">
        <v>508</v>
      </c>
      <c r="W6025" s="3" t="s">
        <v>6234</v>
      </c>
      <c r="X6025" s="3" t="str">
        <f t="shared" si="418"/>
        <v>สระพังลานอู่ทองสุพรรณบุรี</v>
      </c>
      <c r="Y6025" s="3" t="s">
        <v>251</v>
      </c>
      <c r="Z6025" s="3" t="str">
        <f t="shared" si="419"/>
        <v/>
      </c>
      <c r="AA6025" s="3" t="e">
        <f t="shared" si="420"/>
        <v>#NUM!</v>
      </c>
      <c r="AB6025" s="3" t="str">
        <f t="shared" si="421"/>
        <v/>
      </c>
    </row>
    <row r="6026" spans="18:28" ht="14.5" customHeight="1">
      <c r="R6026">
        <v>6023</v>
      </c>
      <c r="S6026" s="4">
        <v>72160</v>
      </c>
      <c r="T6026" s="3" t="s">
        <v>6244</v>
      </c>
      <c r="U6026" s="3" t="s">
        <v>1940</v>
      </c>
      <c r="V6026" s="3" t="s">
        <v>508</v>
      </c>
      <c r="W6026" s="3" t="s">
        <v>6234</v>
      </c>
      <c r="X6026" s="3" t="str">
        <f t="shared" si="418"/>
        <v>กระจันอู่ทองสุพรรณบุรี</v>
      </c>
      <c r="Y6026" s="3" t="s">
        <v>251</v>
      </c>
      <c r="Z6026" s="3" t="str">
        <f t="shared" si="419"/>
        <v/>
      </c>
      <c r="AA6026" s="3" t="e">
        <f t="shared" si="420"/>
        <v>#NUM!</v>
      </c>
      <c r="AB6026" s="3" t="str">
        <f t="shared" si="421"/>
        <v/>
      </c>
    </row>
    <row r="6027" spans="18:28" ht="14.5" customHeight="1">
      <c r="R6027">
        <v>6024</v>
      </c>
      <c r="S6027" s="4">
        <v>72240</v>
      </c>
      <c r="T6027" s="3" t="s">
        <v>1937</v>
      </c>
      <c r="U6027" s="3" t="s">
        <v>1937</v>
      </c>
      <c r="V6027" s="3" t="s">
        <v>508</v>
      </c>
      <c r="W6027" s="3" t="s">
        <v>6245</v>
      </c>
      <c r="X6027" s="3" t="str">
        <f t="shared" si="418"/>
        <v>หนองหญ้าไซหนองหญ้าไซสุพรรณบุรี</v>
      </c>
      <c r="Y6027" s="3" t="s">
        <v>251</v>
      </c>
      <c r="Z6027" s="3" t="str">
        <f t="shared" si="419"/>
        <v/>
      </c>
      <c r="AA6027" s="3" t="e">
        <f t="shared" si="420"/>
        <v>#NUM!</v>
      </c>
      <c r="AB6027" s="3" t="str">
        <f t="shared" si="421"/>
        <v/>
      </c>
    </row>
    <row r="6028" spans="18:28" ht="14.5" customHeight="1">
      <c r="R6028">
        <v>6025</v>
      </c>
      <c r="S6028" s="4">
        <v>72240</v>
      </c>
      <c r="T6028" s="3" t="s">
        <v>6246</v>
      </c>
      <c r="U6028" s="3" t="s">
        <v>1937</v>
      </c>
      <c r="V6028" s="3" t="s">
        <v>508</v>
      </c>
      <c r="W6028" s="3" t="s">
        <v>6245</v>
      </c>
      <c r="X6028" s="3" t="str">
        <f t="shared" si="418"/>
        <v>หนองราชวัตรหนองหญ้าไซสุพรรณบุรี</v>
      </c>
      <c r="Y6028" s="3" t="s">
        <v>251</v>
      </c>
      <c r="Z6028" s="3" t="str">
        <f t="shared" si="419"/>
        <v/>
      </c>
      <c r="AA6028" s="3" t="e">
        <f t="shared" si="420"/>
        <v>#NUM!</v>
      </c>
      <c r="AB6028" s="3" t="str">
        <f t="shared" si="421"/>
        <v/>
      </c>
    </row>
    <row r="6029" spans="18:28" ht="14.5" customHeight="1">
      <c r="R6029">
        <v>6026</v>
      </c>
      <c r="S6029" s="4">
        <v>72240</v>
      </c>
      <c r="T6029" s="3" t="s">
        <v>4253</v>
      </c>
      <c r="U6029" s="3" t="s">
        <v>1937</v>
      </c>
      <c r="V6029" s="3" t="s">
        <v>508</v>
      </c>
      <c r="W6029" s="3" t="s">
        <v>6245</v>
      </c>
      <c r="X6029" s="3" t="str">
        <f t="shared" si="418"/>
        <v>หนองโพธิ์หนองหญ้าไซสุพรรณบุรี</v>
      </c>
      <c r="Y6029" s="3" t="s">
        <v>251</v>
      </c>
      <c r="Z6029" s="3" t="str">
        <f t="shared" si="419"/>
        <v/>
      </c>
      <c r="AA6029" s="3" t="e">
        <f t="shared" si="420"/>
        <v>#NUM!</v>
      </c>
      <c r="AB6029" s="3" t="str">
        <f t="shared" si="421"/>
        <v/>
      </c>
    </row>
    <row r="6030" spans="18:28" ht="14.5" customHeight="1">
      <c r="R6030">
        <v>6027</v>
      </c>
      <c r="S6030" s="4">
        <v>72240</v>
      </c>
      <c r="T6030" s="3" t="s">
        <v>6247</v>
      </c>
      <c r="U6030" s="3" t="s">
        <v>1937</v>
      </c>
      <c r="V6030" s="3" t="s">
        <v>508</v>
      </c>
      <c r="W6030" s="3" t="s">
        <v>6245</v>
      </c>
      <c r="X6030" s="3" t="str">
        <f t="shared" si="418"/>
        <v>แจงงามหนองหญ้าไซสุพรรณบุรี</v>
      </c>
      <c r="Y6030" s="3" t="s">
        <v>251</v>
      </c>
      <c r="Z6030" s="3" t="str">
        <f t="shared" si="419"/>
        <v/>
      </c>
      <c r="AA6030" s="3" t="e">
        <f t="shared" si="420"/>
        <v>#NUM!</v>
      </c>
      <c r="AB6030" s="3" t="str">
        <f t="shared" si="421"/>
        <v/>
      </c>
    </row>
    <row r="6031" spans="18:28" ht="14.5" customHeight="1">
      <c r="R6031">
        <v>6028</v>
      </c>
      <c r="S6031" s="4">
        <v>72240</v>
      </c>
      <c r="T6031" s="3" t="s">
        <v>2265</v>
      </c>
      <c r="U6031" s="3" t="s">
        <v>1937</v>
      </c>
      <c r="V6031" s="3" t="s">
        <v>508</v>
      </c>
      <c r="W6031" s="3" t="s">
        <v>6245</v>
      </c>
      <c r="X6031" s="3" t="str">
        <f t="shared" si="418"/>
        <v>หนองขามหนองหญ้าไซสุพรรณบุรี</v>
      </c>
      <c r="Y6031" s="3" t="s">
        <v>251</v>
      </c>
      <c r="Z6031" s="3" t="str">
        <f t="shared" si="419"/>
        <v/>
      </c>
      <c r="AA6031" s="3" t="e">
        <f t="shared" si="420"/>
        <v>#NUM!</v>
      </c>
      <c r="AB6031" s="3" t="str">
        <f t="shared" si="421"/>
        <v/>
      </c>
    </row>
    <row r="6032" spans="18:28" ht="14.5" customHeight="1">
      <c r="R6032">
        <v>6029</v>
      </c>
      <c r="S6032" s="4">
        <v>72240</v>
      </c>
      <c r="T6032" s="3" t="s">
        <v>5601</v>
      </c>
      <c r="U6032" s="3" t="s">
        <v>1937</v>
      </c>
      <c r="V6032" s="3" t="s">
        <v>508</v>
      </c>
      <c r="W6032" s="3" t="s">
        <v>6245</v>
      </c>
      <c r="X6032" s="3" t="str">
        <f t="shared" si="418"/>
        <v>ทัพหลวงหนองหญ้าไซสุพรรณบุรี</v>
      </c>
      <c r="Y6032" s="3" t="s">
        <v>251</v>
      </c>
      <c r="Z6032" s="3" t="str">
        <f t="shared" si="419"/>
        <v/>
      </c>
      <c r="AA6032" s="3" t="e">
        <f t="shared" si="420"/>
        <v>#NUM!</v>
      </c>
      <c r="AB6032" s="3" t="str">
        <f t="shared" si="421"/>
        <v/>
      </c>
    </row>
    <row r="6033" spans="18:28" ht="14.5" customHeight="1">
      <c r="R6033">
        <v>6030</v>
      </c>
      <c r="S6033" s="4">
        <v>73000</v>
      </c>
      <c r="T6033" s="3" t="s">
        <v>6248</v>
      </c>
      <c r="U6033" s="3" t="s">
        <v>936</v>
      </c>
      <c r="V6033" s="3" t="s">
        <v>355</v>
      </c>
      <c r="W6033" s="3" t="s">
        <v>6249</v>
      </c>
      <c r="X6033" s="3" t="str">
        <f t="shared" si="418"/>
        <v>พระปฐมเจดีย์เมืองนครปฐมนครปฐม</v>
      </c>
      <c r="Y6033" s="3" t="s">
        <v>251</v>
      </c>
      <c r="Z6033" s="3" t="str">
        <f t="shared" si="419"/>
        <v/>
      </c>
      <c r="AA6033" s="3" t="e">
        <f t="shared" si="420"/>
        <v>#NUM!</v>
      </c>
      <c r="AB6033" s="3" t="str">
        <f t="shared" si="421"/>
        <v/>
      </c>
    </row>
    <row r="6034" spans="18:28" ht="14.5" customHeight="1">
      <c r="R6034">
        <v>6031</v>
      </c>
      <c r="S6034" s="4">
        <v>73000</v>
      </c>
      <c r="T6034" s="3" t="s">
        <v>6250</v>
      </c>
      <c r="U6034" s="3" t="s">
        <v>936</v>
      </c>
      <c r="V6034" s="3" t="s">
        <v>355</v>
      </c>
      <c r="W6034" s="3" t="s">
        <v>6249</v>
      </c>
      <c r="X6034" s="3" t="str">
        <f t="shared" si="418"/>
        <v>บางแขมเมืองนครปฐมนครปฐม</v>
      </c>
      <c r="Y6034" s="3" t="s">
        <v>251</v>
      </c>
      <c r="Z6034" s="3" t="str">
        <f t="shared" si="419"/>
        <v/>
      </c>
      <c r="AA6034" s="3" t="e">
        <f t="shared" si="420"/>
        <v>#NUM!</v>
      </c>
      <c r="AB6034" s="3" t="str">
        <f t="shared" si="421"/>
        <v/>
      </c>
    </row>
    <row r="6035" spans="18:28" ht="14.5" customHeight="1">
      <c r="R6035">
        <v>6032</v>
      </c>
      <c r="S6035" s="4">
        <v>73000</v>
      </c>
      <c r="T6035" s="3" t="s">
        <v>6251</v>
      </c>
      <c r="U6035" s="3" t="s">
        <v>936</v>
      </c>
      <c r="V6035" s="3" t="s">
        <v>355</v>
      </c>
      <c r="W6035" s="3" t="s">
        <v>6249</v>
      </c>
      <c r="X6035" s="3" t="str">
        <f t="shared" si="418"/>
        <v>พระประโทนเมืองนครปฐมนครปฐม</v>
      </c>
      <c r="Y6035" s="3" t="s">
        <v>251</v>
      </c>
      <c r="Z6035" s="3" t="str">
        <f t="shared" si="419"/>
        <v/>
      </c>
      <c r="AA6035" s="3" t="e">
        <f t="shared" si="420"/>
        <v>#NUM!</v>
      </c>
      <c r="AB6035" s="3" t="str">
        <f t="shared" si="421"/>
        <v/>
      </c>
    </row>
    <row r="6036" spans="18:28" ht="14.5" customHeight="1">
      <c r="R6036">
        <v>6033</v>
      </c>
      <c r="S6036" s="4">
        <v>73000</v>
      </c>
      <c r="T6036" s="3" t="s">
        <v>6252</v>
      </c>
      <c r="U6036" s="3" t="s">
        <v>936</v>
      </c>
      <c r="V6036" s="3" t="s">
        <v>355</v>
      </c>
      <c r="W6036" s="3" t="s">
        <v>6249</v>
      </c>
      <c r="X6036" s="3" t="str">
        <f t="shared" si="418"/>
        <v>ธรรมศาลาเมืองนครปฐมนครปฐม</v>
      </c>
      <c r="Y6036" s="3" t="s">
        <v>251</v>
      </c>
      <c r="Z6036" s="3" t="str">
        <f t="shared" si="419"/>
        <v/>
      </c>
      <c r="AA6036" s="3" t="e">
        <f t="shared" si="420"/>
        <v>#NUM!</v>
      </c>
      <c r="AB6036" s="3" t="str">
        <f t="shared" si="421"/>
        <v/>
      </c>
    </row>
    <row r="6037" spans="18:28" ht="14.5" customHeight="1">
      <c r="R6037">
        <v>6034</v>
      </c>
      <c r="S6037" s="4">
        <v>73000</v>
      </c>
      <c r="T6037" s="3" t="s">
        <v>6253</v>
      </c>
      <c r="U6037" s="3" t="s">
        <v>936</v>
      </c>
      <c r="V6037" s="3" t="s">
        <v>355</v>
      </c>
      <c r="W6037" s="3" t="s">
        <v>6249</v>
      </c>
      <c r="X6037" s="3" t="str">
        <f t="shared" si="418"/>
        <v>ตาก้องเมืองนครปฐมนครปฐม</v>
      </c>
      <c r="Y6037" s="3" t="s">
        <v>251</v>
      </c>
      <c r="Z6037" s="3" t="str">
        <f t="shared" si="419"/>
        <v/>
      </c>
      <c r="AA6037" s="3" t="e">
        <f t="shared" si="420"/>
        <v>#NUM!</v>
      </c>
      <c r="AB6037" s="3" t="str">
        <f t="shared" si="421"/>
        <v/>
      </c>
    </row>
    <row r="6038" spans="18:28" ht="14.5" customHeight="1">
      <c r="R6038">
        <v>6035</v>
      </c>
      <c r="S6038" s="4">
        <v>73000</v>
      </c>
      <c r="T6038" s="3" t="s">
        <v>6254</v>
      </c>
      <c r="U6038" s="3" t="s">
        <v>936</v>
      </c>
      <c r="V6038" s="3" t="s">
        <v>355</v>
      </c>
      <c r="W6038" s="3" t="s">
        <v>6249</v>
      </c>
      <c r="X6038" s="3" t="str">
        <f t="shared" si="418"/>
        <v>มาบแคเมืองนครปฐมนครปฐม</v>
      </c>
      <c r="Y6038" s="3" t="s">
        <v>251</v>
      </c>
      <c r="Z6038" s="3" t="str">
        <f t="shared" si="419"/>
        <v/>
      </c>
      <c r="AA6038" s="3" t="e">
        <f t="shared" si="420"/>
        <v>#NUM!</v>
      </c>
      <c r="AB6038" s="3" t="str">
        <f t="shared" si="421"/>
        <v/>
      </c>
    </row>
    <row r="6039" spans="18:28" ht="14.5" customHeight="1">
      <c r="R6039">
        <v>6036</v>
      </c>
      <c r="S6039" s="4">
        <v>73000</v>
      </c>
      <c r="T6039" s="3" t="s">
        <v>2489</v>
      </c>
      <c r="U6039" s="3" t="s">
        <v>936</v>
      </c>
      <c r="V6039" s="3" t="s">
        <v>355</v>
      </c>
      <c r="W6039" s="3" t="s">
        <v>6249</v>
      </c>
      <c r="X6039" s="3" t="str">
        <f t="shared" si="418"/>
        <v>สนามจันทร์เมืองนครปฐมนครปฐม</v>
      </c>
      <c r="Y6039" s="3" t="s">
        <v>251</v>
      </c>
      <c r="Z6039" s="3" t="str">
        <f t="shared" si="419"/>
        <v/>
      </c>
      <c r="AA6039" s="3" t="e">
        <f t="shared" si="420"/>
        <v>#NUM!</v>
      </c>
      <c r="AB6039" s="3" t="str">
        <f t="shared" si="421"/>
        <v/>
      </c>
    </row>
    <row r="6040" spans="18:28" ht="14.5" customHeight="1">
      <c r="R6040">
        <v>6037</v>
      </c>
      <c r="S6040" s="4">
        <v>73000</v>
      </c>
      <c r="T6040" s="3" t="s">
        <v>6255</v>
      </c>
      <c r="U6040" s="3" t="s">
        <v>936</v>
      </c>
      <c r="V6040" s="3" t="s">
        <v>355</v>
      </c>
      <c r="W6040" s="3" t="s">
        <v>6249</v>
      </c>
      <c r="X6040" s="3" t="str">
        <f t="shared" si="418"/>
        <v>ดอนยายหอมเมืองนครปฐมนครปฐม</v>
      </c>
      <c r="Y6040" s="3" t="s">
        <v>251</v>
      </c>
      <c r="Z6040" s="3" t="str">
        <f t="shared" si="419"/>
        <v/>
      </c>
      <c r="AA6040" s="3" t="e">
        <f t="shared" si="420"/>
        <v>#NUM!</v>
      </c>
      <c r="AB6040" s="3" t="str">
        <f t="shared" si="421"/>
        <v/>
      </c>
    </row>
    <row r="6041" spans="18:28" ht="14.5" customHeight="1">
      <c r="R6041">
        <v>6038</v>
      </c>
      <c r="S6041" s="4">
        <v>73000</v>
      </c>
      <c r="T6041" s="3" t="s">
        <v>6256</v>
      </c>
      <c r="U6041" s="3" t="s">
        <v>936</v>
      </c>
      <c r="V6041" s="3" t="s">
        <v>355</v>
      </c>
      <c r="W6041" s="3" t="s">
        <v>6249</v>
      </c>
      <c r="X6041" s="3" t="str">
        <f t="shared" si="418"/>
        <v>ถนนขาดเมืองนครปฐมนครปฐม</v>
      </c>
      <c r="Y6041" s="3" t="s">
        <v>251</v>
      </c>
      <c r="Z6041" s="3" t="str">
        <f t="shared" si="419"/>
        <v/>
      </c>
      <c r="AA6041" s="3" t="e">
        <f t="shared" si="420"/>
        <v>#NUM!</v>
      </c>
      <c r="AB6041" s="3" t="str">
        <f t="shared" si="421"/>
        <v/>
      </c>
    </row>
    <row r="6042" spans="18:28" ht="14.5" customHeight="1">
      <c r="R6042">
        <v>6039</v>
      </c>
      <c r="S6042" s="4">
        <v>73000</v>
      </c>
      <c r="T6042" s="3" t="s">
        <v>6257</v>
      </c>
      <c r="U6042" s="3" t="s">
        <v>936</v>
      </c>
      <c r="V6042" s="3" t="s">
        <v>355</v>
      </c>
      <c r="W6042" s="3" t="s">
        <v>6249</v>
      </c>
      <c r="X6042" s="3" t="str">
        <f t="shared" si="418"/>
        <v>บ่อพลับเมืองนครปฐมนครปฐม</v>
      </c>
      <c r="Y6042" s="3" t="s">
        <v>251</v>
      </c>
      <c r="Z6042" s="3" t="str">
        <f t="shared" si="419"/>
        <v/>
      </c>
      <c r="AA6042" s="3" t="e">
        <f t="shared" si="420"/>
        <v>#NUM!</v>
      </c>
      <c r="AB6042" s="3" t="str">
        <f t="shared" si="421"/>
        <v/>
      </c>
    </row>
    <row r="6043" spans="18:28" ht="14.5" customHeight="1">
      <c r="R6043">
        <v>6040</v>
      </c>
      <c r="S6043" s="4">
        <v>73000</v>
      </c>
      <c r="T6043" s="3" t="s">
        <v>355</v>
      </c>
      <c r="U6043" s="3" t="s">
        <v>936</v>
      </c>
      <c r="V6043" s="3" t="s">
        <v>355</v>
      </c>
      <c r="W6043" s="3" t="s">
        <v>6249</v>
      </c>
      <c r="X6043" s="3" t="str">
        <f t="shared" si="418"/>
        <v>นครปฐมเมืองนครปฐมนครปฐม</v>
      </c>
      <c r="Y6043" s="3" t="s">
        <v>251</v>
      </c>
      <c r="Z6043" s="3" t="str">
        <f t="shared" si="419"/>
        <v/>
      </c>
      <c r="AA6043" s="3" t="e">
        <f t="shared" si="420"/>
        <v>#NUM!</v>
      </c>
      <c r="AB6043" s="3" t="str">
        <f t="shared" si="421"/>
        <v/>
      </c>
    </row>
    <row r="6044" spans="18:28" ht="14.5" customHeight="1">
      <c r="R6044">
        <v>6041</v>
      </c>
      <c r="S6044" s="4">
        <v>73000</v>
      </c>
      <c r="T6044" s="3" t="s">
        <v>5899</v>
      </c>
      <c r="U6044" s="3" t="s">
        <v>936</v>
      </c>
      <c r="V6044" s="3" t="s">
        <v>355</v>
      </c>
      <c r="W6044" s="3" t="s">
        <v>6249</v>
      </c>
      <c r="X6044" s="3" t="str">
        <f t="shared" si="418"/>
        <v>วังตะกูเมืองนครปฐมนครปฐม</v>
      </c>
      <c r="Y6044" s="3" t="s">
        <v>251</v>
      </c>
      <c r="Z6044" s="3" t="str">
        <f t="shared" si="419"/>
        <v/>
      </c>
      <c r="AA6044" s="3" t="e">
        <f t="shared" si="420"/>
        <v>#NUM!</v>
      </c>
      <c r="AB6044" s="3" t="str">
        <f t="shared" si="421"/>
        <v/>
      </c>
    </row>
    <row r="6045" spans="18:28" ht="14.5" customHeight="1">
      <c r="R6045">
        <v>6042</v>
      </c>
      <c r="S6045" s="4">
        <v>73000</v>
      </c>
      <c r="T6045" s="3" t="s">
        <v>6258</v>
      </c>
      <c r="U6045" s="3" t="s">
        <v>936</v>
      </c>
      <c r="V6045" s="3" t="s">
        <v>355</v>
      </c>
      <c r="W6045" s="3" t="s">
        <v>6249</v>
      </c>
      <c r="X6045" s="3" t="str">
        <f t="shared" si="418"/>
        <v>หนองปากโลงเมืองนครปฐมนครปฐม</v>
      </c>
      <c r="Y6045" s="3" t="s">
        <v>251</v>
      </c>
      <c r="Z6045" s="3" t="str">
        <f t="shared" si="419"/>
        <v/>
      </c>
      <c r="AA6045" s="3" t="e">
        <f t="shared" si="420"/>
        <v>#NUM!</v>
      </c>
      <c r="AB6045" s="3" t="str">
        <f t="shared" si="421"/>
        <v/>
      </c>
    </row>
    <row r="6046" spans="18:28" ht="14.5" customHeight="1">
      <c r="R6046">
        <v>6043</v>
      </c>
      <c r="S6046" s="4">
        <v>73000</v>
      </c>
      <c r="T6046" s="3" t="s">
        <v>6259</v>
      </c>
      <c r="U6046" s="3" t="s">
        <v>936</v>
      </c>
      <c r="V6046" s="3" t="s">
        <v>355</v>
      </c>
      <c r="W6046" s="3" t="s">
        <v>6249</v>
      </c>
      <c r="X6046" s="3" t="str">
        <f t="shared" si="418"/>
        <v>สามควายเผือกเมืองนครปฐมนครปฐม</v>
      </c>
      <c r="Y6046" s="3" t="s">
        <v>251</v>
      </c>
      <c r="Z6046" s="3" t="str">
        <f t="shared" si="419"/>
        <v/>
      </c>
      <c r="AA6046" s="3" t="e">
        <f t="shared" si="420"/>
        <v>#NUM!</v>
      </c>
      <c r="AB6046" s="3" t="str">
        <f t="shared" si="421"/>
        <v/>
      </c>
    </row>
    <row r="6047" spans="18:28" ht="14.5" customHeight="1">
      <c r="R6047">
        <v>6044</v>
      </c>
      <c r="S6047" s="4">
        <v>73000</v>
      </c>
      <c r="T6047" s="3" t="s">
        <v>5905</v>
      </c>
      <c r="U6047" s="3" t="s">
        <v>936</v>
      </c>
      <c r="V6047" s="3" t="s">
        <v>355</v>
      </c>
      <c r="W6047" s="3" t="s">
        <v>6249</v>
      </c>
      <c r="X6047" s="3" t="str">
        <f t="shared" si="418"/>
        <v>ทุ่งน้อยเมืองนครปฐมนครปฐม</v>
      </c>
      <c r="Y6047" s="3" t="s">
        <v>251</v>
      </c>
      <c r="Z6047" s="3" t="str">
        <f t="shared" si="419"/>
        <v/>
      </c>
      <c r="AA6047" s="3" t="e">
        <f t="shared" si="420"/>
        <v>#NUM!</v>
      </c>
      <c r="AB6047" s="3" t="str">
        <f t="shared" si="421"/>
        <v/>
      </c>
    </row>
    <row r="6048" spans="18:28" ht="14.5" customHeight="1">
      <c r="R6048">
        <v>6045</v>
      </c>
      <c r="S6048" s="4">
        <v>73000</v>
      </c>
      <c r="T6048" s="3" t="s">
        <v>6260</v>
      </c>
      <c r="U6048" s="3" t="s">
        <v>936</v>
      </c>
      <c r="V6048" s="3" t="s">
        <v>355</v>
      </c>
      <c r="W6048" s="3" t="s">
        <v>6249</v>
      </c>
      <c r="X6048" s="3" t="str">
        <f t="shared" si="418"/>
        <v>หนองดินแดงเมืองนครปฐมนครปฐม</v>
      </c>
      <c r="Y6048" s="3" t="s">
        <v>251</v>
      </c>
      <c r="Z6048" s="3" t="str">
        <f t="shared" si="419"/>
        <v/>
      </c>
      <c r="AA6048" s="3" t="e">
        <f t="shared" si="420"/>
        <v>#NUM!</v>
      </c>
      <c r="AB6048" s="3" t="str">
        <f t="shared" si="421"/>
        <v/>
      </c>
    </row>
    <row r="6049" spans="18:28" ht="14.5" customHeight="1">
      <c r="R6049">
        <v>6046</v>
      </c>
      <c r="S6049" s="4">
        <v>73000</v>
      </c>
      <c r="T6049" s="3" t="s">
        <v>2508</v>
      </c>
      <c r="U6049" s="3" t="s">
        <v>936</v>
      </c>
      <c r="V6049" s="3" t="s">
        <v>355</v>
      </c>
      <c r="W6049" s="3" t="s">
        <v>6249</v>
      </c>
      <c r="X6049" s="3" t="str">
        <f t="shared" si="418"/>
        <v>วังเย็นเมืองนครปฐมนครปฐม</v>
      </c>
      <c r="Y6049" s="3" t="s">
        <v>251</v>
      </c>
      <c r="Z6049" s="3" t="str">
        <f t="shared" si="419"/>
        <v/>
      </c>
      <c r="AA6049" s="3" t="e">
        <f t="shared" si="420"/>
        <v>#NUM!</v>
      </c>
      <c r="AB6049" s="3" t="str">
        <f t="shared" si="421"/>
        <v/>
      </c>
    </row>
    <row r="6050" spans="18:28" ht="14.5" customHeight="1">
      <c r="R6050">
        <v>6047</v>
      </c>
      <c r="S6050" s="4">
        <v>73000</v>
      </c>
      <c r="T6050" s="3" t="s">
        <v>6261</v>
      </c>
      <c r="U6050" s="3" t="s">
        <v>936</v>
      </c>
      <c r="V6050" s="3" t="s">
        <v>355</v>
      </c>
      <c r="W6050" s="3" t="s">
        <v>6249</v>
      </c>
      <c r="X6050" s="3" t="str">
        <f t="shared" si="418"/>
        <v>โพรงมะเดื่อเมืองนครปฐมนครปฐม</v>
      </c>
      <c r="Y6050" s="3" t="s">
        <v>251</v>
      </c>
      <c r="Z6050" s="3" t="str">
        <f t="shared" si="419"/>
        <v/>
      </c>
      <c r="AA6050" s="3" t="e">
        <f t="shared" si="420"/>
        <v>#NUM!</v>
      </c>
      <c r="AB6050" s="3" t="str">
        <f t="shared" si="421"/>
        <v/>
      </c>
    </row>
    <row r="6051" spans="18:28" ht="14.5" customHeight="1">
      <c r="R6051">
        <v>6048</v>
      </c>
      <c r="S6051" s="4">
        <v>73000</v>
      </c>
      <c r="T6051" s="3" t="s">
        <v>6262</v>
      </c>
      <c r="U6051" s="3" t="s">
        <v>936</v>
      </c>
      <c r="V6051" s="3" t="s">
        <v>355</v>
      </c>
      <c r="W6051" s="3" t="s">
        <v>6249</v>
      </c>
      <c r="X6051" s="3" t="str">
        <f t="shared" si="418"/>
        <v>ลำพยาเมืองนครปฐมนครปฐม</v>
      </c>
      <c r="Y6051" s="3" t="s">
        <v>251</v>
      </c>
      <c r="Z6051" s="3" t="str">
        <f t="shared" si="419"/>
        <v/>
      </c>
      <c r="AA6051" s="3" t="e">
        <f t="shared" si="420"/>
        <v>#NUM!</v>
      </c>
      <c r="AB6051" s="3" t="str">
        <f t="shared" si="421"/>
        <v/>
      </c>
    </row>
    <row r="6052" spans="18:28" ht="14.5" customHeight="1">
      <c r="R6052">
        <v>6049</v>
      </c>
      <c r="S6052" s="4">
        <v>73000</v>
      </c>
      <c r="T6052" s="3" t="s">
        <v>6263</v>
      </c>
      <c r="U6052" s="3" t="s">
        <v>936</v>
      </c>
      <c r="V6052" s="3" t="s">
        <v>355</v>
      </c>
      <c r="W6052" s="3" t="s">
        <v>6249</v>
      </c>
      <c r="X6052" s="3" t="str">
        <f t="shared" si="418"/>
        <v>สระกะเทียมเมืองนครปฐมนครปฐม</v>
      </c>
      <c r="Y6052" s="3" t="s">
        <v>251</v>
      </c>
      <c r="Z6052" s="3" t="str">
        <f t="shared" si="419"/>
        <v/>
      </c>
      <c r="AA6052" s="3" t="e">
        <f t="shared" si="420"/>
        <v>#NUM!</v>
      </c>
      <c r="AB6052" s="3" t="str">
        <f t="shared" si="421"/>
        <v/>
      </c>
    </row>
    <row r="6053" spans="18:28" ht="14.5" customHeight="1">
      <c r="R6053">
        <v>6050</v>
      </c>
      <c r="S6053" s="4">
        <v>73000</v>
      </c>
      <c r="T6053" s="3" t="s">
        <v>6264</v>
      </c>
      <c r="U6053" s="3" t="s">
        <v>936</v>
      </c>
      <c r="V6053" s="3" t="s">
        <v>355</v>
      </c>
      <c r="W6053" s="3" t="s">
        <v>6249</v>
      </c>
      <c r="X6053" s="3" t="str">
        <f t="shared" si="418"/>
        <v>สวนป่านเมืองนครปฐมนครปฐม</v>
      </c>
      <c r="Y6053" s="3" t="s">
        <v>251</v>
      </c>
      <c r="Z6053" s="3" t="str">
        <f t="shared" si="419"/>
        <v/>
      </c>
      <c r="AA6053" s="3" t="e">
        <f t="shared" si="420"/>
        <v>#NUM!</v>
      </c>
      <c r="AB6053" s="3" t="str">
        <f t="shared" si="421"/>
        <v/>
      </c>
    </row>
    <row r="6054" spans="18:28" ht="14.5" customHeight="1">
      <c r="R6054">
        <v>6051</v>
      </c>
      <c r="S6054" s="4">
        <v>73000</v>
      </c>
      <c r="T6054" s="3" t="s">
        <v>6265</v>
      </c>
      <c r="U6054" s="3" t="s">
        <v>936</v>
      </c>
      <c r="V6054" s="3" t="s">
        <v>355</v>
      </c>
      <c r="W6054" s="3" t="s">
        <v>6249</v>
      </c>
      <c r="X6054" s="3" t="str">
        <f t="shared" si="418"/>
        <v>ห้วยจรเข้เมืองนครปฐมนครปฐม</v>
      </c>
      <c r="Y6054" s="3" t="s">
        <v>251</v>
      </c>
      <c r="Z6054" s="3" t="str">
        <f t="shared" si="419"/>
        <v/>
      </c>
      <c r="AA6054" s="3" t="e">
        <f t="shared" si="420"/>
        <v>#NUM!</v>
      </c>
      <c r="AB6054" s="3" t="str">
        <f t="shared" si="421"/>
        <v/>
      </c>
    </row>
    <row r="6055" spans="18:28" ht="14.5" customHeight="1">
      <c r="R6055">
        <v>6052</v>
      </c>
      <c r="S6055" s="4">
        <v>73000</v>
      </c>
      <c r="T6055" s="3" t="s">
        <v>5601</v>
      </c>
      <c r="U6055" s="3" t="s">
        <v>936</v>
      </c>
      <c r="V6055" s="3" t="s">
        <v>355</v>
      </c>
      <c r="W6055" s="3" t="s">
        <v>6249</v>
      </c>
      <c r="X6055" s="3" t="str">
        <f t="shared" si="418"/>
        <v>ทัพหลวงเมืองนครปฐมนครปฐม</v>
      </c>
      <c r="Y6055" s="3" t="s">
        <v>251</v>
      </c>
      <c r="Z6055" s="3" t="str">
        <f t="shared" si="419"/>
        <v/>
      </c>
      <c r="AA6055" s="3" t="e">
        <f t="shared" si="420"/>
        <v>#NUM!</v>
      </c>
      <c r="AB6055" s="3" t="str">
        <f t="shared" si="421"/>
        <v/>
      </c>
    </row>
    <row r="6056" spans="18:28" ht="14.5" customHeight="1">
      <c r="R6056">
        <v>6053</v>
      </c>
      <c r="S6056" s="4">
        <v>73000</v>
      </c>
      <c r="T6056" s="3" t="s">
        <v>2896</v>
      </c>
      <c r="U6056" s="3" t="s">
        <v>936</v>
      </c>
      <c r="V6056" s="3" t="s">
        <v>355</v>
      </c>
      <c r="W6056" s="3" t="s">
        <v>6249</v>
      </c>
      <c r="X6056" s="3" t="str">
        <f t="shared" si="418"/>
        <v>หนองงูเหลือมเมืองนครปฐมนครปฐม</v>
      </c>
      <c r="Y6056" s="3" t="s">
        <v>251</v>
      </c>
      <c r="Z6056" s="3" t="str">
        <f t="shared" si="419"/>
        <v/>
      </c>
      <c r="AA6056" s="3" t="e">
        <f t="shared" si="420"/>
        <v>#NUM!</v>
      </c>
      <c r="AB6056" s="3" t="str">
        <f t="shared" si="421"/>
        <v/>
      </c>
    </row>
    <row r="6057" spans="18:28" ht="14.5" customHeight="1">
      <c r="R6057">
        <v>6054</v>
      </c>
      <c r="S6057" s="4">
        <v>73000</v>
      </c>
      <c r="T6057" s="3" t="s">
        <v>2173</v>
      </c>
      <c r="U6057" s="3" t="s">
        <v>936</v>
      </c>
      <c r="V6057" s="3" t="s">
        <v>355</v>
      </c>
      <c r="W6057" s="3" t="s">
        <v>6249</v>
      </c>
      <c r="X6057" s="3" t="str">
        <f t="shared" si="418"/>
        <v>บ้านยางเมืองนครปฐมนครปฐม</v>
      </c>
      <c r="Y6057" s="3" t="s">
        <v>251</v>
      </c>
      <c r="Z6057" s="3" t="str">
        <f t="shared" si="419"/>
        <v/>
      </c>
      <c r="AA6057" s="3" t="e">
        <f t="shared" si="420"/>
        <v>#NUM!</v>
      </c>
      <c r="AB6057" s="3" t="str">
        <f t="shared" si="421"/>
        <v/>
      </c>
    </row>
    <row r="6058" spans="18:28" ht="14.5" customHeight="1">
      <c r="R6058">
        <v>6055</v>
      </c>
      <c r="S6058" s="4">
        <v>73140</v>
      </c>
      <c r="T6058" s="3" t="s">
        <v>6266</v>
      </c>
      <c r="U6058" s="3" t="s">
        <v>928</v>
      </c>
      <c r="V6058" s="3" t="s">
        <v>355</v>
      </c>
      <c r="W6058" s="3" t="s">
        <v>6267</v>
      </c>
      <c r="X6058" s="3" t="str">
        <f t="shared" si="418"/>
        <v>ทุ่งกระพังโหมกำแพงแสนนครปฐม</v>
      </c>
      <c r="Y6058" s="3" t="s">
        <v>251</v>
      </c>
      <c r="Z6058" s="3" t="str">
        <f t="shared" si="419"/>
        <v/>
      </c>
      <c r="AA6058" s="3" t="e">
        <f t="shared" si="420"/>
        <v>#NUM!</v>
      </c>
      <c r="AB6058" s="3" t="str">
        <f t="shared" si="421"/>
        <v/>
      </c>
    </row>
    <row r="6059" spans="18:28" ht="14.5" customHeight="1">
      <c r="R6059">
        <v>6056</v>
      </c>
      <c r="S6059" s="4">
        <v>73180</v>
      </c>
      <c r="T6059" s="3" t="s">
        <v>6268</v>
      </c>
      <c r="U6059" s="3" t="s">
        <v>928</v>
      </c>
      <c r="V6059" s="3" t="s">
        <v>355</v>
      </c>
      <c r="W6059" s="3" t="s">
        <v>6267</v>
      </c>
      <c r="X6059" s="3" t="str">
        <f t="shared" si="418"/>
        <v>กระตีบกำแพงแสนนครปฐม</v>
      </c>
      <c r="Y6059" s="3" t="s">
        <v>251</v>
      </c>
      <c r="Z6059" s="3" t="str">
        <f t="shared" si="419"/>
        <v/>
      </c>
      <c r="AA6059" s="3" t="e">
        <f t="shared" si="420"/>
        <v>#NUM!</v>
      </c>
      <c r="AB6059" s="3" t="str">
        <f t="shared" si="421"/>
        <v/>
      </c>
    </row>
    <row r="6060" spans="18:28" ht="14.5" customHeight="1">
      <c r="R6060">
        <v>6057</v>
      </c>
      <c r="S6060" s="4">
        <v>73140</v>
      </c>
      <c r="T6060" s="3" t="s">
        <v>6269</v>
      </c>
      <c r="U6060" s="3" t="s">
        <v>928</v>
      </c>
      <c r="V6060" s="3" t="s">
        <v>355</v>
      </c>
      <c r="W6060" s="3" t="s">
        <v>6267</v>
      </c>
      <c r="X6060" s="3" t="str">
        <f t="shared" si="418"/>
        <v>ทุ่งลูกนกกำแพงแสนนครปฐม</v>
      </c>
      <c r="Y6060" s="3" t="s">
        <v>251</v>
      </c>
      <c r="Z6060" s="3" t="str">
        <f t="shared" si="419"/>
        <v/>
      </c>
      <c r="AA6060" s="3" t="e">
        <f t="shared" si="420"/>
        <v>#NUM!</v>
      </c>
      <c r="AB6060" s="3" t="str">
        <f t="shared" si="421"/>
        <v/>
      </c>
    </row>
    <row r="6061" spans="18:28" ht="14.5" customHeight="1">
      <c r="R6061">
        <v>6058</v>
      </c>
      <c r="S6061" s="4">
        <v>73140</v>
      </c>
      <c r="T6061" s="3" t="s">
        <v>479</v>
      </c>
      <c r="U6061" s="3" t="s">
        <v>928</v>
      </c>
      <c r="V6061" s="3" t="s">
        <v>355</v>
      </c>
      <c r="W6061" s="3" t="s">
        <v>6267</v>
      </c>
      <c r="X6061" s="3" t="str">
        <f t="shared" si="418"/>
        <v>ห้วยขวางกำแพงแสนนครปฐม</v>
      </c>
      <c r="Y6061" s="3" t="s">
        <v>251</v>
      </c>
      <c r="Z6061" s="3" t="str">
        <f t="shared" si="419"/>
        <v/>
      </c>
      <c r="AA6061" s="3" t="e">
        <f t="shared" si="420"/>
        <v>#NUM!</v>
      </c>
      <c r="AB6061" s="3" t="str">
        <f t="shared" si="421"/>
        <v/>
      </c>
    </row>
    <row r="6062" spans="18:28" ht="14.5" customHeight="1">
      <c r="R6062">
        <v>6059</v>
      </c>
      <c r="S6062" s="4">
        <v>73140</v>
      </c>
      <c r="T6062" s="3" t="s">
        <v>2255</v>
      </c>
      <c r="U6062" s="3" t="s">
        <v>928</v>
      </c>
      <c r="V6062" s="3" t="s">
        <v>355</v>
      </c>
      <c r="W6062" s="3" t="s">
        <v>6267</v>
      </c>
      <c r="X6062" s="3" t="str">
        <f t="shared" si="418"/>
        <v>ทุ่งขวางกำแพงแสนนครปฐม</v>
      </c>
      <c r="Y6062" s="3" t="s">
        <v>251</v>
      </c>
      <c r="Z6062" s="3" t="str">
        <f t="shared" si="419"/>
        <v/>
      </c>
      <c r="AA6062" s="3" t="e">
        <f t="shared" si="420"/>
        <v>#NUM!</v>
      </c>
      <c r="AB6062" s="3" t="str">
        <f t="shared" si="421"/>
        <v/>
      </c>
    </row>
    <row r="6063" spans="18:28" ht="14.5" customHeight="1">
      <c r="R6063">
        <v>6060</v>
      </c>
      <c r="S6063" s="4">
        <v>73180</v>
      </c>
      <c r="T6063" s="3" t="s">
        <v>6270</v>
      </c>
      <c r="U6063" s="3" t="s">
        <v>928</v>
      </c>
      <c r="V6063" s="3" t="s">
        <v>355</v>
      </c>
      <c r="W6063" s="3" t="s">
        <v>6267</v>
      </c>
      <c r="X6063" s="3" t="str">
        <f t="shared" si="418"/>
        <v>สระสี่มุมกำแพงแสนนครปฐม</v>
      </c>
      <c r="Y6063" s="3" t="s">
        <v>251</v>
      </c>
      <c r="Z6063" s="3" t="str">
        <f t="shared" si="419"/>
        <v/>
      </c>
      <c r="AA6063" s="3" t="e">
        <f t="shared" si="420"/>
        <v>#NUM!</v>
      </c>
      <c r="AB6063" s="3" t="str">
        <f t="shared" si="421"/>
        <v/>
      </c>
    </row>
    <row r="6064" spans="18:28" ht="14.5" customHeight="1">
      <c r="R6064">
        <v>6061</v>
      </c>
      <c r="S6064" s="4">
        <v>73140</v>
      </c>
      <c r="T6064" s="3" t="s">
        <v>6271</v>
      </c>
      <c r="U6064" s="3" t="s">
        <v>928</v>
      </c>
      <c r="V6064" s="3" t="s">
        <v>355</v>
      </c>
      <c r="W6064" s="3" t="s">
        <v>6267</v>
      </c>
      <c r="X6064" s="3" t="str">
        <f t="shared" si="418"/>
        <v>ทุ่งบัวกำแพงแสนนครปฐม</v>
      </c>
      <c r="Y6064" s="3" t="s">
        <v>251</v>
      </c>
      <c r="Z6064" s="3" t="str">
        <f t="shared" si="419"/>
        <v/>
      </c>
      <c r="AA6064" s="3" t="e">
        <f t="shared" si="420"/>
        <v>#NUM!</v>
      </c>
      <c r="AB6064" s="3" t="str">
        <f t="shared" si="421"/>
        <v/>
      </c>
    </row>
    <row r="6065" spans="18:28" ht="14.5" customHeight="1">
      <c r="R6065">
        <v>6062</v>
      </c>
      <c r="S6065" s="4">
        <v>73140</v>
      </c>
      <c r="T6065" s="3" t="s">
        <v>6272</v>
      </c>
      <c r="U6065" s="3" t="s">
        <v>928</v>
      </c>
      <c r="V6065" s="3" t="s">
        <v>355</v>
      </c>
      <c r="W6065" s="3" t="s">
        <v>6267</v>
      </c>
      <c r="X6065" s="3" t="str">
        <f t="shared" si="418"/>
        <v>ดอนข่อยกำแพงแสนนครปฐม</v>
      </c>
      <c r="Y6065" s="3" t="s">
        <v>251</v>
      </c>
      <c r="Z6065" s="3" t="str">
        <f t="shared" si="419"/>
        <v/>
      </c>
      <c r="AA6065" s="3" t="e">
        <f t="shared" si="420"/>
        <v>#NUM!</v>
      </c>
      <c r="AB6065" s="3" t="str">
        <f t="shared" si="421"/>
        <v/>
      </c>
    </row>
    <row r="6066" spans="18:28" ht="14.5" customHeight="1">
      <c r="R6066">
        <v>6063</v>
      </c>
      <c r="S6066" s="4">
        <v>73180</v>
      </c>
      <c r="T6066" s="3" t="s">
        <v>6273</v>
      </c>
      <c r="U6066" s="3" t="s">
        <v>928</v>
      </c>
      <c r="V6066" s="3" t="s">
        <v>355</v>
      </c>
      <c r="W6066" s="3" t="s">
        <v>6267</v>
      </c>
      <c r="X6066" s="3" t="str">
        <f t="shared" si="418"/>
        <v>สระพัฒนากำแพงแสนนครปฐม</v>
      </c>
      <c r="Y6066" s="3" t="s">
        <v>251</v>
      </c>
      <c r="Z6066" s="3" t="str">
        <f t="shared" si="419"/>
        <v/>
      </c>
      <c r="AA6066" s="3" t="e">
        <f t="shared" si="420"/>
        <v>#NUM!</v>
      </c>
      <c r="AB6066" s="3" t="str">
        <f t="shared" si="421"/>
        <v/>
      </c>
    </row>
    <row r="6067" spans="18:28" ht="14.5" customHeight="1">
      <c r="R6067">
        <v>6064</v>
      </c>
      <c r="S6067" s="4">
        <v>73140</v>
      </c>
      <c r="T6067" s="3" t="s">
        <v>6274</v>
      </c>
      <c r="U6067" s="3" t="s">
        <v>928</v>
      </c>
      <c r="V6067" s="3" t="s">
        <v>355</v>
      </c>
      <c r="W6067" s="3" t="s">
        <v>6267</v>
      </c>
      <c r="X6067" s="3" t="str">
        <f t="shared" si="418"/>
        <v>ห้วยหมอนทองกำแพงแสนนครปฐม</v>
      </c>
      <c r="Y6067" s="3" t="s">
        <v>251</v>
      </c>
      <c r="Z6067" s="3" t="str">
        <f t="shared" si="419"/>
        <v/>
      </c>
      <c r="AA6067" s="3" t="e">
        <f t="shared" si="420"/>
        <v>#NUM!</v>
      </c>
      <c r="AB6067" s="3" t="str">
        <f t="shared" si="421"/>
        <v/>
      </c>
    </row>
    <row r="6068" spans="18:28" ht="14.5" customHeight="1">
      <c r="R6068">
        <v>6065</v>
      </c>
      <c r="S6068" s="4">
        <v>73180</v>
      </c>
      <c r="T6068" s="3" t="s">
        <v>3956</v>
      </c>
      <c r="U6068" s="3" t="s">
        <v>928</v>
      </c>
      <c r="V6068" s="3" t="s">
        <v>355</v>
      </c>
      <c r="W6068" s="3" t="s">
        <v>6267</v>
      </c>
      <c r="X6068" s="3" t="str">
        <f t="shared" si="418"/>
        <v>ห้วยม่วงกำแพงแสนนครปฐม</v>
      </c>
      <c r="Y6068" s="3" t="s">
        <v>251</v>
      </c>
      <c r="Z6068" s="3" t="str">
        <f t="shared" si="419"/>
        <v/>
      </c>
      <c r="AA6068" s="3" t="e">
        <f t="shared" si="420"/>
        <v>#NUM!</v>
      </c>
      <c r="AB6068" s="3" t="str">
        <f t="shared" si="421"/>
        <v/>
      </c>
    </row>
    <row r="6069" spans="18:28" ht="14.5" customHeight="1">
      <c r="R6069">
        <v>6066</v>
      </c>
      <c r="S6069" s="4">
        <v>73140</v>
      </c>
      <c r="T6069" s="3" t="s">
        <v>928</v>
      </c>
      <c r="U6069" s="3" t="s">
        <v>928</v>
      </c>
      <c r="V6069" s="3" t="s">
        <v>355</v>
      </c>
      <c r="W6069" s="3" t="s">
        <v>6267</v>
      </c>
      <c r="X6069" s="3" t="str">
        <f t="shared" si="418"/>
        <v>กำแพงแสนกำแพงแสนนครปฐม</v>
      </c>
      <c r="Y6069" s="3" t="s">
        <v>251</v>
      </c>
      <c r="Z6069" s="3" t="str">
        <f t="shared" si="419"/>
        <v/>
      </c>
      <c r="AA6069" s="3" t="e">
        <f t="shared" si="420"/>
        <v>#NUM!</v>
      </c>
      <c r="AB6069" s="3" t="str">
        <f t="shared" si="421"/>
        <v/>
      </c>
    </row>
    <row r="6070" spans="18:28" ht="14.5" customHeight="1">
      <c r="R6070">
        <v>6067</v>
      </c>
      <c r="S6070" s="4">
        <v>73140</v>
      </c>
      <c r="T6070" s="3" t="s">
        <v>6275</v>
      </c>
      <c r="U6070" s="3" t="s">
        <v>928</v>
      </c>
      <c r="V6070" s="3" t="s">
        <v>355</v>
      </c>
      <c r="W6070" s="3" t="s">
        <v>6267</v>
      </c>
      <c r="X6070" s="3" t="str">
        <f t="shared" si="418"/>
        <v>รางพิกุลกำแพงแสนนครปฐม</v>
      </c>
      <c r="Y6070" s="3" t="s">
        <v>251</v>
      </c>
      <c r="Z6070" s="3" t="str">
        <f t="shared" si="419"/>
        <v/>
      </c>
      <c r="AA6070" s="3" t="e">
        <f t="shared" si="420"/>
        <v>#NUM!</v>
      </c>
      <c r="AB6070" s="3" t="str">
        <f t="shared" si="421"/>
        <v/>
      </c>
    </row>
    <row r="6071" spans="18:28" ht="14.5" customHeight="1">
      <c r="R6071">
        <v>6068</v>
      </c>
      <c r="S6071" s="4">
        <v>73140</v>
      </c>
      <c r="T6071" s="3" t="s">
        <v>1884</v>
      </c>
      <c r="U6071" s="3" t="s">
        <v>928</v>
      </c>
      <c r="V6071" s="3" t="s">
        <v>355</v>
      </c>
      <c r="W6071" s="3" t="s">
        <v>6267</v>
      </c>
      <c r="X6071" s="3" t="str">
        <f t="shared" si="418"/>
        <v>หนองกระทุ่มกำแพงแสนนครปฐม</v>
      </c>
      <c r="Y6071" s="3" t="s">
        <v>251</v>
      </c>
      <c r="Z6071" s="3" t="str">
        <f t="shared" si="419"/>
        <v/>
      </c>
      <c r="AA6071" s="3" t="e">
        <f t="shared" si="420"/>
        <v>#NUM!</v>
      </c>
      <c r="AB6071" s="3" t="str">
        <f t="shared" si="421"/>
        <v/>
      </c>
    </row>
    <row r="6072" spans="18:28" ht="14.5" customHeight="1">
      <c r="R6072">
        <v>6069</v>
      </c>
      <c r="S6072" s="4">
        <v>73140</v>
      </c>
      <c r="T6072" s="3" t="s">
        <v>1016</v>
      </c>
      <c r="U6072" s="3" t="s">
        <v>928</v>
      </c>
      <c r="V6072" s="3" t="s">
        <v>355</v>
      </c>
      <c r="W6072" s="3" t="s">
        <v>6267</v>
      </c>
      <c r="X6072" s="3" t="str">
        <f t="shared" si="418"/>
        <v>วังน้ำเขียวกำแพงแสนนครปฐม</v>
      </c>
      <c r="Y6072" s="3" t="s">
        <v>251</v>
      </c>
      <c r="Z6072" s="3" t="str">
        <f t="shared" si="419"/>
        <v/>
      </c>
      <c r="AA6072" s="3" t="e">
        <f t="shared" si="420"/>
        <v>#NUM!</v>
      </c>
      <c r="AB6072" s="3" t="str">
        <f t="shared" si="421"/>
        <v/>
      </c>
    </row>
    <row r="6073" spans="18:28" ht="14.5" customHeight="1">
      <c r="R6073">
        <v>6070</v>
      </c>
      <c r="S6073" s="4">
        <v>73120</v>
      </c>
      <c r="T6073" s="3" t="s">
        <v>932</v>
      </c>
      <c r="U6073" s="3" t="s">
        <v>932</v>
      </c>
      <c r="V6073" s="3" t="s">
        <v>355</v>
      </c>
      <c r="W6073" s="3" t="s">
        <v>6276</v>
      </c>
      <c r="X6073" s="3" t="str">
        <f t="shared" si="418"/>
        <v>นครชัยศรีนครชัยศรีนครปฐม</v>
      </c>
      <c r="Y6073" s="3" t="s">
        <v>251</v>
      </c>
      <c r="Z6073" s="3" t="str">
        <f t="shared" si="419"/>
        <v/>
      </c>
      <c r="AA6073" s="3" t="e">
        <f t="shared" si="420"/>
        <v>#NUM!</v>
      </c>
      <c r="AB6073" s="3" t="str">
        <f t="shared" si="421"/>
        <v/>
      </c>
    </row>
    <row r="6074" spans="18:28" ht="14.5" customHeight="1">
      <c r="R6074">
        <v>6071</v>
      </c>
      <c r="S6074" s="4">
        <v>73120</v>
      </c>
      <c r="T6074" s="3" t="s">
        <v>2542</v>
      </c>
      <c r="U6074" s="3" t="s">
        <v>932</v>
      </c>
      <c r="V6074" s="3" t="s">
        <v>355</v>
      </c>
      <c r="W6074" s="3" t="s">
        <v>6276</v>
      </c>
      <c r="X6074" s="3" t="str">
        <f t="shared" si="418"/>
        <v>บางกระเบานครชัยศรีนครปฐม</v>
      </c>
      <c r="Y6074" s="3" t="s">
        <v>251</v>
      </c>
      <c r="Z6074" s="3" t="str">
        <f t="shared" si="419"/>
        <v/>
      </c>
      <c r="AA6074" s="3" t="e">
        <f t="shared" si="420"/>
        <v>#NUM!</v>
      </c>
      <c r="AB6074" s="3" t="str">
        <f t="shared" si="421"/>
        <v/>
      </c>
    </row>
    <row r="6075" spans="18:28" ht="14.5" customHeight="1">
      <c r="R6075">
        <v>6072</v>
      </c>
      <c r="S6075" s="4">
        <v>73120</v>
      </c>
      <c r="T6075" s="3" t="s">
        <v>6277</v>
      </c>
      <c r="U6075" s="3" t="s">
        <v>932</v>
      </c>
      <c r="V6075" s="3" t="s">
        <v>355</v>
      </c>
      <c r="W6075" s="3" t="s">
        <v>6276</v>
      </c>
      <c r="X6075" s="3" t="str">
        <f t="shared" si="418"/>
        <v>วัดแคนครชัยศรีนครปฐม</v>
      </c>
      <c r="Y6075" s="3" t="s">
        <v>251</v>
      </c>
      <c r="Z6075" s="3" t="str">
        <f t="shared" si="419"/>
        <v/>
      </c>
      <c r="AA6075" s="3" t="e">
        <f t="shared" si="420"/>
        <v>#NUM!</v>
      </c>
      <c r="AB6075" s="3" t="str">
        <f t="shared" si="421"/>
        <v/>
      </c>
    </row>
    <row r="6076" spans="18:28" ht="14.5" customHeight="1">
      <c r="R6076">
        <v>6073</v>
      </c>
      <c r="S6076" s="4">
        <v>73120</v>
      </c>
      <c r="T6076" s="3" t="s">
        <v>6278</v>
      </c>
      <c r="U6076" s="3" t="s">
        <v>932</v>
      </c>
      <c r="V6076" s="3" t="s">
        <v>355</v>
      </c>
      <c r="W6076" s="3" t="s">
        <v>6276</v>
      </c>
      <c r="X6076" s="3" t="str">
        <f t="shared" si="418"/>
        <v>ท่าตำหนักนครชัยศรีนครปฐม</v>
      </c>
      <c r="Y6076" s="3" t="s">
        <v>251</v>
      </c>
      <c r="Z6076" s="3" t="str">
        <f t="shared" si="419"/>
        <v/>
      </c>
      <c r="AA6076" s="3" t="e">
        <f t="shared" si="420"/>
        <v>#NUM!</v>
      </c>
      <c r="AB6076" s="3" t="str">
        <f t="shared" si="421"/>
        <v/>
      </c>
    </row>
    <row r="6077" spans="18:28" ht="14.5" customHeight="1">
      <c r="R6077">
        <v>6074</v>
      </c>
      <c r="S6077" s="4">
        <v>73120</v>
      </c>
      <c r="T6077" s="3" t="s">
        <v>799</v>
      </c>
      <c r="U6077" s="3" t="s">
        <v>932</v>
      </c>
      <c r="V6077" s="3" t="s">
        <v>355</v>
      </c>
      <c r="W6077" s="3" t="s">
        <v>6276</v>
      </c>
      <c r="X6077" s="3" t="str">
        <f t="shared" si="418"/>
        <v>บางแก้วนครชัยศรีนครปฐม</v>
      </c>
      <c r="Y6077" s="3" t="s">
        <v>251</v>
      </c>
      <c r="Z6077" s="3" t="str">
        <f t="shared" si="419"/>
        <v/>
      </c>
      <c r="AA6077" s="3" t="e">
        <f t="shared" si="420"/>
        <v>#NUM!</v>
      </c>
      <c r="AB6077" s="3" t="str">
        <f t="shared" si="421"/>
        <v/>
      </c>
    </row>
    <row r="6078" spans="18:28" ht="14.5" customHeight="1">
      <c r="R6078">
        <v>6075</v>
      </c>
      <c r="S6078" s="4">
        <v>73120</v>
      </c>
      <c r="T6078" s="3" t="s">
        <v>6279</v>
      </c>
      <c r="U6078" s="3" t="s">
        <v>932</v>
      </c>
      <c r="V6078" s="3" t="s">
        <v>355</v>
      </c>
      <c r="W6078" s="3" t="s">
        <v>6276</v>
      </c>
      <c r="X6078" s="3" t="str">
        <f t="shared" si="418"/>
        <v>ท่ากระชับนครชัยศรีนครปฐม</v>
      </c>
      <c r="Y6078" s="3" t="s">
        <v>251</v>
      </c>
      <c r="Z6078" s="3" t="str">
        <f t="shared" si="419"/>
        <v/>
      </c>
      <c r="AA6078" s="3" t="e">
        <f t="shared" si="420"/>
        <v>#NUM!</v>
      </c>
      <c r="AB6078" s="3" t="str">
        <f t="shared" si="421"/>
        <v/>
      </c>
    </row>
    <row r="6079" spans="18:28" ht="14.5" customHeight="1">
      <c r="R6079">
        <v>6076</v>
      </c>
      <c r="S6079" s="4">
        <v>73120</v>
      </c>
      <c r="T6079" s="3" t="s">
        <v>6280</v>
      </c>
      <c r="U6079" s="3" t="s">
        <v>932</v>
      </c>
      <c r="V6079" s="3" t="s">
        <v>355</v>
      </c>
      <c r="W6079" s="3" t="s">
        <v>6276</v>
      </c>
      <c r="X6079" s="3" t="str">
        <f t="shared" si="418"/>
        <v>ขุนแก้วนครชัยศรีนครปฐม</v>
      </c>
      <c r="Y6079" s="3" t="s">
        <v>251</v>
      </c>
      <c r="Z6079" s="3" t="str">
        <f t="shared" si="419"/>
        <v/>
      </c>
      <c r="AA6079" s="3" t="e">
        <f t="shared" si="420"/>
        <v>#NUM!</v>
      </c>
      <c r="AB6079" s="3" t="str">
        <f t="shared" si="421"/>
        <v/>
      </c>
    </row>
    <row r="6080" spans="18:28" ht="14.5" customHeight="1">
      <c r="R6080">
        <v>6077</v>
      </c>
      <c r="S6080" s="4">
        <v>73120</v>
      </c>
      <c r="T6080" s="3" t="s">
        <v>6281</v>
      </c>
      <c r="U6080" s="3" t="s">
        <v>932</v>
      </c>
      <c r="V6080" s="3" t="s">
        <v>355</v>
      </c>
      <c r="W6080" s="3" t="s">
        <v>6276</v>
      </c>
      <c r="X6080" s="3" t="str">
        <f t="shared" si="418"/>
        <v>ท่าพระยานครชัยศรีนครปฐม</v>
      </c>
      <c r="Y6080" s="3" t="s">
        <v>251</v>
      </c>
      <c r="Z6080" s="3" t="str">
        <f t="shared" si="419"/>
        <v/>
      </c>
      <c r="AA6080" s="3" t="e">
        <f t="shared" si="420"/>
        <v>#NUM!</v>
      </c>
      <c r="AB6080" s="3" t="str">
        <f t="shared" si="421"/>
        <v/>
      </c>
    </row>
    <row r="6081" spans="18:28" ht="14.5" customHeight="1">
      <c r="R6081">
        <v>6078</v>
      </c>
      <c r="S6081" s="4">
        <v>73120</v>
      </c>
      <c r="T6081" s="3" t="s">
        <v>6282</v>
      </c>
      <c r="U6081" s="3" t="s">
        <v>932</v>
      </c>
      <c r="V6081" s="3" t="s">
        <v>355</v>
      </c>
      <c r="W6081" s="3" t="s">
        <v>6276</v>
      </c>
      <c r="X6081" s="3" t="str">
        <f t="shared" si="418"/>
        <v>พะเนียดนครชัยศรีนครปฐม</v>
      </c>
      <c r="Y6081" s="3" t="s">
        <v>251</v>
      </c>
      <c r="Z6081" s="3" t="str">
        <f t="shared" si="419"/>
        <v/>
      </c>
      <c r="AA6081" s="3" t="e">
        <f t="shared" si="420"/>
        <v>#NUM!</v>
      </c>
      <c r="AB6081" s="3" t="str">
        <f t="shared" si="421"/>
        <v/>
      </c>
    </row>
    <row r="6082" spans="18:28" ht="14.5" customHeight="1">
      <c r="R6082">
        <v>6079</v>
      </c>
      <c r="S6082" s="4">
        <v>73120</v>
      </c>
      <c r="T6082" s="3" t="s">
        <v>1154</v>
      </c>
      <c r="U6082" s="3" t="s">
        <v>932</v>
      </c>
      <c r="V6082" s="3" t="s">
        <v>355</v>
      </c>
      <c r="W6082" s="3" t="s">
        <v>6276</v>
      </c>
      <c r="X6082" s="3" t="str">
        <f t="shared" si="418"/>
        <v>บางระกำนครชัยศรีนครปฐม</v>
      </c>
      <c r="Y6082" s="3" t="s">
        <v>251</v>
      </c>
      <c r="Z6082" s="3" t="str">
        <f t="shared" si="419"/>
        <v/>
      </c>
      <c r="AA6082" s="3" t="e">
        <f t="shared" si="420"/>
        <v>#NUM!</v>
      </c>
      <c r="AB6082" s="3" t="str">
        <f t="shared" si="421"/>
        <v/>
      </c>
    </row>
    <row r="6083" spans="18:28" ht="14.5" customHeight="1">
      <c r="R6083">
        <v>6080</v>
      </c>
      <c r="S6083" s="4">
        <v>73120</v>
      </c>
      <c r="T6083" s="3" t="s">
        <v>6283</v>
      </c>
      <c r="U6083" s="3" t="s">
        <v>932</v>
      </c>
      <c r="V6083" s="3" t="s">
        <v>355</v>
      </c>
      <c r="W6083" s="3" t="s">
        <v>6276</v>
      </c>
      <c r="X6083" s="3" t="str">
        <f t="shared" si="418"/>
        <v>โคกพระเจดีย์นครชัยศรีนครปฐม</v>
      </c>
      <c r="Y6083" s="3" t="s">
        <v>251</v>
      </c>
      <c r="Z6083" s="3" t="str">
        <f t="shared" si="419"/>
        <v/>
      </c>
      <c r="AA6083" s="3" t="e">
        <f t="shared" si="420"/>
        <v>#NUM!</v>
      </c>
      <c r="AB6083" s="3" t="str">
        <f t="shared" si="421"/>
        <v/>
      </c>
    </row>
    <row r="6084" spans="18:28" ht="14.5" customHeight="1">
      <c r="R6084">
        <v>6081</v>
      </c>
      <c r="S6084" s="4">
        <v>73120</v>
      </c>
      <c r="T6084" s="3" t="s">
        <v>6284</v>
      </c>
      <c r="U6084" s="3" t="s">
        <v>932</v>
      </c>
      <c r="V6084" s="3" t="s">
        <v>355</v>
      </c>
      <c r="W6084" s="3" t="s">
        <v>6276</v>
      </c>
      <c r="X6084" s="3" t="str">
        <f t="shared" si="418"/>
        <v>ศรีษะทองนครชัยศรีนครปฐม</v>
      </c>
      <c r="Y6084" s="3" t="s">
        <v>251</v>
      </c>
      <c r="Z6084" s="3" t="str">
        <f t="shared" si="419"/>
        <v/>
      </c>
      <c r="AA6084" s="3" t="e">
        <f t="shared" si="420"/>
        <v>#NUM!</v>
      </c>
      <c r="AB6084" s="3" t="str">
        <f t="shared" si="421"/>
        <v/>
      </c>
    </row>
    <row r="6085" spans="18:28" ht="14.5" customHeight="1">
      <c r="R6085">
        <v>6082</v>
      </c>
      <c r="S6085" s="4">
        <v>73120</v>
      </c>
      <c r="T6085" s="3" t="s">
        <v>6285</v>
      </c>
      <c r="U6085" s="3" t="s">
        <v>932</v>
      </c>
      <c r="V6085" s="3" t="s">
        <v>355</v>
      </c>
      <c r="W6085" s="3" t="s">
        <v>6276</v>
      </c>
      <c r="X6085" s="3" t="str">
        <f t="shared" ref="X6085:X6148" si="422">T6085&amp;U6085&amp;V6085</f>
        <v>แหลมบัวนครชัยศรีนครปฐม</v>
      </c>
      <c r="Y6085" s="3" t="s">
        <v>251</v>
      </c>
      <c r="Z6085" s="3" t="str">
        <f t="shared" ref="Z6085:Z6148" si="423">IF($Z$1=$W6085,$R6085,"")</f>
        <v/>
      </c>
      <c r="AA6085" s="3" t="e">
        <f t="shared" ref="AA6085:AA6148" si="424">SMALL($Z$4:$Z$7439,R6085)</f>
        <v>#NUM!</v>
      </c>
      <c r="AB6085" s="3" t="str">
        <f t="shared" ref="AB6085:AB6148" si="425">IFERROR(INDEX($T$4:$T$7439,$AA6085,1),"")</f>
        <v/>
      </c>
    </row>
    <row r="6086" spans="18:28" ht="14.5" customHeight="1">
      <c r="R6086">
        <v>6083</v>
      </c>
      <c r="S6086" s="4">
        <v>73120</v>
      </c>
      <c r="T6086" s="3" t="s">
        <v>6286</v>
      </c>
      <c r="U6086" s="3" t="s">
        <v>932</v>
      </c>
      <c r="V6086" s="3" t="s">
        <v>355</v>
      </c>
      <c r="W6086" s="3" t="s">
        <v>6276</v>
      </c>
      <c r="X6086" s="3" t="str">
        <f t="shared" si="422"/>
        <v>ศรีมหาโพธิ์นครชัยศรีนครปฐม</v>
      </c>
      <c r="Y6086" s="3" t="s">
        <v>251</v>
      </c>
      <c r="Z6086" s="3" t="str">
        <f t="shared" si="423"/>
        <v/>
      </c>
      <c r="AA6086" s="3" t="e">
        <f t="shared" si="424"/>
        <v>#NUM!</v>
      </c>
      <c r="AB6086" s="3" t="str">
        <f t="shared" si="425"/>
        <v/>
      </c>
    </row>
    <row r="6087" spans="18:28" ht="14.5" customHeight="1">
      <c r="R6087">
        <v>6084</v>
      </c>
      <c r="S6087" s="4">
        <v>73120</v>
      </c>
      <c r="T6087" s="3" t="s">
        <v>6287</v>
      </c>
      <c r="U6087" s="3" t="s">
        <v>932</v>
      </c>
      <c r="V6087" s="3" t="s">
        <v>355</v>
      </c>
      <c r="W6087" s="3" t="s">
        <v>6276</v>
      </c>
      <c r="X6087" s="3" t="str">
        <f t="shared" si="422"/>
        <v>สัมปทวนนครชัยศรีนครปฐม</v>
      </c>
      <c r="Y6087" s="3" t="s">
        <v>251</v>
      </c>
      <c r="Z6087" s="3" t="str">
        <f t="shared" si="423"/>
        <v/>
      </c>
      <c r="AA6087" s="3" t="e">
        <f t="shared" si="424"/>
        <v>#NUM!</v>
      </c>
      <c r="AB6087" s="3" t="str">
        <f t="shared" si="425"/>
        <v/>
      </c>
    </row>
    <row r="6088" spans="18:28" ht="14.5" customHeight="1">
      <c r="R6088">
        <v>6085</v>
      </c>
      <c r="S6088" s="4">
        <v>73120</v>
      </c>
      <c r="T6088" s="3" t="s">
        <v>6288</v>
      </c>
      <c r="U6088" s="3" t="s">
        <v>932</v>
      </c>
      <c r="V6088" s="3" t="s">
        <v>355</v>
      </c>
      <c r="W6088" s="3" t="s">
        <v>6276</v>
      </c>
      <c r="X6088" s="3" t="str">
        <f t="shared" si="422"/>
        <v>วัดสำโรงนครชัยศรีนครปฐม</v>
      </c>
      <c r="Y6088" s="3" t="s">
        <v>251</v>
      </c>
      <c r="Z6088" s="3" t="str">
        <f t="shared" si="423"/>
        <v/>
      </c>
      <c r="AA6088" s="3" t="e">
        <f t="shared" si="424"/>
        <v>#NUM!</v>
      </c>
      <c r="AB6088" s="3" t="str">
        <f t="shared" si="425"/>
        <v/>
      </c>
    </row>
    <row r="6089" spans="18:28" ht="14.5" customHeight="1">
      <c r="R6089">
        <v>6086</v>
      </c>
      <c r="S6089" s="4">
        <v>73120</v>
      </c>
      <c r="T6089" s="3" t="s">
        <v>6289</v>
      </c>
      <c r="U6089" s="3" t="s">
        <v>932</v>
      </c>
      <c r="V6089" s="3" t="s">
        <v>355</v>
      </c>
      <c r="W6089" s="3" t="s">
        <v>6276</v>
      </c>
      <c r="X6089" s="3" t="str">
        <f t="shared" si="422"/>
        <v>ดอนแฝกนครชัยศรีนครปฐม</v>
      </c>
      <c r="Y6089" s="3" t="s">
        <v>251</v>
      </c>
      <c r="Z6089" s="3" t="str">
        <f t="shared" si="423"/>
        <v/>
      </c>
      <c r="AA6089" s="3" t="e">
        <f t="shared" si="424"/>
        <v>#NUM!</v>
      </c>
      <c r="AB6089" s="3" t="str">
        <f t="shared" si="425"/>
        <v/>
      </c>
    </row>
    <row r="6090" spans="18:28" ht="14.5" customHeight="1">
      <c r="R6090">
        <v>6087</v>
      </c>
      <c r="S6090" s="4">
        <v>73120</v>
      </c>
      <c r="T6090" s="3" t="s">
        <v>6290</v>
      </c>
      <c r="U6090" s="3" t="s">
        <v>932</v>
      </c>
      <c r="V6090" s="3" t="s">
        <v>355</v>
      </c>
      <c r="W6090" s="3" t="s">
        <v>6276</v>
      </c>
      <c r="X6090" s="3" t="str">
        <f t="shared" si="422"/>
        <v>ห้วยพลูนครชัยศรีนครปฐม</v>
      </c>
      <c r="Y6090" s="3" t="s">
        <v>251</v>
      </c>
      <c r="Z6090" s="3" t="str">
        <f t="shared" si="423"/>
        <v/>
      </c>
      <c r="AA6090" s="3" t="e">
        <f t="shared" si="424"/>
        <v>#NUM!</v>
      </c>
      <c r="AB6090" s="3" t="str">
        <f t="shared" si="425"/>
        <v/>
      </c>
    </row>
    <row r="6091" spans="18:28" ht="14.5" customHeight="1">
      <c r="R6091">
        <v>6088</v>
      </c>
      <c r="S6091" s="4">
        <v>73120</v>
      </c>
      <c r="T6091" s="3" t="s">
        <v>6291</v>
      </c>
      <c r="U6091" s="3" t="s">
        <v>932</v>
      </c>
      <c r="V6091" s="3" t="s">
        <v>355</v>
      </c>
      <c r="W6091" s="3" t="s">
        <v>6276</v>
      </c>
      <c r="X6091" s="3" t="str">
        <f t="shared" si="422"/>
        <v>วัดละมุดนครชัยศรีนครปฐม</v>
      </c>
      <c r="Y6091" s="3" t="s">
        <v>251</v>
      </c>
      <c r="Z6091" s="3" t="str">
        <f t="shared" si="423"/>
        <v/>
      </c>
      <c r="AA6091" s="3" t="e">
        <f t="shared" si="424"/>
        <v>#NUM!</v>
      </c>
      <c r="AB6091" s="3" t="str">
        <f t="shared" si="425"/>
        <v/>
      </c>
    </row>
    <row r="6092" spans="18:28" ht="14.5" customHeight="1">
      <c r="R6092">
        <v>6089</v>
      </c>
      <c r="S6092" s="4">
        <v>73120</v>
      </c>
      <c r="T6092" s="3" t="s">
        <v>2267</v>
      </c>
      <c r="U6092" s="3" t="s">
        <v>932</v>
      </c>
      <c r="V6092" s="3" t="s">
        <v>355</v>
      </c>
      <c r="W6092" s="3" t="s">
        <v>6276</v>
      </c>
      <c r="X6092" s="3" t="str">
        <f t="shared" si="422"/>
        <v>บางพระนครชัยศรีนครปฐม</v>
      </c>
      <c r="Y6092" s="3" t="s">
        <v>251</v>
      </c>
      <c r="Z6092" s="3" t="str">
        <f t="shared" si="423"/>
        <v/>
      </c>
      <c r="AA6092" s="3" t="e">
        <f t="shared" si="424"/>
        <v>#NUM!</v>
      </c>
      <c r="AB6092" s="3" t="str">
        <f t="shared" si="425"/>
        <v/>
      </c>
    </row>
    <row r="6093" spans="18:28" ht="14.5" customHeight="1">
      <c r="R6093">
        <v>6090</v>
      </c>
      <c r="S6093" s="4">
        <v>73120</v>
      </c>
      <c r="T6093" s="3" t="s">
        <v>6292</v>
      </c>
      <c r="U6093" s="3" t="s">
        <v>932</v>
      </c>
      <c r="V6093" s="3" t="s">
        <v>355</v>
      </c>
      <c r="W6093" s="3" t="s">
        <v>6276</v>
      </c>
      <c r="X6093" s="3" t="str">
        <f t="shared" si="422"/>
        <v>บางแก้วฟ้านครชัยศรีนครปฐม</v>
      </c>
      <c r="Y6093" s="3" t="s">
        <v>251</v>
      </c>
      <c r="Z6093" s="3" t="str">
        <f t="shared" si="423"/>
        <v/>
      </c>
      <c r="AA6093" s="3" t="e">
        <f t="shared" si="424"/>
        <v>#NUM!</v>
      </c>
      <c r="AB6093" s="3" t="str">
        <f t="shared" si="425"/>
        <v/>
      </c>
    </row>
    <row r="6094" spans="18:28" ht="14.5" customHeight="1">
      <c r="R6094">
        <v>6091</v>
      </c>
      <c r="S6094" s="4">
        <v>73120</v>
      </c>
      <c r="T6094" s="3" t="s">
        <v>6293</v>
      </c>
      <c r="U6094" s="3" t="s">
        <v>932</v>
      </c>
      <c r="V6094" s="3" t="s">
        <v>355</v>
      </c>
      <c r="W6094" s="3" t="s">
        <v>6276</v>
      </c>
      <c r="X6094" s="3" t="str">
        <f t="shared" si="422"/>
        <v>ลานตากฟ้านครชัยศรีนครปฐม</v>
      </c>
      <c r="Y6094" s="3" t="s">
        <v>251</v>
      </c>
      <c r="Z6094" s="3" t="str">
        <f t="shared" si="423"/>
        <v/>
      </c>
      <c r="AA6094" s="3" t="e">
        <f t="shared" si="424"/>
        <v>#NUM!</v>
      </c>
      <c r="AB6094" s="3" t="str">
        <f t="shared" si="425"/>
        <v/>
      </c>
    </row>
    <row r="6095" spans="18:28" ht="14.5" customHeight="1">
      <c r="R6095">
        <v>6092</v>
      </c>
      <c r="S6095" s="4">
        <v>73120</v>
      </c>
      <c r="T6095" s="3" t="s">
        <v>1629</v>
      </c>
      <c r="U6095" s="3" t="s">
        <v>932</v>
      </c>
      <c r="V6095" s="3" t="s">
        <v>355</v>
      </c>
      <c r="W6095" s="3" t="s">
        <v>6276</v>
      </c>
      <c r="X6095" s="3" t="str">
        <f t="shared" si="422"/>
        <v>งิ้วรายนครชัยศรีนครปฐม</v>
      </c>
      <c r="Y6095" s="3" t="s">
        <v>251</v>
      </c>
      <c r="Z6095" s="3" t="str">
        <f t="shared" si="423"/>
        <v/>
      </c>
      <c r="AA6095" s="3" t="e">
        <f t="shared" si="424"/>
        <v>#NUM!</v>
      </c>
      <c r="AB6095" s="3" t="str">
        <f t="shared" si="425"/>
        <v/>
      </c>
    </row>
    <row r="6096" spans="18:28" ht="14.5" customHeight="1">
      <c r="R6096">
        <v>6093</v>
      </c>
      <c r="S6096" s="4">
        <v>73120</v>
      </c>
      <c r="T6096" s="3" t="s">
        <v>6294</v>
      </c>
      <c r="U6096" s="3" t="s">
        <v>932</v>
      </c>
      <c r="V6096" s="3" t="s">
        <v>355</v>
      </c>
      <c r="W6096" s="3" t="s">
        <v>6276</v>
      </c>
      <c r="X6096" s="3" t="str">
        <f t="shared" si="422"/>
        <v>ไทยาวาสนครชัยศรีนครปฐม</v>
      </c>
      <c r="Y6096" s="3" t="s">
        <v>251</v>
      </c>
      <c r="Z6096" s="3" t="str">
        <f t="shared" si="423"/>
        <v/>
      </c>
      <c r="AA6096" s="3" t="e">
        <f t="shared" si="424"/>
        <v>#NUM!</v>
      </c>
      <c r="AB6096" s="3" t="str">
        <f t="shared" si="425"/>
        <v/>
      </c>
    </row>
    <row r="6097" spans="18:28" ht="14.5" customHeight="1">
      <c r="R6097">
        <v>6094</v>
      </c>
      <c r="S6097" s="4">
        <v>73150</v>
      </c>
      <c r="T6097" s="3" t="s">
        <v>1382</v>
      </c>
      <c r="U6097" s="3" t="s">
        <v>930</v>
      </c>
      <c r="V6097" s="3" t="s">
        <v>355</v>
      </c>
      <c r="W6097" s="3" t="s">
        <v>6295</v>
      </c>
      <c r="X6097" s="3" t="str">
        <f t="shared" si="422"/>
        <v>สามง่ามดอนตูมนครปฐม</v>
      </c>
      <c r="Y6097" s="3" t="s">
        <v>251</v>
      </c>
      <c r="Z6097" s="3" t="str">
        <f t="shared" si="423"/>
        <v/>
      </c>
      <c r="AA6097" s="3" t="e">
        <f t="shared" si="424"/>
        <v>#NUM!</v>
      </c>
      <c r="AB6097" s="3" t="str">
        <f t="shared" si="425"/>
        <v/>
      </c>
    </row>
    <row r="6098" spans="18:28" ht="14.5" customHeight="1">
      <c r="R6098">
        <v>6095</v>
      </c>
      <c r="S6098" s="4">
        <v>73150</v>
      </c>
      <c r="T6098" s="3" t="s">
        <v>6296</v>
      </c>
      <c r="U6098" s="3" t="s">
        <v>930</v>
      </c>
      <c r="V6098" s="3" t="s">
        <v>355</v>
      </c>
      <c r="W6098" s="3" t="s">
        <v>6295</v>
      </c>
      <c r="X6098" s="3" t="str">
        <f t="shared" si="422"/>
        <v>ห้วยพระดอนตูมนครปฐม</v>
      </c>
      <c r="Y6098" s="3" t="s">
        <v>251</v>
      </c>
      <c r="Z6098" s="3" t="str">
        <f t="shared" si="423"/>
        <v/>
      </c>
      <c r="AA6098" s="3" t="e">
        <f t="shared" si="424"/>
        <v>#NUM!</v>
      </c>
      <c r="AB6098" s="3" t="str">
        <f t="shared" si="425"/>
        <v/>
      </c>
    </row>
    <row r="6099" spans="18:28" ht="14.5" customHeight="1">
      <c r="R6099">
        <v>6096</v>
      </c>
      <c r="S6099" s="4">
        <v>73150</v>
      </c>
      <c r="T6099" s="3" t="s">
        <v>6297</v>
      </c>
      <c r="U6099" s="3" t="s">
        <v>930</v>
      </c>
      <c r="V6099" s="3" t="s">
        <v>355</v>
      </c>
      <c r="W6099" s="3" t="s">
        <v>6295</v>
      </c>
      <c r="X6099" s="3" t="str">
        <f t="shared" si="422"/>
        <v>ลำเหยดอนตูมนครปฐม</v>
      </c>
      <c r="Y6099" s="3" t="s">
        <v>251</v>
      </c>
      <c r="Z6099" s="3" t="str">
        <f t="shared" si="423"/>
        <v/>
      </c>
      <c r="AA6099" s="3" t="e">
        <f t="shared" si="424"/>
        <v>#NUM!</v>
      </c>
      <c r="AB6099" s="3" t="str">
        <f t="shared" si="425"/>
        <v/>
      </c>
    </row>
    <row r="6100" spans="18:28" ht="14.5" customHeight="1">
      <c r="R6100">
        <v>6097</v>
      </c>
      <c r="S6100" s="4">
        <v>73150</v>
      </c>
      <c r="T6100" s="3" t="s">
        <v>6298</v>
      </c>
      <c r="U6100" s="3" t="s">
        <v>930</v>
      </c>
      <c r="V6100" s="3" t="s">
        <v>355</v>
      </c>
      <c r="W6100" s="3" t="s">
        <v>6295</v>
      </c>
      <c r="X6100" s="3" t="str">
        <f t="shared" si="422"/>
        <v>ดอนพุทราดอนตูมนครปฐม</v>
      </c>
      <c r="Y6100" s="3" t="s">
        <v>251</v>
      </c>
      <c r="Z6100" s="3" t="str">
        <f t="shared" si="423"/>
        <v/>
      </c>
      <c r="AA6100" s="3" t="e">
        <f t="shared" si="424"/>
        <v>#NUM!</v>
      </c>
      <c r="AB6100" s="3" t="str">
        <f t="shared" si="425"/>
        <v/>
      </c>
    </row>
    <row r="6101" spans="18:28" ht="14.5" customHeight="1">
      <c r="R6101">
        <v>6098</v>
      </c>
      <c r="S6101" s="4">
        <v>73150</v>
      </c>
      <c r="T6101" s="3" t="s">
        <v>1155</v>
      </c>
      <c r="U6101" s="3" t="s">
        <v>930</v>
      </c>
      <c r="V6101" s="3" t="s">
        <v>355</v>
      </c>
      <c r="W6101" s="3" t="s">
        <v>6295</v>
      </c>
      <c r="X6101" s="3" t="str">
        <f t="shared" si="422"/>
        <v>บ้านหลวงดอนตูมนครปฐม</v>
      </c>
      <c r="Y6101" s="3" t="s">
        <v>251</v>
      </c>
      <c r="Z6101" s="3" t="str">
        <f t="shared" si="423"/>
        <v/>
      </c>
      <c r="AA6101" s="3" t="e">
        <f t="shared" si="424"/>
        <v>#NUM!</v>
      </c>
      <c r="AB6101" s="3" t="str">
        <f t="shared" si="425"/>
        <v/>
      </c>
    </row>
    <row r="6102" spans="18:28" ht="14.5" customHeight="1">
      <c r="R6102">
        <v>6099</v>
      </c>
      <c r="S6102" s="4">
        <v>73150</v>
      </c>
      <c r="T6102" s="3" t="s">
        <v>6299</v>
      </c>
      <c r="U6102" s="3" t="s">
        <v>930</v>
      </c>
      <c r="V6102" s="3" t="s">
        <v>355</v>
      </c>
      <c r="W6102" s="3" t="s">
        <v>6295</v>
      </c>
      <c r="X6102" s="3" t="str">
        <f t="shared" si="422"/>
        <v>ดอนรวกดอนตูมนครปฐม</v>
      </c>
      <c r="Y6102" s="3" t="s">
        <v>251</v>
      </c>
      <c r="Z6102" s="3" t="str">
        <f t="shared" si="423"/>
        <v/>
      </c>
      <c r="AA6102" s="3" t="e">
        <f t="shared" si="424"/>
        <v>#NUM!</v>
      </c>
      <c r="AB6102" s="3" t="str">
        <f t="shared" si="425"/>
        <v/>
      </c>
    </row>
    <row r="6103" spans="18:28" ht="14.5" customHeight="1">
      <c r="R6103">
        <v>6100</v>
      </c>
      <c r="S6103" s="4">
        <v>73150</v>
      </c>
      <c r="T6103" s="3" t="s">
        <v>6300</v>
      </c>
      <c r="U6103" s="3" t="s">
        <v>930</v>
      </c>
      <c r="V6103" s="3" t="s">
        <v>355</v>
      </c>
      <c r="W6103" s="3" t="s">
        <v>6295</v>
      </c>
      <c r="X6103" s="3" t="str">
        <f t="shared" si="422"/>
        <v>ห้วยด้วนดอนตูมนครปฐม</v>
      </c>
      <c r="Y6103" s="3" t="s">
        <v>251</v>
      </c>
      <c r="Z6103" s="3" t="str">
        <f t="shared" si="423"/>
        <v/>
      </c>
      <c r="AA6103" s="3" t="e">
        <f t="shared" si="424"/>
        <v>#NUM!</v>
      </c>
      <c r="AB6103" s="3" t="str">
        <f t="shared" si="425"/>
        <v/>
      </c>
    </row>
    <row r="6104" spans="18:28" ht="14.5" customHeight="1">
      <c r="R6104">
        <v>6101</v>
      </c>
      <c r="S6104" s="4">
        <v>73150</v>
      </c>
      <c r="T6104" s="3" t="s">
        <v>6301</v>
      </c>
      <c r="U6104" s="3" t="s">
        <v>930</v>
      </c>
      <c r="V6104" s="3" t="s">
        <v>355</v>
      </c>
      <c r="W6104" s="3" t="s">
        <v>6295</v>
      </c>
      <c r="X6104" s="3" t="str">
        <f t="shared" si="422"/>
        <v>ลำลูกบัวดอนตูมนครปฐม</v>
      </c>
      <c r="Y6104" s="3" t="s">
        <v>251</v>
      </c>
      <c r="Z6104" s="3" t="str">
        <f t="shared" si="423"/>
        <v/>
      </c>
      <c r="AA6104" s="3" t="e">
        <f t="shared" si="424"/>
        <v>#NUM!</v>
      </c>
      <c r="AB6104" s="3" t="str">
        <f t="shared" si="425"/>
        <v/>
      </c>
    </row>
    <row r="6105" spans="18:28" ht="14.5" customHeight="1">
      <c r="R6105">
        <v>6102</v>
      </c>
      <c r="S6105" s="4">
        <v>73130</v>
      </c>
      <c r="T6105" s="3" t="s">
        <v>902</v>
      </c>
      <c r="U6105" s="3" t="s">
        <v>902</v>
      </c>
      <c r="V6105" s="3" t="s">
        <v>355</v>
      </c>
      <c r="W6105" s="3" t="s">
        <v>6302</v>
      </c>
      <c r="X6105" s="3" t="str">
        <f t="shared" si="422"/>
        <v>บางเลนบางเลนนครปฐม</v>
      </c>
      <c r="Y6105" s="3" t="s">
        <v>251</v>
      </c>
      <c r="Z6105" s="3" t="str">
        <f t="shared" si="423"/>
        <v/>
      </c>
      <c r="AA6105" s="3" t="e">
        <f t="shared" si="424"/>
        <v>#NUM!</v>
      </c>
      <c r="AB6105" s="3" t="str">
        <f t="shared" si="425"/>
        <v/>
      </c>
    </row>
    <row r="6106" spans="18:28" ht="14.5" customHeight="1">
      <c r="R6106">
        <v>6103</v>
      </c>
      <c r="S6106" s="4">
        <v>73130</v>
      </c>
      <c r="T6106" s="3" t="s">
        <v>801</v>
      </c>
      <c r="U6106" s="3" t="s">
        <v>902</v>
      </c>
      <c r="V6106" s="3" t="s">
        <v>355</v>
      </c>
      <c r="W6106" s="3" t="s">
        <v>6302</v>
      </c>
      <c r="X6106" s="3" t="str">
        <f t="shared" si="422"/>
        <v>บางปลาบางเลนนครปฐม</v>
      </c>
      <c r="Y6106" s="3" t="s">
        <v>251</v>
      </c>
      <c r="Z6106" s="3" t="str">
        <f t="shared" si="423"/>
        <v/>
      </c>
      <c r="AA6106" s="3" t="e">
        <f t="shared" si="424"/>
        <v>#NUM!</v>
      </c>
      <c r="AB6106" s="3" t="str">
        <f t="shared" si="425"/>
        <v/>
      </c>
    </row>
    <row r="6107" spans="18:28" ht="14.5" customHeight="1">
      <c r="R6107">
        <v>6104</v>
      </c>
      <c r="S6107" s="4">
        <v>73190</v>
      </c>
      <c r="T6107" s="3" t="s">
        <v>977</v>
      </c>
      <c r="U6107" s="3" t="s">
        <v>902</v>
      </c>
      <c r="V6107" s="3" t="s">
        <v>355</v>
      </c>
      <c r="W6107" s="3" t="s">
        <v>6302</v>
      </c>
      <c r="X6107" s="3" t="str">
        <f t="shared" si="422"/>
        <v>บางหลวงบางเลนนครปฐม</v>
      </c>
      <c r="Y6107" s="3" t="s">
        <v>251</v>
      </c>
      <c r="Z6107" s="3" t="str">
        <f t="shared" si="423"/>
        <v/>
      </c>
      <c r="AA6107" s="3" t="e">
        <f t="shared" si="424"/>
        <v>#NUM!</v>
      </c>
      <c r="AB6107" s="3" t="str">
        <f t="shared" si="425"/>
        <v/>
      </c>
    </row>
    <row r="6108" spans="18:28" ht="14.5" customHeight="1">
      <c r="R6108">
        <v>6105</v>
      </c>
      <c r="S6108" s="4">
        <v>73130</v>
      </c>
      <c r="T6108" s="3" t="s">
        <v>6303</v>
      </c>
      <c r="U6108" s="3" t="s">
        <v>902</v>
      </c>
      <c r="V6108" s="3" t="s">
        <v>355</v>
      </c>
      <c r="W6108" s="3" t="s">
        <v>6302</v>
      </c>
      <c r="X6108" s="3" t="str">
        <f t="shared" si="422"/>
        <v>บางภาษีบางเลนนครปฐม</v>
      </c>
      <c r="Y6108" s="3" t="s">
        <v>251</v>
      </c>
      <c r="Z6108" s="3" t="str">
        <f t="shared" si="423"/>
        <v/>
      </c>
      <c r="AA6108" s="3" t="e">
        <f t="shared" si="424"/>
        <v>#NUM!</v>
      </c>
      <c r="AB6108" s="3" t="str">
        <f t="shared" si="425"/>
        <v/>
      </c>
    </row>
    <row r="6109" spans="18:28" ht="14.5" customHeight="1">
      <c r="R6109">
        <v>6106</v>
      </c>
      <c r="S6109" s="4">
        <v>73130</v>
      </c>
      <c r="T6109" s="3" t="s">
        <v>1154</v>
      </c>
      <c r="U6109" s="3" t="s">
        <v>902</v>
      </c>
      <c r="V6109" s="3" t="s">
        <v>355</v>
      </c>
      <c r="W6109" s="3" t="s">
        <v>6302</v>
      </c>
      <c r="X6109" s="3" t="str">
        <f t="shared" si="422"/>
        <v>บางระกำบางเลนนครปฐม</v>
      </c>
      <c r="Y6109" s="3" t="s">
        <v>251</v>
      </c>
      <c r="Z6109" s="3" t="str">
        <f t="shared" si="423"/>
        <v/>
      </c>
      <c r="AA6109" s="3" t="e">
        <f t="shared" si="424"/>
        <v>#NUM!</v>
      </c>
      <c r="AB6109" s="3" t="str">
        <f t="shared" si="425"/>
        <v/>
      </c>
    </row>
    <row r="6110" spans="18:28" ht="14.5" customHeight="1">
      <c r="R6110">
        <v>6107</v>
      </c>
      <c r="S6110" s="4">
        <v>73130</v>
      </c>
      <c r="T6110" s="3" t="s">
        <v>6304</v>
      </c>
      <c r="U6110" s="3" t="s">
        <v>902</v>
      </c>
      <c r="V6110" s="3" t="s">
        <v>355</v>
      </c>
      <c r="W6110" s="3" t="s">
        <v>6302</v>
      </c>
      <c r="X6110" s="3" t="str">
        <f t="shared" si="422"/>
        <v>บางไทรป่าบางเลนนครปฐม</v>
      </c>
      <c r="Y6110" s="3" t="s">
        <v>251</v>
      </c>
      <c r="Z6110" s="3" t="str">
        <f t="shared" si="423"/>
        <v/>
      </c>
      <c r="AA6110" s="3" t="e">
        <f t="shared" si="424"/>
        <v>#NUM!</v>
      </c>
      <c r="AB6110" s="3" t="str">
        <f t="shared" si="425"/>
        <v/>
      </c>
    </row>
    <row r="6111" spans="18:28" ht="14.5" customHeight="1">
      <c r="R6111">
        <v>6108</v>
      </c>
      <c r="S6111" s="4">
        <v>73190</v>
      </c>
      <c r="T6111" s="3" t="s">
        <v>6305</v>
      </c>
      <c r="U6111" s="3" t="s">
        <v>902</v>
      </c>
      <c r="V6111" s="3" t="s">
        <v>355</v>
      </c>
      <c r="W6111" s="3" t="s">
        <v>6302</v>
      </c>
      <c r="X6111" s="3" t="str">
        <f t="shared" si="422"/>
        <v>หินมูลบางเลนนครปฐม</v>
      </c>
      <c r="Y6111" s="3" t="s">
        <v>251</v>
      </c>
      <c r="Z6111" s="3" t="str">
        <f t="shared" si="423"/>
        <v/>
      </c>
      <c r="AA6111" s="3" t="e">
        <f t="shared" si="424"/>
        <v>#NUM!</v>
      </c>
      <c r="AB6111" s="3" t="str">
        <f t="shared" si="425"/>
        <v/>
      </c>
    </row>
    <row r="6112" spans="18:28" ht="14.5" customHeight="1">
      <c r="R6112">
        <v>6109</v>
      </c>
      <c r="S6112" s="4">
        <v>73130</v>
      </c>
      <c r="T6112" s="3" t="s">
        <v>576</v>
      </c>
      <c r="U6112" s="3" t="s">
        <v>902</v>
      </c>
      <c r="V6112" s="3" t="s">
        <v>355</v>
      </c>
      <c r="W6112" s="3" t="s">
        <v>6302</v>
      </c>
      <c r="X6112" s="3" t="str">
        <f t="shared" si="422"/>
        <v>ไทรงามบางเลนนครปฐม</v>
      </c>
      <c r="Y6112" s="3" t="s">
        <v>251</v>
      </c>
      <c r="Z6112" s="3" t="str">
        <f t="shared" si="423"/>
        <v/>
      </c>
      <c r="AA6112" s="3" t="e">
        <f t="shared" si="424"/>
        <v>#NUM!</v>
      </c>
      <c r="AB6112" s="3" t="str">
        <f t="shared" si="425"/>
        <v/>
      </c>
    </row>
    <row r="6113" spans="18:28" ht="14.5" customHeight="1">
      <c r="R6113">
        <v>6110</v>
      </c>
      <c r="S6113" s="4">
        <v>73130</v>
      </c>
      <c r="T6113" s="3" t="s">
        <v>930</v>
      </c>
      <c r="U6113" s="3" t="s">
        <v>902</v>
      </c>
      <c r="V6113" s="3" t="s">
        <v>355</v>
      </c>
      <c r="W6113" s="3" t="s">
        <v>6302</v>
      </c>
      <c r="X6113" s="3" t="str">
        <f t="shared" si="422"/>
        <v>ดอนตูมบางเลนนครปฐม</v>
      </c>
      <c r="Y6113" s="3" t="s">
        <v>251</v>
      </c>
      <c r="Z6113" s="3" t="str">
        <f t="shared" si="423"/>
        <v/>
      </c>
      <c r="AA6113" s="3" t="e">
        <f t="shared" si="424"/>
        <v>#NUM!</v>
      </c>
      <c r="AB6113" s="3" t="str">
        <f t="shared" si="425"/>
        <v/>
      </c>
    </row>
    <row r="6114" spans="18:28" ht="14.5" customHeight="1">
      <c r="R6114">
        <v>6111</v>
      </c>
      <c r="S6114" s="4">
        <v>73130</v>
      </c>
      <c r="T6114" s="3" t="s">
        <v>6306</v>
      </c>
      <c r="U6114" s="3" t="s">
        <v>902</v>
      </c>
      <c r="V6114" s="3" t="s">
        <v>355</v>
      </c>
      <c r="W6114" s="3" t="s">
        <v>6302</v>
      </c>
      <c r="X6114" s="3" t="str">
        <f t="shared" si="422"/>
        <v>นิลเพชรบางเลนนครปฐม</v>
      </c>
      <c r="Y6114" s="3" t="s">
        <v>251</v>
      </c>
      <c r="Z6114" s="3" t="str">
        <f t="shared" si="423"/>
        <v/>
      </c>
      <c r="AA6114" s="3" t="e">
        <f t="shared" si="424"/>
        <v>#NUM!</v>
      </c>
      <c r="AB6114" s="3" t="str">
        <f t="shared" si="425"/>
        <v/>
      </c>
    </row>
    <row r="6115" spans="18:28" ht="14.5" customHeight="1">
      <c r="R6115">
        <v>6112</v>
      </c>
      <c r="S6115" s="4">
        <v>73130</v>
      </c>
      <c r="T6115" s="3" t="s">
        <v>6307</v>
      </c>
      <c r="U6115" s="3" t="s">
        <v>902</v>
      </c>
      <c r="V6115" s="3" t="s">
        <v>355</v>
      </c>
      <c r="W6115" s="3" t="s">
        <v>6302</v>
      </c>
      <c r="X6115" s="3" t="str">
        <f t="shared" si="422"/>
        <v>บัวปากท่าบางเลนนครปฐม</v>
      </c>
      <c r="Y6115" s="3" t="s">
        <v>251</v>
      </c>
      <c r="Z6115" s="3" t="str">
        <f t="shared" si="423"/>
        <v/>
      </c>
      <c r="AA6115" s="3" t="e">
        <f t="shared" si="424"/>
        <v>#NUM!</v>
      </c>
      <c r="AB6115" s="3" t="str">
        <f t="shared" si="425"/>
        <v/>
      </c>
    </row>
    <row r="6116" spans="18:28" ht="14.5" customHeight="1">
      <c r="R6116">
        <v>6113</v>
      </c>
      <c r="S6116" s="4">
        <v>73130</v>
      </c>
      <c r="T6116" s="3" t="s">
        <v>6308</v>
      </c>
      <c r="U6116" s="3" t="s">
        <v>902</v>
      </c>
      <c r="V6116" s="3" t="s">
        <v>355</v>
      </c>
      <c r="W6116" s="3" t="s">
        <v>6302</v>
      </c>
      <c r="X6116" s="3" t="str">
        <f t="shared" si="422"/>
        <v>คลองนกกระทุงบางเลนนครปฐม</v>
      </c>
      <c r="Y6116" s="3" t="s">
        <v>251</v>
      </c>
      <c r="Z6116" s="3" t="str">
        <f t="shared" si="423"/>
        <v/>
      </c>
      <c r="AA6116" s="3" t="e">
        <f t="shared" si="424"/>
        <v>#NUM!</v>
      </c>
      <c r="AB6116" s="3" t="str">
        <f t="shared" si="425"/>
        <v/>
      </c>
    </row>
    <row r="6117" spans="18:28" ht="14.5" customHeight="1">
      <c r="R6117">
        <v>6114</v>
      </c>
      <c r="S6117" s="4">
        <v>73130</v>
      </c>
      <c r="T6117" s="3" t="s">
        <v>6309</v>
      </c>
      <c r="U6117" s="3" t="s">
        <v>902</v>
      </c>
      <c r="V6117" s="3" t="s">
        <v>355</v>
      </c>
      <c r="W6117" s="3" t="s">
        <v>6302</v>
      </c>
      <c r="X6117" s="3" t="str">
        <f t="shared" si="422"/>
        <v>นราภิรมย์บางเลนนครปฐม</v>
      </c>
      <c r="Y6117" s="3" t="s">
        <v>251</v>
      </c>
      <c r="Z6117" s="3" t="str">
        <f t="shared" si="423"/>
        <v/>
      </c>
      <c r="AA6117" s="3" t="e">
        <f t="shared" si="424"/>
        <v>#NUM!</v>
      </c>
      <c r="AB6117" s="3" t="str">
        <f t="shared" si="425"/>
        <v/>
      </c>
    </row>
    <row r="6118" spans="18:28" ht="14.5" customHeight="1">
      <c r="R6118">
        <v>6115</v>
      </c>
      <c r="S6118" s="4">
        <v>73130</v>
      </c>
      <c r="T6118" s="3" t="s">
        <v>6310</v>
      </c>
      <c r="U6118" s="3" t="s">
        <v>902</v>
      </c>
      <c r="V6118" s="3" t="s">
        <v>355</v>
      </c>
      <c r="W6118" s="3" t="s">
        <v>6302</v>
      </c>
      <c r="X6118" s="3" t="str">
        <f t="shared" si="422"/>
        <v>ลำพญาบางเลนนครปฐม</v>
      </c>
      <c r="Y6118" s="3" t="s">
        <v>251</v>
      </c>
      <c r="Z6118" s="3" t="str">
        <f t="shared" si="423"/>
        <v/>
      </c>
      <c r="AA6118" s="3" t="e">
        <f t="shared" si="424"/>
        <v>#NUM!</v>
      </c>
      <c r="AB6118" s="3" t="str">
        <f t="shared" si="425"/>
        <v/>
      </c>
    </row>
    <row r="6119" spans="18:28" ht="14.5" customHeight="1">
      <c r="R6119">
        <v>6116</v>
      </c>
      <c r="S6119" s="4">
        <v>73130</v>
      </c>
      <c r="T6119" s="3" t="s">
        <v>6311</v>
      </c>
      <c r="U6119" s="3" t="s">
        <v>902</v>
      </c>
      <c r="V6119" s="3" t="s">
        <v>355</v>
      </c>
      <c r="W6119" s="3" t="s">
        <v>6302</v>
      </c>
      <c r="X6119" s="3" t="str">
        <f t="shared" si="422"/>
        <v>ไผ่หูช้างบางเลนนครปฐม</v>
      </c>
      <c r="Y6119" s="3" t="s">
        <v>251</v>
      </c>
      <c r="Z6119" s="3" t="str">
        <f t="shared" si="423"/>
        <v/>
      </c>
      <c r="AA6119" s="3" t="e">
        <f t="shared" si="424"/>
        <v>#NUM!</v>
      </c>
      <c r="AB6119" s="3" t="str">
        <f t="shared" si="425"/>
        <v/>
      </c>
    </row>
    <row r="6120" spans="18:28" ht="14.5" customHeight="1">
      <c r="R6120">
        <v>6117</v>
      </c>
      <c r="S6120" s="4">
        <v>73110</v>
      </c>
      <c r="T6120" s="3" t="s">
        <v>560</v>
      </c>
      <c r="U6120" s="3" t="s">
        <v>937</v>
      </c>
      <c r="V6120" s="3" t="s">
        <v>355</v>
      </c>
      <c r="W6120" s="3" t="s">
        <v>6312</v>
      </c>
      <c r="X6120" s="3" t="str">
        <f t="shared" si="422"/>
        <v>ท่าข้ามสามพรานนครปฐม</v>
      </c>
      <c r="Y6120" s="3" t="s">
        <v>251</v>
      </c>
      <c r="Z6120" s="3" t="str">
        <f t="shared" si="423"/>
        <v/>
      </c>
      <c r="AA6120" s="3" t="e">
        <f t="shared" si="424"/>
        <v>#NUM!</v>
      </c>
      <c r="AB6120" s="3" t="str">
        <f t="shared" si="425"/>
        <v/>
      </c>
    </row>
    <row r="6121" spans="18:28" ht="14.5" customHeight="1">
      <c r="R6121">
        <v>6118</v>
      </c>
      <c r="S6121" s="4">
        <v>73210</v>
      </c>
      <c r="T6121" s="3" t="s">
        <v>832</v>
      </c>
      <c r="U6121" s="3" t="s">
        <v>937</v>
      </c>
      <c r="V6121" s="3" t="s">
        <v>355</v>
      </c>
      <c r="W6121" s="3" t="s">
        <v>6312</v>
      </c>
      <c r="X6121" s="3" t="str">
        <f t="shared" si="422"/>
        <v>ทรงคนองสามพรานนครปฐม</v>
      </c>
      <c r="Y6121" s="3" t="s">
        <v>251</v>
      </c>
      <c r="Z6121" s="3" t="str">
        <f t="shared" si="423"/>
        <v/>
      </c>
      <c r="AA6121" s="3" t="e">
        <f t="shared" si="424"/>
        <v>#NUM!</v>
      </c>
      <c r="AB6121" s="3" t="str">
        <f t="shared" si="425"/>
        <v/>
      </c>
    </row>
    <row r="6122" spans="18:28" ht="14.5" customHeight="1">
      <c r="R6122">
        <v>6119</v>
      </c>
      <c r="S6122" s="4">
        <v>73110</v>
      </c>
      <c r="T6122" s="3" t="s">
        <v>6313</v>
      </c>
      <c r="U6122" s="3" t="s">
        <v>937</v>
      </c>
      <c r="V6122" s="3" t="s">
        <v>355</v>
      </c>
      <c r="W6122" s="3" t="s">
        <v>6312</v>
      </c>
      <c r="X6122" s="3" t="str">
        <f t="shared" si="422"/>
        <v>หอมเกร็ดสามพรานนครปฐม</v>
      </c>
      <c r="Y6122" s="3" t="s">
        <v>251</v>
      </c>
      <c r="Z6122" s="3" t="str">
        <f t="shared" si="423"/>
        <v/>
      </c>
      <c r="AA6122" s="3" t="e">
        <f t="shared" si="424"/>
        <v>#NUM!</v>
      </c>
      <c r="AB6122" s="3" t="str">
        <f t="shared" si="425"/>
        <v/>
      </c>
    </row>
    <row r="6123" spans="18:28" ht="14.5" customHeight="1">
      <c r="R6123">
        <v>6120</v>
      </c>
      <c r="S6123" s="4">
        <v>73210</v>
      </c>
      <c r="T6123" s="3" t="s">
        <v>6314</v>
      </c>
      <c r="U6123" s="3" t="s">
        <v>937</v>
      </c>
      <c r="V6123" s="3" t="s">
        <v>355</v>
      </c>
      <c r="W6123" s="3" t="s">
        <v>6312</v>
      </c>
      <c r="X6123" s="3" t="str">
        <f t="shared" si="422"/>
        <v>บางกระทึกสามพรานนครปฐม</v>
      </c>
      <c r="Y6123" s="3" t="s">
        <v>251</v>
      </c>
      <c r="Z6123" s="3" t="str">
        <f t="shared" si="423"/>
        <v/>
      </c>
      <c r="AA6123" s="3" t="e">
        <f t="shared" si="424"/>
        <v>#NUM!</v>
      </c>
      <c r="AB6123" s="3" t="str">
        <f t="shared" si="425"/>
        <v/>
      </c>
    </row>
    <row r="6124" spans="18:28" ht="14.5" customHeight="1">
      <c r="R6124">
        <v>6121</v>
      </c>
      <c r="S6124" s="4">
        <v>73210</v>
      </c>
      <c r="T6124" s="3" t="s">
        <v>1065</v>
      </c>
      <c r="U6124" s="3" t="s">
        <v>937</v>
      </c>
      <c r="V6124" s="3" t="s">
        <v>355</v>
      </c>
      <c r="W6124" s="3" t="s">
        <v>6312</v>
      </c>
      <c r="X6124" s="3" t="str">
        <f t="shared" si="422"/>
        <v>บางเตยสามพรานนครปฐม</v>
      </c>
      <c r="Y6124" s="3" t="s">
        <v>251</v>
      </c>
      <c r="Z6124" s="3" t="str">
        <f t="shared" si="423"/>
        <v/>
      </c>
      <c r="AA6124" s="3" t="e">
        <f t="shared" si="424"/>
        <v>#NUM!</v>
      </c>
      <c r="AB6124" s="3" t="str">
        <f t="shared" si="425"/>
        <v/>
      </c>
    </row>
    <row r="6125" spans="18:28" ht="14.5" customHeight="1">
      <c r="R6125">
        <v>6122</v>
      </c>
      <c r="S6125" s="4">
        <v>73110</v>
      </c>
      <c r="T6125" s="3" t="s">
        <v>937</v>
      </c>
      <c r="U6125" s="3" t="s">
        <v>937</v>
      </c>
      <c r="V6125" s="3" t="s">
        <v>355</v>
      </c>
      <c r="W6125" s="3" t="s">
        <v>6312</v>
      </c>
      <c r="X6125" s="3" t="str">
        <f t="shared" si="422"/>
        <v>สามพรานสามพรานนครปฐม</v>
      </c>
      <c r="Y6125" s="3" t="s">
        <v>251</v>
      </c>
      <c r="Z6125" s="3" t="str">
        <f t="shared" si="423"/>
        <v/>
      </c>
      <c r="AA6125" s="3" t="e">
        <f t="shared" si="424"/>
        <v>#NUM!</v>
      </c>
      <c r="AB6125" s="3" t="str">
        <f t="shared" si="425"/>
        <v/>
      </c>
    </row>
    <row r="6126" spans="18:28" ht="14.5" customHeight="1">
      <c r="R6126">
        <v>6123</v>
      </c>
      <c r="S6126" s="4">
        <v>73110</v>
      </c>
      <c r="T6126" s="3" t="s">
        <v>6315</v>
      </c>
      <c r="U6126" s="3" t="s">
        <v>937</v>
      </c>
      <c r="V6126" s="3" t="s">
        <v>355</v>
      </c>
      <c r="W6126" s="3" t="s">
        <v>6312</v>
      </c>
      <c r="X6126" s="3" t="str">
        <f t="shared" si="422"/>
        <v>บางช้างสามพรานนครปฐม</v>
      </c>
      <c r="Y6126" s="3" t="s">
        <v>251</v>
      </c>
      <c r="Z6126" s="3" t="str">
        <f t="shared" si="423"/>
        <v/>
      </c>
      <c r="AA6126" s="3" t="e">
        <f t="shared" si="424"/>
        <v>#NUM!</v>
      </c>
      <c r="AB6126" s="3" t="str">
        <f t="shared" si="425"/>
        <v/>
      </c>
    </row>
    <row r="6127" spans="18:28" ht="14.5" customHeight="1">
      <c r="R6127">
        <v>6124</v>
      </c>
      <c r="S6127" s="4">
        <v>73210</v>
      </c>
      <c r="T6127" s="3" t="s">
        <v>6316</v>
      </c>
      <c r="U6127" s="3" t="s">
        <v>937</v>
      </c>
      <c r="V6127" s="3" t="s">
        <v>355</v>
      </c>
      <c r="W6127" s="3" t="s">
        <v>6312</v>
      </c>
      <c r="X6127" s="3" t="str">
        <f t="shared" si="422"/>
        <v>ไร่ขิงสามพรานนครปฐม</v>
      </c>
      <c r="Y6127" s="3" t="s">
        <v>251</v>
      </c>
      <c r="Z6127" s="3" t="str">
        <f t="shared" si="423"/>
        <v/>
      </c>
      <c r="AA6127" s="3" t="e">
        <f t="shared" si="424"/>
        <v>#NUM!</v>
      </c>
      <c r="AB6127" s="3" t="str">
        <f t="shared" si="425"/>
        <v/>
      </c>
    </row>
    <row r="6128" spans="18:28" ht="14.5" customHeight="1">
      <c r="R6128">
        <v>6125</v>
      </c>
      <c r="S6128" s="4">
        <v>73110</v>
      </c>
      <c r="T6128" s="3" t="s">
        <v>6317</v>
      </c>
      <c r="U6128" s="3" t="s">
        <v>937</v>
      </c>
      <c r="V6128" s="3" t="s">
        <v>355</v>
      </c>
      <c r="W6128" s="3" t="s">
        <v>6312</v>
      </c>
      <c r="X6128" s="3" t="str">
        <f t="shared" si="422"/>
        <v>ท่าตลาดสามพรานนครปฐม</v>
      </c>
      <c r="Y6128" s="3" t="s">
        <v>251</v>
      </c>
      <c r="Z6128" s="3" t="str">
        <f t="shared" si="423"/>
        <v/>
      </c>
      <c r="AA6128" s="3" t="e">
        <f t="shared" si="424"/>
        <v>#NUM!</v>
      </c>
      <c r="AB6128" s="3" t="str">
        <f t="shared" si="425"/>
        <v/>
      </c>
    </row>
    <row r="6129" spans="18:28" ht="14.5" customHeight="1">
      <c r="R6129">
        <v>6126</v>
      </c>
      <c r="S6129" s="4">
        <v>73220</v>
      </c>
      <c r="T6129" s="3" t="s">
        <v>6318</v>
      </c>
      <c r="U6129" s="3" t="s">
        <v>937</v>
      </c>
      <c r="V6129" s="3" t="s">
        <v>355</v>
      </c>
      <c r="W6129" s="3" t="s">
        <v>6312</v>
      </c>
      <c r="X6129" s="3" t="str">
        <f t="shared" si="422"/>
        <v>กระทุ่มล้มสามพรานนครปฐม</v>
      </c>
      <c r="Y6129" s="3" t="s">
        <v>251</v>
      </c>
      <c r="Z6129" s="3" t="str">
        <f t="shared" si="423"/>
        <v/>
      </c>
      <c r="AA6129" s="3" t="e">
        <f t="shared" si="424"/>
        <v>#NUM!</v>
      </c>
      <c r="AB6129" s="3" t="str">
        <f t="shared" si="425"/>
        <v/>
      </c>
    </row>
    <row r="6130" spans="18:28" ht="14.5" customHeight="1">
      <c r="R6130">
        <v>6127</v>
      </c>
      <c r="S6130" s="4">
        <v>73110</v>
      </c>
      <c r="T6130" s="3" t="s">
        <v>6319</v>
      </c>
      <c r="U6130" s="3" t="s">
        <v>937</v>
      </c>
      <c r="V6130" s="3" t="s">
        <v>355</v>
      </c>
      <c r="W6130" s="3" t="s">
        <v>6312</v>
      </c>
      <c r="X6130" s="3" t="str">
        <f t="shared" si="422"/>
        <v>คลองใหม่สามพรานนครปฐม</v>
      </c>
      <c r="Y6130" s="3" t="s">
        <v>251</v>
      </c>
      <c r="Z6130" s="3" t="str">
        <f t="shared" si="423"/>
        <v/>
      </c>
      <c r="AA6130" s="3" t="e">
        <f t="shared" si="424"/>
        <v>#NUM!</v>
      </c>
      <c r="AB6130" s="3" t="str">
        <f t="shared" si="425"/>
        <v/>
      </c>
    </row>
    <row r="6131" spans="18:28" ht="14.5" customHeight="1">
      <c r="R6131">
        <v>6128</v>
      </c>
      <c r="S6131" s="4">
        <v>73110</v>
      </c>
      <c r="T6131" s="3" t="s">
        <v>6320</v>
      </c>
      <c r="U6131" s="3" t="s">
        <v>937</v>
      </c>
      <c r="V6131" s="3" t="s">
        <v>355</v>
      </c>
      <c r="W6131" s="3" t="s">
        <v>6312</v>
      </c>
      <c r="X6131" s="3" t="str">
        <f t="shared" si="422"/>
        <v>ตลาดจินดาสามพรานนครปฐม</v>
      </c>
      <c r="Y6131" s="3" t="s">
        <v>251</v>
      </c>
      <c r="Z6131" s="3" t="str">
        <f t="shared" si="423"/>
        <v/>
      </c>
      <c r="AA6131" s="3" t="e">
        <f t="shared" si="424"/>
        <v>#NUM!</v>
      </c>
      <c r="AB6131" s="3" t="str">
        <f t="shared" si="425"/>
        <v/>
      </c>
    </row>
    <row r="6132" spans="18:28" ht="14.5" customHeight="1">
      <c r="R6132">
        <v>6129</v>
      </c>
      <c r="S6132" s="4">
        <v>73110</v>
      </c>
      <c r="T6132" s="3" t="s">
        <v>6321</v>
      </c>
      <c r="U6132" s="3" t="s">
        <v>937</v>
      </c>
      <c r="V6132" s="3" t="s">
        <v>355</v>
      </c>
      <c r="W6132" s="3" t="s">
        <v>6312</v>
      </c>
      <c r="X6132" s="3" t="str">
        <f t="shared" si="422"/>
        <v>คลองจินดาสามพรานนครปฐม</v>
      </c>
      <c r="Y6132" s="3" t="s">
        <v>251</v>
      </c>
      <c r="Z6132" s="3" t="str">
        <f t="shared" si="423"/>
        <v/>
      </c>
      <c r="AA6132" s="3" t="e">
        <f t="shared" si="424"/>
        <v>#NUM!</v>
      </c>
      <c r="AB6132" s="3" t="str">
        <f t="shared" si="425"/>
        <v/>
      </c>
    </row>
    <row r="6133" spans="18:28" ht="14.5" customHeight="1">
      <c r="R6133">
        <v>6130</v>
      </c>
      <c r="S6133" s="4">
        <v>73110</v>
      </c>
      <c r="T6133" s="3" t="s">
        <v>6322</v>
      </c>
      <c r="U6133" s="3" t="s">
        <v>937</v>
      </c>
      <c r="V6133" s="3" t="s">
        <v>355</v>
      </c>
      <c r="W6133" s="3" t="s">
        <v>6312</v>
      </c>
      <c r="X6133" s="3" t="str">
        <f t="shared" si="422"/>
        <v>ยายชาสามพรานนครปฐม</v>
      </c>
      <c r="Y6133" s="3" t="s">
        <v>251</v>
      </c>
      <c r="Z6133" s="3" t="str">
        <f t="shared" si="423"/>
        <v/>
      </c>
      <c r="AA6133" s="3" t="e">
        <f t="shared" si="424"/>
        <v>#NUM!</v>
      </c>
      <c r="AB6133" s="3" t="str">
        <f t="shared" si="425"/>
        <v/>
      </c>
    </row>
    <row r="6134" spans="18:28" ht="14.5" customHeight="1">
      <c r="R6134">
        <v>6131</v>
      </c>
      <c r="S6134" s="4">
        <v>73110</v>
      </c>
      <c r="T6134" s="3" t="s">
        <v>907</v>
      </c>
      <c r="U6134" s="3" t="s">
        <v>937</v>
      </c>
      <c r="V6134" s="3" t="s">
        <v>355</v>
      </c>
      <c r="W6134" s="3" t="s">
        <v>6312</v>
      </c>
      <c r="X6134" s="3" t="str">
        <f t="shared" si="422"/>
        <v>บ้านใหม่สามพรานนครปฐม</v>
      </c>
      <c r="Y6134" s="3" t="s">
        <v>251</v>
      </c>
      <c r="Z6134" s="3" t="str">
        <f t="shared" si="423"/>
        <v/>
      </c>
      <c r="AA6134" s="3" t="e">
        <f t="shared" si="424"/>
        <v>#NUM!</v>
      </c>
      <c r="AB6134" s="3" t="str">
        <f t="shared" si="425"/>
        <v/>
      </c>
    </row>
    <row r="6135" spans="18:28" ht="14.5" customHeight="1">
      <c r="R6135">
        <v>6132</v>
      </c>
      <c r="S6135" s="4">
        <v>73160</v>
      </c>
      <c r="T6135" s="3" t="s">
        <v>6323</v>
      </c>
      <c r="U6135" s="3" t="s">
        <v>937</v>
      </c>
      <c r="V6135" s="3" t="s">
        <v>355</v>
      </c>
      <c r="W6135" s="3" t="s">
        <v>6312</v>
      </c>
      <c r="X6135" s="3" t="str">
        <f t="shared" si="422"/>
        <v>อ้อมใหญ่สามพรานนครปฐม</v>
      </c>
      <c r="Y6135" s="3" t="s">
        <v>251</v>
      </c>
      <c r="Z6135" s="3" t="str">
        <f t="shared" si="423"/>
        <v/>
      </c>
      <c r="AA6135" s="3" t="e">
        <f t="shared" si="424"/>
        <v>#NUM!</v>
      </c>
      <c r="AB6135" s="3" t="str">
        <f t="shared" si="425"/>
        <v/>
      </c>
    </row>
    <row r="6136" spans="18:28" ht="14.5" customHeight="1">
      <c r="R6136">
        <v>6133</v>
      </c>
      <c r="S6136" s="4">
        <v>73170</v>
      </c>
      <c r="T6136" s="3" t="s">
        <v>6324</v>
      </c>
      <c r="U6136" s="3" t="s">
        <v>935</v>
      </c>
      <c r="V6136" s="3" t="s">
        <v>355</v>
      </c>
      <c r="W6136" s="3" t="s">
        <v>6325</v>
      </c>
      <c r="X6136" s="3" t="str">
        <f t="shared" si="422"/>
        <v>ศาลายาพุทธมณฑลนครปฐม</v>
      </c>
      <c r="Y6136" s="3" t="s">
        <v>251</v>
      </c>
      <c r="Z6136" s="3" t="str">
        <f t="shared" si="423"/>
        <v/>
      </c>
      <c r="AA6136" s="3" t="e">
        <f t="shared" si="424"/>
        <v>#NUM!</v>
      </c>
      <c r="AB6136" s="3" t="str">
        <f t="shared" si="425"/>
        <v/>
      </c>
    </row>
    <row r="6137" spans="18:28" ht="14.5" customHeight="1">
      <c r="R6137">
        <v>6134</v>
      </c>
      <c r="S6137" s="4">
        <v>73170</v>
      </c>
      <c r="T6137" s="3" t="s">
        <v>6326</v>
      </c>
      <c r="U6137" s="3" t="s">
        <v>935</v>
      </c>
      <c r="V6137" s="3" t="s">
        <v>355</v>
      </c>
      <c r="W6137" s="3" t="s">
        <v>6325</v>
      </c>
      <c r="X6137" s="3" t="str">
        <f t="shared" si="422"/>
        <v>คลองโยงพุทธมณฑลนครปฐม</v>
      </c>
      <c r="Y6137" s="3" t="s">
        <v>251</v>
      </c>
      <c r="Z6137" s="3" t="str">
        <f t="shared" si="423"/>
        <v/>
      </c>
      <c r="AA6137" s="3" t="e">
        <f t="shared" si="424"/>
        <v>#NUM!</v>
      </c>
      <c r="AB6137" s="3" t="str">
        <f t="shared" si="425"/>
        <v/>
      </c>
    </row>
    <row r="6138" spans="18:28" ht="14.5" customHeight="1">
      <c r="R6138">
        <v>6135</v>
      </c>
      <c r="S6138" s="4">
        <v>73170</v>
      </c>
      <c r="T6138" s="3" t="s">
        <v>890</v>
      </c>
      <c r="U6138" s="3" t="s">
        <v>935</v>
      </c>
      <c r="V6138" s="3" t="s">
        <v>355</v>
      </c>
      <c r="W6138" s="3" t="s">
        <v>6325</v>
      </c>
      <c r="X6138" s="3" t="str">
        <f t="shared" si="422"/>
        <v>มหาสวัสดิ์พุทธมณฑลนครปฐม</v>
      </c>
      <c r="Y6138" s="3" t="s">
        <v>251</v>
      </c>
      <c r="Z6138" s="3" t="str">
        <f t="shared" si="423"/>
        <v/>
      </c>
      <c r="AA6138" s="3" t="e">
        <f t="shared" si="424"/>
        <v>#NUM!</v>
      </c>
      <c r="AB6138" s="3" t="str">
        <f t="shared" si="425"/>
        <v/>
      </c>
    </row>
    <row r="6139" spans="18:28" ht="14.5" customHeight="1">
      <c r="R6139">
        <v>6136</v>
      </c>
      <c r="S6139" s="4">
        <v>74000</v>
      </c>
      <c r="T6139" s="3" t="s">
        <v>4621</v>
      </c>
      <c r="U6139" s="3" t="s">
        <v>1856</v>
      </c>
      <c r="V6139" s="3" t="s">
        <v>493</v>
      </c>
      <c r="W6139" s="3" t="s">
        <v>6327</v>
      </c>
      <c r="X6139" s="3" t="str">
        <f t="shared" si="422"/>
        <v>มหาชัยเมืองสมุทรสาครสมุทรสาคร</v>
      </c>
      <c r="Y6139" s="3" t="s">
        <v>251</v>
      </c>
      <c r="Z6139" s="3" t="str">
        <f t="shared" si="423"/>
        <v/>
      </c>
      <c r="AA6139" s="3" t="e">
        <f t="shared" si="424"/>
        <v>#NUM!</v>
      </c>
      <c r="AB6139" s="3" t="str">
        <f t="shared" si="425"/>
        <v/>
      </c>
    </row>
    <row r="6140" spans="18:28" ht="14.5" customHeight="1">
      <c r="R6140">
        <v>6137</v>
      </c>
      <c r="S6140" s="4">
        <v>74000</v>
      </c>
      <c r="T6140" s="3" t="s">
        <v>6328</v>
      </c>
      <c r="U6140" s="3" t="s">
        <v>1856</v>
      </c>
      <c r="V6140" s="3" t="s">
        <v>493</v>
      </c>
      <c r="W6140" s="3" t="s">
        <v>6327</v>
      </c>
      <c r="X6140" s="3" t="str">
        <f t="shared" si="422"/>
        <v>ท่าฉลอมเมืองสมุทรสาครสมุทรสาคร</v>
      </c>
      <c r="Y6140" s="3" t="s">
        <v>251</v>
      </c>
      <c r="Z6140" s="3" t="str">
        <f t="shared" si="423"/>
        <v/>
      </c>
      <c r="AA6140" s="3" t="e">
        <f t="shared" si="424"/>
        <v>#NUM!</v>
      </c>
      <c r="AB6140" s="3" t="str">
        <f t="shared" si="425"/>
        <v/>
      </c>
    </row>
    <row r="6141" spans="18:28" ht="14.5" customHeight="1">
      <c r="R6141">
        <v>6138</v>
      </c>
      <c r="S6141" s="4">
        <v>74000</v>
      </c>
      <c r="T6141" s="3" t="s">
        <v>6329</v>
      </c>
      <c r="U6141" s="3" t="s">
        <v>1856</v>
      </c>
      <c r="V6141" s="3" t="s">
        <v>493</v>
      </c>
      <c r="W6141" s="3" t="s">
        <v>6327</v>
      </c>
      <c r="X6141" s="3" t="str">
        <f t="shared" si="422"/>
        <v>โกรกกรากเมืองสมุทรสาครสมุทรสาคร</v>
      </c>
      <c r="Y6141" s="3" t="s">
        <v>251</v>
      </c>
      <c r="Z6141" s="3" t="str">
        <f t="shared" si="423"/>
        <v/>
      </c>
      <c r="AA6141" s="3" t="e">
        <f t="shared" si="424"/>
        <v>#NUM!</v>
      </c>
      <c r="AB6141" s="3" t="str">
        <f t="shared" si="425"/>
        <v/>
      </c>
    </row>
    <row r="6142" spans="18:28" ht="14.5" customHeight="1">
      <c r="R6142">
        <v>6139</v>
      </c>
      <c r="S6142" s="4">
        <v>74000</v>
      </c>
      <c r="T6142" s="3" t="s">
        <v>6330</v>
      </c>
      <c r="U6142" s="3" t="s">
        <v>1856</v>
      </c>
      <c r="V6142" s="3" t="s">
        <v>493</v>
      </c>
      <c r="W6142" s="3" t="s">
        <v>6327</v>
      </c>
      <c r="X6142" s="3" t="str">
        <f t="shared" si="422"/>
        <v>บ้านบ่อเมืองสมุทรสาครสมุทรสาคร</v>
      </c>
      <c r="Y6142" s="3" t="s">
        <v>251</v>
      </c>
      <c r="Z6142" s="3" t="str">
        <f t="shared" si="423"/>
        <v/>
      </c>
      <c r="AA6142" s="3" t="e">
        <f t="shared" si="424"/>
        <v>#NUM!</v>
      </c>
      <c r="AB6142" s="3" t="str">
        <f t="shared" si="425"/>
        <v/>
      </c>
    </row>
    <row r="6143" spans="18:28" ht="14.5" customHeight="1">
      <c r="R6143">
        <v>6140</v>
      </c>
      <c r="S6143" s="4">
        <v>74000</v>
      </c>
      <c r="T6143" s="3" t="s">
        <v>6331</v>
      </c>
      <c r="U6143" s="3" t="s">
        <v>1856</v>
      </c>
      <c r="V6143" s="3" t="s">
        <v>493</v>
      </c>
      <c r="W6143" s="3" t="s">
        <v>6327</v>
      </c>
      <c r="X6143" s="3" t="str">
        <f t="shared" si="422"/>
        <v>บางโทรัดเมืองสมุทรสาครสมุทรสาคร</v>
      </c>
      <c r="Y6143" s="3" t="s">
        <v>251</v>
      </c>
      <c r="Z6143" s="3" t="str">
        <f t="shared" si="423"/>
        <v/>
      </c>
      <c r="AA6143" s="3" t="e">
        <f t="shared" si="424"/>
        <v>#NUM!</v>
      </c>
      <c r="AB6143" s="3" t="str">
        <f t="shared" si="425"/>
        <v/>
      </c>
    </row>
    <row r="6144" spans="18:28" ht="14.5" customHeight="1">
      <c r="R6144">
        <v>6141</v>
      </c>
      <c r="S6144" s="4">
        <v>74000</v>
      </c>
      <c r="T6144" s="3" t="s">
        <v>6332</v>
      </c>
      <c r="U6144" s="3" t="s">
        <v>1856</v>
      </c>
      <c r="V6144" s="3" t="s">
        <v>493</v>
      </c>
      <c r="W6144" s="3" t="s">
        <v>6327</v>
      </c>
      <c r="X6144" s="3" t="str">
        <f t="shared" si="422"/>
        <v>กาหลงเมืองสมุทรสาครสมุทรสาคร</v>
      </c>
      <c r="Y6144" s="3" t="s">
        <v>251</v>
      </c>
      <c r="Z6144" s="3" t="str">
        <f t="shared" si="423"/>
        <v/>
      </c>
      <c r="AA6144" s="3" t="e">
        <f t="shared" si="424"/>
        <v>#NUM!</v>
      </c>
      <c r="AB6144" s="3" t="str">
        <f t="shared" si="425"/>
        <v/>
      </c>
    </row>
    <row r="6145" spans="18:28" ht="14.5" customHeight="1">
      <c r="R6145">
        <v>6142</v>
      </c>
      <c r="S6145" s="4">
        <v>74000</v>
      </c>
      <c r="T6145" s="3" t="s">
        <v>6333</v>
      </c>
      <c r="U6145" s="3" t="s">
        <v>1856</v>
      </c>
      <c r="V6145" s="3" t="s">
        <v>493</v>
      </c>
      <c r="W6145" s="3" t="s">
        <v>6327</v>
      </c>
      <c r="X6145" s="3" t="str">
        <f t="shared" si="422"/>
        <v>นาโคกเมืองสมุทรสาครสมุทรสาคร</v>
      </c>
      <c r="Y6145" s="3" t="s">
        <v>251</v>
      </c>
      <c r="Z6145" s="3" t="str">
        <f t="shared" si="423"/>
        <v/>
      </c>
      <c r="AA6145" s="3" t="e">
        <f t="shared" si="424"/>
        <v>#NUM!</v>
      </c>
      <c r="AB6145" s="3" t="str">
        <f t="shared" si="425"/>
        <v/>
      </c>
    </row>
    <row r="6146" spans="18:28" ht="14.5" customHeight="1">
      <c r="R6146">
        <v>6143</v>
      </c>
      <c r="S6146" s="4">
        <v>74000</v>
      </c>
      <c r="T6146" s="3" t="s">
        <v>6334</v>
      </c>
      <c r="U6146" s="3" t="s">
        <v>1856</v>
      </c>
      <c r="V6146" s="3" t="s">
        <v>493</v>
      </c>
      <c r="W6146" s="3" t="s">
        <v>6327</v>
      </c>
      <c r="X6146" s="3" t="str">
        <f t="shared" si="422"/>
        <v>ท่าจีนเมืองสมุทรสาครสมุทรสาคร</v>
      </c>
      <c r="Y6146" s="3" t="s">
        <v>251</v>
      </c>
      <c r="Z6146" s="3" t="str">
        <f t="shared" si="423"/>
        <v/>
      </c>
      <c r="AA6146" s="3" t="e">
        <f t="shared" si="424"/>
        <v>#NUM!</v>
      </c>
      <c r="AB6146" s="3" t="str">
        <f t="shared" si="425"/>
        <v/>
      </c>
    </row>
    <row r="6147" spans="18:28" ht="14.5" customHeight="1">
      <c r="R6147">
        <v>6144</v>
      </c>
      <c r="S6147" s="4">
        <v>74000</v>
      </c>
      <c r="T6147" s="3" t="s">
        <v>1252</v>
      </c>
      <c r="U6147" s="3" t="s">
        <v>1856</v>
      </c>
      <c r="V6147" s="3" t="s">
        <v>493</v>
      </c>
      <c r="W6147" s="3" t="s">
        <v>6327</v>
      </c>
      <c r="X6147" s="3" t="str">
        <f t="shared" si="422"/>
        <v>นาดีเมืองสมุทรสาครสมุทรสาคร</v>
      </c>
      <c r="Y6147" s="3" t="s">
        <v>251</v>
      </c>
      <c r="Z6147" s="3" t="str">
        <f t="shared" si="423"/>
        <v/>
      </c>
      <c r="AA6147" s="3" t="e">
        <f t="shared" si="424"/>
        <v>#NUM!</v>
      </c>
      <c r="AB6147" s="3" t="str">
        <f t="shared" si="425"/>
        <v/>
      </c>
    </row>
    <row r="6148" spans="18:28" ht="14.5" customHeight="1">
      <c r="R6148">
        <v>6145</v>
      </c>
      <c r="S6148" s="4">
        <v>74000</v>
      </c>
      <c r="T6148" s="3" t="s">
        <v>866</v>
      </c>
      <c r="U6148" s="3" t="s">
        <v>1856</v>
      </c>
      <c r="V6148" s="3" t="s">
        <v>493</v>
      </c>
      <c r="W6148" s="3" t="s">
        <v>6327</v>
      </c>
      <c r="X6148" s="3" t="str">
        <f t="shared" si="422"/>
        <v>ท่าทรายเมืองสมุทรสาครสมุทรสาคร</v>
      </c>
      <c r="Y6148" s="3" t="s">
        <v>251</v>
      </c>
      <c r="Z6148" s="3" t="str">
        <f t="shared" si="423"/>
        <v/>
      </c>
      <c r="AA6148" s="3" t="e">
        <f t="shared" si="424"/>
        <v>#NUM!</v>
      </c>
      <c r="AB6148" s="3" t="str">
        <f t="shared" si="425"/>
        <v/>
      </c>
    </row>
    <row r="6149" spans="18:28" ht="14.5" customHeight="1">
      <c r="R6149">
        <v>6146</v>
      </c>
      <c r="S6149" s="4">
        <v>74000</v>
      </c>
      <c r="T6149" s="3" t="s">
        <v>6335</v>
      </c>
      <c r="U6149" s="3" t="s">
        <v>1856</v>
      </c>
      <c r="V6149" s="3" t="s">
        <v>493</v>
      </c>
      <c r="W6149" s="3" t="s">
        <v>6327</v>
      </c>
      <c r="X6149" s="3" t="str">
        <f t="shared" ref="X6149:X6212" si="426">T6149&amp;U6149&amp;V6149</f>
        <v>คอกกระบือเมืองสมุทรสาครสมุทรสาคร</v>
      </c>
      <c r="Y6149" s="3" t="s">
        <v>251</v>
      </c>
      <c r="Z6149" s="3" t="str">
        <f t="shared" ref="Z6149:Z6212" si="427">IF($Z$1=$W6149,$R6149,"")</f>
        <v/>
      </c>
      <c r="AA6149" s="3" t="e">
        <f t="shared" ref="AA6149:AA6212" si="428">SMALL($Z$4:$Z$7439,R6149)</f>
        <v>#NUM!</v>
      </c>
      <c r="AB6149" s="3" t="str">
        <f t="shared" ref="AB6149:AB6212" si="429">IFERROR(INDEX($T$4:$T$7439,$AA6149,1),"")</f>
        <v/>
      </c>
    </row>
    <row r="6150" spans="18:28" ht="14.5" customHeight="1">
      <c r="R6150">
        <v>6147</v>
      </c>
      <c r="S6150" s="4">
        <v>74000</v>
      </c>
      <c r="T6150" s="3" t="s">
        <v>6336</v>
      </c>
      <c r="U6150" s="3" t="s">
        <v>1856</v>
      </c>
      <c r="V6150" s="3" t="s">
        <v>493</v>
      </c>
      <c r="W6150" s="3" t="s">
        <v>6327</v>
      </c>
      <c r="X6150" s="3" t="str">
        <f t="shared" si="426"/>
        <v>บางน้ำจืดเมืองสมุทรสาครสมุทรสาคร</v>
      </c>
      <c r="Y6150" s="3" t="s">
        <v>251</v>
      </c>
      <c r="Z6150" s="3" t="str">
        <f t="shared" si="427"/>
        <v/>
      </c>
      <c r="AA6150" s="3" t="e">
        <f t="shared" si="428"/>
        <v>#NUM!</v>
      </c>
      <c r="AB6150" s="3" t="str">
        <f t="shared" si="429"/>
        <v/>
      </c>
    </row>
    <row r="6151" spans="18:28" ht="14.5" customHeight="1">
      <c r="R6151">
        <v>6148</v>
      </c>
      <c r="S6151" s="4">
        <v>74000</v>
      </c>
      <c r="T6151" s="3" t="s">
        <v>6337</v>
      </c>
      <c r="U6151" s="3" t="s">
        <v>1856</v>
      </c>
      <c r="V6151" s="3" t="s">
        <v>493</v>
      </c>
      <c r="W6151" s="3" t="s">
        <v>6327</v>
      </c>
      <c r="X6151" s="3" t="str">
        <f t="shared" si="426"/>
        <v>พันท้ายนรสิงห์เมืองสมุทรสาครสมุทรสาคร</v>
      </c>
      <c r="Y6151" s="3" t="s">
        <v>251</v>
      </c>
      <c r="Z6151" s="3" t="str">
        <f t="shared" si="427"/>
        <v/>
      </c>
      <c r="AA6151" s="3" t="e">
        <f t="shared" si="428"/>
        <v>#NUM!</v>
      </c>
      <c r="AB6151" s="3" t="str">
        <f t="shared" si="429"/>
        <v/>
      </c>
    </row>
    <row r="6152" spans="18:28" ht="14.5" customHeight="1">
      <c r="R6152">
        <v>6149</v>
      </c>
      <c r="S6152" s="4">
        <v>74000</v>
      </c>
      <c r="T6152" s="3" t="s">
        <v>6338</v>
      </c>
      <c r="U6152" s="3" t="s">
        <v>1856</v>
      </c>
      <c r="V6152" s="3" t="s">
        <v>493</v>
      </c>
      <c r="W6152" s="3" t="s">
        <v>6327</v>
      </c>
      <c r="X6152" s="3" t="str">
        <f t="shared" si="426"/>
        <v>โคกขามเมืองสมุทรสาครสมุทรสาคร</v>
      </c>
      <c r="Y6152" s="3" t="s">
        <v>251</v>
      </c>
      <c r="Z6152" s="3" t="str">
        <f t="shared" si="427"/>
        <v/>
      </c>
      <c r="AA6152" s="3" t="e">
        <f t="shared" si="428"/>
        <v>#NUM!</v>
      </c>
      <c r="AB6152" s="3" t="str">
        <f t="shared" si="429"/>
        <v/>
      </c>
    </row>
    <row r="6153" spans="18:28" ht="14.5" customHeight="1">
      <c r="R6153">
        <v>6150</v>
      </c>
      <c r="S6153" s="4">
        <v>74000</v>
      </c>
      <c r="T6153" s="3" t="s">
        <v>1112</v>
      </c>
      <c r="U6153" s="3" t="s">
        <v>1856</v>
      </c>
      <c r="V6153" s="3" t="s">
        <v>493</v>
      </c>
      <c r="W6153" s="3" t="s">
        <v>6327</v>
      </c>
      <c r="X6153" s="3" t="str">
        <f t="shared" si="426"/>
        <v>บ้านเกาะเมืองสมุทรสาครสมุทรสาคร</v>
      </c>
      <c r="Y6153" s="3" t="s">
        <v>251</v>
      </c>
      <c r="Z6153" s="3" t="str">
        <f t="shared" si="427"/>
        <v/>
      </c>
      <c r="AA6153" s="3" t="e">
        <f t="shared" si="428"/>
        <v>#NUM!</v>
      </c>
      <c r="AB6153" s="3" t="str">
        <f t="shared" si="429"/>
        <v/>
      </c>
    </row>
    <row r="6154" spans="18:28" ht="14.5" customHeight="1">
      <c r="R6154">
        <v>6151</v>
      </c>
      <c r="S6154" s="4">
        <v>74000</v>
      </c>
      <c r="T6154" s="3" t="s">
        <v>6339</v>
      </c>
      <c r="U6154" s="3" t="s">
        <v>1856</v>
      </c>
      <c r="V6154" s="3" t="s">
        <v>493</v>
      </c>
      <c r="W6154" s="3" t="s">
        <v>6327</v>
      </c>
      <c r="X6154" s="3" t="str">
        <f t="shared" si="426"/>
        <v>บางกระเจ้าเมืองสมุทรสาครสมุทรสาคร</v>
      </c>
      <c r="Y6154" s="3" t="s">
        <v>251</v>
      </c>
      <c r="Z6154" s="3" t="str">
        <f t="shared" si="427"/>
        <v/>
      </c>
      <c r="AA6154" s="3" t="e">
        <f t="shared" si="428"/>
        <v>#NUM!</v>
      </c>
      <c r="AB6154" s="3" t="str">
        <f t="shared" si="429"/>
        <v/>
      </c>
    </row>
    <row r="6155" spans="18:28" ht="14.5" customHeight="1">
      <c r="R6155">
        <v>6152</v>
      </c>
      <c r="S6155" s="4">
        <v>74000</v>
      </c>
      <c r="T6155" s="3" t="s">
        <v>816</v>
      </c>
      <c r="U6155" s="3" t="s">
        <v>1856</v>
      </c>
      <c r="V6155" s="3" t="s">
        <v>493</v>
      </c>
      <c r="W6155" s="3" t="s">
        <v>6327</v>
      </c>
      <c r="X6155" s="3" t="str">
        <f t="shared" si="426"/>
        <v>บางหญ้าแพรกเมืองสมุทรสาครสมุทรสาคร</v>
      </c>
      <c r="Y6155" s="3" t="s">
        <v>251</v>
      </c>
      <c r="Z6155" s="3" t="str">
        <f t="shared" si="427"/>
        <v/>
      </c>
      <c r="AA6155" s="3" t="e">
        <f t="shared" si="428"/>
        <v>#NUM!</v>
      </c>
      <c r="AB6155" s="3" t="str">
        <f t="shared" si="429"/>
        <v/>
      </c>
    </row>
    <row r="6156" spans="18:28" ht="14.5" customHeight="1">
      <c r="R6156">
        <v>6153</v>
      </c>
      <c r="S6156" s="4">
        <v>74000</v>
      </c>
      <c r="T6156" s="3" t="s">
        <v>6340</v>
      </c>
      <c r="U6156" s="3" t="s">
        <v>1856</v>
      </c>
      <c r="V6156" s="3" t="s">
        <v>493</v>
      </c>
      <c r="W6156" s="3" t="s">
        <v>6327</v>
      </c>
      <c r="X6156" s="3" t="str">
        <f t="shared" si="426"/>
        <v>ชัยมงคลเมืองสมุทรสาครสมุทรสาคร</v>
      </c>
      <c r="Y6156" s="3" t="s">
        <v>251</v>
      </c>
      <c r="Z6156" s="3" t="str">
        <f t="shared" si="427"/>
        <v/>
      </c>
      <c r="AA6156" s="3" t="e">
        <f t="shared" si="428"/>
        <v>#NUM!</v>
      </c>
      <c r="AB6156" s="3" t="str">
        <f t="shared" si="429"/>
        <v/>
      </c>
    </row>
    <row r="6157" spans="18:28" ht="14.5" customHeight="1">
      <c r="R6157">
        <v>6154</v>
      </c>
      <c r="S6157" s="4">
        <v>74110</v>
      </c>
      <c r="T6157" s="3" t="s">
        <v>6341</v>
      </c>
      <c r="U6157" s="3" t="s">
        <v>1853</v>
      </c>
      <c r="V6157" s="3" t="s">
        <v>493</v>
      </c>
      <c r="W6157" s="3" t="s">
        <v>6342</v>
      </c>
      <c r="X6157" s="3" t="str">
        <f t="shared" si="426"/>
        <v>ตลาดกระทุ่มแบนกระทุ่มแบนสมุทรสาคร</v>
      </c>
      <c r="Y6157" s="3" t="s">
        <v>251</v>
      </c>
      <c r="Z6157" s="3" t="str">
        <f t="shared" si="427"/>
        <v/>
      </c>
      <c r="AA6157" s="3" t="e">
        <f t="shared" si="428"/>
        <v>#NUM!</v>
      </c>
      <c r="AB6157" s="3" t="str">
        <f t="shared" si="429"/>
        <v/>
      </c>
    </row>
    <row r="6158" spans="18:28" ht="14.5" customHeight="1">
      <c r="R6158">
        <v>6155</v>
      </c>
      <c r="S6158" s="4">
        <v>74130</v>
      </c>
      <c r="T6158" s="3" t="s">
        <v>6343</v>
      </c>
      <c r="U6158" s="3" t="s">
        <v>1853</v>
      </c>
      <c r="V6158" s="3" t="s">
        <v>493</v>
      </c>
      <c r="W6158" s="3" t="s">
        <v>6342</v>
      </c>
      <c r="X6158" s="3" t="str">
        <f t="shared" si="426"/>
        <v>อ้อมน้อยกระทุ่มแบนสมุทรสาคร</v>
      </c>
      <c r="Y6158" s="3" t="s">
        <v>251</v>
      </c>
      <c r="Z6158" s="3" t="str">
        <f t="shared" si="427"/>
        <v/>
      </c>
      <c r="AA6158" s="3" t="e">
        <f t="shared" si="428"/>
        <v>#NUM!</v>
      </c>
      <c r="AB6158" s="3" t="str">
        <f t="shared" si="429"/>
        <v/>
      </c>
    </row>
    <row r="6159" spans="18:28" ht="14.5" customHeight="1">
      <c r="R6159">
        <v>6156</v>
      </c>
      <c r="S6159" s="4">
        <v>74110</v>
      </c>
      <c r="T6159" s="3" t="s">
        <v>5478</v>
      </c>
      <c r="U6159" s="3" t="s">
        <v>1853</v>
      </c>
      <c r="V6159" s="3" t="s">
        <v>493</v>
      </c>
      <c r="W6159" s="3" t="s">
        <v>6342</v>
      </c>
      <c r="X6159" s="3" t="str">
        <f t="shared" si="426"/>
        <v>ท่าไม้กระทุ่มแบนสมุทรสาคร</v>
      </c>
      <c r="Y6159" s="3" t="s">
        <v>251</v>
      </c>
      <c r="Z6159" s="3" t="str">
        <f t="shared" si="427"/>
        <v/>
      </c>
      <c r="AA6159" s="3" t="e">
        <f t="shared" si="428"/>
        <v>#NUM!</v>
      </c>
      <c r="AB6159" s="3" t="str">
        <f t="shared" si="429"/>
        <v/>
      </c>
    </row>
    <row r="6160" spans="18:28" ht="14.5" customHeight="1">
      <c r="R6160">
        <v>6157</v>
      </c>
      <c r="S6160" s="4">
        <v>74110</v>
      </c>
      <c r="T6160" s="3" t="s">
        <v>455</v>
      </c>
      <c r="U6160" s="3" t="s">
        <v>1853</v>
      </c>
      <c r="V6160" s="3" t="s">
        <v>493</v>
      </c>
      <c r="W6160" s="3" t="s">
        <v>6342</v>
      </c>
      <c r="X6160" s="3" t="str">
        <f t="shared" si="426"/>
        <v>สวนหลวงกระทุ่มแบนสมุทรสาคร</v>
      </c>
      <c r="Y6160" s="3" t="s">
        <v>251</v>
      </c>
      <c r="Z6160" s="3" t="str">
        <f t="shared" si="427"/>
        <v/>
      </c>
      <c r="AA6160" s="3" t="e">
        <f t="shared" si="428"/>
        <v>#NUM!</v>
      </c>
      <c r="AB6160" s="3" t="str">
        <f t="shared" si="429"/>
        <v/>
      </c>
    </row>
    <row r="6161" spans="18:28" ht="14.5" customHeight="1">
      <c r="R6161">
        <v>6158</v>
      </c>
      <c r="S6161" s="4">
        <v>74110</v>
      </c>
      <c r="T6161" s="3" t="s">
        <v>2543</v>
      </c>
      <c r="U6161" s="3" t="s">
        <v>1853</v>
      </c>
      <c r="V6161" s="3" t="s">
        <v>493</v>
      </c>
      <c r="W6161" s="3" t="s">
        <v>6342</v>
      </c>
      <c r="X6161" s="3" t="str">
        <f t="shared" si="426"/>
        <v>บางยางกระทุ่มแบนสมุทรสาคร</v>
      </c>
      <c r="Y6161" s="3" t="s">
        <v>251</v>
      </c>
      <c r="Z6161" s="3" t="str">
        <f t="shared" si="427"/>
        <v/>
      </c>
      <c r="AA6161" s="3" t="e">
        <f t="shared" si="428"/>
        <v>#NUM!</v>
      </c>
      <c r="AB6161" s="3" t="str">
        <f t="shared" si="429"/>
        <v/>
      </c>
    </row>
    <row r="6162" spans="18:28" ht="14.5" customHeight="1">
      <c r="R6162">
        <v>6159</v>
      </c>
      <c r="S6162" s="4">
        <v>74110</v>
      </c>
      <c r="T6162" s="3" t="s">
        <v>6344</v>
      </c>
      <c r="U6162" s="3" t="s">
        <v>1853</v>
      </c>
      <c r="V6162" s="3" t="s">
        <v>493</v>
      </c>
      <c r="W6162" s="3" t="s">
        <v>6342</v>
      </c>
      <c r="X6162" s="3" t="str">
        <f t="shared" si="426"/>
        <v>คลองมะเดื่อกระทุ่มแบนสมุทรสาคร</v>
      </c>
      <c r="Y6162" s="3" t="s">
        <v>251</v>
      </c>
      <c r="Z6162" s="3" t="str">
        <f t="shared" si="427"/>
        <v/>
      </c>
      <c r="AA6162" s="3" t="e">
        <f t="shared" si="428"/>
        <v>#NUM!</v>
      </c>
      <c r="AB6162" s="3" t="str">
        <f t="shared" si="429"/>
        <v/>
      </c>
    </row>
    <row r="6163" spans="18:28" ht="14.5" customHeight="1">
      <c r="R6163">
        <v>6160</v>
      </c>
      <c r="S6163" s="4">
        <v>74110</v>
      </c>
      <c r="T6163" s="3" t="s">
        <v>6345</v>
      </c>
      <c r="U6163" s="3" t="s">
        <v>1853</v>
      </c>
      <c r="V6163" s="3" t="s">
        <v>493</v>
      </c>
      <c r="W6163" s="3" t="s">
        <v>6342</v>
      </c>
      <c r="X6163" s="3" t="str">
        <f t="shared" si="426"/>
        <v>หนองนกไข่กระทุ่มแบนสมุทรสาคร</v>
      </c>
      <c r="Y6163" s="3" t="s">
        <v>251</v>
      </c>
      <c r="Z6163" s="3" t="str">
        <f t="shared" si="427"/>
        <v/>
      </c>
      <c r="AA6163" s="3" t="e">
        <f t="shared" si="428"/>
        <v>#NUM!</v>
      </c>
      <c r="AB6163" s="3" t="str">
        <f t="shared" si="429"/>
        <v/>
      </c>
    </row>
    <row r="6164" spans="18:28" ht="14.5" customHeight="1">
      <c r="R6164">
        <v>6161</v>
      </c>
      <c r="S6164" s="4">
        <v>74110</v>
      </c>
      <c r="T6164" s="3" t="s">
        <v>6346</v>
      </c>
      <c r="U6164" s="3" t="s">
        <v>1853</v>
      </c>
      <c r="V6164" s="3" t="s">
        <v>493</v>
      </c>
      <c r="W6164" s="3" t="s">
        <v>6342</v>
      </c>
      <c r="X6164" s="3" t="str">
        <f t="shared" si="426"/>
        <v>ดอนไก่ดีกระทุ่มแบนสมุทรสาคร</v>
      </c>
      <c r="Y6164" s="3" t="s">
        <v>251</v>
      </c>
      <c r="Z6164" s="3" t="str">
        <f t="shared" si="427"/>
        <v/>
      </c>
      <c r="AA6164" s="3" t="e">
        <f t="shared" si="428"/>
        <v>#NUM!</v>
      </c>
      <c r="AB6164" s="3" t="str">
        <f t="shared" si="429"/>
        <v/>
      </c>
    </row>
    <row r="6165" spans="18:28" ht="14.5" customHeight="1">
      <c r="R6165">
        <v>6162</v>
      </c>
      <c r="S6165" s="4">
        <v>74110</v>
      </c>
      <c r="T6165" s="3" t="s">
        <v>6347</v>
      </c>
      <c r="U6165" s="3" t="s">
        <v>1853</v>
      </c>
      <c r="V6165" s="3" t="s">
        <v>493</v>
      </c>
      <c r="W6165" s="3" t="s">
        <v>6342</v>
      </c>
      <c r="X6165" s="3" t="str">
        <f t="shared" si="426"/>
        <v>แครายกระทุ่มแบนสมุทรสาคร</v>
      </c>
      <c r="Y6165" s="3" t="s">
        <v>251</v>
      </c>
      <c r="Z6165" s="3" t="str">
        <f t="shared" si="427"/>
        <v/>
      </c>
      <c r="AA6165" s="3" t="e">
        <f t="shared" si="428"/>
        <v>#NUM!</v>
      </c>
      <c r="AB6165" s="3" t="str">
        <f t="shared" si="429"/>
        <v/>
      </c>
    </row>
    <row r="6166" spans="18:28" ht="14.5" customHeight="1">
      <c r="R6166">
        <v>6163</v>
      </c>
      <c r="S6166" s="4">
        <v>74110</v>
      </c>
      <c r="T6166" s="3" t="s">
        <v>5030</v>
      </c>
      <c r="U6166" s="3" t="s">
        <v>1853</v>
      </c>
      <c r="V6166" s="3" t="s">
        <v>493</v>
      </c>
      <c r="W6166" s="3" t="s">
        <v>6342</v>
      </c>
      <c r="X6166" s="3" t="str">
        <f t="shared" si="426"/>
        <v>ท่าเสากระทุ่มแบนสมุทรสาคร</v>
      </c>
      <c r="Y6166" s="3" t="s">
        <v>251</v>
      </c>
      <c r="Z6166" s="3" t="str">
        <f t="shared" si="427"/>
        <v/>
      </c>
      <c r="AA6166" s="3" t="e">
        <f t="shared" si="428"/>
        <v>#NUM!</v>
      </c>
      <c r="AB6166" s="3" t="str">
        <f t="shared" si="429"/>
        <v/>
      </c>
    </row>
    <row r="6167" spans="18:28" ht="14.5" customHeight="1">
      <c r="R6167">
        <v>6164</v>
      </c>
      <c r="S6167" s="4">
        <v>74120</v>
      </c>
      <c r="T6167" s="3" t="s">
        <v>1854</v>
      </c>
      <c r="U6167" s="3" t="s">
        <v>1854</v>
      </c>
      <c r="V6167" s="3" t="s">
        <v>493</v>
      </c>
      <c r="W6167" s="3" t="s">
        <v>6348</v>
      </c>
      <c r="X6167" s="3" t="str">
        <f t="shared" si="426"/>
        <v>บ้านแพ้วบ้านแพ้วสมุทรสาคร</v>
      </c>
      <c r="Y6167" s="3" t="s">
        <v>251</v>
      </c>
      <c r="Z6167" s="3" t="str">
        <f t="shared" si="427"/>
        <v/>
      </c>
      <c r="AA6167" s="3" t="e">
        <f t="shared" si="428"/>
        <v>#NUM!</v>
      </c>
      <c r="AB6167" s="3" t="str">
        <f t="shared" si="429"/>
        <v/>
      </c>
    </row>
    <row r="6168" spans="18:28" ht="14.5" customHeight="1">
      <c r="R6168">
        <v>6165</v>
      </c>
      <c r="S6168" s="4">
        <v>74120</v>
      </c>
      <c r="T6168" s="3" t="s">
        <v>6349</v>
      </c>
      <c r="U6168" s="3" t="s">
        <v>1854</v>
      </c>
      <c r="V6168" s="3" t="s">
        <v>493</v>
      </c>
      <c r="W6168" s="3" t="s">
        <v>6348</v>
      </c>
      <c r="X6168" s="3" t="str">
        <f t="shared" si="426"/>
        <v>หลักสามบ้านแพ้วสมุทรสาคร</v>
      </c>
      <c r="Y6168" s="3" t="s">
        <v>251</v>
      </c>
      <c r="Z6168" s="3" t="str">
        <f t="shared" si="427"/>
        <v/>
      </c>
      <c r="AA6168" s="3" t="e">
        <f t="shared" si="428"/>
        <v>#NUM!</v>
      </c>
      <c r="AB6168" s="3" t="str">
        <f t="shared" si="429"/>
        <v/>
      </c>
    </row>
    <row r="6169" spans="18:28" ht="14.5" customHeight="1">
      <c r="R6169">
        <v>6166</v>
      </c>
      <c r="S6169" s="4">
        <v>74120</v>
      </c>
      <c r="T6169" s="3" t="s">
        <v>5704</v>
      </c>
      <c r="U6169" s="3" t="s">
        <v>1854</v>
      </c>
      <c r="V6169" s="3" t="s">
        <v>493</v>
      </c>
      <c r="W6169" s="3" t="s">
        <v>6348</v>
      </c>
      <c r="X6169" s="3" t="str">
        <f t="shared" si="426"/>
        <v>ยกกระบัตรบ้านแพ้วสมุทรสาคร</v>
      </c>
      <c r="Y6169" s="3" t="s">
        <v>251</v>
      </c>
      <c r="Z6169" s="3" t="str">
        <f t="shared" si="427"/>
        <v/>
      </c>
      <c r="AA6169" s="3" t="e">
        <f t="shared" si="428"/>
        <v>#NUM!</v>
      </c>
      <c r="AB6169" s="3" t="str">
        <f t="shared" si="429"/>
        <v/>
      </c>
    </row>
    <row r="6170" spans="18:28" ht="14.5" customHeight="1">
      <c r="R6170">
        <v>6167</v>
      </c>
      <c r="S6170" s="4">
        <v>74120</v>
      </c>
      <c r="T6170" s="3" t="s">
        <v>6350</v>
      </c>
      <c r="U6170" s="3" t="s">
        <v>1854</v>
      </c>
      <c r="V6170" s="3" t="s">
        <v>493</v>
      </c>
      <c r="W6170" s="3" t="s">
        <v>6348</v>
      </c>
      <c r="X6170" s="3" t="str">
        <f t="shared" si="426"/>
        <v>โรงเข้บ้านแพ้วสมุทรสาคร</v>
      </c>
      <c r="Y6170" s="3" t="s">
        <v>251</v>
      </c>
      <c r="Z6170" s="3" t="str">
        <f t="shared" si="427"/>
        <v/>
      </c>
      <c r="AA6170" s="3" t="e">
        <f t="shared" si="428"/>
        <v>#NUM!</v>
      </c>
      <c r="AB6170" s="3" t="str">
        <f t="shared" si="429"/>
        <v/>
      </c>
    </row>
    <row r="6171" spans="18:28" ht="14.5" customHeight="1">
      <c r="R6171">
        <v>6168</v>
      </c>
      <c r="S6171" s="4">
        <v>74120</v>
      </c>
      <c r="T6171" s="3" t="s">
        <v>637</v>
      </c>
      <c r="U6171" s="3" t="s">
        <v>1854</v>
      </c>
      <c r="V6171" s="3" t="s">
        <v>493</v>
      </c>
      <c r="W6171" s="3" t="s">
        <v>6348</v>
      </c>
      <c r="X6171" s="3" t="str">
        <f t="shared" si="426"/>
        <v>หนองสองห้องบ้านแพ้วสมุทรสาคร</v>
      </c>
      <c r="Y6171" s="3" t="s">
        <v>251</v>
      </c>
      <c r="Z6171" s="3" t="str">
        <f t="shared" si="427"/>
        <v/>
      </c>
      <c r="AA6171" s="3" t="e">
        <f t="shared" si="428"/>
        <v>#NUM!</v>
      </c>
      <c r="AB6171" s="3" t="str">
        <f t="shared" si="429"/>
        <v/>
      </c>
    </row>
    <row r="6172" spans="18:28" ht="14.5" customHeight="1">
      <c r="R6172">
        <v>6169</v>
      </c>
      <c r="S6172" s="4">
        <v>74120</v>
      </c>
      <c r="T6172" s="3" t="s">
        <v>1107</v>
      </c>
      <c r="U6172" s="3" t="s">
        <v>1854</v>
      </c>
      <c r="V6172" s="3" t="s">
        <v>493</v>
      </c>
      <c r="W6172" s="3" t="s">
        <v>6348</v>
      </c>
      <c r="X6172" s="3" t="str">
        <f t="shared" si="426"/>
        <v>หนองบัวบ้านแพ้วสมุทรสาคร</v>
      </c>
      <c r="Y6172" s="3" t="s">
        <v>251</v>
      </c>
      <c r="Z6172" s="3" t="str">
        <f t="shared" si="427"/>
        <v/>
      </c>
      <c r="AA6172" s="3" t="e">
        <f t="shared" si="428"/>
        <v>#NUM!</v>
      </c>
      <c r="AB6172" s="3" t="str">
        <f t="shared" si="429"/>
        <v/>
      </c>
    </row>
    <row r="6173" spans="18:28" ht="14.5" customHeight="1">
      <c r="R6173">
        <v>6170</v>
      </c>
      <c r="S6173" s="4">
        <v>74120</v>
      </c>
      <c r="T6173" s="3" t="s">
        <v>688</v>
      </c>
      <c r="U6173" s="3" t="s">
        <v>1854</v>
      </c>
      <c r="V6173" s="3" t="s">
        <v>493</v>
      </c>
      <c r="W6173" s="3" t="s">
        <v>6348</v>
      </c>
      <c r="X6173" s="3" t="str">
        <f t="shared" si="426"/>
        <v>หลักสองบ้านแพ้วสมุทรสาคร</v>
      </c>
      <c r="Y6173" s="3" t="s">
        <v>251</v>
      </c>
      <c r="Z6173" s="3" t="str">
        <f t="shared" si="427"/>
        <v/>
      </c>
      <c r="AA6173" s="3" t="e">
        <f t="shared" si="428"/>
        <v>#NUM!</v>
      </c>
      <c r="AB6173" s="3" t="str">
        <f t="shared" si="429"/>
        <v/>
      </c>
    </row>
    <row r="6174" spans="18:28" ht="14.5" customHeight="1">
      <c r="R6174">
        <v>6171</v>
      </c>
      <c r="S6174" s="4">
        <v>74120</v>
      </c>
      <c r="T6174" s="3" t="s">
        <v>6351</v>
      </c>
      <c r="U6174" s="3" t="s">
        <v>1854</v>
      </c>
      <c r="V6174" s="3" t="s">
        <v>493</v>
      </c>
      <c r="W6174" s="3" t="s">
        <v>6348</v>
      </c>
      <c r="X6174" s="3" t="str">
        <f t="shared" si="426"/>
        <v>เจ็ดริ้วบ้านแพ้วสมุทรสาคร</v>
      </c>
      <c r="Y6174" s="3" t="s">
        <v>251</v>
      </c>
      <c r="Z6174" s="3" t="str">
        <f t="shared" si="427"/>
        <v/>
      </c>
      <c r="AA6174" s="3" t="e">
        <f t="shared" si="428"/>
        <v>#NUM!</v>
      </c>
      <c r="AB6174" s="3" t="str">
        <f t="shared" si="429"/>
        <v/>
      </c>
    </row>
    <row r="6175" spans="18:28" ht="14.5" customHeight="1">
      <c r="R6175">
        <v>6172</v>
      </c>
      <c r="S6175" s="4">
        <v>74120</v>
      </c>
      <c r="T6175" s="3" t="s">
        <v>640</v>
      </c>
      <c r="U6175" s="3" t="s">
        <v>1854</v>
      </c>
      <c r="V6175" s="3" t="s">
        <v>493</v>
      </c>
      <c r="W6175" s="3" t="s">
        <v>6348</v>
      </c>
      <c r="X6175" s="3" t="str">
        <f t="shared" si="426"/>
        <v>คลองตันบ้านแพ้วสมุทรสาคร</v>
      </c>
      <c r="Y6175" s="3" t="s">
        <v>251</v>
      </c>
      <c r="Z6175" s="3" t="str">
        <f t="shared" si="427"/>
        <v/>
      </c>
      <c r="AA6175" s="3" t="e">
        <f t="shared" si="428"/>
        <v>#NUM!</v>
      </c>
      <c r="AB6175" s="3" t="str">
        <f t="shared" si="429"/>
        <v/>
      </c>
    </row>
    <row r="6176" spans="18:28" ht="14.5" customHeight="1">
      <c r="R6176">
        <v>6173</v>
      </c>
      <c r="S6176" s="4">
        <v>74120</v>
      </c>
      <c r="T6176" s="3" t="s">
        <v>6352</v>
      </c>
      <c r="U6176" s="3" t="s">
        <v>1854</v>
      </c>
      <c r="V6176" s="3" t="s">
        <v>493</v>
      </c>
      <c r="W6176" s="3" t="s">
        <v>6348</v>
      </c>
      <c r="X6176" s="3" t="str">
        <f t="shared" si="426"/>
        <v>อำแพงบ้านแพ้วสมุทรสาคร</v>
      </c>
      <c r="Y6176" s="3" t="s">
        <v>251</v>
      </c>
      <c r="Z6176" s="3" t="str">
        <f t="shared" si="427"/>
        <v/>
      </c>
      <c r="AA6176" s="3" t="e">
        <f t="shared" si="428"/>
        <v>#NUM!</v>
      </c>
      <c r="AB6176" s="3" t="str">
        <f t="shared" si="429"/>
        <v/>
      </c>
    </row>
    <row r="6177" spans="18:28" ht="14.5" customHeight="1">
      <c r="R6177">
        <v>6174</v>
      </c>
      <c r="S6177" s="4">
        <v>74120</v>
      </c>
      <c r="T6177" s="3" t="s">
        <v>6353</v>
      </c>
      <c r="U6177" s="3" t="s">
        <v>1854</v>
      </c>
      <c r="V6177" s="3" t="s">
        <v>493</v>
      </c>
      <c r="W6177" s="3" t="s">
        <v>6348</v>
      </c>
      <c r="X6177" s="3" t="str">
        <f t="shared" si="426"/>
        <v>สวนส้มบ้านแพ้วสมุทรสาคร</v>
      </c>
      <c r="Y6177" s="3" t="s">
        <v>251</v>
      </c>
      <c r="Z6177" s="3" t="str">
        <f t="shared" si="427"/>
        <v/>
      </c>
      <c r="AA6177" s="3" t="e">
        <f t="shared" si="428"/>
        <v>#NUM!</v>
      </c>
      <c r="AB6177" s="3" t="str">
        <f t="shared" si="429"/>
        <v/>
      </c>
    </row>
    <row r="6178" spans="18:28" ht="14.5" customHeight="1">
      <c r="R6178">
        <v>6175</v>
      </c>
      <c r="S6178" s="4">
        <v>74120</v>
      </c>
      <c r="T6178" s="3" t="s">
        <v>6354</v>
      </c>
      <c r="U6178" s="3" t="s">
        <v>1854</v>
      </c>
      <c r="V6178" s="3" t="s">
        <v>493</v>
      </c>
      <c r="W6178" s="3" t="s">
        <v>6348</v>
      </c>
      <c r="X6178" s="3" t="str">
        <f t="shared" si="426"/>
        <v>เกษตรพัฒนาบ้านแพ้วสมุทรสาคร</v>
      </c>
      <c r="Y6178" s="3" t="s">
        <v>251</v>
      </c>
      <c r="Z6178" s="3" t="str">
        <f t="shared" si="427"/>
        <v/>
      </c>
      <c r="AA6178" s="3" t="e">
        <f t="shared" si="428"/>
        <v>#NUM!</v>
      </c>
      <c r="AB6178" s="3" t="str">
        <f t="shared" si="429"/>
        <v/>
      </c>
    </row>
    <row r="6179" spans="18:28" ht="14.5" customHeight="1">
      <c r="R6179">
        <v>6176</v>
      </c>
      <c r="S6179" s="4">
        <v>75000</v>
      </c>
      <c r="T6179" s="3" t="s">
        <v>5732</v>
      </c>
      <c r="U6179" s="3" t="s">
        <v>1849</v>
      </c>
      <c r="V6179" s="3" t="s">
        <v>490</v>
      </c>
      <c r="W6179" s="3" t="s">
        <v>6355</v>
      </c>
      <c r="X6179" s="3" t="str">
        <f t="shared" si="426"/>
        <v>แม่กลองเมืองสมุทรสงครามสมุทรสงคราม</v>
      </c>
      <c r="Y6179" s="3" t="s">
        <v>251</v>
      </c>
      <c r="Z6179" s="3" t="str">
        <f t="shared" si="427"/>
        <v/>
      </c>
      <c r="AA6179" s="3" t="e">
        <f t="shared" si="428"/>
        <v>#NUM!</v>
      </c>
      <c r="AB6179" s="3" t="str">
        <f t="shared" si="429"/>
        <v/>
      </c>
    </row>
    <row r="6180" spans="18:28" ht="14.5" customHeight="1">
      <c r="R6180">
        <v>6177</v>
      </c>
      <c r="S6180" s="4">
        <v>75000</v>
      </c>
      <c r="T6180" s="3" t="s">
        <v>6356</v>
      </c>
      <c r="U6180" s="3" t="s">
        <v>1849</v>
      </c>
      <c r="V6180" s="3" t="s">
        <v>490</v>
      </c>
      <c r="W6180" s="3" t="s">
        <v>6355</v>
      </c>
      <c r="X6180" s="3" t="str">
        <f t="shared" si="426"/>
        <v>บางขันแตกเมืองสมุทรสงครามสมุทรสงคราม</v>
      </c>
      <c r="Y6180" s="3" t="s">
        <v>251</v>
      </c>
      <c r="Z6180" s="3" t="str">
        <f t="shared" si="427"/>
        <v/>
      </c>
      <c r="AA6180" s="3" t="e">
        <f t="shared" si="428"/>
        <v>#NUM!</v>
      </c>
      <c r="AB6180" s="3" t="str">
        <f t="shared" si="429"/>
        <v/>
      </c>
    </row>
    <row r="6181" spans="18:28" ht="14.5" customHeight="1">
      <c r="R6181">
        <v>6178</v>
      </c>
      <c r="S6181" s="4">
        <v>75000</v>
      </c>
      <c r="T6181" s="3" t="s">
        <v>3617</v>
      </c>
      <c r="U6181" s="3" t="s">
        <v>1849</v>
      </c>
      <c r="V6181" s="3" t="s">
        <v>490</v>
      </c>
      <c r="W6181" s="3" t="s">
        <v>6355</v>
      </c>
      <c r="X6181" s="3" t="str">
        <f t="shared" si="426"/>
        <v>ลาดใหญ่เมืองสมุทรสงครามสมุทรสงคราม</v>
      </c>
      <c r="Y6181" s="3" t="s">
        <v>251</v>
      </c>
      <c r="Z6181" s="3" t="str">
        <f t="shared" si="427"/>
        <v/>
      </c>
      <c r="AA6181" s="3" t="e">
        <f t="shared" si="428"/>
        <v>#NUM!</v>
      </c>
      <c r="AB6181" s="3" t="str">
        <f t="shared" si="429"/>
        <v/>
      </c>
    </row>
    <row r="6182" spans="18:28" ht="14.5" customHeight="1">
      <c r="R6182">
        <v>6179</v>
      </c>
      <c r="S6182" s="4">
        <v>75000</v>
      </c>
      <c r="T6182" s="3" t="s">
        <v>6357</v>
      </c>
      <c r="U6182" s="3" t="s">
        <v>1849</v>
      </c>
      <c r="V6182" s="3" t="s">
        <v>490</v>
      </c>
      <c r="W6182" s="3" t="s">
        <v>6355</v>
      </c>
      <c r="X6182" s="3" t="str">
        <f t="shared" si="426"/>
        <v>บ้านปรกเมืองสมุทรสงครามสมุทรสงคราม</v>
      </c>
      <c r="Y6182" s="3" t="s">
        <v>251</v>
      </c>
      <c r="Z6182" s="3" t="str">
        <f t="shared" si="427"/>
        <v/>
      </c>
      <c r="AA6182" s="3" t="e">
        <f t="shared" si="428"/>
        <v>#NUM!</v>
      </c>
      <c r="AB6182" s="3" t="str">
        <f t="shared" si="429"/>
        <v/>
      </c>
    </row>
    <row r="6183" spans="18:28" ht="14.5" customHeight="1">
      <c r="R6183">
        <v>6180</v>
      </c>
      <c r="S6183" s="4">
        <v>75000</v>
      </c>
      <c r="T6183" s="3" t="s">
        <v>799</v>
      </c>
      <c r="U6183" s="3" t="s">
        <v>1849</v>
      </c>
      <c r="V6183" s="3" t="s">
        <v>490</v>
      </c>
      <c r="W6183" s="3" t="s">
        <v>6355</v>
      </c>
      <c r="X6183" s="3" t="str">
        <f t="shared" si="426"/>
        <v>บางแก้วเมืองสมุทรสงครามสมุทรสงคราม</v>
      </c>
      <c r="Y6183" s="3" t="s">
        <v>251</v>
      </c>
      <c r="Z6183" s="3" t="str">
        <f t="shared" si="427"/>
        <v/>
      </c>
      <c r="AA6183" s="3" t="e">
        <f t="shared" si="428"/>
        <v>#NUM!</v>
      </c>
      <c r="AB6183" s="3" t="str">
        <f t="shared" si="429"/>
        <v/>
      </c>
    </row>
    <row r="6184" spans="18:28" ht="14.5" customHeight="1">
      <c r="R6184">
        <v>6181</v>
      </c>
      <c r="S6184" s="4">
        <v>75000</v>
      </c>
      <c r="T6184" s="3" t="s">
        <v>6358</v>
      </c>
      <c r="U6184" s="3" t="s">
        <v>1849</v>
      </c>
      <c r="V6184" s="3" t="s">
        <v>490</v>
      </c>
      <c r="W6184" s="3" t="s">
        <v>6355</v>
      </c>
      <c r="X6184" s="3" t="str">
        <f t="shared" si="426"/>
        <v>ท้ายหาดเมืองสมุทรสงครามสมุทรสงคราม</v>
      </c>
      <c r="Y6184" s="3" t="s">
        <v>251</v>
      </c>
      <c r="Z6184" s="3" t="str">
        <f t="shared" si="427"/>
        <v/>
      </c>
      <c r="AA6184" s="3" t="e">
        <f t="shared" si="428"/>
        <v>#NUM!</v>
      </c>
      <c r="AB6184" s="3" t="str">
        <f t="shared" si="429"/>
        <v/>
      </c>
    </row>
    <row r="6185" spans="18:28" ht="14.5" customHeight="1">
      <c r="R6185">
        <v>6182</v>
      </c>
      <c r="S6185" s="4">
        <v>75000</v>
      </c>
      <c r="T6185" s="3" t="s">
        <v>6359</v>
      </c>
      <c r="U6185" s="3" t="s">
        <v>1849</v>
      </c>
      <c r="V6185" s="3" t="s">
        <v>490</v>
      </c>
      <c r="W6185" s="3" t="s">
        <v>6355</v>
      </c>
      <c r="X6185" s="3" t="str">
        <f t="shared" si="426"/>
        <v>แหลมใหญ่เมืองสมุทรสงครามสมุทรสงคราม</v>
      </c>
      <c r="Y6185" s="3" t="s">
        <v>251</v>
      </c>
      <c r="Z6185" s="3" t="str">
        <f t="shared" si="427"/>
        <v/>
      </c>
      <c r="AA6185" s="3" t="e">
        <f t="shared" si="428"/>
        <v>#NUM!</v>
      </c>
      <c r="AB6185" s="3" t="str">
        <f t="shared" si="429"/>
        <v/>
      </c>
    </row>
    <row r="6186" spans="18:28" ht="14.5" customHeight="1">
      <c r="R6186">
        <v>6183</v>
      </c>
      <c r="S6186" s="4">
        <v>75000</v>
      </c>
      <c r="T6186" s="3" t="s">
        <v>6360</v>
      </c>
      <c r="U6186" s="3" t="s">
        <v>1849</v>
      </c>
      <c r="V6186" s="3" t="s">
        <v>490</v>
      </c>
      <c r="W6186" s="3" t="s">
        <v>6355</v>
      </c>
      <c r="X6186" s="3" t="str">
        <f t="shared" si="426"/>
        <v>คลองเขินเมืองสมุทรสงครามสมุทรสงคราม</v>
      </c>
      <c r="Y6186" s="3" t="s">
        <v>251</v>
      </c>
      <c r="Z6186" s="3" t="str">
        <f t="shared" si="427"/>
        <v/>
      </c>
      <c r="AA6186" s="3" t="e">
        <f t="shared" si="428"/>
        <v>#NUM!</v>
      </c>
      <c r="AB6186" s="3" t="str">
        <f t="shared" si="429"/>
        <v/>
      </c>
    </row>
    <row r="6187" spans="18:28" ht="14.5" customHeight="1">
      <c r="R6187">
        <v>6184</v>
      </c>
      <c r="S6187" s="4">
        <v>75000</v>
      </c>
      <c r="T6187" s="3" t="s">
        <v>6361</v>
      </c>
      <c r="U6187" s="3" t="s">
        <v>1849</v>
      </c>
      <c r="V6187" s="3" t="s">
        <v>490</v>
      </c>
      <c r="W6187" s="3" t="s">
        <v>6355</v>
      </c>
      <c r="X6187" s="3" t="str">
        <f t="shared" si="426"/>
        <v>คลองโคนเมืองสมุทรสงครามสมุทรสงคราม</v>
      </c>
      <c r="Y6187" s="3" t="s">
        <v>251</v>
      </c>
      <c r="Z6187" s="3" t="str">
        <f t="shared" si="427"/>
        <v/>
      </c>
      <c r="AA6187" s="3" t="e">
        <f t="shared" si="428"/>
        <v>#NUM!</v>
      </c>
      <c r="AB6187" s="3" t="str">
        <f t="shared" si="429"/>
        <v/>
      </c>
    </row>
    <row r="6188" spans="18:28" ht="14.5" customHeight="1">
      <c r="R6188">
        <v>6185</v>
      </c>
      <c r="S6188" s="4">
        <v>75000</v>
      </c>
      <c r="T6188" s="3" t="s">
        <v>6362</v>
      </c>
      <c r="U6188" s="3" t="s">
        <v>1849</v>
      </c>
      <c r="V6188" s="3" t="s">
        <v>490</v>
      </c>
      <c r="W6188" s="3" t="s">
        <v>6355</v>
      </c>
      <c r="X6188" s="3" t="str">
        <f t="shared" si="426"/>
        <v>นางตะเคียนเมืองสมุทรสงครามสมุทรสงคราม</v>
      </c>
      <c r="Y6188" s="3" t="s">
        <v>251</v>
      </c>
      <c r="Z6188" s="3" t="str">
        <f t="shared" si="427"/>
        <v/>
      </c>
      <c r="AA6188" s="3" t="e">
        <f t="shared" si="428"/>
        <v>#NUM!</v>
      </c>
      <c r="AB6188" s="3" t="str">
        <f t="shared" si="429"/>
        <v/>
      </c>
    </row>
    <row r="6189" spans="18:28" ht="14.5" customHeight="1">
      <c r="R6189">
        <v>6186</v>
      </c>
      <c r="S6189" s="4">
        <v>75000</v>
      </c>
      <c r="T6189" s="3" t="s">
        <v>6363</v>
      </c>
      <c r="U6189" s="3" t="s">
        <v>1849</v>
      </c>
      <c r="V6189" s="3" t="s">
        <v>490</v>
      </c>
      <c r="W6189" s="3" t="s">
        <v>6355</v>
      </c>
      <c r="X6189" s="3" t="str">
        <f t="shared" si="426"/>
        <v>บางจะเกร็งเมืองสมุทรสงครามสมุทรสงคราม</v>
      </c>
      <c r="Y6189" s="3" t="s">
        <v>251</v>
      </c>
      <c r="Z6189" s="3" t="str">
        <f t="shared" si="427"/>
        <v/>
      </c>
      <c r="AA6189" s="3" t="e">
        <f t="shared" si="428"/>
        <v>#NUM!</v>
      </c>
      <c r="AB6189" s="3" t="str">
        <f t="shared" si="429"/>
        <v/>
      </c>
    </row>
    <row r="6190" spans="18:28" ht="14.5" customHeight="1">
      <c r="R6190">
        <v>6187</v>
      </c>
      <c r="S6190" s="4">
        <v>75120</v>
      </c>
      <c r="T6190" s="3" t="s">
        <v>6364</v>
      </c>
      <c r="U6190" s="3" t="s">
        <v>1847</v>
      </c>
      <c r="V6190" s="3" t="s">
        <v>490</v>
      </c>
      <c r="W6190" s="3" t="s">
        <v>6365</v>
      </c>
      <c r="X6190" s="3" t="str">
        <f t="shared" si="426"/>
        <v>กระดังงาบางคนทีสมุทรสงคราม</v>
      </c>
      <c r="Y6190" s="3" t="s">
        <v>251</v>
      </c>
      <c r="Z6190" s="3" t="str">
        <f t="shared" si="427"/>
        <v/>
      </c>
      <c r="AA6190" s="3" t="e">
        <f t="shared" si="428"/>
        <v>#NUM!</v>
      </c>
      <c r="AB6190" s="3" t="str">
        <f t="shared" si="429"/>
        <v/>
      </c>
    </row>
    <row r="6191" spans="18:28" ht="14.5" customHeight="1">
      <c r="R6191">
        <v>6188</v>
      </c>
      <c r="S6191" s="4">
        <v>75120</v>
      </c>
      <c r="T6191" s="3" t="s">
        <v>6366</v>
      </c>
      <c r="U6191" s="3" t="s">
        <v>1847</v>
      </c>
      <c r="V6191" s="3" t="s">
        <v>490</v>
      </c>
      <c r="W6191" s="3" t="s">
        <v>6365</v>
      </c>
      <c r="X6191" s="3" t="str">
        <f t="shared" si="426"/>
        <v>บางสะแกบางคนทีสมุทรสงคราม</v>
      </c>
      <c r="Y6191" s="3" t="s">
        <v>251</v>
      </c>
      <c r="Z6191" s="3" t="str">
        <f t="shared" si="427"/>
        <v/>
      </c>
      <c r="AA6191" s="3" t="e">
        <f t="shared" si="428"/>
        <v>#NUM!</v>
      </c>
      <c r="AB6191" s="3" t="str">
        <f t="shared" si="429"/>
        <v/>
      </c>
    </row>
    <row r="6192" spans="18:28" ht="14.5" customHeight="1">
      <c r="R6192">
        <v>6189</v>
      </c>
      <c r="S6192" s="4">
        <v>75120</v>
      </c>
      <c r="T6192" s="3" t="s">
        <v>6367</v>
      </c>
      <c r="U6192" s="3" t="s">
        <v>1847</v>
      </c>
      <c r="V6192" s="3" t="s">
        <v>490</v>
      </c>
      <c r="W6192" s="3" t="s">
        <v>6365</v>
      </c>
      <c r="X6192" s="3" t="str">
        <f t="shared" si="426"/>
        <v>บางยี่รงค์บางคนทีสมุทรสงคราม</v>
      </c>
      <c r="Y6192" s="3" t="s">
        <v>251</v>
      </c>
      <c r="Z6192" s="3" t="str">
        <f t="shared" si="427"/>
        <v/>
      </c>
      <c r="AA6192" s="3" t="e">
        <f t="shared" si="428"/>
        <v>#NUM!</v>
      </c>
      <c r="AB6192" s="3" t="str">
        <f t="shared" si="429"/>
        <v/>
      </c>
    </row>
    <row r="6193" spans="18:28" ht="14.5" customHeight="1">
      <c r="R6193">
        <v>6190</v>
      </c>
      <c r="S6193" s="4">
        <v>75120</v>
      </c>
      <c r="T6193" s="3" t="s">
        <v>6368</v>
      </c>
      <c r="U6193" s="3" t="s">
        <v>1847</v>
      </c>
      <c r="V6193" s="3" t="s">
        <v>490</v>
      </c>
      <c r="W6193" s="3" t="s">
        <v>6365</v>
      </c>
      <c r="X6193" s="3" t="str">
        <f t="shared" si="426"/>
        <v>โรงหีบบางคนทีสมุทรสงคราม</v>
      </c>
      <c r="Y6193" s="3" t="s">
        <v>251</v>
      </c>
      <c r="Z6193" s="3" t="str">
        <f t="shared" si="427"/>
        <v/>
      </c>
      <c r="AA6193" s="3" t="e">
        <f t="shared" si="428"/>
        <v>#NUM!</v>
      </c>
      <c r="AB6193" s="3" t="str">
        <f t="shared" si="429"/>
        <v/>
      </c>
    </row>
    <row r="6194" spans="18:28" ht="14.5" customHeight="1">
      <c r="R6194">
        <v>6191</v>
      </c>
      <c r="S6194" s="4">
        <v>75120</v>
      </c>
      <c r="T6194" s="3" t="s">
        <v>1847</v>
      </c>
      <c r="U6194" s="3" t="s">
        <v>1847</v>
      </c>
      <c r="V6194" s="3" t="s">
        <v>490</v>
      </c>
      <c r="W6194" s="3" t="s">
        <v>6365</v>
      </c>
      <c r="X6194" s="3" t="str">
        <f t="shared" si="426"/>
        <v>บางคนทีบางคนทีสมุทรสงคราม</v>
      </c>
      <c r="Y6194" s="3" t="s">
        <v>251</v>
      </c>
      <c r="Z6194" s="3" t="str">
        <f t="shared" si="427"/>
        <v/>
      </c>
      <c r="AA6194" s="3" t="e">
        <f t="shared" si="428"/>
        <v>#NUM!</v>
      </c>
      <c r="AB6194" s="3" t="str">
        <f t="shared" si="429"/>
        <v/>
      </c>
    </row>
    <row r="6195" spans="18:28" ht="14.5" customHeight="1">
      <c r="R6195">
        <v>6192</v>
      </c>
      <c r="S6195" s="4">
        <v>75120</v>
      </c>
      <c r="T6195" s="3" t="s">
        <v>6369</v>
      </c>
      <c r="U6195" s="3" t="s">
        <v>1847</v>
      </c>
      <c r="V6195" s="3" t="s">
        <v>490</v>
      </c>
      <c r="W6195" s="3" t="s">
        <v>6365</v>
      </c>
      <c r="X6195" s="3" t="str">
        <f t="shared" si="426"/>
        <v>ดอนมะโนราบางคนทีสมุทรสงคราม</v>
      </c>
      <c r="Y6195" s="3" t="s">
        <v>251</v>
      </c>
      <c r="Z6195" s="3" t="str">
        <f t="shared" si="427"/>
        <v/>
      </c>
      <c r="AA6195" s="3" t="e">
        <f t="shared" si="428"/>
        <v>#NUM!</v>
      </c>
      <c r="AB6195" s="3" t="str">
        <f t="shared" si="429"/>
        <v/>
      </c>
    </row>
    <row r="6196" spans="18:28" ht="14.5" customHeight="1">
      <c r="R6196">
        <v>6193</v>
      </c>
      <c r="S6196" s="4">
        <v>75120</v>
      </c>
      <c r="T6196" s="3" t="s">
        <v>543</v>
      </c>
      <c r="U6196" s="3" t="s">
        <v>1847</v>
      </c>
      <c r="V6196" s="3" t="s">
        <v>490</v>
      </c>
      <c r="W6196" s="3" t="s">
        <v>6365</v>
      </c>
      <c r="X6196" s="3" t="str">
        <f t="shared" si="426"/>
        <v>บางพรมบางคนทีสมุทรสงคราม</v>
      </c>
      <c r="Y6196" s="3" t="s">
        <v>251</v>
      </c>
      <c r="Z6196" s="3" t="str">
        <f t="shared" si="427"/>
        <v/>
      </c>
      <c r="AA6196" s="3" t="e">
        <f t="shared" si="428"/>
        <v>#NUM!</v>
      </c>
      <c r="AB6196" s="3" t="str">
        <f t="shared" si="429"/>
        <v/>
      </c>
    </row>
    <row r="6197" spans="18:28" ht="14.5" customHeight="1">
      <c r="R6197">
        <v>6194</v>
      </c>
      <c r="S6197" s="4">
        <v>75120</v>
      </c>
      <c r="T6197" s="3" t="s">
        <v>2558</v>
      </c>
      <c r="U6197" s="3" t="s">
        <v>1847</v>
      </c>
      <c r="V6197" s="3" t="s">
        <v>490</v>
      </c>
      <c r="W6197" s="3" t="s">
        <v>6365</v>
      </c>
      <c r="X6197" s="3" t="str">
        <f t="shared" si="426"/>
        <v>บางกุ้งบางคนทีสมุทรสงคราม</v>
      </c>
      <c r="Y6197" s="3" t="s">
        <v>251</v>
      </c>
      <c r="Z6197" s="3" t="str">
        <f t="shared" si="427"/>
        <v/>
      </c>
      <c r="AA6197" s="3" t="e">
        <f t="shared" si="428"/>
        <v>#NUM!</v>
      </c>
      <c r="AB6197" s="3" t="str">
        <f t="shared" si="429"/>
        <v/>
      </c>
    </row>
    <row r="6198" spans="18:28" ht="14.5" customHeight="1">
      <c r="R6198">
        <v>6195</v>
      </c>
      <c r="S6198" s="4">
        <v>75120</v>
      </c>
      <c r="T6198" s="3" t="s">
        <v>6370</v>
      </c>
      <c r="U6198" s="3" t="s">
        <v>1847</v>
      </c>
      <c r="V6198" s="3" t="s">
        <v>490</v>
      </c>
      <c r="W6198" s="3" t="s">
        <v>6365</v>
      </c>
      <c r="X6198" s="3" t="str">
        <f t="shared" si="426"/>
        <v>จอมปลวกบางคนทีสมุทรสงคราม</v>
      </c>
      <c r="Y6198" s="3" t="s">
        <v>251</v>
      </c>
      <c r="Z6198" s="3" t="str">
        <f t="shared" si="427"/>
        <v/>
      </c>
      <c r="AA6198" s="3" t="e">
        <f t="shared" si="428"/>
        <v>#NUM!</v>
      </c>
      <c r="AB6198" s="3" t="str">
        <f t="shared" si="429"/>
        <v/>
      </c>
    </row>
    <row r="6199" spans="18:28" ht="14.5" customHeight="1">
      <c r="R6199">
        <v>6196</v>
      </c>
      <c r="S6199" s="4">
        <v>75120</v>
      </c>
      <c r="T6199" s="3" t="s">
        <v>6371</v>
      </c>
      <c r="U6199" s="3" t="s">
        <v>1847</v>
      </c>
      <c r="V6199" s="3" t="s">
        <v>490</v>
      </c>
      <c r="W6199" s="3" t="s">
        <v>6365</v>
      </c>
      <c r="X6199" s="3" t="str">
        <f t="shared" si="426"/>
        <v>บางนกแขวกบางคนทีสมุทรสงคราม</v>
      </c>
      <c r="Y6199" s="3" t="s">
        <v>251</v>
      </c>
      <c r="Z6199" s="3" t="str">
        <f t="shared" si="427"/>
        <v/>
      </c>
      <c r="AA6199" s="3" t="e">
        <f t="shared" si="428"/>
        <v>#NUM!</v>
      </c>
      <c r="AB6199" s="3" t="str">
        <f t="shared" si="429"/>
        <v/>
      </c>
    </row>
    <row r="6200" spans="18:28" ht="14.5" customHeight="1">
      <c r="R6200">
        <v>6197</v>
      </c>
      <c r="S6200" s="4">
        <v>75120</v>
      </c>
      <c r="T6200" s="3" t="s">
        <v>6372</v>
      </c>
      <c r="U6200" s="3" t="s">
        <v>1847</v>
      </c>
      <c r="V6200" s="3" t="s">
        <v>490</v>
      </c>
      <c r="W6200" s="3" t="s">
        <v>6365</v>
      </c>
      <c r="X6200" s="3" t="str">
        <f t="shared" si="426"/>
        <v>ยายแพงบางคนทีสมุทรสงคราม</v>
      </c>
      <c r="Y6200" s="3" t="s">
        <v>251</v>
      </c>
      <c r="Z6200" s="3" t="str">
        <f t="shared" si="427"/>
        <v/>
      </c>
      <c r="AA6200" s="3" t="e">
        <f t="shared" si="428"/>
        <v>#NUM!</v>
      </c>
      <c r="AB6200" s="3" t="str">
        <f t="shared" si="429"/>
        <v/>
      </c>
    </row>
    <row r="6201" spans="18:28" ht="14.5" customHeight="1">
      <c r="R6201">
        <v>6198</v>
      </c>
      <c r="S6201" s="4">
        <v>75120</v>
      </c>
      <c r="T6201" s="3" t="s">
        <v>1084</v>
      </c>
      <c r="U6201" s="3" t="s">
        <v>1847</v>
      </c>
      <c r="V6201" s="3" t="s">
        <v>490</v>
      </c>
      <c r="W6201" s="3" t="s">
        <v>6365</v>
      </c>
      <c r="X6201" s="3" t="str">
        <f t="shared" si="426"/>
        <v>บางกระบือบางคนทีสมุทรสงคราม</v>
      </c>
      <c r="Y6201" s="3" t="s">
        <v>251</v>
      </c>
      <c r="Z6201" s="3" t="str">
        <f t="shared" si="427"/>
        <v/>
      </c>
      <c r="AA6201" s="3" t="e">
        <f t="shared" si="428"/>
        <v>#NUM!</v>
      </c>
      <c r="AB6201" s="3" t="str">
        <f t="shared" si="429"/>
        <v/>
      </c>
    </row>
    <row r="6202" spans="18:28" ht="14.5" customHeight="1">
      <c r="R6202">
        <v>6199</v>
      </c>
      <c r="S6202" s="4">
        <v>75120</v>
      </c>
      <c r="T6202" s="3" t="s">
        <v>6373</v>
      </c>
      <c r="U6202" s="3" t="s">
        <v>1847</v>
      </c>
      <c r="V6202" s="3" t="s">
        <v>490</v>
      </c>
      <c r="W6202" s="3" t="s">
        <v>6365</v>
      </c>
      <c r="X6202" s="3" t="str">
        <f t="shared" si="426"/>
        <v>บ้านปราโมทย์บางคนทีสมุทรสงคราม</v>
      </c>
      <c r="Y6202" s="3" t="s">
        <v>251</v>
      </c>
      <c r="Z6202" s="3" t="str">
        <f t="shared" si="427"/>
        <v/>
      </c>
      <c r="AA6202" s="3" t="e">
        <f t="shared" si="428"/>
        <v>#NUM!</v>
      </c>
      <c r="AB6202" s="3" t="str">
        <f t="shared" si="429"/>
        <v/>
      </c>
    </row>
    <row r="6203" spans="18:28" ht="14.5" customHeight="1">
      <c r="R6203">
        <v>6200</v>
      </c>
      <c r="S6203" s="4">
        <v>75110</v>
      </c>
      <c r="T6203" s="3" t="s">
        <v>1851</v>
      </c>
      <c r="U6203" s="3" t="s">
        <v>1851</v>
      </c>
      <c r="V6203" s="3" t="s">
        <v>490</v>
      </c>
      <c r="W6203" s="3" t="s">
        <v>6374</v>
      </c>
      <c r="X6203" s="3" t="str">
        <f t="shared" si="426"/>
        <v>อัมพวาอัมพวาสมุทรสงคราม</v>
      </c>
      <c r="Y6203" s="3" t="s">
        <v>251</v>
      </c>
      <c r="Z6203" s="3" t="str">
        <f t="shared" si="427"/>
        <v/>
      </c>
      <c r="AA6203" s="3" t="e">
        <f t="shared" si="428"/>
        <v>#NUM!</v>
      </c>
      <c r="AB6203" s="3" t="str">
        <f t="shared" si="429"/>
        <v/>
      </c>
    </row>
    <row r="6204" spans="18:28" ht="14.5" customHeight="1">
      <c r="R6204">
        <v>6201</v>
      </c>
      <c r="S6204" s="4">
        <v>75110</v>
      </c>
      <c r="T6204" s="3" t="s">
        <v>455</v>
      </c>
      <c r="U6204" s="3" t="s">
        <v>1851</v>
      </c>
      <c r="V6204" s="3" t="s">
        <v>490</v>
      </c>
      <c r="W6204" s="3" t="s">
        <v>6374</v>
      </c>
      <c r="X6204" s="3" t="str">
        <f t="shared" si="426"/>
        <v>สวนหลวงอัมพวาสมุทรสงคราม</v>
      </c>
      <c r="Y6204" s="3" t="s">
        <v>251</v>
      </c>
      <c r="Z6204" s="3" t="str">
        <f t="shared" si="427"/>
        <v/>
      </c>
      <c r="AA6204" s="3" t="e">
        <f t="shared" si="428"/>
        <v>#NUM!</v>
      </c>
      <c r="AB6204" s="3" t="str">
        <f t="shared" si="429"/>
        <v/>
      </c>
    </row>
    <row r="6205" spans="18:28" ht="14.5" customHeight="1">
      <c r="R6205">
        <v>6202</v>
      </c>
      <c r="S6205" s="4">
        <v>75110</v>
      </c>
      <c r="T6205" s="3" t="s">
        <v>6375</v>
      </c>
      <c r="U6205" s="3" t="s">
        <v>1851</v>
      </c>
      <c r="V6205" s="3" t="s">
        <v>490</v>
      </c>
      <c r="W6205" s="3" t="s">
        <v>6374</v>
      </c>
      <c r="X6205" s="3" t="str">
        <f t="shared" si="426"/>
        <v>ท่าคาอัมพวาสมุทรสงคราม</v>
      </c>
      <c r="Y6205" s="3" t="s">
        <v>251</v>
      </c>
      <c r="Z6205" s="3" t="str">
        <f t="shared" si="427"/>
        <v/>
      </c>
      <c r="AA6205" s="3" t="e">
        <f t="shared" si="428"/>
        <v>#NUM!</v>
      </c>
      <c r="AB6205" s="3" t="str">
        <f t="shared" si="429"/>
        <v/>
      </c>
    </row>
    <row r="6206" spans="18:28" ht="14.5" customHeight="1">
      <c r="R6206">
        <v>6203</v>
      </c>
      <c r="S6206" s="4">
        <v>75110</v>
      </c>
      <c r="T6206" s="3" t="s">
        <v>6376</v>
      </c>
      <c r="U6206" s="3" t="s">
        <v>1851</v>
      </c>
      <c r="V6206" s="3" t="s">
        <v>490</v>
      </c>
      <c r="W6206" s="3" t="s">
        <v>6374</v>
      </c>
      <c r="X6206" s="3" t="str">
        <f t="shared" si="426"/>
        <v>วัดประดู่อัมพวาสมุทรสงคราม</v>
      </c>
      <c r="Y6206" s="3" t="s">
        <v>251</v>
      </c>
      <c r="Z6206" s="3" t="str">
        <f t="shared" si="427"/>
        <v/>
      </c>
      <c r="AA6206" s="3" t="e">
        <f t="shared" si="428"/>
        <v>#NUM!</v>
      </c>
      <c r="AB6206" s="3" t="str">
        <f t="shared" si="429"/>
        <v/>
      </c>
    </row>
    <row r="6207" spans="18:28" ht="14.5" customHeight="1">
      <c r="R6207">
        <v>6204</v>
      </c>
      <c r="S6207" s="4">
        <v>75110</v>
      </c>
      <c r="T6207" s="3" t="s">
        <v>6377</v>
      </c>
      <c r="U6207" s="3" t="s">
        <v>1851</v>
      </c>
      <c r="V6207" s="3" t="s">
        <v>490</v>
      </c>
      <c r="W6207" s="3" t="s">
        <v>6374</v>
      </c>
      <c r="X6207" s="3" t="str">
        <f t="shared" si="426"/>
        <v>เหมืองใหม่อัมพวาสมุทรสงคราม</v>
      </c>
      <c r="Y6207" s="3" t="s">
        <v>251</v>
      </c>
      <c r="Z6207" s="3" t="str">
        <f t="shared" si="427"/>
        <v/>
      </c>
      <c r="AA6207" s="3" t="e">
        <f t="shared" si="428"/>
        <v>#NUM!</v>
      </c>
      <c r="AB6207" s="3" t="str">
        <f t="shared" si="429"/>
        <v/>
      </c>
    </row>
    <row r="6208" spans="18:28" ht="14.5" customHeight="1">
      <c r="R6208">
        <v>6205</v>
      </c>
      <c r="S6208" s="4">
        <v>75110</v>
      </c>
      <c r="T6208" s="3" t="s">
        <v>6315</v>
      </c>
      <c r="U6208" s="3" t="s">
        <v>1851</v>
      </c>
      <c r="V6208" s="3" t="s">
        <v>490</v>
      </c>
      <c r="W6208" s="3" t="s">
        <v>6374</v>
      </c>
      <c r="X6208" s="3" t="str">
        <f t="shared" si="426"/>
        <v>บางช้างอัมพวาสมุทรสงคราม</v>
      </c>
      <c r="Y6208" s="3" t="s">
        <v>251</v>
      </c>
      <c r="Z6208" s="3" t="str">
        <f t="shared" si="427"/>
        <v/>
      </c>
      <c r="AA6208" s="3" t="e">
        <f t="shared" si="428"/>
        <v>#NUM!</v>
      </c>
      <c r="AB6208" s="3" t="str">
        <f t="shared" si="429"/>
        <v/>
      </c>
    </row>
    <row r="6209" spans="18:28" ht="14.5" customHeight="1">
      <c r="R6209">
        <v>6206</v>
      </c>
      <c r="S6209" s="4">
        <v>75110</v>
      </c>
      <c r="T6209" s="3" t="s">
        <v>6378</v>
      </c>
      <c r="U6209" s="3" t="s">
        <v>1851</v>
      </c>
      <c r="V6209" s="3" t="s">
        <v>490</v>
      </c>
      <c r="W6209" s="3" t="s">
        <v>6374</v>
      </c>
      <c r="X6209" s="3" t="str">
        <f t="shared" si="426"/>
        <v>แควอ้อมอัมพวาสมุทรสงคราม</v>
      </c>
      <c r="Y6209" s="3" t="s">
        <v>251</v>
      </c>
      <c r="Z6209" s="3" t="str">
        <f t="shared" si="427"/>
        <v/>
      </c>
      <c r="AA6209" s="3" t="e">
        <f t="shared" si="428"/>
        <v>#NUM!</v>
      </c>
      <c r="AB6209" s="3" t="str">
        <f t="shared" si="429"/>
        <v/>
      </c>
    </row>
    <row r="6210" spans="18:28" ht="14.5" customHeight="1">
      <c r="R6210">
        <v>6207</v>
      </c>
      <c r="S6210" s="4">
        <v>75110</v>
      </c>
      <c r="T6210" s="3" t="s">
        <v>6379</v>
      </c>
      <c r="U6210" s="3" t="s">
        <v>1851</v>
      </c>
      <c r="V6210" s="3" t="s">
        <v>490</v>
      </c>
      <c r="W6210" s="3" t="s">
        <v>6374</v>
      </c>
      <c r="X6210" s="3" t="str">
        <f t="shared" si="426"/>
        <v>ปลายโพงพางอัมพวาสมุทรสงคราม</v>
      </c>
      <c r="Y6210" s="3" t="s">
        <v>251</v>
      </c>
      <c r="Z6210" s="3" t="str">
        <f t="shared" si="427"/>
        <v/>
      </c>
      <c r="AA6210" s="3" t="e">
        <f t="shared" si="428"/>
        <v>#NUM!</v>
      </c>
      <c r="AB6210" s="3" t="str">
        <f t="shared" si="429"/>
        <v/>
      </c>
    </row>
    <row r="6211" spans="18:28" ht="14.5" customHeight="1">
      <c r="R6211">
        <v>6208</v>
      </c>
      <c r="S6211" s="4">
        <v>75110</v>
      </c>
      <c r="T6211" s="3" t="s">
        <v>388</v>
      </c>
      <c r="U6211" s="3" t="s">
        <v>1851</v>
      </c>
      <c r="V6211" s="3" t="s">
        <v>490</v>
      </c>
      <c r="W6211" s="3" t="s">
        <v>6374</v>
      </c>
      <c r="X6211" s="3" t="str">
        <f t="shared" si="426"/>
        <v>บางแคอัมพวาสมุทรสงคราม</v>
      </c>
      <c r="Y6211" s="3" t="s">
        <v>251</v>
      </c>
      <c r="Z6211" s="3" t="str">
        <f t="shared" si="427"/>
        <v/>
      </c>
      <c r="AA6211" s="3" t="e">
        <f t="shared" si="428"/>
        <v>#NUM!</v>
      </c>
      <c r="AB6211" s="3" t="str">
        <f t="shared" si="429"/>
        <v/>
      </c>
    </row>
    <row r="6212" spans="18:28" ht="14.5" customHeight="1">
      <c r="R6212">
        <v>6209</v>
      </c>
      <c r="S6212" s="4">
        <v>75110</v>
      </c>
      <c r="T6212" s="3" t="s">
        <v>6380</v>
      </c>
      <c r="U6212" s="3" t="s">
        <v>1851</v>
      </c>
      <c r="V6212" s="3" t="s">
        <v>490</v>
      </c>
      <c r="W6212" s="3" t="s">
        <v>6374</v>
      </c>
      <c r="X6212" s="3" t="str">
        <f t="shared" si="426"/>
        <v>แพรกหนามแดงอัมพวาสมุทรสงคราม</v>
      </c>
      <c r="Y6212" s="3" t="s">
        <v>251</v>
      </c>
      <c r="Z6212" s="3" t="str">
        <f t="shared" si="427"/>
        <v/>
      </c>
      <c r="AA6212" s="3" t="e">
        <f t="shared" si="428"/>
        <v>#NUM!</v>
      </c>
      <c r="AB6212" s="3" t="str">
        <f t="shared" si="429"/>
        <v/>
      </c>
    </row>
    <row r="6213" spans="18:28" ht="14.5" customHeight="1">
      <c r="R6213">
        <v>6210</v>
      </c>
      <c r="S6213" s="4">
        <v>75110</v>
      </c>
      <c r="T6213" s="3" t="s">
        <v>6381</v>
      </c>
      <c r="U6213" s="3" t="s">
        <v>1851</v>
      </c>
      <c r="V6213" s="3" t="s">
        <v>490</v>
      </c>
      <c r="W6213" s="3" t="s">
        <v>6374</v>
      </c>
      <c r="X6213" s="3" t="str">
        <f t="shared" ref="X6213:X6276" si="430">T6213&amp;U6213&amp;V6213</f>
        <v>ยี่สารอัมพวาสมุทรสงคราม</v>
      </c>
      <c r="Y6213" s="3" t="s">
        <v>251</v>
      </c>
      <c r="Z6213" s="3" t="str">
        <f t="shared" ref="Z6213:Z6276" si="431">IF($Z$1=$W6213,$R6213,"")</f>
        <v/>
      </c>
      <c r="AA6213" s="3" t="e">
        <f t="shared" ref="AA6213:AA6276" si="432">SMALL($Z$4:$Z$7439,R6213)</f>
        <v>#NUM!</v>
      </c>
      <c r="AB6213" s="3" t="str">
        <f t="shared" ref="AB6213:AB6276" si="433">IFERROR(INDEX($T$4:$T$7439,$AA6213,1),"")</f>
        <v/>
      </c>
    </row>
    <row r="6214" spans="18:28" ht="14.5" customHeight="1">
      <c r="R6214">
        <v>6211</v>
      </c>
      <c r="S6214" s="4">
        <v>75110</v>
      </c>
      <c r="T6214" s="3" t="s">
        <v>6382</v>
      </c>
      <c r="U6214" s="3" t="s">
        <v>1851</v>
      </c>
      <c r="V6214" s="3" t="s">
        <v>490</v>
      </c>
      <c r="W6214" s="3" t="s">
        <v>6374</v>
      </c>
      <c r="X6214" s="3" t="str">
        <f t="shared" si="430"/>
        <v>บางนางลี่อัมพวาสมุทรสงคราม</v>
      </c>
      <c r="Y6214" s="3" t="s">
        <v>251</v>
      </c>
      <c r="Z6214" s="3" t="str">
        <f t="shared" si="431"/>
        <v/>
      </c>
      <c r="AA6214" s="3" t="e">
        <f t="shared" si="432"/>
        <v>#NUM!</v>
      </c>
      <c r="AB6214" s="3" t="str">
        <f t="shared" si="433"/>
        <v/>
      </c>
    </row>
    <row r="6215" spans="18:28" ht="14.5" customHeight="1">
      <c r="R6215">
        <v>6212</v>
      </c>
      <c r="S6215" s="4">
        <v>76000</v>
      </c>
      <c r="T6215" s="3" t="s">
        <v>6042</v>
      </c>
      <c r="U6215" s="3" t="s">
        <v>1411</v>
      </c>
      <c r="V6215" s="3" t="s">
        <v>423</v>
      </c>
      <c r="W6215" s="3" t="s">
        <v>6383</v>
      </c>
      <c r="X6215" s="3" t="str">
        <f t="shared" si="430"/>
        <v>ท่าราบเมืองเพชรบุรีเพชรบุรี</v>
      </c>
      <c r="Y6215" s="3" t="s">
        <v>5685</v>
      </c>
      <c r="Z6215" s="3" t="str">
        <f t="shared" si="431"/>
        <v/>
      </c>
      <c r="AA6215" s="3" t="e">
        <f t="shared" si="432"/>
        <v>#NUM!</v>
      </c>
      <c r="AB6215" s="3" t="str">
        <f t="shared" si="433"/>
        <v/>
      </c>
    </row>
    <row r="6216" spans="18:28" ht="14.5" customHeight="1">
      <c r="R6216">
        <v>6213</v>
      </c>
      <c r="S6216" s="4">
        <v>76000</v>
      </c>
      <c r="T6216" s="3" t="s">
        <v>6384</v>
      </c>
      <c r="U6216" s="3" t="s">
        <v>1411</v>
      </c>
      <c r="V6216" s="3" t="s">
        <v>423</v>
      </c>
      <c r="W6216" s="3" t="s">
        <v>6383</v>
      </c>
      <c r="X6216" s="3" t="str">
        <f t="shared" si="430"/>
        <v>คลองกระแชงเมืองเพชรบุรีเพชรบุรี</v>
      </c>
      <c r="Y6216" s="3" t="s">
        <v>5685</v>
      </c>
      <c r="Z6216" s="3" t="str">
        <f t="shared" si="431"/>
        <v/>
      </c>
      <c r="AA6216" s="3" t="e">
        <f t="shared" si="432"/>
        <v>#NUM!</v>
      </c>
      <c r="AB6216" s="3" t="str">
        <f t="shared" si="433"/>
        <v/>
      </c>
    </row>
    <row r="6217" spans="18:28" ht="14.5" customHeight="1">
      <c r="R6217">
        <v>6214</v>
      </c>
      <c r="S6217" s="4">
        <v>76000</v>
      </c>
      <c r="T6217" s="3" t="s">
        <v>6385</v>
      </c>
      <c r="U6217" s="3" t="s">
        <v>1411</v>
      </c>
      <c r="V6217" s="3" t="s">
        <v>423</v>
      </c>
      <c r="W6217" s="3" t="s">
        <v>6383</v>
      </c>
      <c r="X6217" s="3" t="str">
        <f t="shared" si="430"/>
        <v>บางจานเมืองเพชรบุรีเพชรบุรี</v>
      </c>
      <c r="Y6217" s="3" t="s">
        <v>5685</v>
      </c>
      <c r="Z6217" s="3" t="str">
        <f t="shared" si="431"/>
        <v/>
      </c>
      <c r="AA6217" s="3" t="e">
        <f t="shared" si="432"/>
        <v>#NUM!</v>
      </c>
      <c r="AB6217" s="3" t="str">
        <f t="shared" si="433"/>
        <v/>
      </c>
    </row>
    <row r="6218" spans="18:28" ht="14.5" customHeight="1">
      <c r="R6218">
        <v>6215</v>
      </c>
      <c r="S6218" s="4">
        <v>76000</v>
      </c>
      <c r="T6218" s="3" t="s">
        <v>6386</v>
      </c>
      <c r="U6218" s="3" t="s">
        <v>1411</v>
      </c>
      <c r="V6218" s="3" t="s">
        <v>423</v>
      </c>
      <c r="W6218" s="3" t="s">
        <v>6383</v>
      </c>
      <c r="X6218" s="3" t="str">
        <f t="shared" si="430"/>
        <v>นาพันสามเมืองเพชรบุรีเพชรบุรี</v>
      </c>
      <c r="Y6218" s="3" t="s">
        <v>5685</v>
      </c>
      <c r="Z6218" s="3" t="str">
        <f t="shared" si="431"/>
        <v/>
      </c>
      <c r="AA6218" s="3" t="e">
        <f t="shared" si="432"/>
        <v>#NUM!</v>
      </c>
      <c r="AB6218" s="3" t="str">
        <f t="shared" si="433"/>
        <v/>
      </c>
    </row>
    <row r="6219" spans="18:28" ht="14.5" customHeight="1">
      <c r="R6219">
        <v>6216</v>
      </c>
      <c r="S6219" s="4">
        <v>76000</v>
      </c>
      <c r="T6219" s="3" t="s">
        <v>6387</v>
      </c>
      <c r="U6219" s="3" t="s">
        <v>1411</v>
      </c>
      <c r="V6219" s="3" t="s">
        <v>423</v>
      </c>
      <c r="W6219" s="3" t="s">
        <v>6383</v>
      </c>
      <c r="X6219" s="3" t="str">
        <f t="shared" si="430"/>
        <v>ธงชัยเมืองเพชรบุรีเพชรบุรี</v>
      </c>
      <c r="Y6219" s="3" t="s">
        <v>5685</v>
      </c>
      <c r="Z6219" s="3" t="str">
        <f t="shared" si="431"/>
        <v/>
      </c>
      <c r="AA6219" s="3" t="e">
        <f t="shared" si="432"/>
        <v>#NUM!</v>
      </c>
      <c r="AB6219" s="3" t="str">
        <f t="shared" si="433"/>
        <v/>
      </c>
    </row>
    <row r="6220" spans="18:28" ht="14.5" customHeight="1">
      <c r="R6220">
        <v>6217</v>
      </c>
      <c r="S6220" s="4">
        <v>76000</v>
      </c>
      <c r="T6220" s="3" t="s">
        <v>1232</v>
      </c>
      <c r="U6220" s="3" t="s">
        <v>1411</v>
      </c>
      <c r="V6220" s="3" t="s">
        <v>423</v>
      </c>
      <c r="W6220" s="3" t="s">
        <v>6383</v>
      </c>
      <c r="X6220" s="3" t="str">
        <f t="shared" si="430"/>
        <v>บ้านกุ่มเมืองเพชรบุรีเพชรบุรี</v>
      </c>
      <c r="Y6220" s="3" t="s">
        <v>5685</v>
      </c>
      <c r="Z6220" s="3" t="str">
        <f t="shared" si="431"/>
        <v/>
      </c>
      <c r="AA6220" s="3" t="e">
        <f t="shared" si="432"/>
        <v>#NUM!</v>
      </c>
      <c r="AB6220" s="3" t="str">
        <f t="shared" si="433"/>
        <v/>
      </c>
    </row>
    <row r="6221" spans="18:28" ht="14.5" customHeight="1">
      <c r="R6221">
        <v>6218</v>
      </c>
      <c r="S6221" s="4">
        <v>76000</v>
      </c>
      <c r="T6221" s="3" t="s">
        <v>2407</v>
      </c>
      <c r="U6221" s="3" t="s">
        <v>1411</v>
      </c>
      <c r="V6221" s="3" t="s">
        <v>423</v>
      </c>
      <c r="W6221" s="3" t="s">
        <v>6383</v>
      </c>
      <c r="X6221" s="3" t="str">
        <f t="shared" si="430"/>
        <v>หนองโสนเมืองเพชรบุรีเพชรบุรี</v>
      </c>
      <c r="Y6221" s="3" t="s">
        <v>5685</v>
      </c>
      <c r="Z6221" s="3" t="str">
        <f t="shared" si="431"/>
        <v/>
      </c>
      <c r="AA6221" s="3" t="e">
        <f t="shared" si="432"/>
        <v>#NUM!</v>
      </c>
      <c r="AB6221" s="3" t="str">
        <f t="shared" si="433"/>
        <v/>
      </c>
    </row>
    <row r="6222" spans="18:28" ht="14.5" customHeight="1">
      <c r="R6222">
        <v>6219</v>
      </c>
      <c r="S6222" s="4">
        <v>76000</v>
      </c>
      <c r="T6222" s="3" t="s">
        <v>6388</v>
      </c>
      <c r="U6222" s="3" t="s">
        <v>1411</v>
      </c>
      <c r="V6222" s="3" t="s">
        <v>423</v>
      </c>
      <c r="W6222" s="3" t="s">
        <v>6383</v>
      </c>
      <c r="X6222" s="3" t="str">
        <f t="shared" si="430"/>
        <v>ไร่ส้มเมืองเพชรบุรีเพชรบุรี</v>
      </c>
      <c r="Y6222" s="3" t="s">
        <v>5685</v>
      </c>
      <c r="Z6222" s="3" t="str">
        <f t="shared" si="431"/>
        <v/>
      </c>
      <c r="AA6222" s="3" t="e">
        <f t="shared" si="432"/>
        <v>#NUM!</v>
      </c>
      <c r="AB6222" s="3" t="str">
        <f t="shared" si="433"/>
        <v/>
      </c>
    </row>
    <row r="6223" spans="18:28" ht="14.5" customHeight="1">
      <c r="R6223">
        <v>6220</v>
      </c>
      <c r="S6223" s="4">
        <v>76000</v>
      </c>
      <c r="T6223" s="3" t="s">
        <v>6389</v>
      </c>
      <c r="U6223" s="3" t="s">
        <v>1411</v>
      </c>
      <c r="V6223" s="3" t="s">
        <v>423</v>
      </c>
      <c r="W6223" s="3" t="s">
        <v>6383</v>
      </c>
      <c r="X6223" s="3" t="str">
        <f t="shared" si="430"/>
        <v>เวียงคอยเมืองเพชรบุรีเพชรบุรี</v>
      </c>
      <c r="Y6223" s="3" t="s">
        <v>5685</v>
      </c>
      <c r="Z6223" s="3" t="str">
        <f t="shared" si="431"/>
        <v/>
      </c>
      <c r="AA6223" s="3" t="e">
        <f t="shared" si="432"/>
        <v>#NUM!</v>
      </c>
      <c r="AB6223" s="3" t="str">
        <f t="shared" si="433"/>
        <v/>
      </c>
    </row>
    <row r="6224" spans="18:28" ht="14.5" customHeight="1">
      <c r="R6224">
        <v>6221</v>
      </c>
      <c r="S6224" s="4">
        <v>76000</v>
      </c>
      <c r="T6224" s="3" t="s">
        <v>435</v>
      </c>
      <c r="U6224" s="3" t="s">
        <v>1411</v>
      </c>
      <c r="V6224" s="3" t="s">
        <v>423</v>
      </c>
      <c r="W6224" s="3" t="s">
        <v>6383</v>
      </c>
      <c r="X6224" s="3" t="str">
        <f t="shared" si="430"/>
        <v>บางจากเมืองเพชรบุรีเพชรบุรี</v>
      </c>
      <c r="Y6224" s="3" t="s">
        <v>5685</v>
      </c>
      <c r="Z6224" s="3" t="str">
        <f t="shared" si="431"/>
        <v/>
      </c>
      <c r="AA6224" s="3" t="e">
        <f t="shared" si="432"/>
        <v>#NUM!</v>
      </c>
      <c r="AB6224" s="3" t="str">
        <f t="shared" si="433"/>
        <v/>
      </c>
    </row>
    <row r="6225" spans="18:28" ht="14.5" customHeight="1">
      <c r="R6225">
        <v>6222</v>
      </c>
      <c r="S6225" s="4">
        <v>76000</v>
      </c>
      <c r="T6225" s="3" t="s">
        <v>1893</v>
      </c>
      <c r="U6225" s="3" t="s">
        <v>1411</v>
      </c>
      <c r="V6225" s="3" t="s">
        <v>423</v>
      </c>
      <c r="W6225" s="3" t="s">
        <v>6383</v>
      </c>
      <c r="X6225" s="3" t="str">
        <f t="shared" si="430"/>
        <v>บ้านหม้อเมืองเพชรบุรีเพชรบุรี</v>
      </c>
      <c r="Y6225" s="3" t="s">
        <v>5685</v>
      </c>
      <c r="Z6225" s="3" t="str">
        <f t="shared" si="431"/>
        <v/>
      </c>
      <c r="AA6225" s="3" t="e">
        <f t="shared" si="432"/>
        <v>#NUM!</v>
      </c>
      <c r="AB6225" s="3" t="str">
        <f t="shared" si="433"/>
        <v/>
      </c>
    </row>
    <row r="6226" spans="18:28" ht="14.5" customHeight="1">
      <c r="R6226">
        <v>6223</v>
      </c>
      <c r="S6226" s="4">
        <v>76000</v>
      </c>
      <c r="T6226" s="3" t="s">
        <v>6390</v>
      </c>
      <c r="U6226" s="3" t="s">
        <v>1411</v>
      </c>
      <c r="V6226" s="3" t="s">
        <v>423</v>
      </c>
      <c r="W6226" s="3" t="s">
        <v>6383</v>
      </c>
      <c r="X6226" s="3" t="str">
        <f t="shared" si="430"/>
        <v>ต้นมะม่วงเมืองเพชรบุรีเพชรบุรี</v>
      </c>
      <c r="Y6226" s="3" t="s">
        <v>5685</v>
      </c>
      <c r="Z6226" s="3" t="str">
        <f t="shared" si="431"/>
        <v/>
      </c>
      <c r="AA6226" s="3" t="e">
        <f t="shared" si="432"/>
        <v>#NUM!</v>
      </c>
      <c r="AB6226" s="3" t="str">
        <f t="shared" si="433"/>
        <v/>
      </c>
    </row>
    <row r="6227" spans="18:28" ht="14.5" customHeight="1">
      <c r="R6227">
        <v>6224</v>
      </c>
      <c r="S6227" s="4">
        <v>76000</v>
      </c>
      <c r="T6227" s="3" t="s">
        <v>6391</v>
      </c>
      <c r="U6227" s="3" t="s">
        <v>1411</v>
      </c>
      <c r="V6227" s="3" t="s">
        <v>423</v>
      </c>
      <c r="W6227" s="3" t="s">
        <v>6383</v>
      </c>
      <c r="X6227" s="3" t="str">
        <f t="shared" si="430"/>
        <v>ช่องสะแกเมืองเพชรบุรีเพชรบุรี</v>
      </c>
      <c r="Y6227" s="3" t="s">
        <v>5685</v>
      </c>
      <c r="Z6227" s="3" t="str">
        <f t="shared" si="431"/>
        <v/>
      </c>
      <c r="AA6227" s="3" t="e">
        <f t="shared" si="432"/>
        <v>#NUM!</v>
      </c>
      <c r="AB6227" s="3" t="str">
        <f t="shared" si="433"/>
        <v/>
      </c>
    </row>
    <row r="6228" spans="18:28" ht="14.5" customHeight="1">
      <c r="R6228">
        <v>6225</v>
      </c>
      <c r="S6228" s="4">
        <v>76000</v>
      </c>
      <c r="T6228" s="3" t="s">
        <v>6392</v>
      </c>
      <c r="U6228" s="3" t="s">
        <v>1411</v>
      </c>
      <c r="V6228" s="3" t="s">
        <v>423</v>
      </c>
      <c r="W6228" s="3" t="s">
        <v>6383</v>
      </c>
      <c r="X6228" s="3" t="str">
        <f t="shared" si="430"/>
        <v>นาวุ้งเมืองเพชรบุรีเพชรบุรี</v>
      </c>
      <c r="Y6228" s="3" t="s">
        <v>5685</v>
      </c>
      <c r="Z6228" s="3" t="str">
        <f t="shared" si="431"/>
        <v/>
      </c>
      <c r="AA6228" s="3" t="e">
        <f t="shared" si="432"/>
        <v>#NUM!</v>
      </c>
      <c r="AB6228" s="3" t="str">
        <f t="shared" si="433"/>
        <v/>
      </c>
    </row>
    <row r="6229" spans="18:28" ht="14.5" customHeight="1">
      <c r="R6229">
        <v>6226</v>
      </c>
      <c r="S6229" s="4">
        <v>76000</v>
      </c>
      <c r="T6229" s="3" t="s">
        <v>6393</v>
      </c>
      <c r="U6229" s="3" t="s">
        <v>1411</v>
      </c>
      <c r="V6229" s="3" t="s">
        <v>423</v>
      </c>
      <c r="W6229" s="3" t="s">
        <v>6383</v>
      </c>
      <c r="X6229" s="3" t="str">
        <f t="shared" si="430"/>
        <v>สำมะโรงเมืองเพชรบุรีเพชรบุรี</v>
      </c>
      <c r="Y6229" s="3" t="s">
        <v>5685</v>
      </c>
      <c r="Z6229" s="3" t="str">
        <f t="shared" si="431"/>
        <v/>
      </c>
      <c r="AA6229" s="3" t="e">
        <f t="shared" si="432"/>
        <v>#NUM!</v>
      </c>
      <c r="AB6229" s="3" t="str">
        <f t="shared" si="433"/>
        <v/>
      </c>
    </row>
    <row r="6230" spans="18:28" ht="14.5" customHeight="1">
      <c r="R6230">
        <v>6227</v>
      </c>
      <c r="S6230" s="4">
        <v>76000</v>
      </c>
      <c r="T6230" s="3" t="s">
        <v>6394</v>
      </c>
      <c r="U6230" s="3" t="s">
        <v>1411</v>
      </c>
      <c r="V6230" s="3" t="s">
        <v>423</v>
      </c>
      <c r="W6230" s="3" t="s">
        <v>6383</v>
      </c>
      <c r="X6230" s="3" t="str">
        <f t="shared" si="430"/>
        <v>โพพระเมืองเพชรบุรีเพชรบุรี</v>
      </c>
      <c r="Y6230" s="3" t="s">
        <v>5685</v>
      </c>
      <c r="Z6230" s="3" t="str">
        <f t="shared" si="431"/>
        <v/>
      </c>
      <c r="AA6230" s="3" t="e">
        <f t="shared" si="432"/>
        <v>#NUM!</v>
      </c>
      <c r="AB6230" s="3" t="str">
        <f t="shared" si="433"/>
        <v/>
      </c>
    </row>
    <row r="6231" spans="18:28" ht="14.5" customHeight="1">
      <c r="R6231">
        <v>6228</v>
      </c>
      <c r="S6231" s="4">
        <v>76100</v>
      </c>
      <c r="T6231" s="3" t="s">
        <v>6395</v>
      </c>
      <c r="U6231" s="3" t="s">
        <v>1411</v>
      </c>
      <c r="V6231" s="3" t="s">
        <v>423</v>
      </c>
      <c r="W6231" s="3" t="s">
        <v>6383</v>
      </c>
      <c r="X6231" s="3" t="str">
        <f t="shared" si="430"/>
        <v>หาดเจ้าสำราญเมืองเพชรบุรีเพชรบุรี</v>
      </c>
      <c r="Y6231" s="3" t="s">
        <v>5685</v>
      </c>
      <c r="Z6231" s="3" t="str">
        <f t="shared" si="431"/>
        <v/>
      </c>
      <c r="AA6231" s="3" t="e">
        <f t="shared" si="432"/>
        <v>#NUM!</v>
      </c>
      <c r="AB6231" s="3" t="str">
        <f t="shared" si="433"/>
        <v/>
      </c>
    </row>
    <row r="6232" spans="18:28" ht="14.5" customHeight="1">
      <c r="R6232">
        <v>6229</v>
      </c>
      <c r="S6232" s="4">
        <v>76000</v>
      </c>
      <c r="T6232" s="3" t="s">
        <v>6396</v>
      </c>
      <c r="U6232" s="3" t="s">
        <v>1411</v>
      </c>
      <c r="V6232" s="3" t="s">
        <v>423</v>
      </c>
      <c r="W6232" s="3" t="s">
        <v>6383</v>
      </c>
      <c r="X6232" s="3" t="str">
        <f t="shared" si="430"/>
        <v>หัวสะพานเมืองเพชรบุรีเพชรบุรี</v>
      </c>
      <c r="Y6232" s="3" t="s">
        <v>5685</v>
      </c>
      <c r="Z6232" s="3" t="str">
        <f t="shared" si="431"/>
        <v/>
      </c>
      <c r="AA6232" s="3" t="e">
        <f t="shared" si="432"/>
        <v>#NUM!</v>
      </c>
      <c r="AB6232" s="3" t="str">
        <f t="shared" si="433"/>
        <v/>
      </c>
    </row>
    <row r="6233" spans="18:28" ht="14.5" customHeight="1">
      <c r="R6233">
        <v>6230</v>
      </c>
      <c r="S6233" s="4">
        <v>76000</v>
      </c>
      <c r="T6233" s="3" t="s">
        <v>6397</v>
      </c>
      <c r="U6233" s="3" t="s">
        <v>1411</v>
      </c>
      <c r="V6233" s="3" t="s">
        <v>423</v>
      </c>
      <c r="W6233" s="3" t="s">
        <v>6383</v>
      </c>
      <c r="X6233" s="3" t="str">
        <f t="shared" si="430"/>
        <v>ต้นมะพร้าวเมืองเพชรบุรีเพชรบุรี</v>
      </c>
      <c r="Y6233" s="3" t="s">
        <v>5685</v>
      </c>
      <c r="Z6233" s="3" t="str">
        <f t="shared" si="431"/>
        <v/>
      </c>
      <c r="AA6233" s="3" t="e">
        <f t="shared" si="432"/>
        <v>#NUM!</v>
      </c>
      <c r="AB6233" s="3" t="str">
        <f t="shared" si="433"/>
        <v/>
      </c>
    </row>
    <row r="6234" spans="18:28" ht="14.5" customHeight="1">
      <c r="R6234">
        <v>6231</v>
      </c>
      <c r="S6234" s="4">
        <v>76000</v>
      </c>
      <c r="T6234" s="3" t="s">
        <v>6398</v>
      </c>
      <c r="U6234" s="3" t="s">
        <v>1411</v>
      </c>
      <c r="V6234" s="3" t="s">
        <v>423</v>
      </c>
      <c r="W6234" s="3" t="s">
        <v>6383</v>
      </c>
      <c r="X6234" s="3" t="str">
        <f t="shared" si="430"/>
        <v>วังตะโกเมืองเพชรบุรีเพชรบุรี</v>
      </c>
      <c r="Y6234" s="3" t="s">
        <v>5685</v>
      </c>
      <c r="Z6234" s="3" t="str">
        <f t="shared" si="431"/>
        <v/>
      </c>
      <c r="AA6234" s="3" t="e">
        <f t="shared" si="432"/>
        <v>#NUM!</v>
      </c>
      <c r="AB6234" s="3" t="str">
        <f t="shared" si="433"/>
        <v/>
      </c>
    </row>
    <row r="6235" spans="18:28" ht="14.5" customHeight="1">
      <c r="R6235">
        <v>6232</v>
      </c>
      <c r="S6235" s="4">
        <v>76000</v>
      </c>
      <c r="T6235" s="3" t="s">
        <v>6399</v>
      </c>
      <c r="U6235" s="3" t="s">
        <v>1411</v>
      </c>
      <c r="V6235" s="3" t="s">
        <v>423</v>
      </c>
      <c r="W6235" s="3" t="s">
        <v>6383</v>
      </c>
      <c r="X6235" s="3" t="str">
        <f t="shared" si="430"/>
        <v>โพไร่หวานเมืองเพชรบุรีเพชรบุรี</v>
      </c>
      <c r="Y6235" s="3" t="s">
        <v>5685</v>
      </c>
      <c r="Z6235" s="3" t="str">
        <f t="shared" si="431"/>
        <v/>
      </c>
      <c r="AA6235" s="3" t="e">
        <f t="shared" si="432"/>
        <v>#NUM!</v>
      </c>
      <c r="AB6235" s="3" t="str">
        <f t="shared" si="433"/>
        <v/>
      </c>
    </row>
    <row r="6236" spans="18:28" ht="14.5" customHeight="1">
      <c r="R6236">
        <v>6233</v>
      </c>
      <c r="S6236" s="4">
        <v>76000</v>
      </c>
      <c r="T6236" s="3" t="s">
        <v>6400</v>
      </c>
      <c r="U6236" s="3" t="s">
        <v>1411</v>
      </c>
      <c r="V6236" s="3" t="s">
        <v>423</v>
      </c>
      <c r="W6236" s="3" t="s">
        <v>6383</v>
      </c>
      <c r="X6236" s="3" t="str">
        <f t="shared" si="430"/>
        <v>ดอนยางเมืองเพชรบุรีเพชรบุรี</v>
      </c>
      <c r="Y6236" s="3" t="s">
        <v>5685</v>
      </c>
      <c r="Z6236" s="3" t="str">
        <f t="shared" si="431"/>
        <v/>
      </c>
      <c r="AA6236" s="3" t="e">
        <f t="shared" si="432"/>
        <v>#NUM!</v>
      </c>
      <c r="AB6236" s="3" t="str">
        <f t="shared" si="433"/>
        <v/>
      </c>
    </row>
    <row r="6237" spans="18:28" ht="14.5" customHeight="1">
      <c r="R6237">
        <v>6234</v>
      </c>
      <c r="S6237" s="4">
        <v>76000</v>
      </c>
      <c r="T6237" s="3" t="s">
        <v>6401</v>
      </c>
      <c r="U6237" s="3" t="s">
        <v>1411</v>
      </c>
      <c r="V6237" s="3" t="s">
        <v>423</v>
      </c>
      <c r="W6237" s="3" t="s">
        <v>6383</v>
      </c>
      <c r="X6237" s="3" t="str">
        <f t="shared" si="430"/>
        <v>หนองขนานเมืองเพชรบุรีเพชรบุรี</v>
      </c>
      <c r="Y6237" s="3" t="s">
        <v>5685</v>
      </c>
      <c r="Z6237" s="3" t="str">
        <f t="shared" si="431"/>
        <v/>
      </c>
      <c r="AA6237" s="3" t="e">
        <f t="shared" si="432"/>
        <v>#NUM!</v>
      </c>
      <c r="AB6237" s="3" t="str">
        <f t="shared" si="433"/>
        <v/>
      </c>
    </row>
    <row r="6238" spans="18:28" ht="14.5" customHeight="1">
      <c r="R6238">
        <v>6235</v>
      </c>
      <c r="S6238" s="4">
        <v>76000</v>
      </c>
      <c r="T6238" s="3" t="s">
        <v>6402</v>
      </c>
      <c r="U6238" s="3" t="s">
        <v>1411</v>
      </c>
      <c r="V6238" s="3" t="s">
        <v>423</v>
      </c>
      <c r="W6238" s="3" t="s">
        <v>6383</v>
      </c>
      <c r="X6238" s="3" t="str">
        <f t="shared" si="430"/>
        <v>หนองพลับเมืองเพชรบุรีเพชรบุรี</v>
      </c>
      <c r="Y6238" s="3" t="s">
        <v>5685</v>
      </c>
      <c r="Z6238" s="3" t="str">
        <f t="shared" si="431"/>
        <v/>
      </c>
      <c r="AA6238" s="3" t="e">
        <f t="shared" si="432"/>
        <v>#NUM!</v>
      </c>
      <c r="AB6238" s="3" t="str">
        <f t="shared" si="433"/>
        <v/>
      </c>
    </row>
    <row r="6239" spans="18:28" ht="14.5" customHeight="1">
      <c r="R6239">
        <v>6236</v>
      </c>
      <c r="S6239" s="4">
        <v>76140</v>
      </c>
      <c r="T6239" s="3" t="s">
        <v>1401</v>
      </c>
      <c r="U6239" s="3" t="s">
        <v>1401</v>
      </c>
      <c r="V6239" s="3" t="s">
        <v>423</v>
      </c>
      <c r="W6239" s="3" t="s">
        <v>6403</v>
      </c>
      <c r="X6239" s="3" t="str">
        <f t="shared" si="430"/>
        <v>เขาย้อยเขาย้อยเพชรบุรี</v>
      </c>
      <c r="Y6239" s="3" t="s">
        <v>5685</v>
      </c>
      <c r="Z6239" s="3" t="str">
        <f t="shared" si="431"/>
        <v/>
      </c>
      <c r="AA6239" s="3" t="e">
        <f t="shared" si="432"/>
        <v>#NUM!</v>
      </c>
      <c r="AB6239" s="3" t="str">
        <f t="shared" si="433"/>
        <v/>
      </c>
    </row>
    <row r="6240" spans="18:28" ht="14.5" customHeight="1">
      <c r="R6240">
        <v>6237</v>
      </c>
      <c r="S6240" s="4">
        <v>76140</v>
      </c>
      <c r="T6240" s="3" t="s">
        <v>3676</v>
      </c>
      <c r="U6240" s="3" t="s">
        <v>1401</v>
      </c>
      <c r="V6240" s="3" t="s">
        <v>423</v>
      </c>
      <c r="W6240" s="3" t="s">
        <v>6403</v>
      </c>
      <c r="X6240" s="3" t="str">
        <f t="shared" si="430"/>
        <v>สระพังเขาย้อยเพชรบุรี</v>
      </c>
      <c r="Y6240" s="3" t="s">
        <v>5685</v>
      </c>
      <c r="Z6240" s="3" t="str">
        <f t="shared" si="431"/>
        <v/>
      </c>
      <c r="AA6240" s="3" t="e">
        <f t="shared" si="432"/>
        <v>#NUM!</v>
      </c>
      <c r="AB6240" s="3" t="str">
        <f t="shared" si="433"/>
        <v/>
      </c>
    </row>
    <row r="6241" spans="18:28" ht="14.5" customHeight="1">
      <c r="R6241">
        <v>6238</v>
      </c>
      <c r="S6241" s="4">
        <v>76140</v>
      </c>
      <c r="T6241" s="3" t="s">
        <v>6404</v>
      </c>
      <c r="U6241" s="3" t="s">
        <v>1401</v>
      </c>
      <c r="V6241" s="3" t="s">
        <v>423</v>
      </c>
      <c r="W6241" s="3" t="s">
        <v>6403</v>
      </c>
      <c r="X6241" s="3" t="str">
        <f t="shared" si="430"/>
        <v>บางเค็มเขาย้อยเพชรบุรี</v>
      </c>
      <c r="Y6241" s="3" t="s">
        <v>5685</v>
      </c>
      <c r="Z6241" s="3" t="str">
        <f t="shared" si="431"/>
        <v/>
      </c>
      <c r="AA6241" s="3" t="e">
        <f t="shared" si="432"/>
        <v>#NUM!</v>
      </c>
      <c r="AB6241" s="3" t="str">
        <f t="shared" si="433"/>
        <v/>
      </c>
    </row>
    <row r="6242" spans="18:28" ht="14.5" customHeight="1">
      <c r="R6242">
        <v>6239</v>
      </c>
      <c r="S6242" s="4">
        <v>76140</v>
      </c>
      <c r="T6242" s="3" t="s">
        <v>6405</v>
      </c>
      <c r="U6242" s="3" t="s">
        <v>1401</v>
      </c>
      <c r="V6242" s="3" t="s">
        <v>423</v>
      </c>
      <c r="W6242" s="3" t="s">
        <v>6403</v>
      </c>
      <c r="X6242" s="3" t="str">
        <f t="shared" si="430"/>
        <v>ทับคางเขาย้อยเพชรบุรี</v>
      </c>
      <c r="Y6242" s="3" t="s">
        <v>5685</v>
      </c>
      <c r="Z6242" s="3" t="str">
        <f t="shared" si="431"/>
        <v/>
      </c>
      <c r="AA6242" s="3" t="e">
        <f t="shared" si="432"/>
        <v>#NUM!</v>
      </c>
      <c r="AB6242" s="3" t="str">
        <f t="shared" si="433"/>
        <v/>
      </c>
    </row>
    <row r="6243" spans="18:28" ht="14.5" customHeight="1">
      <c r="R6243">
        <v>6240</v>
      </c>
      <c r="S6243" s="4">
        <v>76140</v>
      </c>
      <c r="T6243" s="3" t="s">
        <v>2039</v>
      </c>
      <c r="U6243" s="3" t="s">
        <v>1401</v>
      </c>
      <c r="V6243" s="3" t="s">
        <v>423</v>
      </c>
      <c r="W6243" s="3" t="s">
        <v>6403</v>
      </c>
      <c r="X6243" s="3" t="str">
        <f t="shared" si="430"/>
        <v>หนองปลาไหลเขาย้อยเพชรบุรี</v>
      </c>
      <c r="Y6243" s="3" t="s">
        <v>5685</v>
      </c>
      <c r="Z6243" s="3" t="str">
        <f t="shared" si="431"/>
        <v/>
      </c>
      <c r="AA6243" s="3" t="e">
        <f t="shared" si="432"/>
        <v>#NUM!</v>
      </c>
      <c r="AB6243" s="3" t="str">
        <f t="shared" si="433"/>
        <v/>
      </c>
    </row>
    <row r="6244" spans="18:28" ht="14.5" customHeight="1">
      <c r="R6244">
        <v>6241</v>
      </c>
      <c r="S6244" s="4">
        <v>76140</v>
      </c>
      <c r="T6244" s="3" t="s">
        <v>6406</v>
      </c>
      <c r="U6244" s="3" t="s">
        <v>1401</v>
      </c>
      <c r="V6244" s="3" t="s">
        <v>423</v>
      </c>
      <c r="W6244" s="3" t="s">
        <v>6403</v>
      </c>
      <c r="X6244" s="3" t="str">
        <f t="shared" si="430"/>
        <v>หนองปรงเขาย้อยเพชรบุรี</v>
      </c>
      <c r="Y6244" s="3" t="s">
        <v>5685</v>
      </c>
      <c r="Z6244" s="3" t="str">
        <f t="shared" si="431"/>
        <v/>
      </c>
      <c r="AA6244" s="3" t="e">
        <f t="shared" si="432"/>
        <v>#NUM!</v>
      </c>
      <c r="AB6244" s="3" t="str">
        <f t="shared" si="433"/>
        <v/>
      </c>
    </row>
    <row r="6245" spans="18:28" ht="14.5" customHeight="1">
      <c r="R6245">
        <v>6242</v>
      </c>
      <c r="S6245" s="4">
        <v>76140</v>
      </c>
      <c r="T6245" s="3" t="s">
        <v>6407</v>
      </c>
      <c r="U6245" s="3" t="s">
        <v>1401</v>
      </c>
      <c r="V6245" s="3" t="s">
        <v>423</v>
      </c>
      <c r="W6245" s="3" t="s">
        <v>6403</v>
      </c>
      <c r="X6245" s="3" t="str">
        <f t="shared" si="430"/>
        <v>หนองชุมพลเขาย้อยเพชรบุรี</v>
      </c>
      <c r="Y6245" s="3" t="s">
        <v>5685</v>
      </c>
      <c r="Z6245" s="3" t="str">
        <f t="shared" si="431"/>
        <v/>
      </c>
      <c r="AA6245" s="3" t="e">
        <f t="shared" si="432"/>
        <v>#NUM!</v>
      </c>
      <c r="AB6245" s="3" t="str">
        <f t="shared" si="433"/>
        <v/>
      </c>
    </row>
    <row r="6246" spans="18:28" ht="14.5" customHeight="1">
      <c r="R6246">
        <v>6243</v>
      </c>
      <c r="S6246" s="4">
        <v>76140</v>
      </c>
      <c r="T6246" s="3" t="s">
        <v>5116</v>
      </c>
      <c r="U6246" s="3" t="s">
        <v>1401</v>
      </c>
      <c r="V6246" s="3" t="s">
        <v>423</v>
      </c>
      <c r="W6246" s="3" t="s">
        <v>6403</v>
      </c>
      <c r="X6246" s="3" t="str">
        <f t="shared" si="430"/>
        <v>ห้วยโรงเขาย้อยเพชรบุรี</v>
      </c>
      <c r="Y6246" s="3" t="s">
        <v>5685</v>
      </c>
      <c r="Z6246" s="3" t="str">
        <f t="shared" si="431"/>
        <v/>
      </c>
      <c r="AA6246" s="3" t="e">
        <f t="shared" si="432"/>
        <v>#NUM!</v>
      </c>
      <c r="AB6246" s="3" t="str">
        <f t="shared" si="433"/>
        <v/>
      </c>
    </row>
    <row r="6247" spans="18:28" ht="14.5" customHeight="1">
      <c r="R6247">
        <v>6244</v>
      </c>
      <c r="S6247" s="4">
        <v>76140</v>
      </c>
      <c r="T6247" s="3" t="s">
        <v>6408</v>
      </c>
      <c r="U6247" s="3" t="s">
        <v>1401</v>
      </c>
      <c r="V6247" s="3" t="s">
        <v>423</v>
      </c>
      <c r="W6247" s="3" t="s">
        <v>6403</v>
      </c>
      <c r="X6247" s="3" t="str">
        <f t="shared" si="430"/>
        <v>ห้วยท่าช้างเขาย้อยเพชรบุรี</v>
      </c>
      <c r="Y6247" s="3" t="s">
        <v>5685</v>
      </c>
      <c r="Z6247" s="3" t="str">
        <f t="shared" si="431"/>
        <v/>
      </c>
      <c r="AA6247" s="3" t="e">
        <f t="shared" si="432"/>
        <v>#NUM!</v>
      </c>
      <c r="AB6247" s="3" t="str">
        <f t="shared" si="433"/>
        <v/>
      </c>
    </row>
    <row r="6248" spans="18:28" ht="14.5" customHeight="1">
      <c r="R6248">
        <v>6245</v>
      </c>
      <c r="S6248" s="4">
        <v>76140</v>
      </c>
      <c r="T6248" s="3" t="s">
        <v>6409</v>
      </c>
      <c r="U6248" s="3" t="s">
        <v>1401</v>
      </c>
      <c r="V6248" s="3" t="s">
        <v>423</v>
      </c>
      <c r="W6248" s="3" t="s">
        <v>6403</v>
      </c>
      <c r="X6248" s="3" t="str">
        <f t="shared" si="430"/>
        <v>หนองชุมพลเหนือเขาย้อยเพชรบุรี</v>
      </c>
      <c r="Y6248" s="3" t="s">
        <v>5685</v>
      </c>
      <c r="Z6248" s="3" t="str">
        <f t="shared" si="431"/>
        <v/>
      </c>
      <c r="AA6248" s="3" t="e">
        <f t="shared" si="432"/>
        <v>#NUM!</v>
      </c>
      <c r="AB6248" s="3" t="str">
        <f t="shared" si="433"/>
        <v/>
      </c>
    </row>
    <row r="6249" spans="18:28" ht="14.5" customHeight="1">
      <c r="R6249">
        <v>6246</v>
      </c>
      <c r="S6249" s="4">
        <v>76160</v>
      </c>
      <c r="T6249" s="3" t="s">
        <v>1414</v>
      </c>
      <c r="U6249" s="3" t="s">
        <v>1414</v>
      </c>
      <c r="V6249" s="3" t="s">
        <v>423</v>
      </c>
      <c r="W6249" s="3" t="s">
        <v>6410</v>
      </c>
      <c r="X6249" s="3" t="str">
        <f t="shared" si="430"/>
        <v>หนองหญ้าปล้องหนองหญ้าปล้องเพชรบุรี</v>
      </c>
      <c r="Y6249" s="3" t="s">
        <v>5685</v>
      </c>
      <c r="Z6249" s="3" t="str">
        <f t="shared" si="431"/>
        <v/>
      </c>
      <c r="AA6249" s="3" t="e">
        <f t="shared" si="432"/>
        <v>#NUM!</v>
      </c>
      <c r="AB6249" s="3" t="str">
        <f t="shared" si="433"/>
        <v/>
      </c>
    </row>
    <row r="6250" spans="18:28" ht="14.5" customHeight="1">
      <c r="R6250">
        <v>6247</v>
      </c>
      <c r="S6250" s="4">
        <v>76160</v>
      </c>
      <c r="T6250" s="3" t="s">
        <v>6411</v>
      </c>
      <c r="U6250" s="3" t="s">
        <v>1414</v>
      </c>
      <c r="V6250" s="3" t="s">
        <v>423</v>
      </c>
      <c r="W6250" s="3" t="s">
        <v>6410</v>
      </c>
      <c r="X6250" s="3" t="str">
        <f t="shared" si="430"/>
        <v>ยางน้ำกลัดเหนือหนองหญ้าปล้องเพชรบุรี</v>
      </c>
      <c r="Y6250" s="3" t="s">
        <v>5685</v>
      </c>
      <c r="Z6250" s="3" t="str">
        <f t="shared" si="431"/>
        <v/>
      </c>
      <c r="AA6250" s="3" t="e">
        <f t="shared" si="432"/>
        <v>#NUM!</v>
      </c>
      <c r="AB6250" s="3" t="str">
        <f t="shared" si="433"/>
        <v/>
      </c>
    </row>
    <row r="6251" spans="18:28" ht="14.5" customHeight="1">
      <c r="R6251">
        <v>6248</v>
      </c>
      <c r="S6251" s="4">
        <v>76160</v>
      </c>
      <c r="T6251" s="3" t="s">
        <v>6412</v>
      </c>
      <c r="U6251" s="3" t="s">
        <v>1414</v>
      </c>
      <c r="V6251" s="3" t="s">
        <v>423</v>
      </c>
      <c r="W6251" s="3" t="s">
        <v>6410</v>
      </c>
      <c r="X6251" s="3" t="str">
        <f t="shared" si="430"/>
        <v>ยางน้ำกลัดใต้หนองหญ้าปล้องเพชรบุรี</v>
      </c>
      <c r="Y6251" s="3" t="s">
        <v>5685</v>
      </c>
      <c r="Z6251" s="3" t="str">
        <f t="shared" si="431"/>
        <v/>
      </c>
      <c r="AA6251" s="3" t="e">
        <f t="shared" si="432"/>
        <v>#NUM!</v>
      </c>
      <c r="AB6251" s="3" t="str">
        <f t="shared" si="433"/>
        <v/>
      </c>
    </row>
    <row r="6252" spans="18:28" ht="14.5" customHeight="1">
      <c r="R6252">
        <v>6249</v>
      </c>
      <c r="S6252" s="4">
        <v>76160</v>
      </c>
      <c r="T6252" s="3" t="s">
        <v>6145</v>
      </c>
      <c r="U6252" s="3" t="s">
        <v>1414</v>
      </c>
      <c r="V6252" s="3" t="s">
        <v>423</v>
      </c>
      <c r="W6252" s="3" t="s">
        <v>6410</v>
      </c>
      <c r="X6252" s="3" t="str">
        <f t="shared" si="430"/>
        <v>ท่าตะคร้อหนองหญ้าปล้องเพชรบุรี</v>
      </c>
      <c r="Y6252" s="3" t="s">
        <v>5685</v>
      </c>
      <c r="Z6252" s="3" t="str">
        <f t="shared" si="431"/>
        <v/>
      </c>
      <c r="AA6252" s="3" t="e">
        <f t="shared" si="432"/>
        <v>#NUM!</v>
      </c>
      <c r="AB6252" s="3" t="str">
        <f t="shared" si="433"/>
        <v/>
      </c>
    </row>
    <row r="6253" spans="18:28" ht="14.5" customHeight="1">
      <c r="R6253">
        <v>6250</v>
      </c>
      <c r="S6253" s="4">
        <v>76120</v>
      </c>
      <c r="T6253" s="3" t="s">
        <v>1403</v>
      </c>
      <c r="U6253" s="3" t="s">
        <v>1403</v>
      </c>
      <c r="V6253" s="3" t="s">
        <v>423</v>
      </c>
      <c r="W6253" s="3" t="s">
        <v>6413</v>
      </c>
      <c r="X6253" s="3" t="str">
        <f t="shared" si="430"/>
        <v>ชะอำชะอำเพชรบุรี</v>
      </c>
      <c r="Y6253" s="3" t="s">
        <v>5685</v>
      </c>
      <c r="Z6253" s="3" t="str">
        <f t="shared" si="431"/>
        <v/>
      </c>
      <c r="AA6253" s="3" t="e">
        <f t="shared" si="432"/>
        <v>#NUM!</v>
      </c>
      <c r="AB6253" s="3" t="str">
        <f t="shared" si="433"/>
        <v/>
      </c>
    </row>
    <row r="6254" spans="18:28" ht="14.5" customHeight="1">
      <c r="R6254">
        <v>6251</v>
      </c>
      <c r="S6254" s="4">
        <v>76120</v>
      </c>
      <c r="T6254" s="3" t="s">
        <v>6414</v>
      </c>
      <c r="U6254" s="3" t="s">
        <v>1403</v>
      </c>
      <c r="V6254" s="3" t="s">
        <v>423</v>
      </c>
      <c r="W6254" s="3" t="s">
        <v>6413</v>
      </c>
      <c r="X6254" s="3" t="str">
        <f t="shared" si="430"/>
        <v>บางเก่าชะอำเพชรบุรี</v>
      </c>
      <c r="Y6254" s="3" t="s">
        <v>5685</v>
      </c>
      <c r="Z6254" s="3" t="str">
        <f t="shared" si="431"/>
        <v/>
      </c>
      <c r="AA6254" s="3" t="e">
        <f t="shared" si="432"/>
        <v>#NUM!</v>
      </c>
      <c r="AB6254" s="3" t="str">
        <f t="shared" si="433"/>
        <v/>
      </c>
    </row>
    <row r="6255" spans="18:28" ht="14.5" customHeight="1">
      <c r="R6255">
        <v>6252</v>
      </c>
      <c r="S6255" s="4">
        <v>76120</v>
      </c>
      <c r="T6255" s="3" t="s">
        <v>5017</v>
      </c>
      <c r="U6255" s="3" t="s">
        <v>1403</v>
      </c>
      <c r="V6255" s="3" t="s">
        <v>423</v>
      </c>
      <c r="W6255" s="3" t="s">
        <v>6413</v>
      </c>
      <c r="X6255" s="3" t="str">
        <f t="shared" si="430"/>
        <v>นายางชะอำเพชรบุรี</v>
      </c>
      <c r="Y6255" s="3" t="s">
        <v>5685</v>
      </c>
      <c r="Z6255" s="3" t="str">
        <f t="shared" si="431"/>
        <v/>
      </c>
      <c r="AA6255" s="3" t="e">
        <f t="shared" si="432"/>
        <v>#NUM!</v>
      </c>
      <c r="AB6255" s="3" t="str">
        <f t="shared" si="433"/>
        <v/>
      </c>
    </row>
    <row r="6256" spans="18:28" ht="14.5" customHeight="1">
      <c r="R6256">
        <v>6253</v>
      </c>
      <c r="S6256" s="4">
        <v>76120</v>
      </c>
      <c r="T6256" s="3" t="s">
        <v>6415</v>
      </c>
      <c r="U6256" s="3" t="s">
        <v>1403</v>
      </c>
      <c r="V6256" s="3" t="s">
        <v>423</v>
      </c>
      <c r="W6256" s="3" t="s">
        <v>6413</v>
      </c>
      <c r="X6256" s="3" t="str">
        <f t="shared" si="430"/>
        <v>เขาใหญ่ชะอำเพชรบุรี</v>
      </c>
      <c r="Y6256" s="3" t="s">
        <v>5685</v>
      </c>
      <c r="Z6256" s="3" t="str">
        <f t="shared" si="431"/>
        <v/>
      </c>
      <c r="AA6256" s="3" t="e">
        <f t="shared" si="432"/>
        <v>#NUM!</v>
      </c>
      <c r="AB6256" s="3" t="str">
        <f t="shared" si="433"/>
        <v/>
      </c>
    </row>
    <row r="6257" spans="18:28" ht="14.5" customHeight="1">
      <c r="R6257">
        <v>6254</v>
      </c>
      <c r="S6257" s="4">
        <v>76120</v>
      </c>
      <c r="T6257" s="3" t="s">
        <v>6416</v>
      </c>
      <c r="U6257" s="3" t="s">
        <v>1403</v>
      </c>
      <c r="V6257" s="3" t="s">
        <v>423</v>
      </c>
      <c r="W6257" s="3" t="s">
        <v>6413</v>
      </c>
      <c r="X6257" s="3" t="str">
        <f t="shared" si="430"/>
        <v>หนองศาลาชะอำเพชรบุรี</v>
      </c>
      <c r="Y6257" s="3" t="s">
        <v>5685</v>
      </c>
      <c r="Z6257" s="3" t="str">
        <f t="shared" si="431"/>
        <v/>
      </c>
      <c r="AA6257" s="3" t="e">
        <f t="shared" si="432"/>
        <v>#NUM!</v>
      </c>
      <c r="AB6257" s="3" t="str">
        <f t="shared" si="433"/>
        <v/>
      </c>
    </row>
    <row r="6258" spans="18:28" ht="14.5" customHeight="1">
      <c r="R6258">
        <v>6255</v>
      </c>
      <c r="S6258" s="4">
        <v>76120</v>
      </c>
      <c r="T6258" s="3" t="s">
        <v>6417</v>
      </c>
      <c r="U6258" s="3" t="s">
        <v>1403</v>
      </c>
      <c r="V6258" s="3" t="s">
        <v>423</v>
      </c>
      <c r="W6258" s="3" t="s">
        <v>6413</v>
      </c>
      <c r="X6258" s="3" t="str">
        <f t="shared" si="430"/>
        <v>ห้วยทรายเหนือชะอำเพชรบุรี</v>
      </c>
      <c r="Y6258" s="3" t="s">
        <v>5685</v>
      </c>
      <c r="Z6258" s="3" t="str">
        <f t="shared" si="431"/>
        <v/>
      </c>
      <c r="AA6258" s="3" t="e">
        <f t="shared" si="432"/>
        <v>#NUM!</v>
      </c>
      <c r="AB6258" s="3" t="str">
        <f t="shared" si="433"/>
        <v/>
      </c>
    </row>
    <row r="6259" spans="18:28" ht="14.5" customHeight="1">
      <c r="R6259">
        <v>6256</v>
      </c>
      <c r="S6259" s="4">
        <v>76120</v>
      </c>
      <c r="T6259" s="3" t="s">
        <v>6418</v>
      </c>
      <c r="U6259" s="3" t="s">
        <v>1403</v>
      </c>
      <c r="V6259" s="3" t="s">
        <v>423</v>
      </c>
      <c r="W6259" s="3" t="s">
        <v>6413</v>
      </c>
      <c r="X6259" s="3" t="str">
        <f t="shared" si="430"/>
        <v>ไร่ใหม่พัฒนาชะอำเพชรบุรี</v>
      </c>
      <c r="Y6259" s="3" t="s">
        <v>5685</v>
      </c>
      <c r="Z6259" s="3" t="str">
        <f t="shared" si="431"/>
        <v/>
      </c>
      <c r="AA6259" s="3" t="e">
        <f t="shared" si="432"/>
        <v>#NUM!</v>
      </c>
      <c r="AB6259" s="3" t="str">
        <f t="shared" si="433"/>
        <v/>
      </c>
    </row>
    <row r="6260" spans="18:28" ht="14.5" customHeight="1">
      <c r="R6260">
        <v>6257</v>
      </c>
      <c r="S6260" s="4">
        <v>76120</v>
      </c>
      <c r="T6260" s="3" t="s">
        <v>6419</v>
      </c>
      <c r="U6260" s="3" t="s">
        <v>1403</v>
      </c>
      <c r="V6260" s="3" t="s">
        <v>423</v>
      </c>
      <c r="W6260" s="3" t="s">
        <v>6413</v>
      </c>
      <c r="X6260" s="3" t="str">
        <f t="shared" si="430"/>
        <v>สามพระยาชะอำเพชรบุรี</v>
      </c>
      <c r="Y6260" s="3" t="s">
        <v>5685</v>
      </c>
      <c r="Z6260" s="3" t="str">
        <f t="shared" si="431"/>
        <v/>
      </c>
      <c r="AA6260" s="3" t="e">
        <f t="shared" si="432"/>
        <v>#NUM!</v>
      </c>
      <c r="AB6260" s="3" t="str">
        <f t="shared" si="433"/>
        <v/>
      </c>
    </row>
    <row r="6261" spans="18:28" ht="14.5" customHeight="1">
      <c r="R6261">
        <v>6258</v>
      </c>
      <c r="S6261" s="4">
        <v>76120</v>
      </c>
      <c r="T6261" s="3" t="s">
        <v>6420</v>
      </c>
      <c r="U6261" s="3" t="s">
        <v>1403</v>
      </c>
      <c r="V6261" s="3" t="s">
        <v>423</v>
      </c>
      <c r="W6261" s="3" t="s">
        <v>6413</v>
      </c>
      <c r="X6261" s="3" t="str">
        <f t="shared" si="430"/>
        <v>ดอนขุนห้วยชะอำเพชรบุรี</v>
      </c>
      <c r="Y6261" s="3" t="s">
        <v>5685</v>
      </c>
      <c r="Z6261" s="3" t="str">
        <f t="shared" si="431"/>
        <v/>
      </c>
      <c r="AA6261" s="3" t="e">
        <f t="shared" si="432"/>
        <v>#NUM!</v>
      </c>
      <c r="AB6261" s="3" t="str">
        <f t="shared" si="433"/>
        <v/>
      </c>
    </row>
    <row r="6262" spans="18:28" ht="14.5" customHeight="1">
      <c r="R6262">
        <v>6259</v>
      </c>
      <c r="S6262" s="4">
        <v>76130</v>
      </c>
      <c r="T6262" s="3" t="s">
        <v>1405</v>
      </c>
      <c r="U6262" s="3" t="s">
        <v>1405</v>
      </c>
      <c r="V6262" s="3" t="s">
        <v>423</v>
      </c>
      <c r="W6262" s="3" t="s">
        <v>6421</v>
      </c>
      <c r="X6262" s="3" t="str">
        <f t="shared" si="430"/>
        <v>ท่ายางท่ายางเพชรบุรี</v>
      </c>
      <c r="Y6262" s="3" t="s">
        <v>5685</v>
      </c>
      <c r="Z6262" s="3" t="str">
        <f t="shared" si="431"/>
        <v/>
      </c>
      <c r="AA6262" s="3" t="e">
        <f t="shared" si="432"/>
        <v>#NUM!</v>
      </c>
      <c r="AB6262" s="3" t="str">
        <f t="shared" si="433"/>
        <v/>
      </c>
    </row>
    <row r="6263" spans="18:28" ht="14.5" customHeight="1">
      <c r="R6263">
        <v>6260</v>
      </c>
      <c r="S6263" s="4">
        <v>76130</v>
      </c>
      <c r="T6263" s="3" t="s">
        <v>6422</v>
      </c>
      <c r="U6263" s="3" t="s">
        <v>1405</v>
      </c>
      <c r="V6263" s="3" t="s">
        <v>423</v>
      </c>
      <c r="W6263" s="3" t="s">
        <v>6421</v>
      </c>
      <c r="X6263" s="3" t="str">
        <f t="shared" si="430"/>
        <v>ท่าคอยท่ายางเพชรบุรี</v>
      </c>
      <c r="Y6263" s="3" t="s">
        <v>5685</v>
      </c>
      <c r="Z6263" s="3" t="str">
        <f t="shared" si="431"/>
        <v/>
      </c>
      <c r="AA6263" s="3" t="e">
        <f t="shared" si="432"/>
        <v>#NUM!</v>
      </c>
      <c r="AB6263" s="3" t="str">
        <f t="shared" si="433"/>
        <v/>
      </c>
    </row>
    <row r="6264" spans="18:28" ht="14.5" customHeight="1">
      <c r="R6264">
        <v>6261</v>
      </c>
      <c r="S6264" s="4">
        <v>76130</v>
      </c>
      <c r="T6264" s="3" t="s">
        <v>6423</v>
      </c>
      <c r="U6264" s="3" t="s">
        <v>1405</v>
      </c>
      <c r="V6264" s="3" t="s">
        <v>423</v>
      </c>
      <c r="W6264" s="3" t="s">
        <v>6421</v>
      </c>
      <c r="X6264" s="3" t="str">
        <f t="shared" si="430"/>
        <v>ยางหย่องท่ายางเพชรบุรี</v>
      </c>
      <c r="Y6264" s="3" t="s">
        <v>5685</v>
      </c>
      <c r="Z6264" s="3" t="str">
        <f t="shared" si="431"/>
        <v/>
      </c>
      <c r="AA6264" s="3" t="e">
        <f t="shared" si="432"/>
        <v>#NUM!</v>
      </c>
      <c r="AB6264" s="3" t="str">
        <f t="shared" si="433"/>
        <v/>
      </c>
    </row>
    <row r="6265" spans="18:28" ht="14.5" customHeight="1">
      <c r="R6265">
        <v>6262</v>
      </c>
      <c r="S6265" s="4">
        <v>76130</v>
      </c>
      <c r="T6265" s="3" t="s">
        <v>349</v>
      </c>
      <c r="U6265" s="3" t="s">
        <v>1405</v>
      </c>
      <c r="V6265" s="3" t="s">
        <v>423</v>
      </c>
      <c r="W6265" s="3" t="s">
        <v>6421</v>
      </c>
      <c r="X6265" s="3" t="str">
        <f t="shared" si="430"/>
        <v>หนองจอกท่ายางเพชรบุรี</v>
      </c>
      <c r="Y6265" s="3" t="s">
        <v>5685</v>
      </c>
      <c r="Z6265" s="3" t="str">
        <f t="shared" si="431"/>
        <v/>
      </c>
      <c r="AA6265" s="3" t="e">
        <f t="shared" si="432"/>
        <v>#NUM!</v>
      </c>
      <c r="AB6265" s="3" t="str">
        <f t="shared" si="433"/>
        <v/>
      </c>
    </row>
    <row r="6266" spans="18:28" ht="14.5" customHeight="1">
      <c r="R6266">
        <v>6263</v>
      </c>
      <c r="S6266" s="4">
        <v>76130</v>
      </c>
      <c r="T6266" s="3" t="s">
        <v>6424</v>
      </c>
      <c r="U6266" s="3" t="s">
        <v>1405</v>
      </c>
      <c r="V6266" s="3" t="s">
        <v>423</v>
      </c>
      <c r="W6266" s="3" t="s">
        <v>6421</v>
      </c>
      <c r="X6266" s="3" t="str">
        <f t="shared" si="430"/>
        <v>มาบปลาเค้าท่ายางเพชรบุรี</v>
      </c>
      <c r="Y6266" s="3" t="s">
        <v>5685</v>
      </c>
      <c r="Z6266" s="3" t="str">
        <f t="shared" si="431"/>
        <v/>
      </c>
      <c r="AA6266" s="3" t="e">
        <f t="shared" si="432"/>
        <v>#NUM!</v>
      </c>
      <c r="AB6266" s="3" t="str">
        <f t="shared" si="433"/>
        <v/>
      </c>
    </row>
    <row r="6267" spans="18:28" ht="14.5" customHeight="1">
      <c r="R6267">
        <v>6264</v>
      </c>
      <c r="S6267" s="4">
        <v>76130</v>
      </c>
      <c r="T6267" s="3" t="s">
        <v>6425</v>
      </c>
      <c r="U6267" s="3" t="s">
        <v>1405</v>
      </c>
      <c r="V6267" s="3" t="s">
        <v>423</v>
      </c>
      <c r="W6267" s="3" t="s">
        <v>6421</v>
      </c>
      <c r="X6267" s="3" t="str">
        <f t="shared" si="430"/>
        <v>ท่าไม้รวกท่ายางเพชรบุรี</v>
      </c>
      <c r="Y6267" s="3" t="s">
        <v>5685</v>
      </c>
      <c r="Z6267" s="3" t="str">
        <f t="shared" si="431"/>
        <v/>
      </c>
      <c r="AA6267" s="3" t="e">
        <f t="shared" si="432"/>
        <v>#NUM!</v>
      </c>
      <c r="AB6267" s="3" t="str">
        <f t="shared" si="433"/>
        <v/>
      </c>
    </row>
    <row r="6268" spans="18:28" ht="14.5" customHeight="1">
      <c r="R6268">
        <v>6265</v>
      </c>
      <c r="S6268" s="4">
        <v>76130</v>
      </c>
      <c r="T6268" s="3" t="s">
        <v>6426</v>
      </c>
      <c r="U6268" s="3" t="s">
        <v>1405</v>
      </c>
      <c r="V6268" s="3" t="s">
        <v>423</v>
      </c>
      <c r="W6268" s="3" t="s">
        <v>6421</v>
      </c>
      <c r="X6268" s="3" t="str">
        <f t="shared" si="430"/>
        <v>วังไคร้ท่ายางเพชรบุรี</v>
      </c>
      <c r="Y6268" s="3" t="s">
        <v>5685</v>
      </c>
      <c r="Z6268" s="3" t="str">
        <f t="shared" si="431"/>
        <v/>
      </c>
      <c r="AA6268" s="3" t="e">
        <f t="shared" si="432"/>
        <v>#NUM!</v>
      </c>
      <c r="AB6268" s="3" t="str">
        <f t="shared" si="433"/>
        <v/>
      </c>
    </row>
    <row r="6269" spans="18:28" ht="14.5" customHeight="1">
      <c r="R6269">
        <v>6266</v>
      </c>
      <c r="S6269" s="4">
        <v>76130</v>
      </c>
      <c r="T6269" s="3" t="s">
        <v>6427</v>
      </c>
      <c r="U6269" s="3" t="s">
        <v>1405</v>
      </c>
      <c r="V6269" s="3" t="s">
        <v>423</v>
      </c>
      <c r="W6269" s="3" t="s">
        <v>6421</v>
      </c>
      <c r="X6269" s="3" t="str">
        <f t="shared" si="430"/>
        <v>กลัดหลวงท่ายางเพชรบุรี</v>
      </c>
      <c r="Y6269" s="3" t="s">
        <v>5685</v>
      </c>
      <c r="Z6269" s="3" t="str">
        <f t="shared" si="431"/>
        <v/>
      </c>
      <c r="AA6269" s="3" t="e">
        <f t="shared" si="432"/>
        <v>#NUM!</v>
      </c>
      <c r="AB6269" s="3" t="str">
        <f t="shared" si="433"/>
        <v/>
      </c>
    </row>
    <row r="6270" spans="18:28" ht="14.5" customHeight="1">
      <c r="R6270">
        <v>6267</v>
      </c>
      <c r="S6270" s="4">
        <v>76130</v>
      </c>
      <c r="T6270" s="3" t="s">
        <v>6428</v>
      </c>
      <c r="U6270" s="3" t="s">
        <v>1405</v>
      </c>
      <c r="V6270" s="3" t="s">
        <v>423</v>
      </c>
      <c r="W6270" s="3" t="s">
        <v>6421</v>
      </c>
      <c r="X6270" s="3" t="str">
        <f t="shared" si="430"/>
        <v>ปึกเตียนท่ายางเพชรบุรี</v>
      </c>
      <c r="Y6270" s="3" t="s">
        <v>5685</v>
      </c>
      <c r="Z6270" s="3" t="str">
        <f t="shared" si="431"/>
        <v/>
      </c>
      <c r="AA6270" s="3" t="e">
        <f t="shared" si="432"/>
        <v>#NUM!</v>
      </c>
      <c r="AB6270" s="3" t="str">
        <f t="shared" si="433"/>
        <v/>
      </c>
    </row>
    <row r="6271" spans="18:28" ht="14.5" customHeight="1">
      <c r="R6271">
        <v>6268</v>
      </c>
      <c r="S6271" s="4">
        <v>76130</v>
      </c>
      <c r="T6271" s="3" t="s">
        <v>6429</v>
      </c>
      <c r="U6271" s="3" t="s">
        <v>1405</v>
      </c>
      <c r="V6271" s="3" t="s">
        <v>423</v>
      </c>
      <c r="W6271" s="3" t="s">
        <v>6421</v>
      </c>
      <c r="X6271" s="3" t="str">
        <f t="shared" si="430"/>
        <v>เขากระปุกท่ายางเพชรบุรี</v>
      </c>
      <c r="Y6271" s="3" t="s">
        <v>5685</v>
      </c>
      <c r="Z6271" s="3" t="str">
        <f t="shared" si="431"/>
        <v/>
      </c>
      <c r="AA6271" s="3" t="e">
        <f t="shared" si="432"/>
        <v>#NUM!</v>
      </c>
      <c r="AB6271" s="3" t="str">
        <f t="shared" si="433"/>
        <v/>
      </c>
    </row>
    <row r="6272" spans="18:28" ht="14.5" customHeight="1">
      <c r="R6272">
        <v>6269</v>
      </c>
      <c r="S6272" s="4">
        <v>76130</v>
      </c>
      <c r="T6272" s="3" t="s">
        <v>6430</v>
      </c>
      <c r="U6272" s="3" t="s">
        <v>1405</v>
      </c>
      <c r="V6272" s="3" t="s">
        <v>423</v>
      </c>
      <c r="W6272" s="3" t="s">
        <v>6421</v>
      </c>
      <c r="X6272" s="3" t="str">
        <f t="shared" si="430"/>
        <v>ท่าแลงท่ายางเพชรบุรี</v>
      </c>
      <c r="Y6272" s="3" t="s">
        <v>5685</v>
      </c>
      <c r="Z6272" s="3" t="str">
        <f t="shared" si="431"/>
        <v/>
      </c>
      <c r="AA6272" s="3" t="e">
        <f t="shared" si="432"/>
        <v>#NUM!</v>
      </c>
      <c r="AB6272" s="3" t="str">
        <f t="shared" si="433"/>
        <v/>
      </c>
    </row>
    <row r="6273" spans="18:28" ht="14.5" customHeight="1">
      <c r="R6273">
        <v>6270</v>
      </c>
      <c r="S6273" s="4">
        <v>76130</v>
      </c>
      <c r="T6273" s="3" t="s">
        <v>6431</v>
      </c>
      <c r="U6273" s="3" t="s">
        <v>1405</v>
      </c>
      <c r="V6273" s="3" t="s">
        <v>423</v>
      </c>
      <c r="W6273" s="3" t="s">
        <v>6421</v>
      </c>
      <c r="X6273" s="3" t="str">
        <f t="shared" si="430"/>
        <v>บ้านในดงท่ายางเพชรบุรี</v>
      </c>
      <c r="Y6273" s="3" t="s">
        <v>5685</v>
      </c>
      <c r="Z6273" s="3" t="str">
        <f t="shared" si="431"/>
        <v/>
      </c>
      <c r="AA6273" s="3" t="e">
        <f t="shared" si="432"/>
        <v>#NUM!</v>
      </c>
      <c r="AB6273" s="3" t="str">
        <f t="shared" si="433"/>
        <v/>
      </c>
    </row>
    <row r="6274" spans="18:28" ht="14.5" customHeight="1">
      <c r="R6274">
        <v>6271</v>
      </c>
      <c r="S6274" s="4">
        <v>76150</v>
      </c>
      <c r="T6274" s="3" t="s">
        <v>1407</v>
      </c>
      <c r="U6274" s="3" t="s">
        <v>1407</v>
      </c>
      <c r="V6274" s="3" t="s">
        <v>423</v>
      </c>
      <c r="W6274" s="3" t="s">
        <v>6432</v>
      </c>
      <c r="X6274" s="3" t="str">
        <f t="shared" si="430"/>
        <v>บ้านลาดบ้านลาดเพชรบุรี</v>
      </c>
      <c r="Y6274" s="3" t="s">
        <v>5685</v>
      </c>
      <c r="Z6274" s="3" t="str">
        <f t="shared" si="431"/>
        <v/>
      </c>
      <c r="AA6274" s="3" t="e">
        <f t="shared" si="432"/>
        <v>#NUM!</v>
      </c>
      <c r="AB6274" s="3" t="str">
        <f t="shared" si="433"/>
        <v/>
      </c>
    </row>
    <row r="6275" spans="18:28" ht="14.5" customHeight="1">
      <c r="R6275">
        <v>6272</v>
      </c>
      <c r="S6275" s="4">
        <v>76150</v>
      </c>
      <c r="T6275" s="3" t="s">
        <v>6433</v>
      </c>
      <c r="U6275" s="3" t="s">
        <v>1407</v>
      </c>
      <c r="V6275" s="3" t="s">
        <v>423</v>
      </c>
      <c r="W6275" s="3" t="s">
        <v>6432</v>
      </c>
      <c r="X6275" s="3" t="str">
        <f t="shared" si="430"/>
        <v>บ้านหาดบ้านลาดเพชรบุรี</v>
      </c>
      <c r="Y6275" s="3" t="s">
        <v>5685</v>
      </c>
      <c r="Z6275" s="3" t="str">
        <f t="shared" si="431"/>
        <v/>
      </c>
      <c r="AA6275" s="3" t="e">
        <f t="shared" si="432"/>
        <v>#NUM!</v>
      </c>
      <c r="AB6275" s="3" t="str">
        <f t="shared" si="433"/>
        <v/>
      </c>
    </row>
    <row r="6276" spans="18:28" ht="14.5" customHeight="1">
      <c r="R6276">
        <v>6273</v>
      </c>
      <c r="S6276" s="4">
        <v>76150</v>
      </c>
      <c r="T6276" s="3" t="s">
        <v>6434</v>
      </c>
      <c r="U6276" s="3" t="s">
        <v>1407</v>
      </c>
      <c r="V6276" s="3" t="s">
        <v>423</v>
      </c>
      <c r="W6276" s="3" t="s">
        <v>6432</v>
      </c>
      <c r="X6276" s="3" t="str">
        <f t="shared" si="430"/>
        <v>บ้านทานบ้านลาดเพชรบุรี</v>
      </c>
      <c r="Y6276" s="3" t="s">
        <v>5685</v>
      </c>
      <c r="Z6276" s="3" t="str">
        <f t="shared" si="431"/>
        <v/>
      </c>
      <c r="AA6276" s="3" t="e">
        <f t="shared" si="432"/>
        <v>#NUM!</v>
      </c>
      <c r="AB6276" s="3" t="str">
        <f t="shared" si="433"/>
        <v/>
      </c>
    </row>
    <row r="6277" spans="18:28" ht="14.5" customHeight="1">
      <c r="R6277">
        <v>6274</v>
      </c>
      <c r="S6277" s="4">
        <v>76150</v>
      </c>
      <c r="T6277" s="3" t="s">
        <v>6435</v>
      </c>
      <c r="U6277" s="3" t="s">
        <v>1407</v>
      </c>
      <c r="V6277" s="3" t="s">
        <v>423</v>
      </c>
      <c r="W6277" s="3" t="s">
        <v>6432</v>
      </c>
      <c r="X6277" s="3" t="str">
        <f t="shared" ref="X6277:X6340" si="434">T6277&amp;U6277&amp;V6277</f>
        <v>ตำหรุบ้านลาดเพชรบุรี</v>
      </c>
      <c r="Y6277" s="3" t="s">
        <v>5685</v>
      </c>
      <c r="Z6277" s="3" t="str">
        <f t="shared" ref="Z6277:Z6340" si="435">IF($Z$1=$W6277,$R6277,"")</f>
        <v/>
      </c>
      <c r="AA6277" s="3" t="e">
        <f t="shared" ref="AA6277:AA6340" si="436">SMALL($Z$4:$Z$7439,R6277)</f>
        <v>#NUM!</v>
      </c>
      <c r="AB6277" s="3" t="str">
        <f t="shared" ref="AB6277:AB6340" si="437">IFERROR(INDEX($T$4:$T$7439,$AA6277,1),"")</f>
        <v/>
      </c>
    </row>
    <row r="6278" spans="18:28" ht="14.5" customHeight="1">
      <c r="R6278">
        <v>6275</v>
      </c>
      <c r="S6278" s="4">
        <v>76150</v>
      </c>
      <c r="T6278" s="3" t="s">
        <v>6436</v>
      </c>
      <c r="U6278" s="3" t="s">
        <v>1407</v>
      </c>
      <c r="V6278" s="3" t="s">
        <v>423</v>
      </c>
      <c r="W6278" s="3" t="s">
        <v>6432</v>
      </c>
      <c r="X6278" s="3" t="str">
        <f t="shared" si="434"/>
        <v>สมอพลือบ้านลาดเพชรบุรี</v>
      </c>
      <c r="Y6278" s="3" t="s">
        <v>5685</v>
      </c>
      <c r="Z6278" s="3" t="str">
        <f t="shared" si="435"/>
        <v/>
      </c>
      <c r="AA6278" s="3" t="e">
        <f t="shared" si="436"/>
        <v>#NUM!</v>
      </c>
      <c r="AB6278" s="3" t="str">
        <f t="shared" si="437"/>
        <v/>
      </c>
    </row>
    <row r="6279" spans="18:28" ht="14.5" customHeight="1">
      <c r="R6279">
        <v>6276</v>
      </c>
      <c r="S6279" s="4">
        <v>76150</v>
      </c>
      <c r="T6279" s="3" t="s">
        <v>6437</v>
      </c>
      <c r="U6279" s="3" t="s">
        <v>1407</v>
      </c>
      <c r="V6279" s="3" t="s">
        <v>423</v>
      </c>
      <c r="W6279" s="3" t="s">
        <v>6432</v>
      </c>
      <c r="X6279" s="3" t="str">
        <f t="shared" si="434"/>
        <v>ไร่มะขามบ้านลาดเพชรบุรี</v>
      </c>
      <c r="Y6279" s="3" t="s">
        <v>5685</v>
      </c>
      <c r="Z6279" s="3" t="str">
        <f t="shared" si="435"/>
        <v/>
      </c>
      <c r="AA6279" s="3" t="e">
        <f t="shared" si="436"/>
        <v>#NUM!</v>
      </c>
      <c r="AB6279" s="3" t="str">
        <f t="shared" si="437"/>
        <v/>
      </c>
    </row>
    <row r="6280" spans="18:28" ht="14.5" customHeight="1">
      <c r="R6280">
        <v>6277</v>
      </c>
      <c r="S6280" s="4">
        <v>76150</v>
      </c>
      <c r="T6280" s="3" t="s">
        <v>6438</v>
      </c>
      <c r="U6280" s="3" t="s">
        <v>1407</v>
      </c>
      <c r="V6280" s="3" t="s">
        <v>423</v>
      </c>
      <c r="W6280" s="3" t="s">
        <v>6432</v>
      </c>
      <c r="X6280" s="3" t="str">
        <f t="shared" si="434"/>
        <v>ท่าเสนบ้านลาดเพชรบุรี</v>
      </c>
      <c r="Y6280" s="3" t="s">
        <v>5685</v>
      </c>
      <c r="Z6280" s="3" t="str">
        <f t="shared" si="435"/>
        <v/>
      </c>
      <c r="AA6280" s="3" t="e">
        <f t="shared" si="436"/>
        <v>#NUM!</v>
      </c>
      <c r="AB6280" s="3" t="str">
        <f t="shared" si="437"/>
        <v/>
      </c>
    </row>
    <row r="6281" spans="18:28" ht="14.5" customHeight="1">
      <c r="R6281">
        <v>6278</v>
      </c>
      <c r="S6281" s="4">
        <v>76150</v>
      </c>
      <c r="T6281" s="3" t="s">
        <v>6439</v>
      </c>
      <c r="U6281" s="3" t="s">
        <v>1407</v>
      </c>
      <c r="V6281" s="3" t="s">
        <v>423</v>
      </c>
      <c r="W6281" s="3" t="s">
        <v>6432</v>
      </c>
      <c r="X6281" s="3" t="str">
        <f t="shared" si="434"/>
        <v>หนองกระเจ็ดบ้านลาดเพชรบุรี</v>
      </c>
      <c r="Y6281" s="3" t="s">
        <v>5685</v>
      </c>
      <c r="Z6281" s="3" t="str">
        <f t="shared" si="435"/>
        <v/>
      </c>
      <c r="AA6281" s="3" t="e">
        <f t="shared" si="436"/>
        <v>#NUM!</v>
      </c>
      <c r="AB6281" s="3" t="str">
        <f t="shared" si="437"/>
        <v/>
      </c>
    </row>
    <row r="6282" spans="18:28" ht="14.5" customHeight="1">
      <c r="R6282">
        <v>6279</v>
      </c>
      <c r="S6282" s="4">
        <v>76150</v>
      </c>
      <c r="T6282" s="3" t="s">
        <v>6440</v>
      </c>
      <c r="U6282" s="3" t="s">
        <v>1407</v>
      </c>
      <c r="V6282" s="3" t="s">
        <v>423</v>
      </c>
      <c r="W6282" s="3" t="s">
        <v>6432</v>
      </c>
      <c r="X6282" s="3" t="str">
        <f t="shared" si="434"/>
        <v>หนองกะปุบ้านลาดเพชรบุรี</v>
      </c>
      <c r="Y6282" s="3" t="s">
        <v>5685</v>
      </c>
      <c r="Z6282" s="3" t="str">
        <f t="shared" si="435"/>
        <v/>
      </c>
      <c r="AA6282" s="3" t="e">
        <f t="shared" si="436"/>
        <v>#NUM!</v>
      </c>
      <c r="AB6282" s="3" t="str">
        <f t="shared" si="437"/>
        <v/>
      </c>
    </row>
    <row r="6283" spans="18:28" ht="14.5" customHeight="1">
      <c r="R6283">
        <v>6280</v>
      </c>
      <c r="S6283" s="4">
        <v>76150</v>
      </c>
      <c r="T6283" s="3" t="s">
        <v>6441</v>
      </c>
      <c r="U6283" s="3" t="s">
        <v>1407</v>
      </c>
      <c r="V6283" s="3" t="s">
        <v>423</v>
      </c>
      <c r="W6283" s="3" t="s">
        <v>6432</v>
      </c>
      <c r="X6283" s="3" t="str">
        <f t="shared" si="434"/>
        <v>ลาดโพธิ์บ้านลาดเพชรบุรี</v>
      </c>
      <c r="Y6283" s="3" t="s">
        <v>5685</v>
      </c>
      <c r="Z6283" s="3" t="str">
        <f t="shared" si="435"/>
        <v/>
      </c>
      <c r="AA6283" s="3" t="e">
        <f t="shared" si="436"/>
        <v>#NUM!</v>
      </c>
      <c r="AB6283" s="3" t="str">
        <f t="shared" si="437"/>
        <v/>
      </c>
    </row>
    <row r="6284" spans="18:28" ht="14.5" customHeight="1">
      <c r="R6284">
        <v>6281</v>
      </c>
      <c r="S6284" s="4">
        <v>76150</v>
      </c>
      <c r="T6284" s="3" t="s">
        <v>6442</v>
      </c>
      <c r="U6284" s="3" t="s">
        <v>1407</v>
      </c>
      <c r="V6284" s="3" t="s">
        <v>423</v>
      </c>
      <c r="W6284" s="3" t="s">
        <v>6432</v>
      </c>
      <c r="X6284" s="3" t="str">
        <f t="shared" si="434"/>
        <v>สะพานไกรบ้านลาดเพชรบุรี</v>
      </c>
      <c r="Y6284" s="3" t="s">
        <v>5685</v>
      </c>
      <c r="Z6284" s="3" t="str">
        <f t="shared" si="435"/>
        <v/>
      </c>
      <c r="AA6284" s="3" t="e">
        <f t="shared" si="436"/>
        <v>#NUM!</v>
      </c>
      <c r="AB6284" s="3" t="str">
        <f t="shared" si="437"/>
        <v/>
      </c>
    </row>
    <row r="6285" spans="18:28" ht="14.5" customHeight="1">
      <c r="R6285">
        <v>6282</v>
      </c>
      <c r="S6285" s="4">
        <v>76150</v>
      </c>
      <c r="T6285" s="3" t="s">
        <v>6443</v>
      </c>
      <c r="U6285" s="3" t="s">
        <v>1407</v>
      </c>
      <c r="V6285" s="3" t="s">
        <v>423</v>
      </c>
      <c r="W6285" s="3" t="s">
        <v>6432</v>
      </c>
      <c r="X6285" s="3" t="str">
        <f t="shared" si="434"/>
        <v>ไร่โคกบ้านลาดเพชรบุรี</v>
      </c>
      <c r="Y6285" s="3" t="s">
        <v>5685</v>
      </c>
      <c r="Z6285" s="3" t="str">
        <f t="shared" si="435"/>
        <v/>
      </c>
      <c r="AA6285" s="3" t="e">
        <f t="shared" si="436"/>
        <v>#NUM!</v>
      </c>
      <c r="AB6285" s="3" t="str">
        <f t="shared" si="437"/>
        <v/>
      </c>
    </row>
    <row r="6286" spans="18:28" ht="14.5" customHeight="1">
      <c r="R6286">
        <v>6283</v>
      </c>
      <c r="S6286" s="4">
        <v>76150</v>
      </c>
      <c r="T6286" s="3" t="s">
        <v>6350</v>
      </c>
      <c r="U6286" s="3" t="s">
        <v>1407</v>
      </c>
      <c r="V6286" s="3" t="s">
        <v>423</v>
      </c>
      <c r="W6286" s="3" t="s">
        <v>6432</v>
      </c>
      <c r="X6286" s="3" t="str">
        <f t="shared" si="434"/>
        <v>โรงเข้บ้านลาดเพชรบุรี</v>
      </c>
      <c r="Y6286" s="3" t="s">
        <v>5685</v>
      </c>
      <c r="Z6286" s="3" t="str">
        <f t="shared" si="435"/>
        <v/>
      </c>
      <c r="AA6286" s="3" t="e">
        <f t="shared" si="436"/>
        <v>#NUM!</v>
      </c>
      <c r="AB6286" s="3" t="str">
        <f t="shared" si="437"/>
        <v/>
      </c>
    </row>
    <row r="6287" spans="18:28" ht="14.5" customHeight="1">
      <c r="R6287">
        <v>6284</v>
      </c>
      <c r="S6287" s="4">
        <v>76150</v>
      </c>
      <c r="T6287" s="3" t="s">
        <v>6444</v>
      </c>
      <c r="U6287" s="3" t="s">
        <v>1407</v>
      </c>
      <c r="V6287" s="3" t="s">
        <v>423</v>
      </c>
      <c r="W6287" s="3" t="s">
        <v>6432</v>
      </c>
      <c r="X6287" s="3" t="str">
        <f t="shared" si="434"/>
        <v>ไร่สะท้อนบ้านลาดเพชรบุรี</v>
      </c>
      <c r="Y6287" s="3" t="s">
        <v>5685</v>
      </c>
      <c r="Z6287" s="3" t="str">
        <f t="shared" si="435"/>
        <v/>
      </c>
      <c r="AA6287" s="3" t="e">
        <f t="shared" si="436"/>
        <v>#NUM!</v>
      </c>
      <c r="AB6287" s="3" t="str">
        <f t="shared" si="437"/>
        <v/>
      </c>
    </row>
    <row r="6288" spans="18:28" ht="14.5" customHeight="1">
      <c r="R6288">
        <v>6285</v>
      </c>
      <c r="S6288" s="4">
        <v>76150</v>
      </c>
      <c r="T6288" s="3" t="s">
        <v>6445</v>
      </c>
      <c r="U6288" s="3" t="s">
        <v>1407</v>
      </c>
      <c r="V6288" s="3" t="s">
        <v>423</v>
      </c>
      <c r="W6288" s="3" t="s">
        <v>6432</v>
      </c>
      <c r="X6288" s="3" t="str">
        <f t="shared" si="434"/>
        <v>ห้วยข้องบ้านลาดเพชรบุรี</v>
      </c>
      <c r="Y6288" s="3" t="s">
        <v>5685</v>
      </c>
      <c r="Z6288" s="3" t="str">
        <f t="shared" si="435"/>
        <v/>
      </c>
      <c r="AA6288" s="3" t="e">
        <f t="shared" si="436"/>
        <v>#NUM!</v>
      </c>
      <c r="AB6288" s="3" t="str">
        <f t="shared" si="437"/>
        <v/>
      </c>
    </row>
    <row r="6289" spans="18:28" ht="14.5" customHeight="1">
      <c r="R6289">
        <v>6286</v>
      </c>
      <c r="S6289" s="4">
        <v>76150</v>
      </c>
      <c r="T6289" s="3" t="s">
        <v>1146</v>
      </c>
      <c r="U6289" s="3" t="s">
        <v>1407</v>
      </c>
      <c r="V6289" s="3" t="s">
        <v>423</v>
      </c>
      <c r="W6289" s="3" t="s">
        <v>6432</v>
      </c>
      <c r="X6289" s="3" t="str">
        <f t="shared" si="434"/>
        <v>ท่าช้างบ้านลาดเพชรบุรี</v>
      </c>
      <c r="Y6289" s="3" t="s">
        <v>5685</v>
      </c>
      <c r="Z6289" s="3" t="str">
        <f t="shared" si="435"/>
        <v/>
      </c>
      <c r="AA6289" s="3" t="e">
        <f t="shared" si="436"/>
        <v>#NUM!</v>
      </c>
      <c r="AB6289" s="3" t="str">
        <f t="shared" si="437"/>
        <v/>
      </c>
    </row>
    <row r="6290" spans="18:28" ht="14.5" customHeight="1">
      <c r="R6290">
        <v>6287</v>
      </c>
      <c r="S6290" s="4">
        <v>76150</v>
      </c>
      <c r="T6290" s="3" t="s">
        <v>6446</v>
      </c>
      <c r="U6290" s="3" t="s">
        <v>1407</v>
      </c>
      <c r="V6290" s="3" t="s">
        <v>423</v>
      </c>
      <c r="W6290" s="3" t="s">
        <v>6432</v>
      </c>
      <c r="X6290" s="3" t="str">
        <f t="shared" si="434"/>
        <v>ถ้ำรงค์บ้านลาดเพชรบุรี</v>
      </c>
      <c r="Y6290" s="3" t="s">
        <v>5685</v>
      </c>
      <c r="Z6290" s="3" t="str">
        <f t="shared" si="435"/>
        <v/>
      </c>
      <c r="AA6290" s="3" t="e">
        <f t="shared" si="436"/>
        <v>#NUM!</v>
      </c>
      <c r="AB6290" s="3" t="str">
        <f t="shared" si="437"/>
        <v/>
      </c>
    </row>
    <row r="6291" spans="18:28" ht="14.5" customHeight="1">
      <c r="R6291">
        <v>6288</v>
      </c>
      <c r="S6291" s="4">
        <v>76150</v>
      </c>
      <c r="T6291" s="3" t="s">
        <v>6447</v>
      </c>
      <c r="U6291" s="3" t="s">
        <v>1407</v>
      </c>
      <c r="V6291" s="3" t="s">
        <v>423</v>
      </c>
      <c r="W6291" s="3" t="s">
        <v>6432</v>
      </c>
      <c r="X6291" s="3" t="str">
        <f t="shared" si="434"/>
        <v>ห้วยลึกบ้านลาดเพชรบุรี</v>
      </c>
      <c r="Y6291" s="3" t="s">
        <v>5685</v>
      </c>
      <c r="Z6291" s="3" t="str">
        <f t="shared" si="435"/>
        <v/>
      </c>
      <c r="AA6291" s="3" t="e">
        <f t="shared" si="436"/>
        <v>#NUM!</v>
      </c>
      <c r="AB6291" s="3" t="str">
        <f t="shared" si="437"/>
        <v/>
      </c>
    </row>
    <row r="6292" spans="18:28" ht="14.5" customHeight="1">
      <c r="R6292">
        <v>6289</v>
      </c>
      <c r="S6292" s="4">
        <v>76110</v>
      </c>
      <c r="T6292" s="3" t="s">
        <v>1409</v>
      </c>
      <c r="U6292" s="3" t="s">
        <v>1409</v>
      </c>
      <c r="V6292" s="3" t="s">
        <v>423</v>
      </c>
      <c r="W6292" s="3" t="s">
        <v>6448</v>
      </c>
      <c r="X6292" s="3" t="str">
        <f t="shared" si="434"/>
        <v>บ้านแหลมบ้านแหลมเพชรบุรี</v>
      </c>
      <c r="Y6292" s="3" t="s">
        <v>5685</v>
      </c>
      <c r="Z6292" s="3" t="str">
        <f t="shared" si="435"/>
        <v/>
      </c>
      <c r="AA6292" s="3" t="e">
        <f t="shared" si="436"/>
        <v>#NUM!</v>
      </c>
      <c r="AB6292" s="3" t="str">
        <f t="shared" si="437"/>
        <v/>
      </c>
    </row>
    <row r="6293" spans="18:28" ht="14.5" customHeight="1">
      <c r="R6293">
        <v>6290</v>
      </c>
      <c r="S6293" s="4">
        <v>76110</v>
      </c>
      <c r="T6293" s="3" t="s">
        <v>6449</v>
      </c>
      <c r="U6293" s="3" t="s">
        <v>1409</v>
      </c>
      <c r="V6293" s="3" t="s">
        <v>423</v>
      </c>
      <c r="W6293" s="3" t="s">
        <v>6448</v>
      </c>
      <c r="X6293" s="3" t="str">
        <f t="shared" si="434"/>
        <v>บางขุนไทรบ้านแหลมเพชรบุรี</v>
      </c>
      <c r="Y6293" s="3" t="s">
        <v>5685</v>
      </c>
      <c r="Z6293" s="3" t="str">
        <f t="shared" si="435"/>
        <v/>
      </c>
      <c r="AA6293" s="3" t="e">
        <f t="shared" si="436"/>
        <v>#NUM!</v>
      </c>
      <c r="AB6293" s="3" t="str">
        <f t="shared" si="437"/>
        <v/>
      </c>
    </row>
    <row r="6294" spans="18:28" ht="14.5" customHeight="1">
      <c r="R6294">
        <v>6291</v>
      </c>
      <c r="S6294" s="4">
        <v>76110</v>
      </c>
      <c r="T6294" s="3" t="s">
        <v>6450</v>
      </c>
      <c r="U6294" s="3" t="s">
        <v>1409</v>
      </c>
      <c r="V6294" s="3" t="s">
        <v>423</v>
      </c>
      <c r="W6294" s="3" t="s">
        <v>6448</v>
      </c>
      <c r="X6294" s="3" t="str">
        <f t="shared" si="434"/>
        <v>ปากทะเลบ้านแหลมเพชรบุรี</v>
      </c>
      <c r="Y6294" s="3" t="s">
        <v>5685</v>
      </c>
      <c r="Z6294" s="3" t="str">
        <f t="shared" si="435"/>
        <v/>
      </c>
      <c r="AA6294" s="3" t="e">
        <f t="shared" si="436"/>
        <v>#NUM!</v>
      </c>
      <c r="AB6294" s="3" t="str">
        <f t="shared" si="437"/>
        <v/>
      </c>
    </row>
    <row r="6295" spans="18:28" ht="14.5" customHeight="1">
      <c r="R6295">
        <v>6292</v>
      </c>
      <c r="S6295" s="4">
        <v>76110</v>
      </c>
      <c r="T6295" s="3" t="s">
        <v>799</v>
      </c>
      <c r="U6295" s="3" t="s">
        <v>1409</v>
      </c>
      <c r="V6295" s="3" t="s">
        <v>423</v>
      </c>
      <c r="W6295" s="3" t="s">
        <v>6448</v>
      </c>
      <c r="X6295" s="3" t="str">
        <f t="shared" si="434"/>
        <v>บางแก้วบ้านแหลมเพชรบุรี</v>
      </c>
      <c r="Y6295" s="3" t="s">
        <v>5685</v>
      </c>
      <c r="Z6295" s="3" t="str">
        <f t="shared" si="435"/>
        <v/>
      </c>
      <c r="AA6295" s="3" t="e">
        <f t="shared" si="436"/>
        <v>#NUM!</v>
      </c>
      <c r="AB6295" s="3" t="str">
        <f t="shared" si="437"/>
        <v/>
      </c>
    </row>
    <row r="6296" spans="18:28" ht="14.5" customHeight="1">
      <c r="R6296">
        <v>6293</v>
      </c>
      <c r="S6296" s="4">
        <v>76100</v>
      </c>
      <c r="T6296" s="3" t="s">
        <v>6451</v>
      </c>
      <c r="U6296" s="3" t="s">
        <v>1409</v>
      </c>
      <c r="V6296" s="3" t="s">
        <v>423</v>
      </c>
      <c r="W6296" s="3" t="s">
        <v>6448</v>
      </c>
      <c r="X6296" s="3" t="str">
        <f t="shared" si="434"/>
        <v>แหลมผักเบี้ยบ้านแหลมเพชรบุรี</v>
      </c>
      <c r="Y6296" s="3" t="s">
        <v>5685</v>
      </c>
      <c r="Z6296" s="3" t="str">
        <f t="shared" si="435"/>
        <v/>
      </c>
      <c r="AA6296" s="3" t="e">
        <f t="shared" si="436"/>
        <v>#NUM!</v>
      </c>
      <c r="AB6296" s="3" t="str">
        <f t="shared" si="437"/>
        <v/>
      </c>
    </row>
    <row r="6297" spans="18:28" ht="14.5" customHeight="1">
      <c r="R6297">
        <v>6294</v>
      </c>
      <c r="S6297" s="4">
        <v>76110</v>
      </c>
      <c r="T6297" s="3" t="s">
        <v>6452</v>
      </c>
      <c r="U6297" s="3" t="s">
        <v>1409</v>
      </c>
      <c r="V6297" s="3" t="s">
        <v>423</v>
      </c>
      <c r="W6297" s="3" t="s">
        <v>6448</v>
      </c>
      <c r="X6297" s="3" t="str">
        <f t="shared" si="434"/>
        <v>บางตะบูนบ้านแหลมเพชรบุรี</v>
      </c>
      <c r="Y6297" s="3" t="s">
        <v>5685</v>
      </c>
      <c r="Z6297" s="3" t="str">
        <f t="shared" si="435"/>
        <v/>
      </c>
      <c r="AA6297" s="3" t="e">
        <f t="shared" si="436"/>
        <v>#NUM!</v>
      </c>
      <c r="AB6297" s="3" t="str">
        <f t="shared" si="437"/>
        <v/>
      </c>
    </row>
    <row r="6298" spans="18:28" ht="14.5" customHeight="1">
      <c r="R6298">
        <v>6295</v>
      </c>
      <c r="S6298" s="4">
        <v>76110</v>
      </c>
      <c r="T6298" s="3" t="s">
        <v>6453</v>
      </c>
      <c r="U6298" s="3" t="s">
        <v>1409</v>
      </c>
      <c r="V6298" s="3" t="s">
        <v>423</v>
      </c>
      <c r="W6298" s="3" t="s">
        <v>6448</v>
      </c>
      <c r="X6298" s="3" t="str">
        <f t="shared" si="434"/>
        <v>บางตะบูนออกบ้านแหลมเพชรบุรี</v>
      </c>
      <c r="Y6298" s="3" t="s">
        <v>5685</v>
      </c>
      <c r="Z6298" s="3" t="str">
        <f t="shared" si="435"/>
        <v/>
      </c>
      <c r="AA6298" s="3" t="e">
        <f t="shared" si="436"/>
        <v>#NUM!</v>
      </c>
      <c r="AB6298" s="3" t="str">
        <f t="shared" si="437"/>
        <v/>
      </c>
    </row>
    <row r="6299" spans="18:28" ht="14.5" customHeight="1">
      <c r="R6299">
        <v>6296</v>
      </c>
      <c r="S6299" s="4">
        <v>76110</v>
      </c>
      <c r="T6299" s="3" t="s">
        <v>6454</v>
      </c>
      <c r="U6299" s="3" t="s">
        <v>1409</v>
      </c>
      <c r="V6299" s="3" t="s">
        <v>423</v>
      </c>
      <c r="W6299" s="3" t="s">
        <v>6448</v>
      </c>
      <c r="X6299" s="3" t="str">
        <f t="shared" si="434"/>
        <v>บางครกบ้านแหลมเพชรบุรี</v>
      </c>
      <c r="Y6299" s="3" t="s">
        <v>5685</v>
      </c>
      <c r="Z6299" s="3" t="str">
        <f t="shared" si="435"/>
        <v/>
      </c>
      <c r="AA6299" s="3" t="e">
        <f t="shared" si="436"/>
        <v>#NUM!</v>
      </c>
      <c r="AB6299" s="3" t="str">
        <f t="shared" si="437"/>
        <v/>
      </c>
    </row>
    <row r="6300" spans="18:28" ht="14.5" customHeight="1">
      <c r="R6300">
        <v>6297</v>
      </c>
      <c r="S6300" s="4">
        <v>76110</v>
      </c>
      <c r="T6300" s="3" t="s">
        <v>399</v>
      </c>
      <c r="U6300" s="3" t="s">
        <v>1409</v>
      </c>
      <c r="V6300" s="3" t="s">
        <v>423</v>
      </c>
      <c r="W6300" s="3" t="s">
        <v>6448</v>
      </c>
      <c r="X6300" s="3" t="str">
        <f t="shared" si="434"/>
        <v>ท่าแร้งบ้านแหลมเพชรบุรี</v>
      </c>
      <c r="Y6300" s="3" t="s">
        <v>5685</v>
      </c>
      <c r="Z6300" s="3" t="str">
        <f t="shared" si="435"/>
        <v/>
      </c>
      <c r="AA6300" s="3" t="e">
        <f t="shared" si="436"/>
        <v>#NUM!</v>
      </c>
      <c r="AB6300" s="3" t="str">
        <f t="shared" si="437"/>
        <v/>
      </c>
    </row>
    <row r="6301" spans="18:28" ht="14.5" customHeight="1">
      <c r="R6301">
        <v>6298</v>
      </c>
      <c r="S6301" s="4">
        <v>76110</v>
      </c>
      <c r="T6301" s="3" t="s">
        <v>6455</v>
      </c>
      <c r="U6301" s="3" t="s">
        <v>1409</v>
      </c>
      <c r="V6301" s="3" t="s">
        <v>423</v>
      </c>
      <c r="W6301" s="3" t="s">
        <v>6448</v>
      </c>
      <c r="X6301" s="3" t="str">
        <f t="shared" si="434"/>
        <v>ท่าแร้งออกบ้านแหลมเพชรบุรี</v>
      </c>
      <c r="Y6301" s="3" t="s">
        <v>5685</v>
      </c>
      <c r="Z6301" s="3" t="str">
        <f t="shared" si="435"/>
        <v/>
      </c>
      <c r="AA6301" s="3" t="e">
        <f t="shared" si="436"/>
        <v>#NUM!</v>
      </c>
      <c r="AB6301" s="3" t="str">
        <f t="shared" si="437"/>
        <v/>
      </c>
    </row>
    <row r="6302" spans="18:28" ht="14.5" customHeight="1">
      <c r="R6302">
        <v>6299</v>
      </c>
      <c r="S6302" s="4">
        <v>76170</v>
      </c>
      <c r="T6302" s="3" t="s">
        <v>1399</v>
      </c>
      <c r="U6302" s="3" t="s">
        <v>1399</v>
      </c>
      <c r="V6302" s="3" t="s">
        <v>423</v>
      </c>
      <c r="W6302" s="3" t="s">
        <v>6456</v>
      </c>
      <c r="X6302" s="3" t="str">
        <f t="shared" si="434"/>
        <v>แก่งกระจานแก่งกระจานเพชรบุรี</v>
      </c>
      <c r="Y6302" s="3" t="s">
        <v>5685</v>
      </c>
      <c r="Z6302" s="3" t="str">
        <f t="shared" si="435"/>
        <v/>
      </c>
      <c r="AA6302" s="3" t="e">
        <f t="shared" si="436"/>
        <v>#NUM!</v>
      </c>
      <c r="AB6302" s="3" t="str">
        <f t="shared" si="437"/>
        <v/>
      </c>
    </row>
    <row r="6303" spans="18:28" ht="14.5" customHeight="1">
      <c r="R6303">
        <v>6300</v>
      </c>
      <c r="S6303" s="4">
        <v>76170</v>
      </c>
      <c r="T6303" s="3" t="s">
        <v>1933</v>
      </c>
      <c r="U6303" s="3" t="s">
        <v>1399</v>
      </c>
      <c r="V6303" s="3" t="s">
        <v>423</v>
      </c>
      <c r="W6303" s="3" t="s">
        <v>6456</v>
      </c>
      <c r="X6303" s="3" t="str">
        <f t="shared" si="434"/>
        <v>สองพี่น้องแก่งกระจานเพชรบุรี</v>
      </c>
      <c r="Y6303" s="3" t="s">
        <v>5685</v>
      </c>
      <c r="Z6303" s="3" t="str">
        <f t="shared" si="435"/>
        <v/>
      </c>
      <c r="AA6303" s="3" t="e">
        <f t="shared" si="436"/>
        <v>#NUM!</v>
      </c>
      <c r="AB6303" s="3" t="str">
        <f t="shared" si="437"/>
        <v/>
      </c>
    </row>
    <row r="6304" spans="18:28" ht="14.5" customHeight="1">
      <c r="R6304">
        <v>6301</v>
      </c>
      <c r="S6304" s="4">
        <v>76170</v>
      </c>
      <c r="T6304" s="3" t="s">
        <v>1606</v>
      </c>
      <c r="U6304" s="3" t="s">
        <v>1399</v>
      </c>
      <c r="V6304" s="3" t="s">
        <v>423</v>
      </c>
      <c r="W6304" s="3" t="s">
        <v>6456</v>
      </c>
      <c r="X6304" s="3" t="str">
        <f t="shared" si="434"/>
        <v>วังจันทร์แก่งกระจานเพชรบุรี</v>
      </c>
      <c r="Y6304" s="3" t="s">
        <v>5685</v>
      </c>
      <c r="Z6304" s="3" t="str">
        <f t="shared" si="435"/>
        <v/>
      </c>
      <c r="AA6304" s="3" t="e">
        <f t="shared" si="436"/>
        <v>#NUM!</v>
      </c>
      <c r="AB6304" s="3" t="str">
        <f t="shared" si="437"/>
        <v/>
      </c>
    </row>
    <row r="6305" spans="18:28" ht="14.5" customHeight="1">
      <c r="R6305">
        <v>6302</v>
      </c>
      <c r="S6305" s="4">
        <v>76170</v>
      </c>
      <c r="T6305" s="3" t="s">
        <v>6457</v>
      </c>
      <c r="U6305" s="3" t="s">
        <v>1399</v>
      </c>
      <c r="V6305" s="3" t="s">
        <v>423</v>
      </c>
      <c r="W6305" s="3" t="s">
        <v>6456</v>
      </c>
      <c r="X6305" s="3" t="str">
        <f t="shared" si="434"/>
        <v>ป่าเด็งแก่งกระจานเพชรบุรี</v>
      </c>
      <c r="Y6305" s="3" t="s">
        <v>5685</v>
      </c>
      <c r="Z6305" s="3" t="str">
        <f t="shared" si="435"/>
        <v/>
      </c>
      <c r="AA6305" s="3" t="e">
        <f t="shared" si="436"/>
        <v>#NUM!</v>
      </c>
      <c r="AB6305" s="3" t="str">
        <f t="shared" si="437"/>
        <v/>
      </c>
    </row>
    <row r="6306" spans="18:28" ht="14.5" customHeight="1">
      <c r="R6306">
        <v>6303</v>
      </c>
      <c r="S6306" s="4">
        <v>76170</v>
      </c>
      <c r="T6306" s="3" t="s">
        <v>6458</v>
      </c>
      <c r="U6306" s="3" t="s">
        <v>1399</v>
      </c>
      <c r="V6306" s="3" t="s">
        <v>423</v>
      </c>
      <c r="W6306" s="3" t="s">
        <v>6456</v>
      </c>
      <c r="X6306" s="3" t="str">
        <f t="shared" si="434"/>
        <v>พุสวรรค์แก่งกระจานเพชรบุรี</v>
      </c>
      <c r="Y6306" s="3" t="s">
        <v>5685</v>
      </c>
      <c r="Z6306" s="3" t="str">
        <f t="shared" si="435"/>
        <v/>
      </c>
      <c r="AA6306" s="3" t="e">
        <f t="shared" si="436"/>
        <v>#NUM!</v>
      </c>
      <c r="AB6306" s="3" t="str">
        <f t="shared" si="437"/>
        <v/>
      </c>
    </row>
    <row r="6307" spans="18:28" ht="14.5" customHeight="1">
      <c r="R6307">
        <v>6304</v>
      </c>
      <c r="S6307" s="4">
        <v>76170</v>
      </c>
      <c r="T6307" s="3" t="s">
        <v>6459</v>
      </c>
      <c r="U6307" s="3" t="s">
        <v>1399</v>
      </c>
      <c r="V6307" s="3" t="s">
        <v>423</v>
      </c>
      <c r="W6307" s="3" t="s">
        <v>6456</v>
      </c>
      <c r="X6307" s="3" t="str">
        <f t="shared" si="434"/>
        <v>ห้วยแม่เพรียงแก่งกระจานเพชรบุรี</v>
      </c>
      <c r="Y6307" s="3" t="s">
        <v>5685</v>
      </c>
      <c r="Z6307" s="3" t="str">
        <f t="shared" si="435"/>
        <v/>
      </c>
      <c r="AA6307" s="3" t="e">
        <f t="shared" si="436"/>
        <v>#NUM!</v>
      </c>
      <c r="AB6307" s="3" t="str">
        <f t="shared" si="437"/>
        <v/>
      </c>
    </row>
    <row r="6308" spans="18:28" ht="14.5" customHeight="1">
      <c r="R6308">
        <v>6305</v>
      </c>
      <c r="S6308" s="4">
        <v>77000</v>
      </c>
      <c r="T6308" s="3" t="s">
        <v>394</v>
      </c>
      <c r="U6308" s="3" t="s">
        <v>1245</v>
      </c>
      <c r="V6308" s="3" t="s">
        <v>394</v>
      </c>
      <c r="W6308" s="3" t="s">
        <v>6460</v>
      </c>
      <c r="X6308" s="3" t="str">
        <f t="shared" si="434"/>
        <v>ประจวบคีรีขันธ์เมืองประจวบคีรีขันธ์ประจวบคีรีขันธ์</v>
      </c>
      <c r="Y6308" s="3" t="s">
        <v>5685</v>
      </c>
      <c r="Z6308" s="3" t="str">
        <f t="shared" si="435"/>
        <v/>
      </c>
      <c r="AA6308" s="3" t="e">
        <f t="shared" si="436"/>
        <v>#NUM!</v>
      </c>
      <c r="AB6308" s="3" t="str">
        <f t="shared" si="437"/>
        <v/>
      </c>
    </row>
    <row r="6309" spans="18:28" ht="14.5" customHeight="1">
      <c r="R6309">
        <v>6306</v>
      </c>
      <c r="S6309" s="4">
        <v>77000</v>
      </c>
      <c r="T6309" s="3" t="s">
        <v>6461</v>
      </c>
      <c r="U6309" s="3" t="s">
        <v>1245</v>
      </c>
      <c r="V6309" s="3" t="s">
        <v>394</v>
      </c>
      <c r="W6309" s="3" t="s">
        <v>6460</v>
      </c>
      <c r="X6309" s="3" t="str">
        <f t="shared" si="434"/>
        <v>เกาะหลักเมืองประจวบคีรีขันธ์ประจวบคีรีขันธ์</v>
      </c>
      <c r="Y6309" s="3" t="s">
        <v>5685</v>
      </c>
      <c r="Z6309" s="3" t="str">
        <f t="shared" si="435"/>
        <v/>
      </c>
      <c r="AA6309" s="3" t="e">
        <f t="shared" si="436"/>
        <v>#NUM!</v>
      </c>
      <c r="AB6309" s="3" t="str">
        <f t="shared" si="437"/>
        <v/>
      </c>
    </row>
    <row r="6310" spans="18:28" ht="14.5" customHeight="1">
      <c r="R6310">
        <v>6307</v>
      </c>
      <c r="S6310" s="4">
        <v>77000</v>
      </c>
      <c r="T6310" s="3" t="s">
        <v>6462</v>
      </c>
      <c r="U6310" s="3" t="s">
        <v>1245</v>
      </c>
      <c r="V6310" s="3" t="s">
        <v>394</v>
      </c>
      <c r="W6310" s="3" t="s">
        <v>6460</v>
      </c>
      <c r="X6310" s="3" t="str">
        <f t="shared" si="434"/>
        <v>คลองวาฬเมืองประจวบคีรีขันธ์ประจวบคีรีขันธ์</v>
      </c>
      <c r="Y6310" s="3" t="s">
        <v>5685</v>
      </c>
      <c r="Z6310" s="3" t="str">
        <f t="shared" si="435"/>
        <v/>
      </c>
      <c r="AA6310" s="3" t="e">
        <f t="shared" si="436"/>
        <v>#NUM!</v>
      </c>
      <c r="AB6310" s="3" t="str">
        <f t="shared" si="437"/>
        <v/>
      </c>
    </row>
    <row r="6311" spans="18:28" ht="14.5" customHeight="1">
      <c r="R6311">
        <v>6308</v>
      </c>
      <c r="S6311" s="4">
        <v>77000</v>
      </c>
      <c r="T6311" s="3" t="s">
        <v>2081</v>
      </c>
      <c r="U6311" s="3" t="s">
        <v>1245</v>
      </c>
      <c r="V6311" s="3" t="s">
        <v>394</v>
      </c>
      <c r="W6311" s="3" t="s">
        <v>6460</v>
      </c>
      <c r="X6311" s="3" t="str">
        <f t="shared" si="434"/>
        <v>ห้วยทรายเมืองประจวบคีรีขันธ์ประจวบคีรีขันธ์</v>
      </c>
      <c r="Y6311" s="3" t="s">
        <v>5685</v>
      </c>
      <c r="Z6311" s="3" t="str">
        <f t="shared" si="435"/>
        <v/>
      </c>
      <c r="AA6311" s="3" t="e">
        <f t="shared" si="436"/>
        <v>#NUM!</v>
      </c>
      <c r="AB6311" s="3" t="str">
        <f t="shared" si="437"/>
        <v/>
      </c>
    </row>
    <row r="6312" spans="18:28" ht="14.5" customHeight="1">
      <c r="R6312">
        <v>6309</v>
      </c>
      <c r="S6312" s="4">
        <v>77210</v>
      </c>
      <c r="T6312" s="3" t="s">
        <v>6463</v>
      </c>
      <c r="U6312" s="3" t="s">
        <v>1245</v>
      </c>
      <c r="V6312" s="3" t="s">
        <v>394</v>
      </c>
      <c r="W6312" s="3" t="s">
        <v>6460</v>
      </c>
      <c r="X6312" s="3" t="str">
        <f t="shared" si="434"/>
        <v>อ่าวน้อยเมืองประจวบคีรีขันธ์ประจวบคีรีขันธ์</v>
      </c>
      <c r="Y6312" s="3" t="s">
        <v>5685</v>
      </c>
      <c r="Z6312" s="3" t="str">
        <f t="shared" si="435"/>
        <v/>
      </c>
      <c r="AA6312" s="3" t="e">
        <f t="shared" si="436"/>
        <v>#NUM!</v>
      </c>
      <c r="AB6312" s="3" t="str">
        <f t="shared" si="437"/>
        <v/>
      </c>
    </row>
    <row r="6313" spans="18:28" ht="14.5" customHeight="1">
      <c r="R6313">
        <v>6310</v>
      </c>
      <c r="S6313" s="4">
        <v>77210</v>
      </c>
      <c r="T6313" s="3" t="s">
        <v>6464</v>
      </c>
      <c r="U6313" s="3" t="s">
        <v>1245</v>
      </c>
      <c r="V6313" s="3" t="s">
        <v>394</v>
      </c>
      <c r="W6313" s="3" t="s">
        <v>6460</v>
      </c>
      <c r="X6313" s="3" t="str">
        <f t="shared" si="434"/>
        <v>บ่อนอกเมืองประจวบคีรีขันธ์ประจวบคีรีขันธ์</v>
      </c>
      <c r="Y6313" s="3" t="s">
        <v>5685</v>
      </c>
      <c r="Z6313" s="3" t="str">
        <f t="shared" si="435"/>
        <v/>
      </c>
      <c r="AA6313" s="3" t="e">
        <f t="shared" si="436"/>
        <v>#NUM!</v>
      </c>
      <c r="AB6313" s="3" t="str">
        <f t="shared" si="437"/>
        <v/>
      </c>
    </row>
    <row r="6314" spans="18:28" ht="14.5" customHeight="1">
      <c r="R6314">
        <v>6311</v>
      </c>
      <c r="S6314" s="4">
        <v>77150</v>
      </c>
      <c r="T6314" s="3" t="s">
        <v>1236</v>
      </c>
      <c r="U6314" s="3" t="s">
        <v>1236</v>
      </c>
      <c r="V6314" s="3" t="s">
        <v>394</v>
      </c>
      <c r="W6314" s="3" t="s">
        <v>6465</v>
      </c>
      <c r="X6314" s="3" t="str">
        <f t="shared" si="434"/>
        <v>กุยบุรีกุยบุรีประจวบคีรีขันธ์</v>
      </c>
      <c r="Y6314" s="3" t="s">
        <v>5685</v>
      </c>
      <c r="Z6314" s="3" t="str">
        <f t="shared" si="435"/>
        <v/>
      </c>
      <c r="AA6314" s="3" t="e">
        <f t="shared" si="436"/>
        <v>#NUM!</v>
      </c>
      <c r="AB6314" s="3" t="str">
        <f t="shared" si="437"/>
        <v/>
      </c>
    </row>
    <row r="6315" spans="18:28" ht="14.5" customHeight="1">
      <c r="R6315">
        <v>6312</v>
      </c>
      <c r="S6315" s="4">
        <v>77150</v>
      </c>
      <c r="T6315" s="3" t="s">
        <v>6466</v>
      </c>
      <c r="U6315" s="3" t="s">
        <v>1236</v>
      </c>
      <c r="V6315" s="3" t="s">
        <v>394</v>
      </c>
      <c r="W6315" s="3" t="s">
        <v>6465</v>
      </c>
      <c r="X6315" s="3" t="str">
        <f t="shared" si="434"/>
        <v>กุยเหนือกุยบุรีประจวบคีรีขันธ์</v>
      </c>
      <c r="Y6315" s="3" t="s">
        <v>5685</v>
      </c>
      <c r="Z6315" s="3" t="str">
        <f t="shared" si="435"/>
        <v/>
      </c>
      <c r="AA6315" s="3" t="e">
        <f t="shared" si="436"/>
        <v>#NUM!</v>
      </c>
      <c r="AB6315" s="3" t="str">
        <f t="shared" si="437"/>
        <v/>
      </c>
    </row>
    <row r="6316" spans="18:28" ht="14.5" customHeight="1">
      <c r="R6316">
        <v>6313</v>
      </c>
      <c r="S6316" s="4">
        <v>77150</v>
      </c>
      <c r="T6316" s="3" t="s">
        <v>6467</v>
      </c>
      <c r="U6316" s="3" t="s">
        <v>1236</v>
      </c>
      <c r="V6316" s="3" t="s">
        <v>394</v>
      </c>
      <c r="W6316" s="3" t="s">
        <v>6465</v>
      </c>
      <c r="X6316" s="3" t="str">
        <f t="shared" si="434"/>
        <v>เขาแดงกุยบุรีประจวบคีรีขันธ์</v>
      </c>
      <c r="Y6316" s="3" t="s">
        <v>5685</v>
      </c>
      <c r="Z6316" s="3" t="str">
        <f t="shared" si="435"/>
        <v/>
      </c>
      <c r="AA6316" s="3" t="e">
        <f t="shared" si="436"/>
        <v>#NUM!</v>
      </c>
      <c r="AB6316" s="3" t="str">
        <f t="shared" si="437"/>
        <v/>
      </c>
    </row>
    <row r="6317" spans="18:28" ht="14.5" customHeight="1">
      <c r="R6317">
        <v>6314</v>
      </c>
      <c r="S6317" s="4">
        <v>77150</v>
      </c>
      <c r="T6317" s="3" t="s">
        <v>6468</v>
      </c>
      <c r="U6317" s="3" t="s">
        <v>1236</v>
      </c>
      <c r="V6317" s="3" t="s">
        <v>394</v>
      </c>
      <c r="W6317" s="3" t="s">
        <v>6465</v>
      </c>
      <c r="X6317" s="3" t="str">
        <f t="shared" si="434"/>
        <v>ดอนยายหนูกุยบุรีประจวบคีรีขันธ์</v>
      </c>
      <c r="Y6317" s="3" t="s">
        <v>5685</v>
      </c>
      <c r="Z6317" s="3" t="str">
        <f t="shared" si="435"/>
        <v/>
      </c>
      <c r="AA6317" s="3" t="e">
        <f t="shared" si="436"/>
        <v>#NUM!</v>
      </c>
      <c r="AB6317" s="3" t="str">
        <f t="shared" si="437"/>
        <v/>
      </c>
    </row>
    <row r="6318" spans="18:28" ht="14.5" customHeight="1">
      <c r="R6318">
        <v>6315</v>
      </c>
      <c r="S6318" s="4">
        <v>77150</v>
      </c>
      <c r="T6318" s="3" t="s">
        <v>6469</v>
      </c>
      <c r="U6318" s="3" t="s">
        <v>1236</v>
      </c>
      <c r="V6318" s="3" t="s">
        <v>394</v>
      </c>
      <c r="W6318" s="3" t="s">
        <v>6465</v>
      </c>
      <c r="X6318" s="3" t="str">
        <f t="shared" si="434"/>
        <v>สามกระทายกุยบุรีประจวบคีรีขันธ์</v>
      </c>
      <c r="Y6318" s="3" t="s">
        <v>5685</v>
      </c>
      <c r="Z6318" s="3" t="str">
        <f t="shared" si="435"/>
        <v/>
      </c>
      <c r="AA6318" s="3" t="e">
        <f t="shared" si="436"/>
        <v>#NUM!</v>
      </c>
      <c r="AB6318" s="3" t="str">
        <f t="shared" si="437"/>
        <v/>
      </c>
    </row>
    <row r="6319" spans="18:28" ht="14.5" customHeight="1">
      <c r="R6319">
        <v>6316</v>
      </c>
      <c r="S6319" s="4">
        <v>77150</v>
      </c>
      <c r="T6319" s="3" t="s">
        <v>6470</v>
      </c>
      <c r="U6319" s="3" t="s">
        <v>1236</v>
      </c>
      <c r="V6319" s="3" t="s">
        <v>394</v>
      </c>
      <c r="W6319" s="3" t="s">
        <v>6465</v>
      </c>
      <c r="X6319" s="3" t="str">
        <f t="shared" si="434"/>
        <v>หาดขามกุยบุรีประจวบคีรีขันธ์</v>
      </c>
      <c r="Y6319" s="3" t="s">
        <v>5685</v>
      </c>
      <c r="Z6319" s="3" t="str">
        <f t="shared" si="435"/>
        <v/>
      </c>
      <c r="AA6319" s="3" t="e">
        <f t="shared" si="436"/>
        <v>#NUM!</v>
      </c>
      <c r="AB6319" s="3" t="str">
        <f t="shared" si="437"/>
        <v/>
      </c>
    </row>
    <row r="6320" spans="18:28" ht="14.5" customHeight="1">
      <c r="R6320">
        <v>6317</v>
      </c>
      <c r="S6320" s="4">
        <v>77130</v>
      </c>
      <c r="T6320" s="3" t="s">
        <v>1237</v>
      </c>
      <c r="U6320" s="3" t="s">
        <v>1237</v>
      </c>
      <c r="V6320" s="3" t="s">
        <v>394</v>
      </c>
      <c r="W6320" s="3" t="s">
        <v>6471</v>
      </c>
      <c r="X6320" s="3" t="str">
        <f t="shared" si="434"/>
        <v>ทับสะแกทับสะแกประจวบคีรีขันธ์</v>
      </c>
      <c r="Y6320" s="3" t="s">
        <v>5685</v>
      </c>
      <c r="Z6320" s="3" t="str">
        <f t="shared" si="435"/>
        <v/>
      </c>
      <c r="AA6320" s="3" t="e">
        <f t="shared" si="436"/>
        <v>#NUM!</v>
      </c>
      <c r="AB6320" s="3" t="str">
        <f t="shared" si="437"/>
        <v/>
      </c>
    </row>
    <row r="6321" spans="18:28" ht="14.5" customHeight="1">
      <c r="R6321">
        <v>6318</v>
      </c>
      <c r="S6321" s="4">
        <v>77130</v>
      </c>
      <c r="T6321" s="3" t="s">
        <v>523</v>
      </c>
      <c r="U6321" s="3" t="s">
        <v>1237</v>
      </c>
      <c r="V6321" s="3" t="s">
        <v>394</v>
      </c>
      <c r="W6321" s="3" t="s">
        <v>6471</v>
      </c>
      <c r="X6321" s="3" t="str">
        <f t="shared" si="434"/>
        <v>อ่างทองทับสะแกประจวบคีรีขันธ์</v>
      </c>
      <c r="Y6321" s="3" t="s">
        <v>5685</v>
      </c>
      <c r="Z6321" s="3" t="str">
        <f t="shared" si="435"/>
        <v/>
      </c>
      <c r="AA6321" s="3" t="e">
        <f t="shared" si="436"/>
        <v>#NUM!</v>
      </c>
      <c r="AB6321" s="3" t="str">
        <f t="shared" si="437"/>
        <v/>
      </c>
    </row>
    <row r="6322" spans="18:28" ht="14.5" customHeight="1">
      <c r="R6322">
        <v>6319</v>
      </c>
      <c r="S6322" s="4">
        <v>77130</v>
      </c>
      <c r="T6322" s="3" t="s">
        <v>6472</v>
      </c>
      <c r="U6322" s="3" t="s">
        <v>1237</v>
      </c>
      <c r="V6322" s="3" t="s">
        <v>394</v>
      </c>
      <c r="W6322" s="3" t="s">
        <v>6471</v>
      </c>
      <c r="X6322" s="3" t="str">
        <f t="shared" si="434"/>
        <v>นาหูกวางทับสะแกประจวบคีรีขันธ์</v>
      </c>
      <c r="Y6322" s="3" t="s">
        <v>5685</v>
      </c>
      <c r="Z6322" s="3" t="str">
        <f t="shared" si="435"/>
        <v/>
      </c>
      <c r="AA6322" s="3" t="e">
        <f t="shared" si="436"/>
        <v>#NUM!</v>
      </c>
      <c r="AB6322" s="3" t="str">
        <f t="shared" si="437"/>
        <v/>
      </c>
    </row>
    <row r="6323" spans="18:28" ht="14.5" customHeight="1">
      <c r="R6323">
        <v>6320</v>
      </c>
      <c r="S6323" s="4">
        <v>77130</v>
      </c>
      <c r="T6323" s="3" t="s">
        <v>6473</v>
      </c>
      <c r="U6323" s="3" t="s">
        <v>1237</v>
      </c>
      <c r="V6323" s="3" t="s">
        <v>394</v>
      </c>
      <c r="W6323" s="3" t="s">
        <v>6471</v>
      </c>
      <c r="X6323" s="3" t="str">
        <f t="shared" si="434"/>
        <v>เขาล้านทับสะแกประจวบคีรีขันธ์</v>
      </c>
      <c r="Y6323" s="3" t="s">
        <v>5685</v>
      </c>
      <c r="Z6323" s="3" t="str">
        <f t="shared" si="435"/>
        <v/>
      </c>
      <c r="AA6323" s="3" t="e">
        <f t="shared" si="436"/>
        <v>#NUM!</v>
      </c>
      <c r="AB6323" s="3" t="str">
        <f t="shared" si="437"/>
        <v/>
      </c>
    </row>
    <row r="6324" spans="18:28" ht="14.5" customHeight="1">
      <c r="R6324">
        <v>6321</v>
      </c>
      <c r="S6324" s="4">
        <v>77130</v>
      </c>
      <c r="T6324" s="3" t="s">
        <v>2313</v>
      </c>
      <c r="U6324" s="3" t="s">
        <v>1237</v>
      </c>
      <c r="V6324" s="3" t="s">
        <v>394</v>
      </c>
      <c r="W6324" s="3" t="s">
        <v>6471</v>
      </c>
      <c r="X6324" s="3" t="str">
        <f t="shared" si="434"/>
        <v>ห้วยยางทับสะแกประจวบคีรีขันธ์</v>
      </c>
      <c r="Y6324" s="3" t="s">
        <v>5685</v>
      </c>
      <c r="Z6324" s="3" t="str">
        <f t="shared" si="435"/>
        <v/>
      </c>
      <c r="AA6324" s="3" t="e">
        <f t="shared" si="436"/>
        <v>#NUM!</v>
      </c>
      <c r="AB6324" s="3" t="str">
        <f t="shared" si="437"/>
        <v/>
      </c>
    </row>
    <row r="6325" spans="18:28" ht="14.5" customHeight="1">
      <c r="R6325">
        <v>6322</v>
      </c>
      <c r="S6325" s="4">
        <v>77130</v>
      </c>
      <c r="T6325" s="3" t="s">
        <v>6474</v>
      </c>
      <c r="U6325" s="3" t="s">
        <v>1237</v>
      </c>
      <c r="V6325" s="3" t="s">
        <v>394</v>
      </c>
      <c r="W6325" s="3" t="s">
        <v>6471</v>
      </c>
      <c r="X6325" s="3" t="str">
        <f t="shared" si="434"/>
        <v>แสงอรุณทับสะแกประจวบคีรีขันธ์</v>
      </c>
      <c r="Y6325" s="3" t="s">
        <v>5685</v>
      </c>
      <c r="Z6325" s="3" t="str">
        <f t="shared" si="435"/>
        <v/>
      </c>
      <c r="AA6325" s="3" t="e">
        <f t="shared" si="436"/>
        <v>#NUM!</v>
      </c>
      <c r="AB6325" s="3" t="str">
        <f t="shared" si="437"/>
        <v/>
      </c>
    </row>
    <row r="6326" spans="18:28" ht="14.5" customHeight="1">
      <c r="R6326">
        <v>6323</v>
      </c>
      <c r="S6326" s="4">
        <v>77140</v>
      </c>
      <c r="T6326" s="3" t="s">
        <v>6475</v>
      </c>
      <c r="U6326" s="3" t="s">
        <v>1239</v>
      </c>
      <c r="V6326" s="3" t="s">
        <v>394</v>
      </c>
      <c r="W6326" s="3" t="s">
        <v>6476</v>
      </c>
      <c r="X6326" s="3" t="str">
        <f t="shared" si="434"/>
        <v>กำเนิดนพคุณบางสะพานประจวบคีรีขันธ์</v>
      </c>
      <c r="Y6326" s="3" t="s">
        <v>5685</v>
      </c>
      <c r="Z6326" s="3" t="str">
        <f t="shared" si="435"/>
        <v/>
      </c>
      <c r="AA6326" s="3" t="e">
        <f t="shared" si="436"/>
        <v>#NUM!</v>
      </c>
      <c r="AB6326" s="3" t="str">
        <f t="shared" si="437"/>
        <v/>
      </c>
    </row>
    <row r="6327" spans="18:28" ht="14.5" customHeight="1">
      <c r="R6327">
        <v>6324</v>
      </c>
      <c r="S6327" s="4">
        <v>77140</v>
      </c>
      <c r="T6327" s="3" t="s">
        <v>6477</v>
      </c>
      <c r="U6327" s="3" t="s">
        <v>1239</v>
      </c>
      <c r="V6327" s="3" t="s">
        <v>394</v>
      </c>
      <c r="W6327" s="3" t="s">
        <v>6476</v>
      </c>
      <c r="X6327" s="3" t="str">
        <f t="shared" si="434"/>
        <v>พงศ์ประศาสน์บางสะพานประจวบคีรีขันธ์</v>
      </c>
      <c r="Y6327" s="3" t="s">
        <v>5685</v>
      </c>
      <c r="Z6327" s="3" t="str">
        <f t="shared" si="435"/>
        <v/>
      </c>
      <c r="AA6327" s="3" t="e">
        <f t="shared" si="436"/>
        <v>#NUM!</v>
      </c>
      <c r="AB6327" s="3" t="str">
        <f t="shared" si="437"/>
        <v/>
      </c>
    </row>
    <row r="6328" spans="18:28" ht="14.5" customHeight="1">
      <c r="R6328">
        <v>6325</v>
      </c>
      <c r="S6328" s="4">
        <v>77230</v>
      </c>
      <c r="T6328" s="3" t="s">
        <v>2989</v>
      </c>
      <c r="U6328" s="3" t="s">
        <v>1239</v>
      </c>
      <c r="V6328" s="3" t="s">
        <v>394</v>
      </c>
      <c r="W6328" s="3" t="s">
        <v>6476</v>
      </c>
      <c r="X6328" s="3" t="str">
        <f t="shared" si="434"/>
        <v>ร่อนทองบางสะพานประจวบคีรีขันธ์</v>
      </c>
      <c r="Y6328" s="3" t="s">
        <v>5685</v>
      </c>
      <c r="Z6328" s="3" t="str">
        <f t="shared" si="435"/>
        <v/>
      </c>
      <c r="AA6328" s="3" t="e">
        <f t="shared" si="436"/>
        <v>#NUM!</v>
      </c>
      <c r="AB6328" s="3" t="str">
        <f t="shared" si="437"/>
        <v/>
      </c>
    </row>
    <row r="6329" spans="18:28" ht="14.5" customHeight="1">
      <c r="R6329">
        <v>6326</v>
      </c>
      <c r="S6329" s="4">
        <v>77190</v>
      </c>
      <c r="T6329" s="3" t="s">
        <v>6387</v>
      </c>
      <c r="U6329" s="3" t="s">
        <v>1239</v>
      </c>
      <c r="V6329" s="3" t="s">
        <v>394</v>
      </c>
      <c r="W6329" s="3" t="s">
        <v>6476</v>
      </c>
      <c r="X6329" s="3" t="str">
        <f t="shared" si="434"/>
        <v>ธงชัยบางสะพานประจวบคีรีขันธ์</v>
      </c>
      <c r="Y6329" s="3" t="s">
        <v>5685</v>
      </c>
      <c r="Z6329" s="3" t="str">
        <f t="shared" si="435"/>
        <v/>
      </c>
      <c r="AA6329" s="3" t="e">
        <f t="shared" si="436"/>
        <v>#NUM!</v>
      </c>
      <c r="AB6329" s="3" t="str">
        <f t="shared" si="437"/>
        <v/>
      </c>
    </row>
    <row r="6330" spans="18:28" ht="14.5" customHeight="1">
      <c r="R6330">
        <v>6327</v>
      </c>
      <c r="S6330" s="4">
        <v>77190</v>
      </c>
      <c r="T6330" s="3" t="s">
        <v>6478</v>
      </c>
      <c r="U6330" s="3" t="s">
        <v>1239</v>
      </c>
      <c r="V6330" s="3" t="s">
        <v>394</v>
      </c>
      <c r="W6330" s="3" t="s">
        <v>6476</v>
      </c>
      <c r="X6330" s="3" t="str">
        <f t="shared" si="434"/>
        <v>ชัยเกษมบางสะพานประจวบคีรีขันธ์</v>
      </c>
      <c r="Y6330" s="3" t="s">
        <v>5685</v>
      </c>
      <c r="Z6330" s="3" t="str">
        <f t="shared" si="435"/>
        <v/>
      </c>
      <c r="AA6330" s="3" t="e">
        <f t="shared" si="436"/>
        <v>#NUM!</v>
      </c>
      <c r="AB6330" s="3" t="str">
        <f t="shared" si="437"/>
        <v/>
      </c>
    </row>
    <row r="6331" spans="18:28" ht="14.5" customHeight="1">
      <c r="R6331">
        <v>6328</v>
      </c>
      <c r="S6331" s="4">
        <v>77230</v>
      </c>
      <c r="T6331" s="3" t="s">
        <v>6479</v>
      </c>
      <c r="U6331" s="3" t="s">
        <v>1239</v>
      </c>
      <c r="V6331" s="3" t="s">
        <v>394</v>
      </c>
      <c r="W6331" s="3" t="s">
        <v>6476</v>
      </c>
      <c r="X6331" s="3" t="str">
        <f t="shared" si="434"/>
        <v>ทองมงคลบางสะพานประจวบคีรีขันธ์</v>
      </c>
      <c r="Y6331" s="3" t="s">
        <v>5685</v>
      </c>
      <c r="Z6331" s="3" t="str">
        <f t="shared" si="435"/>
        <v/>
      </c>
      <c r="AA6331" s="3" t="e">
        <f t="shared" si="436"/>
        <v>#NUM!</v>
      </c>
      <c r="AB6331" s="3" t="str">
        <f t="shared" si="437"/>
        <v/>
      </c>
    </row>
    <row r="6332" spans="18:28" ht="14.5" customHeight="1">
      <c r="R6332">
        <v>6329</v>
      </c>
      <c r="S6332" s="4">
        <v>77140</v>
      </c>
      <c r="T6332" s="3" t="s">
        <v>6480</v>
      </c>
      <c r="U6332" s="3" t="s">
        <v>1239</v>
      </c>
      <c r="V6332" s="3" t="s">
        <v>394</v>
      </c>
      <c r="W6332" s="3" t="s">
        <v>6476</v>
      </c>
      <c r="X6332" s="3" t="str">
        <f t="shared" si="434"/>
        <v>แม่รำพึงบางสะพานประจวบคีรีขันธ์</v>
      </c>
      <c r="Y6332" s="3" t="s">
        <v>5685</v>
      </c>
      <c r="Z6332" s="3" t="str">
        <f t="shared" si="435"/>
        <v/>
      </c>
      <c r="AA6332" s="3" t="e">
        <f t="shared" si="436"/>
        <v>#NUM!</v>
      </c>
      <c r="AB6332" s="3" t="str">
        <f t="shared" si="437"/>
        <v/>
      </c>
    </row>
    <row r="6333" spans="18:28" ht="14.5" customHeight="1">
      <c r="R6333">
        <v>6330</v>
      </c>
      <c r="S6333" s="4">
        <v>77170</v>
      </c>
      <c r="T6333" s="3" t="s">
        <v>6104</v>
      </c>
      <c r="U6333" s="3" t="s">
        <v>1241</v>
      </c>
      <c r="V6333" s="3" t="s">
        <v>394</v>
      </c>
      <c r="W6333" s="3" t="s">
        <v>6481</v>
      </c>
      <c r="X6333" s="3" t="str">
        <f t="shared" si="434"/>
        <v>ปากแพรกบางสะพานน้อยประจวบคีรีขันธ์</v>
      </c>
      <c r="Y6333" s="3" t="s">
        <v>5685</v>
      </c>
      <c r="Z6333" s="3" t="str">
        <f t="shared" si="435"/>
        <v/>
      </c>
      <c r="AA6333" s="3" t="e">
        <f t="shared" si="436"/>
        <v>#NUM!</v>
      </c>
      <c r="AB6333" s="3" t="str">
        <f t="shared" si="437"/>
        <v/>
      </c>
    </row>
    <row r="6334" spans="18:28" ht="14.5" customHeight="1">
      <c r="R6334">
        <v>6331</v>
      </c>
      <c r="S6334" s="4">
        <v>77170</v>
      </c>
      <c r="T6334" s="3" t="s">
        <v>1239</v>
      </c>
      <c r="U6334" s="3" t="s">
        <v>1241</v>
      </c>
      <c r="V6334" s="3" t="s">
        <v>394</v>
      </c>
      <c r="W6334" s="3" t="s">
        <v>6481</v>
      </c>
      <c r="X6334" s="3" t="str">
        <f t="shared" si="434"/>
        <v>บางสะพานบางสะพานน้อยประจวบคีรีขันธ์</v>
      </c>
      <c r="Y6334" s="3" t="s">
        <v>5685</v>
      </c>
      <c r="Z6334" s="3" t="str">
        <f t="shared" si="435"/>
        <v/>
      </c>
      <c r="AA6334" s="3" t="e">
        <f t="shared" si="436"/>
        <v>#NUM!</v>
      </c>
      <c r="AB6334" s="3" t="str">
        <f t="shared" si="437"/>
        <v/>
      </c>
    </row>
    <row r="6335" spans="18:28" ht="14.5" customHeight="1">
      <c r="R6335">
        <v>6332</v>
      </c>
      <c r="S6335" s="4">
        <v>77170</v>
      </c>
      <c r="T6335" s="3" t="s">
        <v>3820</v>
      </c>
      <c r="U6335" s="3" t="s">
        <v>1241</v>
      </c>
      <c r="V6335" s="3" t="s">
        <v>394</v>
      </c>
      <c r="W6335" s="3" t="s">
        <v>6481</v>
      </c>
      <c r="X6335" s="3" t="str">
        <f t="shared" si="434"/>
        <v>ทรายทองบางสะพานน้อยประจวบคีรีขันธ์</v>
      </c>
      <c r="Y6335" s="3" t="s">
        <v>5685</v>
      </c>
      <c r="Z6335" s="3" t="str">
        <f t="shared" si="435"/>
        <v/>
      </c>
      <c r="AA6335" s="3" t="e">
        <f t="shared" si="436"/>
        <v>#NUM!</v>
      </c>
      <c r="AB6335" s="3" t="str">
        <f t="shared" si="437"/>
        <v/>
      </c>
    </row>
    <row r="6336" spans="18:28" ht="14.5" customHeight="1">
      <c r="R6336">
        <v>6333</v>
      </c>
      <c r="S6336" s="4">
        <v>77170</v>
      </c>
      <c r="T6336" s="3" t="s">
        <v>6482</v>
      </c>
      <c r="U6336" s="3" t="s">
        <v>1241</v>
      </c>
      <c r="V6336" s="3" t="s">
        <v>394</v>
      </c>
      <c r="W6336" s="3" t="s">
        <v>6481</v>
      </c>
      <c r="X6336" s="3" t="str">
        <f t="shared" si="434"/>
        <v>ช้างแรกบางสะพานน้อยประจวบคีรีขันธ์</v>
      </c>
      <c r="Y6336" s="3" t="s">
        <v>5685</v>
      </c>
      <c r="Z6336" s="3" t="str">
        <f t="shared" si="435"/>
        <v/>
      </c>
      <c r="AA6336" s="3" t="e">
        <f t="shared" si="436"/>
        <v>#NUM!</v>
      </c>
      <c r="AB6336" s="3" t="str">
        <f t="shared" si="437"/>
        <v/>
      </c>
    </row>
    <row r="6337" spans="18:28" ht="14.5" customHeight="1">
      <c r="R6337">
        <v>6334</v>
      </c>
      <c r="S6337" s="4">
        <v>77170</v>
      </c>
      <c r="T6337" s="3" t="s">
        <v>6483</v>
      </c>
      <c r="U6337" s="3" t="s">
        <v>1241</v>
      </c>
      <c r="V6337" s="3" t="s">
        <v>394</v>
      </c>
      <c r="W6337" s="3" t="s">
        <v>6481</v>
      </c>
      <c r="X6337" s="3" t="str">
        <f t="shared" si="434"/>
        <v>ไชยราชบางสะพานน้อยประจวบคีรีขันธ์</v>
      </c>
      <c r="Y6337" s="3" t="s">
        <v>5685</v>
      </c>
      <c r="Z6337" s="3" t="str">
        <f t="shared" si="435"/>
        <v/>
      </c>
      <c r="AA6337" s="3" t="e">
        <f t="shared" si="436"/>
        <v>#NUM!</v>
      </c>
      <c r="AB6337" s="3" t="str">
        <f t="shared" si="437"/>
        <v/>
      </c>
    </row>
    <row r="6338" spans="18:28" ht="14.5" customHeight="1">
      <c r="R6338">
        <v>6335</v>
      </c>
      <c r="S6338" s="4">
        <v>77120</v>
      </c>
      <c r="T6338" s="3" t="s">
        <v>1243</v>
      </c>
      <c r="U6338" s="3" t="s">
        <v>1243</v>
      </c>
      <c r="V6338" s="3" t="s">
        <v>394</v>
      </c>
      <c r="W6338" s="3" t="s">
        <v>6484</v>
      </c>
      <c r="X6338" s="3" t="str">
        <f t="shared" si="434"/>
        <v>ปราณบุรีปราณบุรีประจวบคีรีขันธ์</v>
      </c>
      <c r="Y6338" s="3" t="s">
        <v>5685</v>
      </c>
      <c r="Z6338" s="3" t="str">
        <f t="shared" si="435"/>
        <v/>
      </c>
      <c r="AA6338" s="3" t="e">
        <f t="shared" si="436"/>
        <v>#NUM!</v>
      </c>
      <c r="AB6338" s="3" t="str">
        <f t="shared" si="437"/>
        <v/>
      </c>
    </row>
    <row r="6339" spans="18:28" ht="14.5" customHeight="1">
      <c r="R6339">
        <v>6336</v>
      </c>
      <c r="S6339" s="4">
        <v>77120</v>
      </c>
      <c r="T6339" s="3" t="s">
        <v>1837</v>
      </c>
      <c r="U6339" s="3" t="s">
        <v>1243</v>
      </c>
      <c r="V6339" s="3" t="s">
        <v>394</v>
      </c>
      <c r="W6339" s="3" t="s">
        <v>6484</v>
      </c>
      <c r="X6339" s="3" t="str">
        <f t="shared" si="434"/>
        <v>เขาน้อยปราณบุรีประจวบคีรีขันธ์</v>
      </c>
      <c r="Y6339" s="3" t="s">
        <v>5685</v>
      </c>
      <c r="Z6339" s="3" t="str">
        <f t="shared" si="435"/>
        <v/>
      </c>
      <c r="AA6339" s="3" t="e">
        <f t="shared" si="436"/>
        <v>#NUM!</v>
      </c>
      <c r="AB6339" s="3" t="str">
        <f t="shared" si="437"/>
        <v/>
      </c>
    </row>
    <row r="6340" spans="18:28" ht="14.5" customHeight="1">
      <c r="R6340">
        <v>6337</v>
      </c>
      <c r="S6340" s="4">
        <v>77220</v>
      </c>
      <c r="T6340" s="3" t="s">
        <v>6485</v>
      </c>
      <c r="U6340" s="3" t="s">
        <v>1243</v>
      </c>
      <c r="V6340" s="3" t="s">
        <v>394</v>
      </c>
      <c r="W6340" s="3" t="s">
        <v>6484</v>
      </c>
      <c r="X6340" s="3" t="str">
        <f t="shared" si="434"/>
        <v>ปากน้ำปราณปราณบุรีประจวบคีรีขันธ์</v>
      </c>
      <c r="Y6340" s="3" t="s">
        <v>5685</v>
      </c>
      <c r="Z6340" s="3" t="str">
        <f t="shared" si="435"/>
        <v/>
      </c>
      <c r="AA6340" s="3" t="e">
        <f t="shared" si="436"/>
        <v>#NUM!</v>
      </c>
      <c r="AB6340" s="3" t="str">
        <f t="shared" si="437"/>
        <v/>
      </c>
    </row>
    <row r="6341" spans="18:28" ht="14.5" customHeight="1">
      <c r="R6341">
        <v>6338</v>
      </c>
      <c r="S6341" s="4">
        <v>77120</v>
      </c>
      <c r="T6341" s="3" t="s">
        <v>6486</v>
      </c>
      <c r="U6341" s="3" t="s">
        <v>1243</v>
      </c>
      <c r="V6341" s="3" t="s">
        <v>394</v>
      </c>
      <c r="W6341" s="3" t="s">
        <v>6484</v>
      </c>
      <c r="X6341" s="3" t="str">
        <f t="shared" ref="X6341:X6404" si="438">T6341&amp;U6341&amp;V6341</f>
        <v>หนองตาแต้มปราณบุรีประจวบคีรีขันธ์</v>
      </c>
      <c r="Y6341" s="3" t="s">
        <v>5685</v>
      </c>
      <c r="Z6341" s="3" t="str">
        <f t="shared" ref="Z6341:Z6404" si="439">IF($Z$1=$W6341,$R6341,"")</f>
        <v/>
      </c>
      <c r="AA6341" s="3" t="e">
        <f t="shared" ref="AA6341:AA6404" si="440">SMALL($Z$4:$Z$7439,R6341)</f>
        <v>#NUM!</v>
      </c>
      <c r="AB6341" s="3" t="str">
        <f t="shared" ref="AB6341:AB6404" si="441">IFERROR(INDEX($T$4:$T$7439,$AA6341,1),"")</f>
        <v/>
      </c>
    </row>
    <row r="6342" spans="18:28" ht="14.5" customHeight="1">
      <c r="R6342">
        <v>6339</v>
      </c>
      <c r="S6342" s="4">
        <v>77120</v>
      </c>
      <c r="T6342" s="3" t="s">
        <v>6487</v>
      </c>
      <c r="U6342" s="3" t="s">
        <v>1243</v>
      </c>
      <c r="V6342" s="3" t="s">
        <v>394</v>
      </c>
      <c r="W6342" s="3" t="s">
        <v>6484</v>
      </c>
      <c r="X6342" s="3" t="str">
        <f t="shared" si="438"/>
        <v>วังก์พงปราณบุรีประจวบคีรีขันธ์</v>
      </c>
      <c r="Y6342" s="3" t="s">
        <v>5685</v>
      </c>
      <c r="Z6342" s="3" t="str">
        <f t="shared" si="439"/>
        <v/>
      </c>
      <c r="AA6342" s="3" t="e">
        <f t="shared" si="440"/>
        <v>#NUM!</v>
      </c>
      <c r="AB6342" s="3" t="str">
        <f t="shared" si="441"/>
        <v/>
      </c>
    </row>
    <row r="6343" spans="18:28" ht="14.5" customHeight="1">
      <c r="R6343">
        <v>6340</v>
      </c>
      <c r="S6343" s="4">
        <v>77120</v>
      </c>
      <c r="T6343" s="3" t="s">
        <v>6488</v>
      </c>
      <c r="U6343" s="3" t="s">
        <v>1243</v>
      </c>
      <c r="V6343" s="3" t="s">
        <v>394</v>
      </c>
      <c r="W6343" s="3" t="s">
        <v>6484</v>
      </c>
      <c r="X6343" s="3" t="str">
        <f t="shared" si="438"/>
        <v>เขาจ้าวปราณบุรีประจวบคีรีขันธ์</v>
      </c>
      <c r="Y6343" s="3" t="s">
        <v>5685</v>
      </c>
      <c r="Z6343" s="3" t="str">
        <f t="shared" si="439"/>
        <v/>
      </c>
      <c r="AA6343" s="3" t="e">
        <f t="shared" si="440"/>
        <v>#NUM!</v>
      </c>
      <c r="AB6343" s="3" t="str">
        <f t="shared" si="441"/>
        <v/>
      </c>
    </row>
    <row r="6344" spans="18:28" ht="14.5" customHeight="1">
      <c r="R6344">
        <v>6341</v>
      </c>
      <c r="S6344" s="4">
        <v>77110</v>
      </c>
      <c r="T6344" s="3" t="s">
        <v>1248</v>
      </c>
      <c r="U6344" s="3" t="s">
        <v>1248</v>
      </c>
      <c r="V6344" s="3" t="s">
        <v>394</v>
      </c>
      <c r="W6344" s="3" t="s">
        <v>6489</v>
      </c>
      <c r="X6344" s="3" t="str">
        <f t="shared" si="438"/>
        <v>หัวหินหัวหินประจวบคีรีขันธ์</v>
      </c>
      <c r="Y6344" s="3" t="s">
        <v>5685</v>
      </c>
      <c r="Z6344" s="3" t="str">
        <f t="shared" si="439"/>
        <v/>
      </c>
      <c r="AA6344" s="3" t="e">
        <f t="shared" si="440"/>
        <v>#NUM!</v>
      </c>
      <c r="AB6344" s="3" t="str">
        <f t="shared" si="441"/>
        <v/>
      </c>
    </row>
    <row r="6345" spans="18:28" ht="14.5" customHeight="1">
      <c r="R6345">
        <v>6342</v>
      </c>
      <c r="S6345" s="4">
        <v>77110</v>
      </c>
      <c r="T6345" s="3" t="s">
        <v>2170</v>
      </c>
      <c r="U6345" s="3" t="s">
        <v>1248</v>
      </c>
      <c r="V6345" s="3" t="s">
        <v>394</v>
      </c>
      <c r="W6345" s="3" t="s">
        <v>6489</v>
      </c>
      <c r="X6345" s="3" t="str">
        <f t="shared" si="438"/>
        <v>หนองแกหัวหินประจวบคีรีขันธ์</v>
      </c>
      <c r="Y6345" s="3" t="s">
        <v>5685</v>
      </c>
      <c r="Z6345" s="3" t="str">
        <f t="shared" si="439"/>
        <v/>
      </c>
      <c r="AA6345" s="3" t="e">
        <f t="shared" si="440"/>
        <v>#NUM!</v>
      </c>
      <c r="AB6345" s="3" t="str">
        <f t="shared" si="441"/>
        <v/>
      </c>
    </row>
    <row r="6346" spans="18:28" ht="14.5" customHeight="1">
      <c r="R6346">
        <v>6343</v>
      </c>
      <c r="S6346" s="4">
        <v>77110</v>
      </c>
      <c r="T6346" s="3" t="s">
        <v>2916</v>
      </c>
      <c r="U6346" s="3" t="s">
        <v>1248</v>
      </c>
      <c r="V6346" s="3" t="s">
        <v>394</v>
      </c>
      <c r="W6346" s="3" t="s">
        <v>6489</v>
      </c>
      <c r="X6346" s="3" t="str">
        <f t="shared" si="438"/>
        <v>หินเหล็กไฟหัวหินประจวบคีรีขันธ์</v>
      </c>
      <c r="Y6346" s="3" t="s">
        <v>5685</v>
      </c>
      <c r="Z6346" s="3" t="str">
        <f t="shared" si="439"/>
        <v/>
      </c>
      <c r="AA6346" s="3" t="e">
        <f t="shared" si="440"/>
        <v>#NUM!</v>
      </c>
      <c r="AB6346" s="3" t="str">
        <f t="shared" si="441"/>
        <v/>
      </c>
    </row>
    <row r="6347" spans="18:28" ht="14.5" customHeight="1">
      <c r="R6347">
        <v>6344</v>
      </c>
      <c r="S6347" s="4">
        <v>77110</v>
      </c>
      <c r="T6347" s="3" t="s">
        <v>6402</v>
      </c>
      <c r="U6347" s="3" t="s">
        <v>1248</v>
      </c>
      <c r="V6347" s="3" t="s">
        <v>394</v>
      </c>
      <c r="W6347" s="3" t="s">
        <v>6489</v>
      </c>
      <c r="X6347" s="3" t="str">
        <f t="shared" si="438"/>
        <v>หนองพลับหัวหินประจวบคีรีขันธ์</v>
      </c>
      <c r="Y6347" s="3" t="s">
        <v>5685</v>
      </c>
      <c r="Z6347" s="3" t="str">
        <f t="shared" si="439"/>
        <v/>
      </c>
      <c r="AA6347" s="3" t="e">
        <f t="shared" si="440"/>
        <v>#NUM!</v>
      </c>
      <c r="AB6347" s="3" t="str">
        <f t="shared" si="441"/>
        <v/>
      </c>
    </row>
    <row r="6348" spans="18:28" ht="14.5" customHeight="1">
      <c r="R6348">
        <v>6345</v>
      </c>
      <c r="S6348" s="4">
        <v>77110</v>
      </c>
      <c r="T6348" s="3" t="s">
        <v>6490</v>
      </c>
      <c r="U6348" s="3" t="s">
        <v>1248</v>
      </c>
      <c r="V6348" s="3" t="s">
        <v>394</v>
      </c>
      <c r="W6348" s="3" t="s">
        <v>6489</v>
      </c>
      <c r="X6348" s="3" t="str">
        <f t="shared" si="438"/>
        <v>ทับใต้หัวหินประจวบคีรีขันธ์</v>
      </c>
      <c r="Y6348" s="3" t="s">
        <v>5685</v>
      </c>
      <c r="Z6348" s="3" t="str">
        <f t="shared" si="439"/>
        <v/>
      </c>
      <c r="AA6348" s="3" t="e">
        <f t="shared" si="440"/>
        <v>#NUM!</v>
      </c>
      <c r="AB6348" s="3" t="str">
        <f t="shared" si="441"/>
        <v/>
      </c>
    </row>
    <row r="6349" spans="18:28" ht="14.5" customHeight="1">
      <c r="R6349">
        <v>6346</v>
      </c>
      <c r="S6349" s="4">
        <v>77110</v>
      </c>
      <c r="T6349" s="3" t="s">
        <v>6491</v>
      </c>
      <c r="U6349" s="3" t="s">
        <v>1248</v>
      </c>
      <c r="V6349" s="3" t="s">
        <v>394</v>
      </c>
      <c r="W6349" s="3" t="s">
        <v>6489</v>
      </c>
      <c r="X6349" s="3" t="str">
        <f t="shared" si="438"/>
        <v>ห้วยสัตว์ใหญ่หัวหินประจวบคีรีขันธ์</v>
      </c>
      <c r="Y6349" s="3" t="s">
        <v>5685</v>
      </c>
      <c r="Z6349" s="3" t="str">
        <f t="shared" si="439"/>
        <v/>
      </c>
      <c r="AA6349" s="3" t="e">
        <f t="shared" si="440"/>
        <v>#NUM!</v>
      </c>
      <c r="AB6349" s="3" t="str">
        <f t="shared" si="441"/>
        <v/>
      </c>
    </row>
    <row r="6350" spans="18:28" ht="14.5" customHeight="1">
      <c r="R6350">
        <v>6347</v>
      </c>
      <c r="S6350" s="4">
        <v>77110</v>
      </c>
      <c r="T6350" s="3" t="s">
        <v>4325</v>
      </c>
      <c r="U6350" s="3" t="s">
        <v>1248</v>
      </c>
      <c r="V6350" s="3" t="s">
        <v>394</v>
      </c>
      <c r="W6350" s="3" t="s">
        <v>6489</v>
      </c>
      <c r="X6350" s="3" t="str">
        <f t="shared" si="438"/>
        <v>บึงนครหัวหินประจวบคีรีขันธ์</v>
      </c>
      <c r="Y6350" s="3" t="s">
        <v>5685</v>
      </c>
      <c r="Z6350" s="3" t="str">
        <f t="shared" si="439"/>
        <v/>
      </c>
      <c r="AA6350" s="3" t="e">
        <f t="shared" si="440"/>
        <v>#NUM!</v>
      </c>
      <c r="AB6350" s="3" t="str">
        <f t="shared" si="441"/>
        <v/>
      </c>
    </row>
    <row r="6351" spans="18:28" ht="14.5" customHeight="1">
      <c r="R6351">
        <v>6348</v>
      </c>
      <c r="S6351" s="4">
        <v>77120</v>
      </c>
      <c r="T6351" s="3" t="s">
        <v>1247</v>
      </c>
      <c r="U6351" s="3" t="s">
        <v>1247</v>
      </c>
      <c r="V6351" s="3" t="s">
        <v>394</v>
      </c>
      <c r="W6351" s="3" t="s">
        <v>6492</v>
      </c>
      <c r="X6351" s="3" t="str">
        <f t="shared" si="438"/>
        <v>สามร้อยยอดสามร้อยยอดประจวบคีรีขันธ์</v>
      </c>
      <c r="Y6351" s="3" t="s">
        <v>5685</v>
      </c>
      <c r="Z6351" s="3" t="str">
        <f t="shared" si="439"/>
        <v/>
      </c>
      <c r="AA6351" s="3" t="e">
        <f t="shared" si="440"/>
        <v>#NUM!</v>
      </c>
      <c r="AB6351" s="3" t="str">
        <f t="shared" si="441"/>
        <v/>
      </c>
    </row>
    <row r="6352" spans="18:28" ht="14.5" customHeight="1">
      <c r="R6352">
        <v>6349</v>
      </c>
      <c r="S6352" s="4">
        <v>77180</v>
      </c>
      <c r="T6352" s="3" t="s">
        <v>6493</v>
      </c>
      <c r="U6352" s="3" t="s">
        <v>1247</v>
      </c>
      <c r="V6352" s="3" t="s">
        <v>394</v>
      </c>
      <c r="W6352" s="3" t="s">
        <v>6492</v>
      </c>
      <c r="X6352" s="3" t="str">
        <f t="shared" si="438"/>
        <v>ศิลาลอยสามร้อยยอดประจวบคีรีขันธ์</v>
      </c>
      <c r="Y6352" s="3" t="s">
        <v>5685</v>
      </c>
      <c r="Z6352" s="3" t="str">
        <f t="shared" si="439"/>
        <v/>
      </c>
      <c r="AA6352" s="3" t="e">
        <f t="shared" si="440"/>
        <v>#NUM!</v>
      </c>
      <c r="AB6352" s="3" t="str">
        <f t="shared" si="441"/>
        <v/>
      </c>
    </row>
    <row r="6353" spans="18:28" ht="14.5" customHeight="1">
      <c r="R6353">
        <v>6350</v>
      </c>
      <c r="S6353" s="4">
        <v>77180</v>
      </c>
      <c r="T6353" s="3" t="s">
        <v>6494</v>
      </c>
      <c r="U6353" s="3" t="s">
        <v>1247</v>
      </c>
      <c r="V6353" s="3" t="s">
        <v>394</v>
      </c>
      <c r="W6353" s="3" t="s">
        <v>6492</v>
      </c>
      <c r="X6353" s="3" t="str">
        <f t="shared" si="438"/>
        <v>ไร่เก่าสามร้อยยอดประจวบคีรีขันธ์</v>
      </c>
      <c r="Y6353" s="3" t="s">
        <v>5685</v>
      </c>
      <c r="Z6353" s="3" t="str">
        <f t="shared" si="439"/>
        <v/>
      </c>
      <c r="AA6353" s="3" t="e">
        <f t="shared" si="440"/>
        <v>#NUM!</v>
      </c>
      <c r="AB6353" s="3" t="str">
        <f t="shared" si="441"/>
        <v/>
      </c>
    </row>
    <row r="6354" spans="18:28" ht="14.5" customHeight="1">
      <c r="R6354">
        <v>6351</v>
      </c>
      <c r="S6354" s="4">
        <v>77180</v>
      </c>
      <c r="T6354" s="3" t="s">
        <v>6495</v>
      </c>
      <c r="U6354" s="3" t="s">
        <v>1247</v>
      </c>
      <c r="V6354" s="3" t="s">
        <v>394</v>
      </c>
      <c r="W6354" s="3" t="s">
        <v>6492</v>
      </c>
      <c r="X6354" s="3" t="str">
        <f t="shared" si="438"/>
        <v>ศาลาลัยสามร้อยยอดประจวบคีรีขันธ์</v>
      </c>
      <c r="Y6354" s="3" t="s">
        <v>5685</v>
      </c>
      <c r="Z6354" s="3" t="str">
        <f t="shared" si="439"/>
        <v/>
      </c>
      <c r="AA6354" s="3" t="e">
        <f t="shared" si="440"/>
        <v>#NUM!</v>
      </c>
      <c r="AB6354" s="3" t="str">
        <f t="shared" si="441"/>
        <v/>
      </c>
    </row>
    <row r="6355" spans="18:28" ht="14.5" customHeight="1">
      <c r="R6355">
        <v>6352</v>
      </c>
      <c r="S6355" s="4">
        <v>77180</v>
      </c>
      <c r="T6355" s="3" t="s">
        <v>6496</v>
      </c>
      <c r="U6355" s="3" t="s">
        <v>1247</v>
      </c>
      <c r="V6355" s="3" t="s">
        <v>394</v>
      </c>
      <c r="W6355" s="3" t="s">
        <v>6492</v>
      </c>
      <c r="X6355" s="3" t="str">
        <f t="shared" si="438"/>
        <v>ไร่ใหม่สามร้อยยอดประจวบคีรีขันธ์</v>
      </c>
      <c r="Y6355" s="3" t="s">
        <v>5685</v>
      </c>
      <c r="Z6355" s="3" t="str">
        <f t="shared" si="439"/>
        <v/>
      </c>
      <c r="AA6355" s="3" t="e">
        <f t="shared" si="440"/>
        <v>#NUM!</v>
      </c>
      <c r="AB6355" s="3" t="str">
        <f t="shared" si="441"/>
        <v/>
      </c>
    </row>
    <row r="6356" spans="18:28" ht="14.5" customHeight="1">
      <c r="R6356">
        <v>6353</v>
      </c>
      <c r="S6356" s="4">
        <v>80000</v>
      </c>
      <c r="T6356" s="3" t="s">
        <v>1921</v>
      </c>
      <c r="U6356" s="3" t="s">
        <v>1070</v>
      </c>
      <c r="V6356" s="3" t="s">
        <v>367</v>
      </c>
      <c r="W6356" s="3" t="s">
        <v>6497</v>
      </c>
      <c r="X6356" s="3" t="str">
        <f t="shared" si="438"/>
        <v>ในเมืองเมืองนครศรีธรรมราชนครศรีธรรมราช</v>
      </c>
      <c r="Y6356" s="3" t="s">
        <v>6498</v>
      </c>
      <c r="Z6356" s="3" t="str">
        <f t="shared" si="439"/>
        <v/>
      </c>
      <c r="AA6356" s="3" t="e">
        <f t="shared" si="440"/>
        <v>#NUM!</v>
      </c>
      <c r="AB6356" s="3" t="str">
        <f t="shared" si="441"/>
        <v/>
      </c>
    </row>
    <row r="6357" spans="18:28" ht="14.5" customHeight="1">
      <c r="R6357">
        <v>6354</v>
      </c>
      <c r="S6357" s="4">
        <v>80000</v>
      </c>
      <c r="T6357" s="3" t="s">
        <v>6499</v>
      </c>
      <c r="U6357" s="3" t="s">
        <v>1070</v>
      </c>
      <c r="V6357" s="3" t="s">
        <v>367</v>
      </c>
      <c r="W6357" s="3" t="s">
        <v>6497</v>
      </c>
      <c r="X6357" s="3" t="str">
        <f t="shared" si="438"/>
        <v>ท่าวังเมืองนครศรีธรรมราชนครศรีธรรมราช</v>
      </c>
      <c r="Y6357" s="3" t="s">
        <v>6498</v>
      </c>
      <c r="Z6357" s="3" t="str">
        <f t="shared" si="439"/>
        <v/>
      </c>
      <c r="AA6357" s="3" t="e">
        <f t="shared" si="440"/>
        <v>#NUM!</v>
      </c>
      <c r="AB6357" s="3" t="str">
        <f t="shared" si="441"/>
        <v/>
      </c>
    </row>
    <row r="6358" spans="18:28" ht="14.5" customHeight="1">
      <c r="R6358">
        <v>6355</v>
      </c>
      <c r="S6358" s="4">
        <v>80000</v>
      </c>
      <c r="T6358" s="3" t="s">
        <v>6500</v>
      </c>
      <c r="U6358" s="3" t="s">
        <v>1070</v>
      </c>
      <c r="V6358" s="3" t="s">
        <v>367</v>
      </c>
      <c r="W6358" s="3" t="s">
        <v>6497</v>
      </c>
      <c r="X6358" s="3" t="str">
        <f t="shared" si="438"/>
        <v>คลังเมืองนครศรีธรรมราชนครศรีธรรมราช</v>
      </c>
      <c r="Y6358" s="3" t="s">
        <v>6498</v>
      </c>
      <c r="Z6358" s="3" t="str">
        <f t="shared" si="439"/>
        <v/>
      </c>
      <c r="AA6358" s="3" t="e">
        <f t="shared" si="440"/>
        <v>#NUM!</v>
      </c>
      <c r="AB6358" s="3" t="str">
        <f t="shared" si="441"/>
        <v/>
      </c>
    </row>
    <row r="6359" spans="18:28" ht="14.5" customHeight="1">
      <c r="R6359">
        <v>6356</v>
      </c>
      <c r="S6359" s="4">
        <v>80000</v>
      </c>
      <c r="T6359" s="3" t="s">
        <v>6501</v>
      </c>
      <c r="U6359" s="3" t="s">
        <v>1070</v>
      </c>
      <c r="V6359" s="3" t="s">
        <v>367</v>
      </c>
      <c r="W6359" s="3" t="s">
        <v>6497</v>
      </c>
      <c r="X6359" s="3" t="str">
        <f t="shared" si="438"/>
        <v>ท่าไร่เมืองนครศรีธรรมราชนครศรีธรรมราช</v>
      </c>
      <c r="Y6359" s="3" t="s">
        <v>6498</v>
      </c>
      <c r="Z6359" s="3" t="str">
        <f t="shared" si="439"/>
        <v/>
      </c>
      <c r="AA6359" s="3" t="e">
        <f t="shared" si="440"/>
        <v>#NUM!</v>
      </c>
      <c r="AB6359" s="3" t="str">
        <f t="shared" si="441"/>
        <v/>
      </c>
    </row>
    <row r="6360" spans="18:28" ht="14.5" customHeight="1">
      <c r="R6360">
        <v>6357</v>
      </c>
      <c r="S6360" s="4">
        <v>80000</v>
      </c>
      <c r="T6360" s="3" t="s">
        <v>6502</v>
      </c>
      <c r="U6360" s="3" t="s">
        <v>1070</v>
      </c>
      <c r="V6360" s="3" t="s">
        <v>367</v>
      </c>
      <c r="W6360" s="3" t="s">
        <v>6497</v>
      </c>
      <c r="X6360" s="3" t="str">
        <f t="shared" si="438"/>
        <v>ปากนครเมืองนครศรีธรรมราชนครศรีธรรมราช</v>
      </c>
      <c r="Y6360" s="3" t="s">
        <v>6498</v>
      </c>
      <c r="Z6360" s="3" t="str">
        <f t="shared" si="439"/>
        <v/>
      </c>
      <c r="AA6360" s="3" t="e">
        <f t="shared" si="440"/>
        <v>#NUM!</v>
      </c>
      <c r="AB6360" s="3" t="str">
        <f t="shared" si="441"/>
        <v/>
      </c>
    </row>
    <row r="6361" spans="18:28" ht="14.5" customHeight="1">
      <c r="R6361">
        <v>6358</v>
      </c>
      <c r="S6361" s="4">
        <v>80280</v>
      </c>
      <c r="T6361" s="3" t="s">
        <v>4071</v>
      </c>
      <c r="U6361" s="3" t="s">
        <v>1070</v>
      </c>
      <c r="V6361" s="3" t="s">
        <v>367</v>
      </c>
      <c r="W6361" s="3" t="s">
        <v>6497</v>
      </c>
      <c r="X6361" s="3" t="str">
        <f t="shared" si="438"/>
        <v>นาทรายเมืองนครศรีธรรมราชนครศรีธรรมราช</v>
      </c>
      <c r="Y6361" s="3" t="s">
        <v>6498</v>
      </c>
      <c r="Z6361" s="3" t="str">
        <f t="shared" si="439"/>
        <v/>
      </c>
      <c r="AA6361" s="3" t="e">
        <f t="shared" si="440"/>
        <v>#NUM!</v>
      </c>
      <c r="AB6361" s="3" t="str">
        <f t="shared" si="441"/>
        <v/>
      </c>
    </row>
    <row r="6362" spans="18:28" ht="14.5" customHeight="1">
      <c r="R6362">
        <v>6359</v>
      </c>
      <c r="S6362" s="4">
        <v>80280</v>
      </c>
      <c r="T6362" s="3" t="s">
        <v>6503</v>
      </c>
      <c r="U6362" s="3" t="s">
        <v>1070</v>
      </c>
      <c r="V6362" s="3" t="s">
        <v>367</v>
      </c>
      <c r="W6362" s="3" t="s">
        <v>6497</v>
      </c>
      <c r="X6362" s="3" t="str">
        <f t="shared" si="438"/>
        <v>กำแพงเซาเมืองนครศรีธรรมราชนครศรีธรรมราช</v>
      </c>
      <c r="Y6362" s="3" t="s">
        <v>6498</v>
      </c>
      <c r="Z6362" s="3" t="str">
        <f t="shared" si="439"/>
        <v/>
      </c>
      <c r="AA6362" s="3" t="e">
        <f t="shared" si="440"/>
        <v>#NUM!</v>
      </c>
      <c r="AB6362" s="3" t="str">
        <f t="shared" si="441"/>
        <v/>
      </c>
    </row>
    <row r="6363" spans="18:28" ht="14.5" customHeight="1">
      <c r="R6363">
        <v>6360</v>
      </c>
      <c r="S6363" s="4">
        <v>80000</v>
      </c>
      <c r="T6363" s="3" t="s">
        <v>6504</v>
      </c>
      <c r="U6363" s="3" t="s">
        <v>1070</v>
      </c>
      <c r="V6363" s="3" t="s">
        <v>367</v>
      </c>
      <c r="W6363" s="3" t="s">
        <v>6497</v>
      </c>
      <c r="X6363" s="3" t="str">
        <f t="shared" si="438"/>
        <v>ไชยมนตรีเมืองนครศรีธรรมราชนครศรีธรรมราช</v>
      </c>
      <c r="Y6363" s="3" t="s">
        <v>6498</v>
      </c>
      <c r="Z6363" s="3" t="str">
        <f t="shared" si="439"/>
        <v/>
      </c>
      <c r="AA6363" s="3" t="e">
        <f t="shared" si="440"/>
        <v>#NUM!</v>
      </c>
      <c r="AB6363" s="3" t="str">
        <f t="shared" si="441"/>
        <v/>
      </c>
    </row>
    <row r="6364" spans="18:28" ht="14.5" customHeight="1">
      <c r="R6364">
        <v>6361</v>
      </c>
      <c r="S6364" s="4">
        <v>80000</v>
      </c>
      <c r="T6364" s="3" t="s">
        <v>6505</v>
      </c>
      <c r="U6364" s="3" t="s">
        <v>1070</v>
      </c>
      <c r="V6364" s="3" t="s">
        <v>367</v>
      </c>
      <c r="W6364" s="3" t="s">
        <v>6497</v>
      </c>
      <c r="X6364" s="3" t="str">
        <f t="shared" si="438"/>
        <v>มะม่วงสองต้นเมืองนครศรีธรรมราชนครศรีธรรมราช</v>
      </c>
      <c r="Y6364" s="3" t="s">
        <v>6498</v>
      </c>
      <c r="Z6364" s="3" t="str">
        <f t="shared" si="439"/>
        <v/>
      </c>
      <c r="AA6364" s="3" t="e">
        <f t="shared" si="440"/>
        <v>#NUM!</v>
      </c>
      <c r="AB6364" s="3" t="str">
        <f t="shared" si="441"/>
        <v/>
      </c>
    </row>
    <row r="6365" spans="18:28" ht="14.5" customHeight="1">
      <c r="R6365">
        <v>6362</v>
      </c>
      <c r="S6365" s="4">
        <v>80000</v>
      </c>
      <c r="T6365" s="3" t="s">
        <v>6506</v>
      </c>
      <c r="U6365" s="3" t="s">
        <v>1070</v>
      </c>
      <c r="V6365" s="3" t="s">
        <v>367</v>
      </c>
      <c r="W6365" s="3" t="s">
        <v>6497</v>
      </c>
      <c r="X6365" s="3" t="str">
        <f t="shared" si="438"/>
        <v>นาเคียนเมืองนครศรีธรรมราชนครศรีธรรมราช</v>
      </c>
      <c r="Y6365" s="3" t="s">
        <v>6498</v>
      </c>
      <c r="Z6365" s="3" t="str">
        <f t="shared" si="439"/>
        <v/>
      </c>
      <c r="AA6365" s="3" t="e">
        <f t="shared" si="440"/>
        <v>#NUM!</v>
      </c>
      <c r="AB6365" s="3" t="str">
        <f t="shared" si="441"/>
        <v/>
      </c>
    </row>
    <row r="6366" spans="18:28" ht="14.5" customHeight="1">
      <c r="R6366">
        <v>6363</v>
      </c>
      <c r="S6366" s="4">
        <v>80280</v>
      </c>
      <c r="T6366" s="3" t="s">
        <v>5493</v>
      </c>
      <c r="U6366" s="3" t="s">
        <v>1070</v>
      </c>
      <c r="V6366" s="3" t="s">
        <v>367</v>
      </c>
      <c r="W6366" s="3" t="s">
        <v>6497</v>
      </c>
      <c r="X6366" s="3" t="str">
        <f t="shared" si="438"/>
        <v>ท่างิ้วเมืองนครศรีธรรมราชนครศรีธรรมราช</v>
      </c>
      <c r="Y6366" s="3" t="s">
        <v>6498</v>
      </c>
      <c r="Z6366" s="3" t="str">
        <f t="shared" si="439"/>
        <v/>
      </c>
      <c r="AA6366" s="3" t="e">
        <f t="shared" si="440"/>
        <v>#NUM!</v>
      </c>
      <c r="AB6366" s="3" t="str">
        <f t="shared" si="441"/>
        <v/>
      </c>
    </row>
    <row r="6367" spans="18:28" ht="14.5" customHeight="1">
      <c r="R6367">
        <v>6364</v>
      </c>
      <c r="S6367" s="4">
        <v>80000</v>
      </c>
      <c r="T6367" s="3" t="s">
        <v>6507</v>
      </c>
      <c r="U6367" s="3" t="s">
        <v>1070</v>
      </c>
      <c r="V6367" s="3" t="s">
        <v>367</v>
      </c>
      <c r="W6367" s="3" t="s">
        <v>6497</v>
      </c>
      <c r="X6367" s="3" t="str">
        <f t="shared" si="438"/>
        <v>โพธิ์เสด็จเมืองนครศรีธรรมราชนครศรีธรรมราช</v>
      </c>
      <c r="Y6367" s="3" t="s">
        <v>6498</v>
      </c>
      <c r="Z6367" s="3" t="str">
        <f t="shared" si="439"/>
        <v/>
      </c>
      <c r="AA6367" s="3" t="e">
        <f t="shared" si="440"/>
        <v>#NUM!</v>
      </c>
      <c r="AB6367" s="3" t="str">
        <f t="shared" si="441"/>
        <v/>
      </c>
    </row>
    <row r="6368" spans="18:28" ht="14.5" customHeight="1">
      <c r="R6368">
        <v>6365</v>
      </c>
      <c r="S6368" s="4">
        <v>80330</v>
      </c>
      <c r="T6368" s="3" t="s">
        <v>435</v>
      </c>
      <c r="U6368" s="3" t="s">
        <v>1070</v>
      </c>
      <c r="V6368" s="3" t="s">
        <v>367</v>
      </c>
      <c r="W6368" s="3" t="s">
        <v>6497</v>
      </c>
      <c r="X6368" s="3" t="str">
        <f t="shared" si="438"/>
        <v>บางจากเมืองนครศรีธรรมราชนครศรีธรรมราช</v>
      </c>
      <c r="Y6368" s="3" t="s">
        <v>6498</v>
      </c>
      <c r="Z6368" s="3" t="str">
        <f t="shared" si="439"/>
        <v/>
      </c>
      <c r="AA6368" s="3" t="e">
        <f t="shared" si="440"/>
        <v>#NUM!</v>
      </c>
      <c r="AB6368" s="3" t="str">
        <f t="shared" si="441"/>
        <v/>
      </c>
    </row>
    <row r="6369" spans="18:28" ht="14.5" customHeight="1">
      <c r="R6369">
        <v>6366</v>
      </c>
      <c r="S6369" s="4">
        <v>80000</v>
      </c>
      <c r="T6369" s="3" t="s">
        <v>6508</v>
      </c>
      <c r="U6369" s="3" t="s">
        <v>1070</v>
      </c>
      <c r="V6369" s="3" t="s">
        <v>367</v>
      </c>
      <c r="W6369" s="3" t="s">
        <v>6497</v>
      </c>
      <c r="X6369" s="3" t="str">
        <f t="shared" si="438"/>
        <v>ปากพูนเมืองนครศรีธรรมราชนครศรีธรรมราช</v>
      </c>
      <c r="Y6369" s="3" t="s">
        <v>6498</v>
      </c>
      <c r="Z6369" s="3" t="str">
        <f t="shared" si="439"/>
        <v/>
      </c>
      <c r="AA6369" s="3" t="e">
        <f t="shared" si="440"/>
        <v>#NUM!</v>
      </c>
      <c r="AB6369" s="3" t="str">
        <f t="shared" si="441"/>
        <v/>
      </c>
    </row>
    <row r="6370" spans="18:28" ht="14.5" customHeight="1">
      <c r="R6370">
        <v>6367</v>
      </c>
      <c r="S6370" s="4">
        <v>80000</v>
      </c>
      <c r="T6370" s="3" t="s">
        <v>6509</v>
      </c>
      <c r="U6370" s="3" t="s">
        <v>1070</v>
      </c>
      <c r="V6370" s="3" t="s">
        <v>367</v>
      </c>
      <c r="W6370" s="3" t="s">
        <v>6497</v>
      </c>
      <c r="X6370" s="3" t="str">
        <f t="shared" si="438"/>
        <v>ท่าซักเมืองนครศรีธรรมราชนครศรีธรรมราช</v>
      </c>
      <c r="Y6370" s="3" t="s">
        <v>6498</v>
      </c>
      <c r="Z6370" s="3" t="str">
        <f t="shared" si="439"/>
        <v/>
      </c>
      <c r="AA6370" s="3" t="e">
        <f t="shared" si="440"/>
        <v>#NUM!</v>
      </c>
      <c r="AB6370" s="3" t="str">
        <f t="shared" si="441"/>
        <v/>
      </c>
    </row>
    <row r="6371" spans="18:28" ht="14.5" customHeight="1">
      <c r="R6371">
        <v>6368</v>
      </c>
      <c r="S6371" s="4">
        <v>80000</v>
      </c>
      <c r="T6371" s="3" t="s">
        <v>1123</v>
      </c>
      <c r="U6371" s="3" t="s">
        <v>1070</v>
      </c>
      <c r="V6371" s="3" t="s">
        <v>367</v>
      </c>
      <c r="W6371" s="3" t="s">
        <v>6497</v>
      </c>
      <c r="X6371" s="3" t="str">
        <f t="shared" si="438"/>
        <v>ท่าเรือเมืองนครศรีธรรมราชนครศรีธรรมราช</v>
      </c>
      <c r="Y6371" s="3" t="s">
        <v>6498</v>
      </c>
      <c r="Z6371" s="3" t="str">
        <f t="shared" si="439"/>
        <v/>
      </c>
      <c r="AA6371" s="3" t="e">
        <f t="shared" si="440"/>
        <v>#NUM!</v>
      </c>
      <c r="AB6371" s="3" t="str">
        <f t="shared" si="441"/>
        <v/>
      </c>
    </row>
    <row r="6372" spans="18:28" ht="14.5" customHeight="1">
      <c r="R6372">
        <v>6369</v>
      </c>
      <c r="S6372" s="4">
        <v>80320</v>
      </c>
      <c r="T6372" s="3" t="s">
        <v>6510</v>
      </c>
      <c r="U6372" s="3" t="s">
        <v>1062</v>
      </c>
      <c r="V6372" s="3" t="s">
        <v>367</v>
      </c>
      <c r="W6372" s="3" t="s">
        <v>6511</v>
      </c>
      <c r="X6372" s="3" t="str">
        <f t="shared" si="438"/>
        <v>พรหมโลกพรหมคีรีนครศรีธรรมราช</v>
      </c>
      <c r="Y6372" s="3" t="s">
        <v>6498</v>
      </c>
      <c r="Z6372" s="3" t="str">
        <f t="shared" si="439"/>
        <v/>
      </c>
      <c r="AA6372" s="3" t="e">
        <f t="shared" si="440"/>
        <v>#NUM!</v>
      </c>
      <c r="AB6372" s="3" t="str">
        <f t="shared" si="441"/>
        <v/>
      </c>
    </row>
    <row r="6373" spans="18:28" ht="14.5" customHeight="1">
      <c r="R6373">
        <v>6370</v>
      </c>
      <c r="S6373" s="4">
        <v>80320</v>
      </c>
      <c r="T6373" s="3" t="s">
        <v>1112</v>
      </c>
      <c r="U6373" s="3" t="s">
        <v>1062</v>
      </c>
      <c r="V6373" s="3" t="s">
        <v>367</v>
      </c>
      <c r="W6373" s="3" t="s">
        <v>6511</v>
      </c>
      <c r="X6373" s="3" t="str">
        <f t="shared" si="438"/>
        <v>บ้านเกาะพรหมคีรีนครศรีธรรมราช</v>
      </c>
      <c r="Y6373" s="3" t="s">
        <v>6498</v>
      </c>
      <c r="Z6373" s="3" t="str">
        <f t="shared" si="439"/>
        <v/>
      </c>
      <c r="AA6373" s="3" t="e">
        <f t="shared" si="440"/>
        <v>#NUM!</v>
      </c>
      <c r="AB6373" s="3" t="str">
        <f t="shared" si="441"/>
        <v/>
      </c>
    </row>
    <row r="6374" spans="18:28" ht="14.5" customHeight="1">
      <c r="R6374">
        <v>6371</v>
      </c>
      <c r="S6374" s="4">
        <v>80320</v>
      </c>
      <c r="T6374" s="3" t="s">
        <v>6512</v>
      </c>
      <c r="U6374" s="3" t="s">
        <v>1062</v>
      </c>
      <c r="V6374" s="3" t="s">
        <v>367</v>
      </c>
      <c r="W6374" s="3" t="s">
        <v>6511</v>
      </c>
      <c r="X6374" s="3" t="str">
        <f t="shared" si="438"/>
        <v>อินคีรีพรหมคีรีนครศรีธรรมราช</v>
      </c>
      <c r="Y6374" s="3" t="s">
        <v>6498</v>
      </c>
      <c r="Z6374" s="3" t="str">
        <f t="shared" si="439"/>
        <v/>
      </c>
      <c r="AA6374" s="3" t="e">
        <f t="shared" si="440"/>
        <v>#NUM!</v>
      </c>
      <c r="AB6374" s="3" t="str">
        <f t="shared" si="441"/>
        <v/>
      </c>
    </row>
    <row r="6375" spans="18:28" ht="14.5" customHeight="1">
      <c r="R6375">
        <v>6372</v>
      </c>
      <c r="S6375" s="4">
        <v>80320</v>
      </c>
      <c r="T6375" s="3" t="s">
        <v>6513</v>
      </c>
      <c r="U6375" s="3" t="s">
        <v>1062</v>
      </c>
      <c r="V6375" s="3" t="s">
        <v>367</v>
      </c>
      <c r="W6375" s="3" t="s">
        <v>6511</v>
      </c>
      <c r="X6375" s="3" t="str">
        <f t="shared" si="438"/>
        <v>ทอนหงส์พรหมคีรีนครศรีธรรมราช</v>
      </c>
      <c r="Y6375" s="3" t="s">
        <v>6498</v>
      </c>
      <c r="Z6375" s="3" t="str">
        <f t="shared" si="439"/>
        <v/>
      </c>
      <c r="AA6375" s="3" t="e">
        <f t="shared" si="440"/>
        <v>#NUM!</v>
      </c>
      <c r="AB6375" s="3" t="str">
        <f t="shared" si="441"/>
        <v/>
      </c>
    </row>
    <row r="6376" spans="18:28" ht="14.5" customHeight="1">
      <c r="R6376">
        <v>6373</v>
      </c>
      <c r="S6376" s="4">
        <v>80320</v>
      </c>
      <c r="T6376" s="3" t="s">
        <v>6514</v>
      </c>
      <c r="U6376" s="3" t="s">
        <v>1062</v>
      </c>
      <c r="V6376" s="3" t="s">
        <v>367</v>
      </c>
      <c r="W6376" s="3" t="s">
        <v>6511</v>
      </c>
      <c r="X6376" s="3" t="str">
        <f t="shared" si="438"/>
        <v>นาเรียงพรหมคีรีนครศรีธรรมราช</v>
      </c>
      <c r="Y6376" s="3" t="s">
        <v>6498</v>
      </c>
      <c r="Z6376" s="3" t="str">
        <f t="shared" si="439"/>
        <v/>
      </c>
      <c r="AA6376" s="3" t="e">
        <f t="shared" si="440"/>
        <v>#NUM!</v>
      </c>
      <c r="AB6376" s="3" t="str">
        <f t="shared" si="441"/>
        <v/>
      </c>
    </row>
    <row r="6377" spans="18:28" ht="14.5" customHeight="1">
      <c r="R6377">
        <v>6374</v>
      </c>
      <c r="S6377" s="4">
        <v>80230</v>
      </c>
      <c r="T6377" s="3" t="s">
        <v>1969</v>
      </c>
      <c r="U6377" s="3" t="s">
        <v>1073</v>
      </c>
      <c r="V6377" s="3" t="s">
        <v>367</v>
      </c>
      <c r="W6377" s="3" t="s">
        <v>6515</v>
      </c>
      <c r="X6377" s="3" t="str">
        <f t="shared" si="438"/>
        <v>เขาแก้วลานสกานครศรีธรรมราช</v>
      </c>
      <c r="Y6377" s="3" t="s">
        <v>6498</v>
      </c>
      <c r="Z6377" s="3" t="str">
        <f t="shared" si="439"/>
        <v/>
      </c>
      <c r="AA6377" s="3" t="e">
        <f t="shared" si="440"/>
        <v>#NUM!</v>
      </c>
      <c r="AB6377" s="3" t="str">
        <f t="shared" si="441"/>
        <v/>
      </c>
    </row>
    <row r="6378" spans="18:28" ht="14.5" customHeight="1">
      <c r="R6378">
        <v>6375</v>
      </c>
      <c r="S6378" s="4">
        <v>80230</v>
      </c>
      <c r="T6378" s="3" t="s">
        <v>1073</v>
      </c>
      <c r="U6378" s="3" t="s">
        <v>1073</v>
      </c>
      <c r="V6378" s="3" t="s">
        <v>367</v>
      </c>
      <c r="W6378" s="3" t="s">
        <v>6515</v>
      </c>
      <c r="X6378" s="3" t="str">
        <f t="shared" si="438"/>
        <v>ลานสกาลานสกานครศรีธรรมราช</v>
      </c>
      <c r="Y6378" s="3" t="s">
        <v>6498</v>
      </c>
      <c r="Z6378" s="3" t="str">
        <f t="shared" si="439"/>
        <v/>
      </c>
      <c r="AA6378" s="3" t="e">
        <f t="shared" si="440"/>
        <v>#NUM!</v>
      </c>
      <c r="AB6378" s="3" t="str">
        <f t="shared" si="441"/>
        <v/>
      </c>
    </row>
    <row r="6379" spans="18:28" ht="14.5" customHeight="1">
      <c r="R6379">
        <v>6376</v>
      </c>
      <c r="S6379" s="4">
        <v>80230</v>
      </c>
      <c r="T6379" s="3" t="s">
        <v>6516</v>
      </c>
      <c r="U6379" s="3" t="s">
        <v>1073</v>
      </c>
      <c r="V6379" s="3" t="s">
        <v>367</v>
      </c>
      <c r="W6379" s="3" t="s">
        <v>6515</v>
      </c>
      <c r="X6379" s="3" t="str">
        <f t="shared" si="438"/>
        <v>ท่าดีลานสกานครศรีธรรมราช</v>
      </c>
      <c r="Y6379" s="3" t="s">
        <v>6498</v>
      </c>
      <c r="Z6379" s="3" t="str">
        <f t="shared" si="439"/>
        <v/>
      </c>
      <c r="AA6379" s="3" t="e">
        <f t="shared" si="440"/>
        <v>#NUM!</v>
      </c>
      <c r="AB6379" s="3" t="str">
        <f t="shared" si="441"/>
        <v/>
      </c>
    </row>
    <row r="6380" spans="18:28" ht="14.5" customHeight="1">
      <c r="R6380">
        <v>6377</v>
      </c>
      <c r="S6380" s="4">
        <v>80230</v>
      </c>
      <c r="T6380" s="3" t="s">
        <v>6517</v>
      </c>
      <c r="U6380" s="3" t="s">
        <v>1073</v>
      </c>
      <c r="V6380" s="3" t="s">
        <v>367</v>
      </c>
      <c r="W6380" s="3" t="s">
        <v>6515</v>
      </c>
      <c r="X6380" s="3" t="str">
        <f t="shared" si="438"/>
        <v>กำโลนลานสกานครศรีธรรมราช</v>
      </c>
      <c r="Y6380" s="3" t="s">
        <v>6498</v>
      </c>
      <c r="Z6380" s="3" t="str">
        <f t="shared" si="439"/>
        <v/>
      </c>
      <c r="AA6380" s="3" t="e">
        <f t="shared" si="440"/>
        <v>#NUM!</v>
      </c>
      <c r="AB6380" s="3" t="str">
        <f t="shared" si="441"/>
        <v/>
      </c>
    </row>
    <row r="6381" spans="18:28" ht="14.5" customHeight="1">
      <c r="R6381">
        <v>6378</v>
      </c>
      <c r="S6381" s="4">
        <v>80230</v>
      </c>
      <c r="T6381" s="3" t="s">
        <v>6518</v>
      </c>
      <c r="U6381" s="3" t="s">
        <v>1073</v>
      </c>
      <c r="V6381" s="3" t="s">
        <v>367</v>
      </c>
      <c r="W6381" s="3" t="s">
        <v>6515</v>
      </c>
      <c r="X6381" s="3" t="str">
        <f t="shared" si="438"/>
        <v>ขุนทะเลลานสกานครศรีธรรมราช</v>
      </c>
      <c r="Y6381" s="3" t="s">
        <v>6498</v>
      </c>
      <c r="Z6381" s="3" t="str">
        <f t="shared" si="439"/>
        <v/>
      </c>
      <c r="AA6381" s="3" t="e">
        <f t="shared" si="440"/>
        <v>#NUM!</v>
      </c>
      <c r="AB6381" s="3" t="str">
        <f t="shared" si="441"/>
        <v/>
      </c>
    </row>
    <row r="6382" spans="18:28" ht="14.5" customHeight="1">
      <c r="R6382">
        <v>6379</v>
      </c>
      <c r="S6382" s="4">
        <v>80150</v>
      </c>
      <c r="T6382" s="3" t="s">
        <v>1038</v>
      </c>
      <c r="U6382" s="3" t="s">
        <v>1038</v>
      </c>
      <c r="V6382" s="3" t="s">
        <v>367</v>
      </c>
      <c r="W6382" s="3" t="s">
        <v>6519</v>
      </c>
      <c r="X6382" s="3" t="str">
        <f t="shared" si="438"/>
        <v>ฉวางฉวางนครศรีธรรมราช</v>
      </c>
      <c r="Y6382" s="3" t="s">
        <v>6498</v>
      </c>
      <c r="Z6382" s="3" t="str">
        <f t="shared" si="439"/>
        <v/>
      </c>
      <c r="AA6382" s="3" t="e">
        <f t="shared" si="440"/>
        <v>#NUM!</v>
      </c>
      <c r="AB6382" s="3" t="str">
        <f t="shared" si="441"/>
        <v/>
      </c>
    </row>
    <row r="6383" spans="18:28" ht="14.5" customHeight="1">
      <c r="R6383">
        <v>6380</v>
      </c>
      <c r="S6383" s="4">
        <v>80250</v>
      </c>
      <c r="T6383" s="3" t="s">
        <v>6520</v>
      </c>
      <c r="U6383" s="3" t="s">
        <v>1038</v>
      </c>
      <c r="V6383" s="3" t="s">
        <v>367</v>
      </c>
      <c r="W6383" s="3" t="s">
        <v>6519</v>
      </c>
      <c r="X6383" s="3" t="str">
        <f t="shared" si="438"/>
        <v>ละอายฉวางนครศรีธรรมราช</v>
      </c>
      <c r="Y6383" s="3" t="s">
        <v>6498</v>
      </c>
      <c r="Z6383" s="3" t="str">
        <f t="shared" si="439"/>
        <v/>
      </c>
      <c r="AA6383" s="3" t="e">
        <f t="shared" si="440"/>
        <v>#NUM!</v>
      </c>
      <c r="AB6383" s="3" t="str">
        <f t="shared" si="441"/>
        <v/>
      </c>
    </row>
    <row r="6384" spans="18:28" ht="14.5" customHeight="1">
      <c r="R6384">
        <v>6381</v>
      </c>
      <c r="S6384" s="4">
        <v>80260</v>
      </c>
      <c r="T6384" s="3" t="s">
        <v>6521</v>
      </c>
      <c r="U6384" s="3" t="s">
        <v>1038</v>
      </c>
      <c r="V6384" s="3" t="s">
        <v>367</v>
      </c>
      <c r="W6384" s="3" t="s">
        <v>6519</v>
      </c>
      <c r="X6384" s="3" t="str">
        <f t="shared" si="438"/>
        <v>นาแวฉวางนครศรีธรรมราช</v>
      </c>
      <c r="Y6384" s="3" t="s">
        <v>6498</v>
      </c>
      <c r="Z6384" s="3" t="str">
        <f t="shared" si="439"/>
        <v/>
      </c>
      <c r="AA6384" s="3" t="e">
        <f t="shared" si="440"/>
        <v>#NUM!</v>
      </c>
      <c r="AB6384" s="3" t="str">
        <f t="shared" si="441"/>
        <v/>
      </c>
    </row>
    <row r="6385" spans="18:28" ht="14.5" customHeight="1">
      <c r="R6385">
        <v>6382</v>
      </c>
      <c r="S6385" s="4">
        <v>80260</v>
      </c>
      <c r="T6385" s="3" t="s">
        <v>6522</v>
      </c>
      <c r="U6385" s="3" t="s">
        <v>1038</v>
      </c>
      <c r="V6385" s="3" t="s">
        <v>367</v>
      </c>
      <c r="W6385" s="3" t="s">
        <v>6519</v>
      </c>
      <c r="X6385" s="3" t="str">
        <f t="shared" si="438"/>
        <v>ไม้เรียงฉวางนครศรีธรรมราช</v>
      </c>
      <c r="Y6385" s="3" t="s">
        <v>6498</v>
      </c>
      <c r="Z6385" s="3" t="str">
        <f t="shared" si="439"/>
        <v/>
      </c>
      <c r="AA6385" s="3" t="e">
        <f t="shared" si="440"/>
        <v>#NUM!</v>
      </c>
      <c r="AB6385" s="3" t="str">
        <f t="shared" si="441"/>
        <v/>
      </c>
    </row>
    <row r="6386" spans="18:28" ht="14.5" customHeight="1">
      <c r="R6386">
        <v>6383</v>
      </c>
      <c r="S6386" s="4">
        <v>80260</v>
      </c>
      <c r="T6386" s="3" t="s">
        <v>6523</v>
      </c>
      <c r="U6386" s="3" t="s">
        <v>1038</v>
      </c>
      <c r="V6386" s="3" t="s">
        <v>367</v>
      </c>
      <c r="W6386" s="3" t="s">
        <v>6519</v>
      </c>
      <c r="X6386" s="3" t="str">
        <f t="shared" si="438"/>
        <v>กะเปียดฉวางนครศรีธรรมราช</v>
      </c>
      <c r="Y6386" s="3" t="s">
        <v>6498</v>
      </c>
      <c r="Z6386" s="3" t="str">
        <f t="shared" si="439"/>
        <v/>
      </c>
      <c r="AA6386" s="3" t="e">
        <f t="shared" si="440"/>
        <v>#NUM!</v>
      </c>
      <c r="AB6386" s="3" t="str">
        <f t="shared" si="441"/>
        <v/>
      </c>
    </row>
    <row r="6387" spans="18:28" ht="14.5" customHeight="1">
      <c r="R6387">
        <v>6384</v>
      </c>
      <c r="S6387" s="4">
        <v>80260</v>
      </c>
      <c r="T6387" s="3" t="s">
        <v>6524</v>
      </c>
      <c r="U6387" s="3" t="s">
        <v>1038</v>
      </c>
      <c r="V6387" s="3" t="s">
        <v>367</v>
      </c>
      <c r="W6387" s="3" t="s">
        <v>6519</v>
      </c>
      <c r="X6387" s="3" t="str">
        <f t="shared" si="438"/>
        <v>นากะชะฉวางนครศรีธรรมราช</v>
      </c>
      <c r="Y6387" s="3" t="s">
        <v>6498</v>
      </c>
      <c r="Z6387" s="3" t="str">
        <f t="shared" si="439"/>
        <v/>
      </c>
      <c r="AA6387" s="3" t="e">
        <f t="shared" si="440"/>
        <v>#NUM!</v>
      </c>
      <c r="AB6387" s="3" t="str">
        <f t="shared" si="441"/>
        <v/>
      </c>
    </row>
    <row r="6388" spans="18:28" ht="14.5" customHeight="1">
      <c r="R6388">
        <v>6385</v>
      </c>
      <c r="S6388" s="4">
        <v>80260</v>
      </c>
      <c r="T6388" s="3" t="s">
        <v>6525</v>
      </c>
      <c r="U6388" s="3" t="s">
        <v>1038</v>
      </c>
      <c r="V6388" s="3" t="s">
        <v>367</v>
      </c>
      <c r="W6388" s="3" t="s">
        <v>6519</v>
      </c>
      <c r="X6388" s="3" t="str">
        <f t="shared" si="438"/>
        <v>ห้วยปริกฉวางนครศรีธรรมราช</v>
      </c>
      <c r="Y6388" s="3" t="s">
        <v>6498</v>
      </c>
      <c r="Z6388" s="3" t="str">
        <f t="shared" si="439"/>
        <v/>
      </c>
      <c r="AA6388" s="3" t="e">
        <f t="shared" si="440"/>
        <v>#NUM!</v>
      </c>
      <c r="AB6388" s="3" t="str">
        <f t="shared" si="441"/>
        <v/>
      </c>
    </row>
    <row r="6389" spans="18:28" ht="14.5" customHeight="1">
      <c r="R6389">
        <v>6386</v>
      </c>
      <c r="S6389" s="4">
        <v>80150</v>
      </c>
      <c r="T6389" s="3" t="s">
        <v>6526</v>
      </c>
      <c r="U6389" s="3" t="s">
        <v>1038</v>
      </c>
      <c r="V6389" s="3" t="s">
        <v>367</v>
      </c>
      <c r="W6389" s="3" t="s">
        <v>6519</v>
      </c>
      <c r="X6389" s="3" t="str">
        <f t="shared" si="438"/>
        <v>ไสหร้าฉวางนครศรีธรรมราช</v>
      </c>
      <c r="Y6389" s="3" t="s">
        <v>6498</v>
      </c>
      <c r="Z6389" s="3" t="str">
        <f t="shared" si="439"/>
        <v/>
      </c>
      <c r="AA6389" s="3" t="e">
        <f t="shared" si="440"/>
        <v>#NUM!</v>
      </c>
      <c r="AB6389" s="3" t="str">
        <f t="shared" si="441"/>
        <v/>
      </c>
    </row>
    <row r="6390" spans="18:28" ht="14.5" customHeight="1">
      <c r="R6390">
        <v>6387</v>
      </c>
      <c r="S6390" s="4">
        <v>80260</v>
      </c>
      <c r="T6390" s="3" t="s">
        <v>6527</v>
      </c>
      <c r="U6390" s="3" t="s">
        <v>1038</v>
      </c>
      <c r="V6390" s="3" t="s">
        <v>367</v>
      </c>
      <c r="W6390" s="3" t="s">
        <v>6519</v>
      </c>
      <c r="X6390" s="3" t="str">
        <f t="shared" si="438"/>
        <v>นาเขลียงฉวางนครศรีธรรมราช</v>
      </c>
      <c r="Y6390" s="3" t="s">
        <v>6498</v>
      </c>
      <c r="Z6390" s="3" t="str">
        <f t="shared" si="439"/>
        <v/>
      </c>
      <c r="AA6390" s="3" t="e">
        <f t="shared" si="440"/>
        <v>#NUM!</v>
      </c>
      <c r="AB6390" s="3" t="str">
        <f t="shared" si="441"/>
        <v/>
      </c>
    </row>
    <row r="6391" spans="18:28" ht="14.5" customHeight="1">
      <c r="R6391">
        <v>6388</v>
      </c>
      <c r="S6391" s="4">
        <v>80250</v>
      </c>
      <c r="T6391" s="3" t="s">
        <v>6528</v>
      </c>
      <c r="U6391" s="3" t="s">
        <v>1038</v>
      </c>
      <c r="V6391" s="3" t="s">
        <v>367</v>
      </c>
      <c r="W6391" s="3" t="s">
        <v>6519</v>
      </c>
      <c r="X6391" s="3" t="str">
        <f t="shared" si="438"/>
        <v>จันดีฉวางนครศรีธรรมราช</v>
      </c>
      <c r="Y6391" s="3" t="s">
        <v>6498</v>
      </c>
      <c r="Z6391" s="3" t="str">
        <f t="shared" si="439"/>
        <v/>
      </c>
      <c r="AA6391" s="3" t="e">
        <f t="shared" si="440"/>
        <v>#NUM!</v>
      </c>
      <c r="AB6391" s="3" t="str">
        <f t="shared" si="441"/>
        <v/>
      </c>
    </row>
    <row r="6392" spans="18:28" ht="14.5" customHeight="1">
      <c r="R6392">
        <v>6389</v>
      </c>
      <c r="S6392" s="4">
        <v>80270</v>
      </c>
      <c r="T6392" s="3" t="s">
        <v>1068</v>
      </c>
      <c r="U6392" s="3" t="s">
        <v>1068</v>
      </c>
      <c r="V6392" s="3" t="s">
        <v>367</v>
      </c>
      <c r="W6392" s="3" t="s">
        <v>6529</v>
      </c>
      <c r="X6392" s="3" t="str">
        <f t="shared" si="438"/>
        <v>พิปูนพิปูนนครศรีธรรมราช</v>
      </c>
      <c r="Y6392" s="3" t="s">
        <v>6498</v>
      </c>
      <c r="Z6392" s="3" t="str">
        <f t="shared" si="439"/>
        <v/>
      </c>
      <c r="AA6392" s="3" t="e">
        <f t="shared" si="440"/>
        <v>#NUM!</v>
      </c>
      <c r="AB6392" s="3" t="str">
        <f t="shared" si="441"/>
        <v/>
      </c>
    </row>
    <row r="6393" spans="18:28" ht="14.5" customHeight="1">
      <c r="R6393">
        <v>6390</v>
      </c>
      <c r="S6393" s="4">
        <v>80270</v>
      </c>
      <c r="T6393" s="3" t="s">
        <v>6530</v>
      </c>
      <c r="U6393" s="3" t="s">
        <v>1068</v>
      </c>
      <c r="V6393" s="3" t="s">
        <v>367</v>
      </c>
      <c r="W6393" s="3" t="s">
        <v>6529</v>
      </c>
      <c r="X6393" s="3" t="str">
        <f t="shared" si="438"/>
        <v>กะทูนพิปูนนครศรีธรรมราช</v>
      </c>
      <c r="Y6393" s="3" t="s">
        <v>6498</v>
      </c>
      <c r="Z6393" s="3" t="str">
        <f t="shared" si="439"/>
        <v/>
      </c>
      <c r="AA6393" s="3" t="e">
        <f t="shared" si="440"/>
        <v>#NUM!</v>
      </c>
      <c r="AB6393" s="3" t="str">
        <f t="shared" si="441"/>
        <v/>
      </c>
    </row>
    <row r="6394" spans="18:28" ht="14.5" customHeight="1">
      <c r="R6394">
        <v>6391</v>
      </c>
      <c r="S6394" s="4">
        <v>80270</v>
      </c>
      <c r="T6394" s="3" t="s">
        <v>2577</v>
      </c>
      <c r="U6394" s="3" t="s">
        <v>1068</v>
      </c>
      <c r="V6394" s="3" t="s">
        <v>367</v>
      </c>
      <c r="W6394" s="3" t="s">
        <v>6529</v>
      </c>
      <c r="X6394" s="3" t="str">
        <f t="shared" si="438"/>
        <v>เขาพระพิปูนนครศรีธรรมราช</v>
      </c>
      <c r="Y6394" s="3" t="s">
        <v>6498</v>
      </c>
      <c r="Z6394" s="3" t="str">
        <f t="shared" si="439"/>
        <v/>
      </c>
      <c r="AA6394" s="3" t="e">
        <f t="shared" si="440"/>
        <v>#NUM!</v>
      </c>
      <c r="AB6394" s="3" t="str">
        <f t="shared" si="441"/>
        <v/>
      </c>
    </row>
    <row r="6395" spans="18:28" ht="14.5" customHeight="1">
      <c r="R6395">
        <v>6392</v>
      </c>
      <c r="S6395" s="4">
        <v>80270</v>
      </c>
      <c r="T6395" s="3" t="s">
        <v>6531</v>
      </c>
      <c r="U6395" s="3" t="s">
        <v>1068</v>
      </c>
      <c r="V6395" s="3" t="s">
        <v>367</v>
      </c>
      <c r="W6395" s="3" t="s">
        <v>6529</v>
      </c>
      <c r="X6395" s="3" t="str">
        <f t="shared" si="438"/>
        <v>ยางค้อมพิปูนนครศรีธรรมราช</v>
      </c>
      <c r="Y6395" s="3" t="s">
        <v>6498</v>
      </c>
      <c r="Z6395" s="3" t="str">
        <f t="shared" si="439"/>
        <v/>
      </c>
      <c r="AA6395" s="3" t="e">
        <f t="shared" si="440"/>
        <v>#NUM!</v>
      </c>
      <c r="AB6395" s="3" t="str">
        <f t="shared" si="441"/>
        <v/>
      </c>
    </row>
    <row r="6396" spans="18:28" ht="14.5" customHeight="1">
      <c r="R6396">
        <v>6393</v>
      </c>
      <c r="S6396" s="4">
        <v>80270</v>
      </c>
      <c r="T6396" s="3" t="s">
        <v>6532</v>
      </c>
      <c r="U6396" s="3" t="s">
        <v>1068</v>
      </c>
      <c r="V6396" s="3" t="s">
        <v>367</v>
      </c>
      <c r="W6396" s="3" t="s">
        <v>6529</v>
      </c>
      <c r="X6396" s="3" t="str">
        <f t="shared" si="438"/>
        <v>ควนกลางพิปูนนครศรีธรรมราช</v>
      </c>
      <c r="Y6396" s="3" t="s">
        <v>6498</v>
      </c>
      <c r="Z6396" s="3" t="str">
        <f t="shared" si="439"/>
        <v/>
      </c>
      <c r="AA6396" s="3" t="e">
        <f t="shared" si="440"/>
        <v>#NUM!</v>
      </c>
      <c r="AB6396" s="3" t="str">
        <f t="shared" si="441"/>
        <v/>
      </c>
    </row>
    <row r="6397" spans="18:28" ht="14.5" customHeight="1">
      <c r="R6397">
        <v>6394</v>
      </c>
      <c r="S6397" s="4">
        <v>80190</v>
      </c>
      <c r="T6397" s="3" t="s">
        <v>1043</v>
      </c>
      <c r="U6397" s="3" t="s">
        <v>1043</v>
      </c>
      <c r="V6397" s="3" t="s">
        <v>367</v>
      </c>
      <c r="W6397" s="3" t="s">
        <v>6533</v>
      </c>
      <c r="X6397" s="3" t="str">
        <f t="shared" si="438"/>
        <v>เชียรใหญ่เชียรใหญ่นครศรีธรรมราช</v>
      </c>
      <c r="Y6397" s="3" t="s">
        <v>6498</v>
      </c>
      <c r="Z6397" s="3" t="str">
        <f t="shared" si="439"/>
        <v/>
      </c>
      <c r="AA6397" s="3" t="e">
        <f t="shared" si="440"/>
        <v>#NUM!</v>
      </c>
      <c r="AB6397" s="3" t="str">
        <f t="shared" si="441"/>
        <v/>
      </c>
    </row>
    <row r="6398" spans="18:28" ht="14.5" customHeight="1">
      <c r="R6398">
        <v>6395</v>
      </c>
      <c r="S6398" s="4">
        <v>80190</v>
      </c>
      <c r="T6398" s="3" t="s">
        <v>6534</v>
      </c>
      <c r="U6398" s="3" t="s">
        <v>1043</v>
      </c>
      <c r="V6398" s="3" t="s">
        <v>367</v>
      </c>
      <c r="W6398" s="3" t="s">
        <v>6533</v>
      </c>
      <c r="X6398" s="3" t="str">
        <f t="shared" si="438"/>
        <v>ท่าขนานเชียรใหญ่นครศรีธรรมราช</v>
      </c>
      <c r="Y6398" s="3" t="s">
        <v>6498</v>
      </c>
      <c r="Z6398" s="3" t="str">
        <f t="shared" si="439"/>
        <v/>
      </c>
      <c r="AA6398" s="3" t="e">
        <f t="shared" si="440"/>
        <v>#NUM!</v>
      </c>
      <c r="AB6398" s="3" t="str">
        <f t="shared" si="441"/>
        <v/>
      </c>
    </row>
    <row r="6399" spans="18:28" ht="14.5" customHeight="1">
      <c r="R6399">
        <v>6396</v>
      </c>
      <c r="S6399" s="4">
        <v>80190</v>
      </c>
      <c r="T6399" s="3" t="s">
        <v>967</v>
      </c>
      <c r="U6399" s="3" t="s">
        <v>1043</v>
      </c>
      <c r="V6399" s="3" t="s">
        <v>367</v>
      </c>
      <c r="W6399" s="3" t="s">
        <v>6533</v>
      </c>
      <c r="X6399" s="3" t="str">
        <f t="shared" si="438"/>
        <v>บ้านกลางเชียรใหญ่นครศรีธรรมราช</v>
      </c>
      <c r="Y6399" s="3" t="s">
        <v>6498</v>
      </c>
      <c r="Z6399" s="3" t="str">
        <f t="shared" si="439"/>
        <v/>
      </c>
      <c r="AA6399" s="3" t="e">
        <f t="shared" si="440"/>
        <v>#NUM!</v>
      </c>
      <c r="AB6399" s="3" t="str">
        <f t="shared" si="441"/>
        <v/>
      </c>
    </row>
    <row r="6400" spans="18:28" ht="14.5" customHeight="1">
      <c r="R6400">
        <v>6397</v>
      </c>
      <c r="S6400" s="4">
        <v>80190</v>
      </c>
      <c r="T6400" s="3" t="s">
        <v>5973</v>
      </c>
      <c r="U6400" s="3" t="s">
        <v>1043</v>
      </c>
      <c r="V6400" s="3" t="s">
        <v>367</v>
      </c>
      <c r="W6400" s="3" t="s">
        <v>6533</v>
      </c>
      <c r="X6400" s="3" t="str">
        <f t="shared" si="438"/>
        <v>บ้านเนินเชียรใหญ่นครศรีธรรมราช</v>
      </c>
      <c r="Y6400" s="3" t="s">
        <v>6498</v>
      </c>
      <c r="Z6400" s="3" t="str">
        <f t="shared" si="439"/>
        <v/>
      </c>
      <c r="AA6400" s="3" t="e">
        <f t="shared" si="440"/>
        <v>#NUM!</v>
      </c>
      <c r="AB6400" s="3" t="str">
        <f t="shared" si="441"/>
        <v/>
      </c>
    </row>
    <row r="6401" spans="18:28" ht="14.5" customHeight="1">
      <c r="R6401">
        <v>6398</v>
      </c>
      <c r="S6401" s="4">
        <v>80190</v>
      </c>
      <c r="T6401" s="3" t="s">
        <v>6535</v>
      </c>
      <c r="U6401" s="3" t="s">
        <v>1043</v>
      </c>
      <c r="V6401" s="3" t="s">
        <v>367</v>
      </c>
      <c r="W6401" s="3" t="s">
        <v>6533</v>
      </c>
      <c r="X6401" s="3" t="str">
        <f t="shared" si="438"/>
        <v>ไสหมากเชียรใหญ่นครศรีธรรมราช</v>
      </c>
      <c r="Y6401" s="3" t="s">
        <v>6498</v>
      </c>
      <c r="Z6401" s="3" t="str">
        <f t="shared" si="439"/>
        <v/>
      </c>
      <c r="AA6401" s="3" t="e">
        <f t="shared" si="440"/>
        <v>#NUM!</v>
      </c>
      <c r="AB6401" s="3" t="str">
        <f t="shared" si="441"/>
        <v/>
      </c>
    </row>
    <row r="6402" spans="18:28" ht="14.5" customHeight="1">
      <c r="R6402">
        <v>6399</v>
      </c>
      <c r="S6402" s="4">
        <v>80190</v>
      </c>
      <c r="T6402" s="3" t="s">
        <v>6536</v>
      </c>
      <c r="U6402" s="3" t="s">
        <v>1043</v>
      </c>
      <c r="V6402" s="3" t="s">
        <v>367</v>
      </c>
      <c r="W6402" s="3" t="s">
        <v>6533</v>
      </c>
      <c r="X6402" s="3" t="str">
        <f t="shared" si="438"/>
        <v>ท้องลำเจียกเชียรใหญ่นครศรีธรรมราช</v>
      </c>
      <c r="Y6402" s="3" t="s">
        <v>6498</v>
      </c>
      <c r="Z6402" s="3" t="str">
        <f t="shared" si="439"/>
        <v/>
      </c>
      <c r="AA6402" s="3" t="e">
        <f t="shared" si="440"/>
        <v>#NUM!</v>
      </c>
      <c r="AB6402" s="3" t="str">
        <f t="shared" si="441"/>
        <v/>
      </c>
    </row>
    <row r="6403" spans="18:28" ht="14.5" customHeight="1">
      <c r="R6403">
        <v>6400</v>
      </c>
      <c r="S6403" s="4">
        <v>80190</v>
      </c>
      <c r="T6403" s="3" t="s">
        <v>6537</v>
      </c>
      <c r="U6403" s="3" t="s">
        <v>1043</v>
      </c>
      <c r="V6403" s="3" t="s">
        <v>367</v>
      </c>
      <c r="W6403" s="3" t="s">
        <v>6533</v>
      </c>
      <c r="X6403" s="3" t="str">
        <f t="shared" si="438"/>
        <v>เสือหึงเชียรใหญ่นครศรีธรรมราช</v>
      </c>
      <c r="Y6403" s="3" t="s">
        <v>6498</v>
      </c>
      <c r="Z6403" s="3" t="str">
        <f t="shared" si="439"/>
        <v/>
      </c>
      <c r="AA6403" s="3" t="e">
        <f t="shared" si="440"/>
        <v>#NUM!</v>
      </c>
      <c r="AB6403" s="3" t="str">
        <f t="shared" si="441"/>
        <v/>
      </c>
    </row>
    <row r="6404" spans="18:28" ht="14.5" customHeight="1">
      <c r="R6404">
        <v>6401</v>
      </c>
      <c r="S6404" s="4">
        <v>80190</v>
      </c>
      <c r="T6404" s="3" t="s">
        <v>6538</v>
      </c>
      <c r="U6404" s="3" t="s">
        <v>1043</v>
      </c>
      <c r="V6404" s="3" t="s">
        <v>367</v>
      </c>
      <c r="W6404" s="3" t="s">
        <v>6533</v>
      </c>
      <c r="X6404" s="3" t="str">
        <f t="shared" si="438"/>
        <v>การะเกดเชียรใหญ่นครศรีธรรมราช</v>
      </c>
      <c r="Y6404" s="3" t="s">
        <v>6498</v>
      </c>
      <c r="Z6404" s="3" t="str">
        <f t="shared" si="439"/>
        <v/>
      </c>
      <c r="AA6404" s="3" t="e">
        <f t="shared" si="440"/>
        <v>#NUM!</v>
      </c>
      <c r="AB6404" s="3" t="str">
        <f t="shared" si="441"/>
        <v/>
      </c>
    </row>
    <row r="6405" spans="18:28" ht="14.5" customHeight="1">
      <c r="R6405">
        <v>6402</v>
      </c>
      <c r="S6405" s="4">
        <v>80190</v>
      </c>
      <c r="T6405" s="3" t="s">
        <v>6539</v>
      </c>
      <c r="U6405" s="3" t="s">
        <v>1043</v>
      </c>
      <c r="V6405" s="3" t="s">
        <v>367</v>
      </c>
      <c r="W6405" s="3" t="s">
        <v>6533</v>
      </c>
      <c r="X6405" s="3" t="str">
        <f t="shared" ref="X6405:X6468" si="442">T6405&amp;U6405&amp;V6405</f>
        <v>เขาพระบาทเชียรใหญ่นครศรีธรรมราช</v>
      </c>
      <c r="Y6405" s="3" t="s">
        <v>6498</v>
      </c>
      <c r="Z6405" s="3" t="str">
        <f t="shared" ref="Z6405:Z6468" si="443">IF($Z$1=$W6405,$R6405,"")</f>
        <v/>
      </c>
      <c r="AA6405" s="3" t="e">
        <f t="shared" ref="AA6405:AA6468" si="444">SMALL($Z$4:$Z$7439,R6405)</f>
        <v>#NUM!</v>
      </c>
      <c r="AB6405" s="3" t="str">
        <f t="shared" ref="AB6405:AB6468" si="445">IFERROR(INDEX($T$4:$T$7439,$AA6405,1),"")</f>
        <v/>
      </c>
    </row>
    <row r="6406" spans="18:28" ht="14.5" customHeight="1">
      <c r="R6406">
        <v>6403</v>
      </c>
      <c r="S6406" s="4">
        <v>80190</v>
      </c>
      <c r="T6406" s="3" t="s">
        <v>6540</v>
      </c>
      <c r="U6406" s="3" t="s">
        <v>1043</v>
      </c>
      <c r="V6406" s="3" t="s">
        <v>367</v>
      </c>
      <c r="W6406" s="3" t="s">
        <v>6533</v>
      </c>
      <c r="X6406" s="3" t="str">
        <f t="shared" si="442"/>
        <v>แม่เจ้าอยู่หัวเชียรใหญ่นครศรีธรรมราช</v>
      </c>
      <c r="Y6406" s="3" t="s">
        <v>6498</v>
      </c>
      <c r="Z6406" s="3" t="str">
        <f t="shared" si="443"/>
        <v/>
      </c>
      <c r="AA6406" s="3" t="e">
        <f t="shared" si="444"/>
        <v>#NUM!</v>
      </c>
      <c r="AB6406" s="3" t="str">
        <f t="shared" si="445"/>
        <v/>
      </c>
    </row>
    <row r="6407" spans="18:28" ht="14.5" customHeight="1">
      <c r="R6407">
        <v>6404</v>
      </c>
      <c r="S6407" s="4">
        <v>80180</v>
      </c>
      <c r="T6407" s="3" t="s">
        <v>1040</v>
      </c>
      <c r="U6407" s="3" t="s">
        <v>1040</v>
      </c>
      <c r="V6407" s="3" t="s">
        <v>367</v>
      </c>
      <c r="W6407" s="3" t="s">
        <v>6541</v>
      </c>
      <c r="X6407" s="3" t="str">
        <f t="shared" si="442"/>
        <v>ชะอวดชะอวดนครศรีธรรมราช</v>
      </c>
      <c r="Y6407" s="3" t="s">
        <v>6498</v>
      </c>
      <c r="Z6407" s="3" t="str">
        <f t="shared" si="443"/>
        <v/>
      </c>
      <c r="AA6407" s="3" t="e">
        <f t="shared" si="444"/>
        <v>#NUM!</v>
      </c>
      <c r="AB6407" s="3" t="str">
        <f t="shared" si="445"/>
        <v/>
      </c>
    </row>
    <row r="6408" spans="18:28" ht="14.5" customHeight="1">
      <c r="R6408">
        <v>6405</v>
      </c>
      <c r="S6408" s="4">
        <v>80180</v>
      </c>
      <c r="T6408" s="3" t="s">
        <v>6542</v>
      </c>
      <c r="U6408" s="3" t="s">
        <v>1040</v>
      </c>
      <c r="V6408" s="3" t="s">
        <v>367</v>
      </c>
      <c r="W6408" s="3" t="s">
        <v>6541</v>
      </c>
      <c r="X6408" s="3" t="str">
        <f t="shared" si="442"/>
        <v>ท่าเสม็ดชะอวดนครศรีธรรมราช</v>
      </c>
      <c r="Y6408" s="3" t="s">
        <v>6498</v>
      </c>
      <c r="Z6408" s="3" t="str">
        <f t="shared" si="443"/>
        <v/>
      </c>
      <c r="AA6408" s="3" t="e">
        <f t="shared" si="444"/>
        <v>#NUM!</v>
      </c>
      <c r="AB6408" s="3" t="str">
        <f t="shared" si="445"/>
        <v/>
      </c>
    </row>
    <row r="6409" spans="18:28" ht="14.5" customHeight="1">
      <c r="R6409">
        <v>6406</v>
      </c>
      <c r="S6409" s="4">
        <v>80180</v>
      </c>
      <c r="T6409" s="3" t="s">
        <v>6543</v>
      </c>
      <c r="U6409" s="3" t="s">
        <v>1040</v>
      </c>
      <c r="V6409" s="3" t="s">
        <v>367</v>
      </c>
      <c r="W6409" s="3" t="s">
        <v>6541</v>
      </c>
      <c r="X6409" s="3" t="str">
        <f t="shared" si="442"/>
        <v>ท่าประจะชะอวดนครศรีธรรมราช</v>
      </c>
      <c r="Y6409" s="3" t="s">
        <v>6498</v>
      </c>
      <c r="Z6409" s="3" t="str">
        <f t="shared" si="443"/>
        <v/>
      </c>
      <c r="AA6409" s="3" t="e">
        <f t="shared" si="444"/>
        <v>#NUM!</v>
      </c>
      <c r="AB6409" s="3" t="str">
        <f t="shared" si="445"/>
        <v/>
      </c>
    </row>
    <row r="6410" spans="18:28" ht="14.5" customHeight="1">
      <c r="R6410">
        <v>6407</v>
      </c>
      <c r="S6410" s="4">
        <v>80180</v>
      </c>
      <c r="T6410" s="3" t="s">
        <v>6544</v>
      </c>
      <c r="U6410" s="3" t="s">
        <v>1040</v>
      </c>
      <c r="V6410" s="3" t="s">
        <v>367</v>
      </c>
      <c r="W6410" s="3" t="s">
        <v>6541</v>
      </c>
      <c r="X6410" s="3" t="str">
        <f t="shared" si="442"/>
        <v>เคร็งชะอวดนครศรีธรรมราช</v>
      </c>
      <c r="Y6410" s="3" t="s">
        <v>6498</v>
      </c>
      <c r="Z6410" s="3" t="str">
        <f t="shared" si="443"/>
        <v/>
      </c>
      <c r="AA6410" s="3" t="e">
        <f t="shared" si="444"/>
        <v>#NUM!</v>
      </c>
      <c r="AB6410" s="3" t="str">
        <f t="shared" si="445"/>
        <v/>
      </c>
    </row>
    <row r="6411" spans="18:28" ht="14.5" customHeight="1">
      <c r="R6411">
        <v>6408</v>
      </c>
      <c r="S6411" s="4">
        <v>80180</v>
      </c>
      <c r="T6411" s="3" t="s">
        <v>6545</v>
      </c>
      <c r="U6411" s="3" t="s">
        <v>1040</v>
      </c>
      <c r="V6411" s="3" t="s">
        <v>367</v>
      </c>
      <c r="W6411" s="3" t="s">
        <v>6541</v>
      </c>
      <c r="X6411" s="3" t="str">
        <f t="shared" si="442"/>
        <v>วังอ่างชะอวดนครศรีธรรมราช</v>
      </c>
      <c r="Y6411" s="3" t="s">
        <v>6498</v>
      </c>
      <c r="Z6411" s="3" t="str">
        <f t="shared" si="443"/>
        <v/>
      </c>
      <c r="AA6411" s="3" t="e">
        <f t="shared" si="444"/>
        <v>#NUM!</v>
      </c>
      <c r="AB6411" s="3" t="str">
        <f t="shared" si="445"/>
        <v/>
      </c>
    </row>
    <row r="6412" spans="18:28" ht="14.5" customHeight="1">
      <c r="R6412">
        <v>6409</v>
      </c>
      <c r="S6412" s="4">
        <v>80180</v>
      </c>
      <c r="T6412" s="3" t="s">
        <v>6546</v>
      </c>
      <c r="U6412" s="3" t="s">
        <v>1040</v>
      </c>
      <c r="V6412" s="3" t="s">
        <v>367</v>
      </c>
      <c r="W6412" s="3" t="s">
        <v>6541</v>
      </c>
      <c r="X6412" s="3" t="str">
        <f t="shared" si="442"/>
        <v>บ้านตูลชะอวดนครศรีธรรมราช</v>
      </c>
      <c r="Y6412" s="3" t="s">
        <v>6498</v>
      </c>
      <c r="Z6412" s="3" t="str">
        <f t="shared" si="443"/>
        <v/>
      </c>
      <c r="AA6412" s="3" t="e">
        <f t="shared" si="444"/>
        <v>#NUM!</v>
      </c>
      <c r="AB6412" s="3" t="str">
        <f t="shared" si="445"/>
        <v/>
      </c>
    </row>
    <row r="6413" spans="18:28" ht="14.5" customHeight="1">
      <c r="R6413">
        <v>6410</v>
      </c>
      <c r="S6413" s="4">
        <v>80180</v>
      </c>
      <c r="T6413" s="3" t="s">
        <v>6547</v>
      </c>
      <c r="U6413" s="3" t="s">
        <v>1040</v>
      </c>
      <c r="V6413" s="3" t="s">
        <v>367</v>
      </c>
      <c r="W6413" s="3" t="s">
        <v>6541</v>
      </c>
      <c r="X6413" s="3" t="str">
        <f t="shared" si="442"/>
        <v>ขอนหาดชะอวดนครศรีธรรมราช</v>
      </c>
      <c r="Y6413" s="3" t="s">
        <v>6498</v>
      </c>
      <c r="Z6413" s="3" t="str">
        <f t="shared" si="443"/>
        <v/>
      </c>
      <c r="AA6413" s="3" t="e">
        <f t="shared" si="444"/>
        <v>#NUM!</v>
      </c>
      <c r="AB6413" s="3" t="str">
        <f t="shared" si="445"/>
        <v/>
      </c>
    </row>
    <row r="6414" spans="18:28" ht="14.5" customHeight="1">
      <c r="R6414">
        <v>6411</v>
      </c>
      <c r="S6414" s="4">
        <v>80180</v>
      </c>
      <c r="T6414" s="3" t="s">
        <v>6548</v>
      </c>
      <c r="U6414" s="3" t="s">
        <v>1040</v>
      </c>
      <c r="V6414" s="3" t="s">
        <v>367</v>
      </c>
      <c r="W6414" s="3" t="s">
        <v>6541</v>
      </c>
      <c r="X6414" s="3" t="str">
        <f t="shared" si="442"/>
        <v>เกาะขันธ์ชะอวดนครศรีธรรมราช</v>
      </c>
      <c r="Y6414" s="3" t="s">
        <v>6498</v>
      </c>
      <c r="Z6414" s="3" t="str">
        <f t="shared" si="443"/>
        <v/>
      </c>
      <c r="AA6414" s="3" t="e">
        <f t="shared" si="444"/>
        <v>#NUM!</v>
      </c>
      <c r="AB6414" s="3" t="str">
        <f t="shared" si="445"/>
        <v/>
      </c>
    </row>
    <row r="6415" spans="18:28" ht="14.5" customHeight="1">
      <c r="R6415">
        <v>6412</v>
      </c>
      <c r="S6415" s="4">
        <v>80180</v>
      </c>
      <c r="T6415" s="3" t="s">
        <v>6549</v>
      </c>
      <c r="U6415" s="3" t="s">
        <v>1040</v>
      </c>
      <c r="V6415" s="3" t="s">
        <v>367</v>
      </c>
      <c r="W6415" s="3" t="s">
        <v>6541</v>
      </c>
      <c r="X6415" s="3" t="str">
        <f t="shared" si="442"/>
        <v>ควนหนองหงษ์ชะอวดนครศรีธรรมราช</v>
      </c>
      <c r="Y6415" s="3" t="s">
        <v>6498</v>
      </c>
      <c r="Z6415" s="3" t="str">
        <f t="shared" si="443"/>
        <v/>
      </c>
      <c r="AA6415" s="3" t="e">
        <f t="shared" si="444"/>
        <v>#NUM!</v>
      </c>
      <c r="AB6415" s="3" t="str">
        <f t="shared" si="445"/>
        <v/>
      </c>
    </row>
    <row r="6416" spans="18:28" ht="14.5" customHeight="1">
      <c r="R6416">
        <v>6413</v>
      </c>
      <c r="S6416" s="4">
        <v>80180</v>
      </c>
      <c r="T6416" s="3" t="s">
        <v>6550</v>
      </c>
      <c r="U6416" s="3" t="s">
        <v>1040</v>
      </c>
      <c r="V6416" s="3" t="s">
        <v>367</v>
      </c>
      <c r="W6416" s="3" t="s">
        <v>6541</v>
      </c>
      <c r="X6416" s="3" t="str">
        <f t="shared" si="442"/>
        <v>เขาพระทองชะอวดนครศรีธรรมราช</v>
      </c>
      <c r="Y6416" s="3" t="s">
        <v>6498</v>
      </c>
      <c r="Z6416" s="3" t="str">
        <f t="shared" si="443"/>
        <v/>
      </c>
      <c r="AA6416" s="3" t="e">
        <f t="shared" si="444"/>
        <v>#NUM!</v>
      </c>
      <c r="AB6416" s="3" t="str">
        <f t="shared" si="445"/>
        <v/>
      </c>
    </row>
    <row r="6417" spans="18:28" ht="14.5" customHeight="1">
      <c r="R6417">
        <v>6414</v>
      </c>
      <c r="S6417" s="4">
        <v>80180</v>
      </c>
      <c r="T6417" s="3" t="s">
        <v>6551</v>
      </c>
      <c r="U6417" s="3" t="s">
        <v>1040</v>
      </c>
      <c r="V6417" s="3" t="s">
        <v>367</v>
      </c>
      <c r="W6417" s="3" t="s">
        <v>6541</v>
      </c>
      <c r="X6417" s="3" t="str">
        <f t="shared" si="442"/>
        <v>นางหลงชะอวดนครศรีธรรมราช</v>
      </c>
      <c r="Y6417" s="3" t="s">
        <v>6498</v>
      </c>
      <c r="Z6417" s="3" t="str">
        <f t="shared" si="443"/>
        <v/>
      </c>
      <c r="AA6417" s="3" t="e">
        <f t="shared" si="444"/>
        <v>#NUM!</v>
      </c>
      <c r="AB6417" s="3" t="str">
        <f t="shared" si="445"/>
        <v/>
      </c>
    </row>
    <row r="6418" spans="18:28" ht="14.5" customHeight="1">
      <c r="R6418">
        <v>6415</v>
      </c>
      <c r="S6418" s="4">
        <v>80160</v>
      </c>
      <c r="T6418" s="3" t="s">
        <v>1047</v>
      </c>
      <c r="U6418" s="3" t="s">
        <v>1047</v>
      </c>
      <c r="V6418" s="3" t="s">
        <v>367</v>
      </c>
      <c r="W6418" s="3" t="s">
        <v>6552</v>
      </c>
      <c r="X6418" s="3" t="str">
        <f t="shared" si="442"/>
        <v>ท่าศาลาท่าศาลานครศรีธรรมราช</v>
      </c>
      <c r="Y6418" s="3" t="s">
        <v>6498</v>
      </c>
      <c r="Z6418" s="3" t="str">
        <f t="shared" si="443"/>
        <v/>
      </c>
      <c r="AA6418" s="3" t="e">
        <f t="shared" si="444"/>
        <v>#NUM!</v>
      </c>
      <c r="AB6418" s="3" t="str">
        <f t="shared" si="445"/>
        <v/>
      </c>
    </row>
    <row r="6419" spans="18:28" ht="14.5" customHeight="1">
      <c r="R6419">
        <v>6416</v>
      </c>
      <c r="S6419" s="4">
        <v>80160</v>
      </c>
      <c r="T6419" s="3" t="s">
        <v>6553</v>
      </c>
      <c r="U6419" s="3" t="s">
        <v>1047</v>
      </c>
      <c r="V6419" s="3" t="s">
        <v>367</v>
      </c>
      <c r="W6419" s="3" t="s">
        <v>6552</v>
      </c>
      <c r="X6419" s="3" t="str">
        <f t="shared" si="442"/>
        <v>กลายท่าศาลานครศรีธรรมราช</v>
      </c>
      <c r="Y6419" s="3" t="s">
        <v>6498</v>
      </c>
      <c r="Z6419" s="3" t="str">
        <f t="shared" si="443"/>
        <v/>
      </c>
      <c r="AA6419" s="3" t="e">
        <f t="shared" si="444"/>
        <v>#NUM!</v>
      </c>
      <c r="AB6419" s="3" t="str">
        <f t="shared" si="445"/>
        <v/>
      </c>
    </row>
    <row r="6420" spans="18:28" ht="14.5" customHeight="1">
      <c r="R6420">
        <v>6417</v>
      </c>
      <c r="S6420" s="4">
        <v>80160</v>
      </c>
      <c r="T6420" s="3" t="s">
        <v>6554</v>
      </c>
      <c r="U6420" s="3" t="s">
        <v>1047</v>
      </c>
      <c r="V6420" s="3" t="s">
        <v>367</v>
      </c>
      <c r="W6420" s="3" t="s">
        <v>6552</v>
      </c>
      <c r="X6420" s="3" t="str">
        <f t="shared" si="442"/>
        <v>ท่าขึ้นท่าศาลานครศรีธรรมราช</v>
      </c>
      <c r="Y6420" s="3" t="s">
        <v>6498</v>
      </c>
      <c r="Z6420" s="3" t="str">
        <f t="shared" si="443"/>
        <v/>
      </c>
      <c r="AA6420" s="3" t="e">
        <f t="shared" si="444"/>
        <v>#NUM!</v>
      </c>
      <c r="AB6420" s="3" t="str">
        <f t="shared" si="445"/>
        <v/>
      </c>
    </row>
    <row r="6421" spans="18:28" ht="14.5" customHeight="1">
      <c r="R6421">
        <v>6418</v>
      </c>
      <c r="S6421" s="4">
        <v>80160</v>
      </c>
      <c r="T6421" s="3" t="s">
        <v>1593</v>
      </c>
      <c r="U6421" s="3" t="s">
        <v>1047</v>
      </c>
      <c r="V6421" s="3" t="s">
        <v>367</v>
      </c>
      <c r="W6421" s="3" t="s">
        <v>6552</v>
      </c>
      <c r="X6421" s="3" t="str">
        <f t="shared" si="442"/>
        <v>หัวตะพานท่าศาลานครศรีธรรมราช</v>
      </c>
      <c r="Y6421" s="3" t="s">
        <v>6498</v>
      </c>
      <c r="Z6421" s="3" t="str">
        <f t="shared" si="443"/>
        <v/>
      </c>
      <c r="AA6421" s="3" t="e">
        <f t="shared" si="444"/>
        <v>#NUM!</v>
      </c>
      <c r="AB6421" s="3" t="str">
        <f t="shared" si="445"/>
        <v/>
      </c>
    </row>
    <row r="6422" spans="18:28" ht="14.5" customHeight="1">
      <c r="R6422">
        <v>6419</v>
      </c>
      <c r="S6422" s="4">
        <v>80160</v>
      </c>
      <c r="T6422" s="3" t="s">
        <v>496</v>
      </c>
      <c r="U6422" s="3" t="s">
        <v>1047</v>
      </c>
      <c r="V6422" s="3" t="s">
        <v>367</v>
      </c>
      <c r="W6422" s="3" t="s">
        <v>6552</v>
      </c>
      <c r="X6422" s="3" t="str">
        <f t="shared" si="442"/>
        <v>สระแก้วท่าศาลานครศรีธรรมราช</v>
      </c>
      <c r="Y6422" s="3" t="s">
        <v>6498</v>
      </c>
      <c r="Z6422" s="3" t="str">
        <f t="shared" si="443"/>
        <v/>
      </c>
      <c r="AA6422" s="3" t="e">
        <f t="shared" si="444"/>
        <v>#NUM!</v>
      </c>
      <c r="AB6422" s="3" t="str">
        <f t="shared" si="445"/>
        <v/>
      </c>
    </row>
    <row r="6423" spans="18:28" ht="14.5" customHeight="1">
      <c r="R6423">
        <v>6420</v>
      </c>
      <c r="S6423" s="4">
        <v>80160</v>
      </c>
      <c r="T6423" s="3" t="s">
        <v>6555</v>
      </c>
      <c r="U6423" s="3" t="s">
        <v>1047</v>
      </c>
      <c r="V6423" s="3" t="s">
        <v>367</v>
      </c>
      <c r="W6423" s="3" t="s">
        <v>6552</v>
      </c>
      <c r="X6423" s="3" t="str">
        <f t="shared" si="442"/>
        <v>โมคลานท่าศาลานครศรีธรรมราช</v>
      </c>
      <c r="Y6423" s="3" t="s">
        <v>6498</v>
      </c>
      <c r="Z6423" s="3" t="str">
        <f t="shared" si="443"/>
        <v/>
      </c>
      <c r="AA6423" s="3" t="e">
        <f t="shared" si="444"/>
        <v>#NUM!</v>
      </c>
      <c r="AB6423" s="3" t="str">
        <f t="shared" si="445"/>
        <v/>
      </c>
    </row>
    <row r="6424" spans="18:28" ht="14.5" customHeight="1">
      <c r="R6424">
        <v>6421</v>
      </c>
      <c r="S6424" s="4">
        <v>80160</v>
      </c>
      <c r="T6424" s="3" t="s">
        <v>6556</v>
      </c>
      <c r="U6424" s="3" t="s">
        <v>1047</v>
      </c>
      <c r="V6424" s="3" t="s">
        <v>367</v>
      </c>
      <c r="W6424" s="3" t="s">
        <v>6552</v>
      </c>
      <c r="X6424" s="3" t="str">
        <f t="shared" si="442"/>
        <v>ไทยบุรีท่าศาลานครศรีธรรมราช</v>
      </c>
      <c r="Y6424" s="3" t="s">
        <v>6498</v>
      </c>
      <c r="Z6424" s="3" t="str">
        <f t="shared" si="443"/>
        <v/>
      </c>
      <c r="AA6424" s="3" t="e">
        <f t="shared" si="444"/>
        <v>#NUM!</v>
      </c>
      <c r="AB6424" s="3" t="str">
        <f t="shared" si="445"/>
        <v/>
      </c>
    </row>
    <row r="6425" spans="18:28" ht="14.5" customHeight="1">
      <c r="R6425">
        <v>6422</v>
      </c>
      <c r="S6425" s="4">
        <v>80160</v>
      </c>
      <c r="T6425" s="3" t="s">
        <v>6030</v>
      </c>
      <c r="U6425" s="3" t="s">
        <v>1047</v>
      </c>
      <c r="V6425" s="3" t="s">
        <v>367</v>
      </c>
      <c r="W6425" s="3" t="s">
        <v>6552</v>
      </c>
      <c r="X6425" s="3" t="str">
        <f t="shared" si="442"/>
        <v>ดอนตะโกท่าศาลานครศรีธรรมราช</v>
      </c>
      <c r="Y6425" s="3" t="s">
        <v>6498</v>
      </c>
      <c r="Z6425" s="3" t="str">
        <f t="shared" si="443"/>
        <v/>
      </c>
      <c r="AA6425" s="3" t="e">
        <f t="shared" si="444"/>
        <v>#NUM!</v>
      </c>
      <c r="AB6425" s="3" t="str">
        <f t="shared" si="445"/>
        <v/>
      </c>
    </row>
    <row r="6426" spans="18:28" ht="14.5" customHeight="1">
      <c r="R6426">
        <v>6423</v>
      </c>
      <c r="S6426" s="4">
        <v>80160</v>
      </c>
      <c r="T6426" s="3" t="s">
        <v>351</v>
      </c>
      <c r="U6426" s="3" t="s">
        <v>1047</v>
      </c>
      <c r="V6426" s="3" t="s">
        <v>367</v>
      </c>
      <c r="W6426" s="3" t="s">
        <v>6552</v>
      </c>
      <c r="X6426" s="3" t="str">
        <f t="shared" si="442"/>
        <v>ตลิ่งชันท่าศาลานครศรีธรรมราช</v>
      </c>
      <c r="Y6426" s="3" t="s">
        <v>6498</v>
      </c>
      <c r="Z6426" s="3" t="str">
        <f t="shared" si="443"/>
        <v/>
      </c>
      <c r="AA6426" s="3" t="e">
        <f t="shared" si="444"/>
        <v>#NUM!</v>
      </c>
      <c r="AB6426" s="3" t="str">
        <f t="shared" si="445"/>
        <v/>
      </c>
    </row>
    <row r="6427" spans="18:28" ht="14.5" customHeight="1">
      <c r="R6427">
        <v>6424</v>
      </c>
      <c r="S6427" s="4">
        <v>80160</v>
      </c>
      <c r="T6427" s="3" t="s">
        <v>1526</v>
      </c>
      <c r="U6427" s="3" t="s">
        <v>1047</v>
      </c>
      <c r="V6427" s="3" t="s">
        <v>367</v>
      </c>
      <c r="W6427" s="3" t="s">
        <v>6552</v>
      </c>
      <c r="X6427" s="3" t="str">
        <f t="shared" si="442"/>
        <v>โพธิ์ทองท่าศาลานครศรีธรรมราช</v>
      </c>
      <c r="Y6427" s="3" t="s">
        <v>6498</v>
      </c>
      <c r="Z6427" s="3" t="str">
        <f t="shared" si="443"/>
        <v/>
      </c>
      <c r="AA6427" s="3" t="e">
        <f t="shared" si="444"/>
        <v>#NUM!</v>
      </c>
      <c r="AB6427" s="3" t="str">
        <f t="shared" si="445"/>
        <v/>
      </c>
    </row>
    <row r="6428" spans="18:28" ht="14.5" customHeight="1">
      <c r="R6428">
        <v>6425</v>
      </c>
      <c r="S6428" s="4">
        <v>80110</v>
      </c>
      <c r="T6428" s="3" t="s">
        <v>6104</v>
      </c>
      <c r="U6428" s="3" t="s">
        <v>1051</v>
      </c>
      <c r="V6428" s="3" t="s">
        <v>367</v>
      </c>
      <c r="W6428" s="3" t="s">
        <v>6557</v>
      </c>
      <c r="X6428" s="3" t="str">
        <f t="shared" si="442"/>
        <v>ปากแพรกทุ่งสงนครศรีธรรมราช</v>
      </c>
      <c r="Y6428" s="3" t="s">
        <v>6498</v>
      </c>
      <c r="Z6428" s="3" t="str">
        <f t="shared" si="443"/>
        <v/>
      </c>
      <c r="AA6428" s="3" t="e">
        <f t="shared" si="444"/>
        <v>#NUM!</v>
      </c>
      <c r="AB6428" s="3" t="str">
        <f t="shared" si="445"/>
        <v/>
      </c>
    </row>
    <row r="6429" spans="18:28" ht="14.5" customHeight="1">
      <c r="R6429">
        <v>6426</v>
      </c>
      <c r="S6429" s="4">
        <v>80110</v>
      </c>
      <c r="T6429" s="3" t="s">
        <v>6558</v>
      </c>
      <c r="U6429" s="3" t="s">
        <v>1051</v>
      </c>
      <c r="V6429" s="3" t="s">
        <v>367</v>
      </c>
      <c r="W6429" s="3" t="s">
        <v>6557</v>
      </c>
      <c r="X6429" s="3" t="str">
        <f t="shared" si="442"/>
        <v>ชะมายทุ่งสงนครศรีธรรมราช</v>
      </c>
      <c r="Y6429" s="3" t="s">
        <v>6498</v>
      </c>
      <c r="Z6429" s="3" t="str">
        <f t="shared" si="443"/>
        <v/>
      </c>
      <c r="AA6429" s="3" t="e">
        <f t="shared" si="444"/>
        <v>#NUM!</v>
      </c>
      <c r="AB6429" s="3" t="str">
        <f t="shared" si="445"/>
        <v/>
      </c>
    </row>
    <row r="6430" spans="18:28" ht="14.5" customHeight="1">
      <c r="R6430">
        <v>6427</v>
      </c>
      <c r="S6430" s="4">
        <v>80110</v>
      </c>
      <c r="T6430" s="3" t="s">
        <v>1224</v>
      </c>
      <c r="U6430" s="3" t="s">
        <v>1051</v>
      </c>
      <c r="V6430" s="3" t="s">
        <v>367</v>
      </c>
      <c r="W6430" s="3" t="s">
        <v>6557</v>
      </c>
      <c r="X6430" s="3" t="str">
        <f t="shared" si="442"/>
        <v>หนองหงส์ทุ่งสงนครศรีธรรมราช</v>
      </c>
      <c r="Y6430" s="3" t="s">
        <v>6498</v>
      </c>
      <c r="Z6430" s="3" t="str">
        <f t="shared" si="443"/>
        <v/>
      </c>
      <c r="AA6430" s="3" t="e">
        <f t="shared" si="444"/>
        <v>#NUM!</v>
      </c>
      <c r="AB6430" s="3" t="str">
        <f t="shared" si="445"/>
        <v/>
      </c>
    </row>
    <row r="6431" spans="18:28" ht="14.5" customHeight="1">
      <c r="R6431">
        <v>6428</v>
      </c>
      <c r="S6431" s="4">
        <v>80110</v>
      </c>
      <c r="T6431" s="3" t="s">
        <v>6559</v>
      </c>
      <c r="U6431" s="3" t="s">
        <v>1051</v>
      </c>
      <c r="V6431" s="3" t="s">
        <v>367</v>
      </c>
      <c r="W6431" s="3" t="s">
        <v>6557</v>
      </c>
      <c r="X6431" s="3" t="str">
        <f t="shared" si="442"/>
        <v>ควนกรดทุ่งสงนครศรีธรรมราช</v>
      </c>
      <c r="Y6431" s="3" t="s">
        <v>6498</v>
      </c>
      <c r="Z6431" s="3" t="str">
        <f t="shared" si="443"/>
        <v/>
      </c>
      <c r="AA6431" s="3" t="e">
        <f t="shared" si="444"/>
        <v>#NUM!</v>
      </c>
      <c r="AB6431" s="3" t="str">
        <f t="shared" si="445"/>
        <v/>
      </c>
    </row>
    <row r="6432" spans="18:28" ht="14.5" customHeight="1">
      <c r="R6432">
        <v>6429</v>
      </c>
      <c r="S6432" s="4">
        <v>80110</v>
      </c>
      <c r="T6432" s="3" t="s">
        <v>6560</v>
      </c>
      <c r="U6432" s="3" t="s">
        <v>1051</v>
      </c>
      <c r="V6432" s="3" t="s">
        <v>367</v>
      </c>
      <c r="W6432" s="3" t="s">
        <v>6557</v>
      </c>
      <c r="X6432" s="3" t="str">
        <f t="shared" si="442"/>
        <v>นาไม้ไผ่ทุ่งสงนครศรีธรรมราช</v>
      </c>
      <c r="Y6432" s="3" t="s">
        <v>6498</v>
      </c>
      <c r="Z6432" s="3" t="str">
        <f t="shared" si="443"/>
        <v/>
      </c>
      <c r="AA6432" s="3" t="e">
        <f t="shared" si="444"/>
        <v>#NUM!</v>
      </c>
      <c r="AB6432" s="3" t="str">
        <f t="shared" si="445"/>
        <v/>
      </c>
    </row>
    <row r="6433" spans="18:28" ht="14.5" customHeight="1">
      <c r="R6433">
        <v>6430</v>
      </c>
      <c r="S6433" s="4">
        <v>80110</v>
      </c>
      <c r="T6433" s="3" t="s">
        <v>6561</v>
      </c>
      <c r="U6433" s="3" t="s">
        <v>1051</v>
      </c>
      <c r="V6433" s="3" t="s">
        <v>367</v>
      </c>
      <c r="W6433" s="3" t="s">
        <v>6557</v>
      </c>
      <c r="X6433" s="3" t="str">
        <f t="shared" si="442"/>
        <v>นาหลวงเสนทุ่งสงนครศรีธรรมราช</v>
      </c>
      <c r="Y6433" s="3" t="s">
        <v>6498</v>
      </c>
      <c r="Z6433" s="3" t="str">
        <f t="shared" si="443"/>
        <v/>
      </c>
      <c r="AA6433" s="3" t="e">
        <f t="shared" si="444"/>
        <v>#NUM!</v>
      </c>
      <c r="AB6433" s="3" t="str">
        <f t="shared" si="445"/>
        <v/>
      </c>
    </row>
    <row r="6434" spans="18:28" ht="14.5" customHeight="1">
      <c r="R6434">
        <v>6431</v>
      </c>
      <c r="S6434" s="4">
        <v>80110</v>
      </c>
      <c r="T6434" s="3" t="s">
        <v>6562</v>
      </c>
      <c r="U6434" s="3" t="s">
        <v>1051</v>
      </c>
      <c r="V6434" s="3" t="s">
        <v>367</v>
      </c>
      <c r="W6434" s="3" t="s">
        <v>6557</v>
      </c>
      <c r="X6434" s="3" t="str">
        <f t="shared" si="442"/>
        <v>เขาโรทุ่งสงนครศรีธรรมราช</v>
      </c>
      <c r="Y6434" s="3" t="s">
        <v>6498</v>
      </c>
      <c r="Z6434" s="3" t="str">
        <f t="shared" si="443"/>
        <v/>
      </c>
      <c r="AA6434" s="3" t="e">
        <f t="shared" si="444"/>
        <v>#NUM!</v>
      </c>
      <c r="AB6434" s="3" t="str">
        <f t="shared" si="445"/>
        <v/>
      </c>
    </row>
    <row r="6435" spans="18:28" ht="14.5" customHeight="1">
      <c r="R6435">
        <v>6432</v>
      </c>
      <c r="S6435" s="4">
        <v>80310</v>
      </c>
      <c r="T6435" s="3" t="s">
        <v>6563</v>
      </c>
      <c r="U6435" s="3" t="s">
        <v>1051</v>
      </c>
      <c r="V6435" s="3" t="s">
        <v>367</v>
      </c>
      <c r="W6435" s="3" t="s">
        <v>6557</v>
      </c>
      <c r="X6435" s="3" t="str">
        <f t="shared" si="442"/>
        <v>กะปางทุ่งสงนครศรีธรรมราช</v>
      </c>
      <c r="Y6435" s="3" t="s">
        <v>6498</v>
      </c>
      <c r="Z6435" s="3" t="str">
        <f t="shared" si="443"/>
        <v/>
      </c>
      <c r="AA6435" s="3" t="e">
        <f t="shared" si="444"/>
        <v>#NUM!</v>
      </c>
      <c r="AB6435" s="3" t="str">
        <f t="shared" si="445"/>
        <v/>
      </c>
    </row>
    <row r="6436" spans="18:28" ht="14.5" customHeight="1">
      <c r="R6436">
        <v>6433</v>
      </c>
      <c r="S6436" s="4">
        <v>80110</v>
      </c>
      <c r="T6436" s="3" t="s">
        <v>6564</v>
      </c>
      <c r="U6436" s="3" t="s">
        <v>1051</v>
      </c>
      <c r="V6436" s="3" t="s">
        <v>367</v>
      </c>
      <c r="W6436" s="3" t="s">
        <v>6557</v>
      </c>
      <c r="X6436" s="3" t="str">
        <f t="shared" si="442"/>
        <v>ที่วังทุ่งสงนครศรีธรรมราช</v>
      </c>
      <c r="Y6436" s="3" t="s">
        <v>6498</v>
      </c>
      <c r="Z6436" s="3" t="str">
        <f t="shared" si="443"/>
        <v/>
      </c>
      <c r="AA6436" s="3" t="e">
        <f t="shared" si="444"/>
        <v>#NUM!</v>
      </c>
      <c r="AB6436" s="3" t="str">
        <f t="shared" si="445"/>
        <v/>
      </c>
    </row>
    <row r="6437" spans="18:28" ht="14.5" customHeight="1">
      <c r="R6437">
        <v>6434</v>
      </c>
      <c r="S6437" s="4">
        <v>80110</v>
      </c>
      <c r="T6437" s="3" t="s">
        <v>5178</v>
      </c>
      <c r="U6437" s="3" t="s">
        <v>1051</v>
      </c>
      <c r="V6437" s="3" t="s">
        <v>367</v>
      </c>
      <c r="W6437" s="3" t="s">
        <v>6557</v>
      </c>
      <c r="X6437" s="3" t="str">
        <f t="shared" si="442"/>
        <v>น้ำตกทุ่งสงนครศรีธรรมราช</v>
      </c>
      <c r="Y6437" s="3" t="s">
        <v>6498</v>
      </c>
      <c r="Z6437" s="3" t="str">
        <f t="shared" si="443"/>
        <v/>
      </c>
      <c r="AA6437" s="3" t="e">
        <f t="shared" si="444"/>
        <v>#NUM!</v>
      </c>
      <c r="AB6437" s="3" t="str">
        <f t="shared" si="445"/>
        <v/>
      </c>
    </row>
    <row r="6438" spans="18:28" ht="14.5" customHeight="1">
      <c r="R6438">
        <v>6435</v>
      </c>
      <c r="S6438" s="4">
        <v>80110</v>
      </c>
      <c r="T6438" s="3" t="s">
        <v>6565</v>
      </c>
      <c r="U6438" s="3" t="s">
        <v>1051</v>
      </c>
      <c r="V6438" s="3" t="s">
        <v>367</v>
      </c>
      <c r="W6438" s="3" t="s">
        <v>6557</v>
      </c>
      <c r="X6438" s="3" t="str">
        <f t="shared" si="442"/>
        <v>ถ้ำใหญ่ทุ่งสงนครศรีธรรมราช</v>
      </c>
      <c r="Y6438" s="3" t="s">
        <v>6498</v>
      </c>
      <c r="Z6438" s="3" t="str">
        <f t="shared" si="443"/>
        <v/>
      </c>
      <c r="AA6438" s="3" t="e">
        <f t="shared" si="444"/>
        <v>#NUM!</v>
      </c>
      <c r="AB6438" s="3" t="str">
        <f t="shared" si="445"/>
        <v/>
      </c>
    </row>
    <row r="6439" spans="18:28" ht="14.5" customHeight="1">
      <c r="R6439">
        <v>6436</v>
      </c>
      <c r="S6439" s="4">
        <v>80110</v>
      </c>
      <c r="T6439" s="3" t="s">
        <v>1196</v>
      </c>
      <c r="U6439" s="3" t="s">
        <v>1051</v>
      </c>
      <c r="V6439" s="3" t="s">
        <v>367</v>
      </c>
      <c r="W6439" s="3" t="s">
        <v>6557</v>
      </c>
      <c r="X6439" s="3" t="str">
        <f t="shared" si="442"/>
        <v>นาโพธิ์ทุ่งสงนครศรีธรรมราช</v>
      </c>
      <c r="Y6439" s="3" t="s">
        <v>6498</v>
      </c>
      <c r="Z6439" s="3" t="str">
        <f t="shared" si="443"/>
        <v/>
      </c>
      <c r="AA6439" s="3" t="e">
        <f t="shared" si="444"/>
        <v>#NUM!</v>
      </c>
      <c r="AB6439" s="3" t="str">
        <f t="shared" si="445"/>
        <v/>
      </c>
    </row>
    <row r="6440" spans="18:28" ht="14.5" customHeight="1">
      <c r="R6440">
        <v>6437</v>
      </c>
      <c r="S6440" s="4">
        <v>80110</v>
      </c>
      <c r="T6440" s="3" t="s">
        <v>6566</v>
      </c>
      <c r="U6440" s="3" t="s">
        <v>1051</v>
      </c>
      <c r="V6440" s="3" t="s">
        <v>367</v>
      </c>
      <c r="W6440" s="3" t="s">
        <v>6557</v>
      </c>
      <c r="X6440" s="3" t="str">
        <f t="shared" si="442"/>
        <v>เขาขาวทุ่งสงนครศรีธรรมราช</v>
      </c>
      <c r="Y6440" s="3" t="s">
        <v>6498</v>
      </c>
      <c r="Z6440" s="3" t="str">
        <f t="shared" si="443"/>
        <v/>
      </c>
      <c r="AA6440" s="3" t="e">
        <f t="shared" si="444"/>
        <v>#NUM!</v>
      </c>
      <c r="AB6440" s="3" t="str">
        <f t="shared" si="445"/>
        <v/>
      </c>
    </row>
    <row r="6441" spans="18:28" ht="14.5" customHeight="1">
      <c r="R6441">
        <v>6438</v>
      </c>
      <c r="S6441" s="4">
        <v>80220</v>
      </c>
      <c r="T6441" s="3" t="s">
        <v>1056</v>
      </c>
      <c r="U6441" s="3" t="s">
        <v>1056</v>
      </c>
      <c r="V6441" s="3" t="s">
        <v>367</v>
      </c>
      <c r="W6441" s="3" t="s">
        <v>6567</v>
      </c>
      <c r="X6441" s="3" t="str">
        <f t="shared" si="442"/>
        <v>นาบอนนาบอนนครศรีธรรมราช</v>
      </c>
      <c r="Y6441" s="3" t="s">
        <v>6498</v>
      </c>
      <c r="Z6441" s="3" t="str">
        <f t="shared" si="443"/>
        <v/>
      </c>
      <c r="AA6441" s="3" t="e">
        <f t="shared" si="444"/>
        <v>#NUM!</v>
      </c>
      <c r="AB6441" s="3" t="str">
        <f t="shared" si="445"/>
        <v/>
      </c>
    </row>
    <row r="6442" spans="18:28" ht="14.5" customHeight="1">
      <c r="R6442">
        <v>6439</v>
      </c>
      <c r="S6442" s="4">
        <v>80220</v>
      </c>
      <c r="T6442" s="3" t="s">
        <v>1051</v>
      </c>
      <c r="U6442" s="3" t="s">
        <v>1056</v>
      </c>
      <c r="V6442" s="3" t="s">
        <v>367</v>
      </c>
      <c r="W6442" s="3" t="s">
        <v>6567</v>
      </c>
      <c r="X6442" s="3" t="str">
        <f t="shared" si="442"/>
        <v>ทุ่งสงนาบอนนครศรีธรรมราช</v>
      </c>
      <c r="Y6442" s="3" t="s">
        <v>6498</v>
      </c>
      <c r="Z6442" s="3" t="str">
        <f t="shared" si="443"/>
        <v/>
      </c>
      <c r="AA6442" s="3" t="e">
        <f t="shared" si="444"/>
        <v>#NUM!</v>
      </c>
      <c r="AB6442" s="3" t="str">
        <f t="shared" si="445"/>
        <v/>
      </c>
    </row>
    <row r="6443" spans="18:28" ht="14.5" customHeight="1">
      <c r="R6443">
        <v>6440</v>
      </c>
      <c r="S6443" s="4">
        <v>80220</v>
      </c>
      <c r="T6443" s="3" t="s">
        <v>6568</v>
      </c>
      <c r="U6443" s="3" t="s">
        <v>1056</v>
      </c>
      <c r="V6443" s="3" t="s">
        <v>367</v>
      </c>
      <c r="W6443" s="3" t="s">
        <v>6567</v>
      </c>
      <c r="X6443" s="3" t="str">
        <f t="shared" si="442"/>
        <v>แก้วแสนนาบอนนครศรีธรรมราช</v>
      </c>
      <c r="Y6443" s="3" t="s">
        <v>6498</v>
      </c>
      <c r="Z6443" s="3" t="str">
        <f t="shared" si="443"/>
        <v/>
      </c>
      <c r="AA6443" s="3" t="e">
        <f t="shared" si="444"/>
        <v>#NUM!</v>
      </c>
      <c r="AB6443" s="3" t="str">
        <f t="shared" si="445"/>
        <v/>
      </c>
    </row>
    <row r="6444" spans="18:28" ht="14.5" customHeight="1">
      <c r="R6444">
        <v>6441</v>
      </c>
      <c r="S6444" s="4">
        <v>80240</v>
      </c>
      <c r="T6444" s="3" t="s">
        <v>1405</v>
      </c>
      <c r="U6444" s="3" t="s">
        <v>1053</v>
      </c>
      <c r="V6444" s="3" t="s">
        <v>367</v>
      </c>
      <c r="W6444" s="3" t="s">
        <v>6569</v>
      </c>
      <c r="X6444" s="3" t="str">
        <f t="shared" si="442"/>
        <v>ท่ายางทุ่งใหญ่นครศรีธรรมราช</v>
      </c>
      <c r="Y6444" s="3" t="s">
        <v>6498</v>
      </c>
      <c r="Z6444" s="3" t="str">
        <f t="shared" si="443"/>
        <v/>
      </c>
      <c r="AA6444" s="3" t="e">
        <f t="shared" si="444"/>
        <v>#NUM!</v>
      </c>
      <c r="AB6444" s="3" t="str">
        <f t="shared" si="445"/>
        <v/>
      </c>
    </row>
    <row r="6445" spans="18:28" ht="14.5" customHeight="1">
      <c r="R6445">
        <v>6442</v>
      </c>
      <c r="S6445" s="4">
        <v>80240</v>
      </c>
      <c r="T6445" s="3" t="s">
        <v>6570</v>
      </c>
      <c r="U6445" s="3" t="s">
        <v>1053</v>
      </c>
      <c r="V6445" s="3" t="s">
        <v>367</v>
      </c>
      <c r="W6445" s="3" t="s">
        <v>6569</v>
      </c>
      <c r="X6445" s="3" t="str">
        <f t="shared" si="442"/>
        <v>ทุ่งสังทุ่งใหญ่นครศรีธรรมราช</v>
      </c>
      <c r="Y6445" s="3" t="s">
        <v>6498</v>
      </c>
      <c r="Z6445" s="3" t="str">
        <f t="shared" si="443"/>
        <v/>
      </c>
      <c r="AA6445" s="3" t="e">
        <f t="shared" si="444"/>
        <v>#NUM!</v>
      </c>
      <c r="AB6445" s="3" t="str">
        <f t="shared" si="445"/>
        <v/>
      </c>
    </row>
    <row r="6446" spans="18:28" ht="14.5" customHeight="1">
      <c r="R6446">
        <v>6443</v>
      </c>
      <c r="S6446" s="4">
        <v>80240</v>
      </c>
      <c r="T6446" s="3" t="s">
        <v>1053</v>
      </c>
      <c r="U6446" s="3" t="s">
        <v>1053</v>
      </c>
      <c r="V6446" s="3" t="s">
        <v>367</v>
      </c>
      <c r="W6446" s="3" t="s">
        <v>6569</v>
      </c>
      <c r="X6446" s="3" t="str">
        <f t="shared" si="442"/>
        <v>ทุ่งใหญ่ทุ่งใหญ่นครศรีธรรมราช</v>
      </c>
      <c r="Y6446" s="3" t="s">
        <v>6498</v>
      </c>
      <c r="Z6446" s="3" t="str">
        <f t="shared" si="443"/>
        <v/>
      </c>
      <c r="AA6446" s="3" t="e">
        <f t="shared" si="444"/>
        <v>#NUM!</v>
      </c>
      <c r="AB6446" s="3" t="str">
        <f t="shared" si="445"/>
        <v/>
      </c>
    </row>
    <row r="6447" spans="18:28" ht="14.5" customHeight="1">
      <c r="R6447">
        <v>6444</v>
      </c>
      <c r="S6447" s="4">
        <v>80240</v>
      </c>
      <c r="T6447" s="3" t="s">
        <v>6571</v>
      </c>
      <c r="U6447" s="3" t="s">
        <v>1053</v>
      </c>
      <c r="V6447" s="3" t="s">
        <v>367</v>
      </c>
      <c r="W6447" s="3" t="s">
        <v>6569</v>
      </c>
      <c r="X6447" s="3" t="str">
        <f t="shared" si="442"/>
        <v>กุแหระทุ่งใหญ่นครศรีธรรมราช</v>
      </c>
      <c r="Y6447" s="3" t="s">
        <v>6498</v>
      </c>
      <c r="Z6447" s="3" t="str">
        <f t="shared" si="443"/>
        <v/>
      </c>
      <c r="AA6447" s="3" t="e">
        <f t="shared" si="444"/>
        <v>#NUM!</v>
      </c>
      <c r="AB6447" s="3" t="str">
        <f t="shared" si="445"/>
        <v/>
      </c>
    </row>
    <row r="6448" spans="18:28" ht="14.5" customHeight="1">
      <c r="R6448">
        <v>6445</v>
      </c>
      <c r="S6448" s="4">
        <v>80240</v>
      </c>
      <c r="T6448" s="3" t="s">
        <v>6572</v>
      </c>
      <c r="U6448" s="3" t="s">
        <v>1053</v>
      </c>
      <c r="V6448" s="3" t="s">
        <v>367</v>
      </c>
      <c r="W6448" s="3" t="s">
        <v>6569</v>
      </c>
      <c r="X6448" s="3" t="str">
        <f t="shared" si="442"/>
        <v>ปริกทุ่งใหญ่นครศรีธรรมราช</v>
      </c>
      <c r="Y6448" s="3" t="s">
        <v>6498</v>
      </c>
      <c r="Z6448" s="3" t="str">
        <f t="shared" si="443"/>
        <v/>
      </c>
      <c r="AA6448" s="3" t="e">
        <f t="shared" si="444"/>
        <v>#NUM!</v>
      </c>
      <c r="AB6448" s="3" t="str">
        <f t="shared" si="445"/>
        <v/>
      </c>
    </row>
    <row r="6449" spans="18:28" ht="14.5" customHeight="1">
      <c r="R6449">
        <v>6446</v>
      </c>
      <c r="S6449" s="4">
        <v>80240</v>
      </c>
      <c r="T6449" s="3" t="s">
        <v>6573</v>
      </c>
      <c r="U6449" s="3" t="s">
        <v>1053</v>
      </c>
      <c r="V6449" s="3" t="s">
        <v>367</v>
      </c>
      <c r="W6449" s="3" t="s">
        <v>6569</v>
      </c>
      <c r="X6449" s="3" t="str">
        <f t="shared" si="442"/>
        <v>บางรูปทุ่งใหญ่นครศรีธรรมราช</v>
      </c>
      <c r="Y6449" s="3" t="s">
        <v>6498</v>
      </c>
      <c r="Z6449" s="3" t="str">
        <f t="shared" si="443"/>
        <v/>
      </c>
      <c r="AA6449" s="3" t="e">
        <f t="shared" si="444"/>
        <v>#NUM!</v>
      </c>
      <c r="AB6449" s="3" t="str">
        <f t="shared" si="445"/>
        <v/>
      </c>
    </row>
    <row r="6450" spans="18:28" ht="14.5" customHeight="1">
      <c r="R6450">
        <v>6447</v>
      </c>
      <c r="S6450" s="4">
        <v>80240</v>
      </c>
      <c r="T6450" s="3" t="s">
        <v>6574</v>
      </c>
      <c r="U6450" s="3" t="s">
        <v>1053</v>
      </c>
      <c r="V6450" s="3" t="s">
        <v>367</v>
      </c>
      <c r="W6450" s="3" t="s">
        <v>6569</v>
      </c>
      <c r="X6450" s="3" t="str">
        <f t="shared" si="442"/>
        <v>กรุงหยันทุ่งใหญ่นครศรีธรรมราช</v>
      </c>
      <c r="Y6450" s="3" t="s">
        <v>6498</v>
      </c>
      <c r="Z6450" s="3" t="str">
        <f t="shared" si="443"/>
        <v/>
      </c>
      <c r="AA6450" s="3" t="e">
        <f t="shared" si="444"/>
        <v>#NUM!</v>
      </c>
      <c r="AB6450" s="3" t="str">
        <f t="shared" si="445"/>
        <v/>
      </c>
    </row>
    <row r="6451" spans="18:28" ht="14.5" customHeight="1">
      <c r="R6451">
        <v>6448</v>
      </c>
      <c r="S6451" s="4">
        <v>80140</v>
      </c>
      <c r="T6451" s="3" t="s">
        <v>1060</v>
      </c>
      <c r="U6451" s="3" t="s">
        <v>1060</v>
      </c>
      <c r="V6451" s="3" t="s">
        <v>367</v>
      </c>
      <c r="W6451" s="3" t="s">
        <v>6575</v>
      </c>
      <c r="X6451" s="3" t="str">
        <f t="shared" si="442"/>
        <v>ปากพนังปากพนังนครศรีธรรมราช</v>
      </c>
      <c r="Y6451" s="3" t="s">
        <v>6498</v>
      </c>
      <c r="Z6451" s="3" t="str">
        <f t="shared" si="443"/>
        <v/>
      </c>
      <c r="AA6451" s="3" t="e">
        <f t="shared" si="444"/>
        <v>#NUM!</v>
      </c>
      <c r="AB6451" s="3" t="str">
        <f t="shared" si="445"/>
        <v/>
      </c>
    </row>
    <row r="6452" spans="18:28" ht="14.5" customHeight="1">
      <c r="R6452">
        <v>6449</v>
      </c>
      <c r="S6452" s="4">
        <v>80330</v>
      </c>
      <c r="T6452" s="3" t="s">
        <v>1458</v>
      </c>
      <c r="U6452" s="3" t="s">
        <v>1060</v>
      </c>
      <c r="V6452" s="3" t="s">
        <v>367</v>
      </c>
      <c r="W6452" s="3" t="s">
        <v>6575</v>
      </c>
      <c r="X6452" s="3" t="str">
        <f t="shared" si="442"/>
        <v>คลองน้อยปากพนังนครศรีธรรมราช</v>
      </c>
      <c r="Y6452" s="3" t="s">
        <v>6498</v>
      </c>
      <c r="Z6452" s="3" t="str">
        <f t="shared" si="443"/>
        <v/>
      </c>
      <c r="AA6452" s="3" t="e">
        <f t="shared" si="444"/>
        <v>#NUM!</v>
      </c>
      <c r="AB6452" s="3" t="str">
        <f t="shared" si="445"/>
        <v/>
      </c>
    </row>
    <row r="6453" spans="18:28" ht="14.5" customHeight="1">
      <c r="R6453">
        <v>6450</v>
      </c>
      <c r="S6453" s="4">
        <v>80140</v>
      </c>
      <c r="T6453" s="3" t="s">
        <v>6576</v>
      </c>
      <c r="U6453" s="3" t="s">
        <v>1060</v>
      </c>
      <c r="V6453" s="3" t="s">
        <v>367</v>
      </c>
      <c r="W6453" s="3" t="s">
        <v>6575</v>
      </c>
      <c r="X6453" s="3" t="str">
        <f t="shared" si="442"/>
        <v>ป่าระกำปากพนังนครศรีธรรมราช</v>
      </c>
      <c r="Y6453" s="3" t="s">
        <v>6498</v>
      </c>
      <c r="Z6453" s="3" t="str">
        <f t="shared" si="443"/>
        <v/>
      </c>
      <c r="AA6453" s="3" t="e">
        <f t="shared" si="444"/>
        <v>#NUM!</v>
      </c>
      <c r="AB6453" s="3" t="str">
        <f t="shared" si="445"/>
        <v/>
      </c>
    </row>
    <row r="6454" spans="18:28" ht="14.5" customHeight="1">
      <c r="R6454">
        <v>6451</v>
      </c>
      <c r="S6454" s="4">
        <v>80330</v>
      </c>
      <c r="T6454" s="3" t="s">
        <v>6577</v>
      </c>
      <c r="U6454" s="3" t="s">
        <v>1060</v>
      </c>
      <c r="V6454" s="3" t="s">
        <v>367</v>
      </c>
      <c r="W6454" s="3" t="s">
        <v>6575</v>
      </c>
      <c r="X6454" s="3" t="str">
        <f t="shared" si="442"/>
        <v>ชะเมาปากพนังนครศรีธรรมราช</v>
      </c>
      <c r="Y6454" s="3" t="s">
        <v>6498</v>
      </c>
      <c r="Z6454" s="3" t="str">
        <f t="shared" si="443"/>
        <v/>
      </c>
      <c r="AA6454" s="3" t="e">
        <f t="shared" si="444"/>
        <v>#NUM!</v>
      </c>
      <c r="AB6454" s="3" t="str">
        <f t="shared" si="445"/>
        <v/>
      </c>
    </row>
    <row r="6455" spans="18:28" ht="14.5" customHeight="1">
      <c r="R6455">
        <v>6452</v>
      </c>
      <c r="S6455" s="4">
        <v>80140</v>
      </c>
      <c r="T6455" s="3" t="s">
        <v>6578</v>
      </c>
      <c r="U6455" s="3" t="s">
        <v>1060</v>
      </c>
      <c r="V6455" s="3" t="s">
        <v>367</v>
      </c>
      <c r="W6455" s="3" t="s">
        <v>6575</v>
      </c>
      <c r="X6455" s="3" t="str">
        <f t="shared" si="442"/>
        <v>คลองกระบือปากพนังนครศรีธรรมราช</v>
      </c>
      <c r="Y6455" s="3" t="s">
        <v>6498</v>
      </c>
      <c r="Z6455" s="3" t="str">
        <f t="shared" si="443"/>
        <v/>
      </c>
      <c r="AA6455" s="3" t="e">
        <f t="shared" si="444"/>
        <v>#NUM!</v>
      </c>
      <c r="AB6455" s="3" t="str">
        <f t="shared" si="445"/>
        <v/>
      </c>
    </row>
    <row r="6456" spans="18:28" ht="14.5" customHeight="1">
      <c r="R6456">
        <v>6453</v>
      </c>
      <c r="S6456" s="4">
        <v>80330</v>
      </c>
      <c r="T6456" s="3" t="s">
        <v>6579</v>
      </c>
      <c r="U6456" s="3" t="s">
        <v>1060</v>
      </c>
      <c r="V6456" s="3" t="s">
        <v>367</v>
      </c>
      <c r="W6456" s="3" t="s">
        <v>6575</v>
      </c>
      <c r="X6456" s="3" t="str">
        <f t="shared" si="442"/>
        <v>เกาะทวดปากพนังนครศรีธรรมราช</v>
      </c>
      <c r="Y6456" s="3" t="s">
        <v>6498</v>
      </c>
      <c r="Z6456" s="3" t="str">
        <f t="shared" si="443"/>
        <v/>
      </c>
      <c r="AA6456" s="3" t="e">
        <f t="shared" si="444"/>
        <v>#NUM!</v>
      </c>
      <c r="AB6456" s="3" t="str">
        <f t="shared" si="445"/>
        <v/>
      </c>
    </row>
    <row r="6457" spans="18:28" ht="14.5" customHeight="1">
      <c r="R6457">
        <v>6454</v>
      </c>
      <c r="S6457" s="4">
        <v>80140</v>
      </c>
      <c r="T6457" s="3" t="s">
        <v>907</v>
      </c>
      <c r="U6457" s="3" t="s">
        <v>1060</v>
      </c>
      <c r="V6457" s="3" t="s">
        <v>367</v>
      </c>
      <c r="W6457" s="3" t="s">
        <v>6575</v>
      </c>
      <c r="X6457" s="3" t="str">
        <f t="shared" si="442"/>
        <v>บ้านใหม่ปากพนังนครศรีธรรมราช</v>
      </c>
      <c r="Y6457" s="3" t="s">
        <v>6498</v>
      </c>
      <c r="Z6457" s="3" t="str">
        <f t="shared" si="443"/>
        <v/>
      </c>
      <c r="AA6457" s="3" t="e">
        <f t="shared" si="444"/>
        <v>#NUM!</v>
      </c>
      <c r="AB6457" s="3" t="str">
        <f t="shared" si="445"/>
        <v/>
      </c>
    </row>
    <row r="6458" spans="18:28" ht="14.5" customHeight="1">
      <c r="R6458">
        <v>6455</v>
      </c>
      <c r="S6458" s="4">
        <v>80140</v>
      </c>
      <c r="T6458" s="3" t="s">
        <v>6580</v>
      </c>
      <c r="U6458" s="3" t="s">
        <v>1060</v>
      </c>
      <c r="V6458" s="3" t="s">
        <v>367</v>
      </c>
      <c r="W6458" s="3" t="s">
        <v>6575</v>
      </c>
      <c r="X6458" s="3" t="str">
        <f t="shared" si="442"/>
        <v>หูล่องปากพนังนครศรีธรรมราช</v>
      </c>
      <c r="Y6458" s="3" t="s">
        <v>6498</v>
      </c>
      <c r="Z6458" s="3" t="str">
        <f t="shared" si="443"/>
        <v/>
      </c>
      <c r="AA6458" s="3" t="e">
        <f t="shared" si="444"/>
        <v>#NUM!</v>
      </c>
      <c r="AB6458" s="3" t="str">
        <f t="shared" si="445"/>
        <v/>
      </c>
    </row>
    <row r="6459" spans="18:28" ht="14.5" customHeight="1">
      <c r="R6459">
        <v>6456</v>
      </c>
      <c r="S6459" s="4">
        <v>80140</v>
      </c>
      <c r="T6459" s="3" t="s">
        <v>6581</v>
      </c>
      <c r="U6459" s="3" t="s">
        <v>1060</v>
      </c>
      <c r="V6459" s="3" t="s">
        <v>367</v>
      </c>
      <c r="W6459" s="3" t="s">
        <v>6575</v>
      </c>
      <c r="X6459" s="3" t="str">
        <f t="shared" si="442"/>
        <v>แหลมตะลุมพุกปากพนังนครศรีธรรมราช</v>
      </c>
      <c r="Y6459" s="3" t="s">
        <v>6498</v>
      </c>
      <c r="Z6459" s="3" t="str">
        <f t="shared" si="443"/>
        <v/>
      </c>
      <c r="AA6459" s="3" t="e">
        <f t="shared" si="444"/>
        <v>#NUM!</v>
      </c>
      <c r="AB6459" s="3" t="str">
        <f t="shared" si="445"/>
        <v/>
      </c>
    </row>
    <row r="6460" spans="18:28" ht="14.5" customHeight="1">
      <c r="R6460">
        <v>6457</v>
      </c>
      <c r="S6460" s="4">
        <v>80140</v>
      </c>
      <c r="T6460" s="3" t="s">
        <v>6582</v>
      </c>
      <c r="U6460" s="3" t="s">
        <v>1060</v>
      </c>
      <c r="V6460" s="3" t="s">
        <v>367</v>
      </c>
      <c r="W6460" s="3" t="s">
        <v>6575</v>
      </c>
      <c r="X6460" s="3" t="str">
        <f t="shared" si="442"/>
        <v>ปากพนังฝั่งตะวันตกปากพนังนครศรีธรรมราช</v>
      </c>
      <c r="Y6460" s="3" t="s">
        <v>6498</v>
      </c>
      <c r="Z6460" s="3" t="str">
        <f t="shared" si="443"/>
        <v/>
      </c>
      <c r="AA6460" s="3" t="e">
        <f t="shared" si="444"/>
        <v>#NUM!</v>
      </c>
      <c r="AB6460" s="3" t="str">
        <f t="shared" si="445"/>
        <v/>
      </c>
    </row>
    <row r="6461" spans="18:28" ht="14.5" customHeight="1">
      <c r="R6461">
        <v>6458</v>
      </c>
      <c r="S6461" s="4">
        <v>80140</v>
      </c>
      <c r="T6461" s="3" t="s">
        <v>6583</v>
      </c>
      <c r="U6461" s="3" t="s">
        <v>1060</v>
      </c>
      <c r="V6461" s="3" t="s">
        <v>367</v>
      </c>
      <c r="W6461" s="3" t="s">
        <v>6575</v>
      </c>
      <c r="X6461" s="3" t="str">
        <f t="shared" si="442"/>
        <v>บางศาลาปากพนังนครศรีธรรมราช</v>
      </c>
      <c r="Y6461" s="3" t="s">
        <v>6498</v>
      </c>
      <c r="Z6461" s="3" t="str">
        <f t="shared" si="443"/>
        <v/>
      </c>
      <c r="AA6461" s="3" t="e">
        <f t="shared" si="444"/>
        <v>#NUM!</v>
      </c>
      <c r="AB6461" s="3" t="str">
        <f t="shared" si="445"/>
        <v/>
      </c>
    </row>
    <row r="6462" spans="18:28" ht="14.5" customHeight="1">
      <c r="R6462">
        <v>6459</v>
      </c>
      <c r="S6462" s="4">
        <v>80140</v>
      </c>
      <c r="T6462" s="3" t="s">
        <v>2267</v>
      </c>
      <c r="U6462" s="3" t="s">
        <v>1060</v>
      </c>
      <c r="V6462" s="3" t="s">
        <v>367</v>
      </c>
      <c r="W6462" s="3" t="s">
        <v>6575</v>
      </c>
      <c r="X6462" s="3" t="str">
        <f t="shared" si="442"/>
        <v>บางพระปากพนังนครศรีธรรมราช</v>
      </c>
      <c r="Y6462" s="3" t="s">
        <v>6498</v>
      </c>
      <c r="Z6462" s="3" t="str">
        <f t="shared" si="443"/>
        <v/>
      </c>
      <c r="AA6462" s="3" t="e">
        <f t="shared" si="444"/>
        <v>#NUM!</v>
      </c>
      <c r="AB6462" s="3" t="str">
        <f t="shared" si="445"/>
        <v/>
      </c>
    </row>
    <row r="6463" spans="18:28" ht="14.5" customHeight="1">
      <c r="R6463">
        <v>6460</v>
      </c>
      <c r="S6463" s="4">
        <v>80140</v>
      </c>
      <c r="T6463" s="3" t="s">
        <v>6584</v>
      </c>
      <c r="U6463" s="3" t="s">
        <v>1060</v>
      </c>
      <c r="V6463" s="3" t="s">
        <v>367</v>
      </c>
      <c r="W6463" s="3" t="s">
        <v>6575</v>
      </c>
      <c r="X6463" s="3" t="str">
        <f t="shared" si="442"/>
        <v>บางตะพงปากพนังนครศรีธรรมราช</v>
      </c>
      <c r="Y6463" s="3" t="s">
        <v>6498</v>
      </c>
      <c r="Z6463" s="3" t="str">
        <f t="shared" si="443"/>
        <v/>
      </c>
      <c r="AA6463" s="3" t="e">
        <f t="shared" si="444"/>
        <v>#NUM!</v>
      </c>
      <c r="AB6463" s="3" t="str">
        <f t="shared" si="445"/>
        <v/>
      </c>
    </row>
    <row r="6464" spans="18:28" ht="14.5" customHeight="1">
      <c r="R6464">
        <v>6461</v>
      </c>
      <c r="S6464" s="4">
        <v>80140</v>
      </c>
      <c r="T6464" s="3" t="s">
        <v>6585</v>
      </c>
      <c r="U6464" s="3" t="s">
        <v>1060</v>
      </c>
      <c r="V6464" s="3" t="s">
        <v>367</v>
      </c>
      <c r="W6464" s="3" t="s">
        <v>6575</v>
      </c>
      <c r="X6464" s="3" t="str">
        <f t="shared" si="442"/>
        <v>ปากพนังฝั่งตะวันออกปากพนังนครศรีธรรมราช</v>
      </c>
      <c r="Y6464" s="3" t="s">
        <v>6498</v>
      </c>
      <c r="Z6464" s="3" t="str">
        <f t="shared" si="443"/>
        <v/>
      </c>
      <c r="AA6464" s="3" t="e">
        <f t="shared" si="444"/>
        <v>#NUM!</v>
      </c>
      <c r="AB6464" s="3" t="str">
        <f t="shared" si="445"/>
        <v/>
      </c>
    </row>
    <row r="6465" spans="18:28" ht="14.5" customHeight="1">
      <c r="R6465">
        <v>6462</v>
      </c>
      <c r="S6465" s="4">
        <v>80140</v>
      </c>
      <c r="T6465" s="3" t="s">
        <v>6586</v>
      </c>
      <c r="U6465" s="3" t="s">
        <v>1060</v>
      </c>
      <c r="V6465" s="3" t="s">
        <v>367</v>
      </c>
      <c r="W6465" s="3" t="s">
        <v>6575</v>
      </c>
      <c r="X6465" s="3" t="str">
        <f t="shared" si="442"/>
        <v>บ้านเพิงปากพนังนครศรีธรรมราช</v>
      </c>
      <c r="Y6465" s="3" t="s">
        <v>6498</v>
      </c>
      <c r="Z6465" s="3" t="str">
        <f t="shared" si="443"/>
        <v/>
      </c>
      <c r="AA6465" s="3" t="e">
        <f t="shared" si="444"/>
        <v>#NUM!</v>
      </c>
      <c r="AB6465" s="3" t="str">
        <f t="shared" si="445"/>
        <v/>
      </c>
    </row>
    <row r="6466" spans="18:28" ht="14.5" customHeight="1">
      <c r="R6466">
        <v>6463</v>
      </c>
      <c r="S6466" s="4">
        <v>80140</v>
      </c>
      <c r="T6466" s="3" t="s">
        <v>6587</v>
      </c>
      <c r="U6466" s="3" t="s">
        <v>1060</v>
      </c>
      <c r="V6466" s="3" t="s">
        <v>367</v>
      </c>
      <c r="W6466" s="3" t="s">
        <v>6575</v>
      </c>
      <c r="X6466" s="3" t="str">
        <f t="shared" si="442"/>
        <v>ท่าพยาปากพนังนครศรีธรรมราช</v>
      </c>
      <c r="Y6466" s="3" t="s">
        <v>6498</v>
      </c>
      <c r="Z6466" s="3" t="str">
        <f t="shared" si="443"/>
        <v/>
      </c>
      <c r="AA6466" s="3" t="e">
        <f t="shared" si="444"/>
        <v>#NUM!</v>
      </c>
      <c r="AB6466" s="3" t="str">
        <f t="shared" si="445"/>
        <v/>
      </c>
    </row>
    <row r="6467" spans="18:28" ht="14.5" customHeight="1">
      <c r="R6467">
        <v>6464</v>
      </c>
      <c r="S6467" s="4">
        <v>80140</v>
      </c>
      <c r="T6467" s="3" t="s">
        <v>6104</v>
      </c>
      <c r="U6467" s="3" t="s">
        <v>1060</v>
      </c>
      <c r="V6467" s="3" t="s">
        <v>367</v>
      </c>
      <c r="W6467" s="3" t="s">
        <v>6575</v>
      </c>
      <c r="X6467" s="3" t="str">
        <f t="shared" si="442"/>
        <v>ปากแพรกปากพนังนครศรีธรรมราช</v>
      </c>
      <c r="Y6467" s="3" t="s">
        <v>6498</v>
      </c>
      <c r="Z6467" s="3" t="str">
        <f t="shared" si="443"/>
        <v/>
      </c>
      <c r="AA6467" s="3" t="e">
        <f t="shared" si="444"/>
        <v>#NUM!</v>
      </c>
      <c r="AB6467" s="3" t="str">
        <f t="shared" si="445"/>
        <v/>
      </c>
    </row>
    <row r="6468" spans="18:28" ht="14.5" customHeight="1">
      <c r="R6468">
        <v>6465</v>
      </c>
      <c r="S6468" s="4">
        <v>80140</v>
      </c>
      <c r="T6468" s="3" t="s">
        <v>6588</v>
      </c>
      <c r="U6468" s="3" t="s">
        <v>1060</v>
      </c>
      <c r="V6468" s="3" t="s">
        <v>367</v>
      </c>
      <c r="W6468" s="3" t="s">
        <v>6575</v>
      </c>
      <c r="X6468" s="3" t="str">
        <f t="shared" si="442"/>
        <v>ขนาบนากปากพนังนครศรีธรรมราช</v>
      </c>
      <c r="Y6468" s="3" t="s">
        <v>6498</v>
      </c>
      <c r="Z6468" s="3" t="str">
        <f t="shared" si="443"/>
        <v/>
      </c>
      <c r="AA6468" s="3" t="e">
        <f t="shared" si="444"/>
        <v>#NUM!</v>
      </c>
      <c r="AB6468" s="3" t="str">
        <f t="shared" si="445"/>
        <v/>
      </c>
    </row>
    <row r="6469" spans="18:28" ht="14.5" customHeight="1">
      <c r="R6469">
        <v>6466</v>
      </c>
      <c r="S6469" s="4">
        <v>80130</v>
      </c>
      <c r="T6469" s="3" t="s">
        <v>1071</v>
      </c>
      <c r="U6469" s="3" t="s">
        <v>1071</v>
      </c>
      <c r="V6469" s="3" t="s">
        <v>367</v>
      </c>
      <c r="W6469" s="3" t="s">
        <v>6589</v>
      </c>
      <c r="X6469" s="3" t="str">
        <f t="shared" ref="X6469:X6532" si="446">T6469&amp;U6469&amp;V6469</f>
        <v>ร่อนพิบูลย์ร่อนพิบูลย์นครศรีธรรมราช</v>
      </c>
      <c r="Y6469" s="3" t="s">
        <v>6498</v>
      </c>
      <c r="Z6469" s="3" t="str">
        <f t="shared" ref="Z6469:Z6532" si="447">IF($Z$1=$W6469,$R6469,"")</f>
        <v/>
      </c>
      <c r="AA6469" s="3" t="e">
        <f t="shared" ref="AA6469:AA6532" si="448">SMALL($Z$4:$Z$7439,R6469)</f>
        <v>#NUM!</v>
      </c>
      <c r="AB6469" s="3" t="str">
        <f t="shared" ref="AB6469:AB6532" si="449">IFERROR(INDEX($T$4:$T$7439,$AA6469,1),"")</f>
        <v/>
      </c>
    </row>
    <row r="6470" spans="18:28" ht="14.5" customHeight="1">
      <c r="R6470">
        <v>6467</v>
      </c>
      <c r="S6470" s="4">
        <v>80350</v>
      </c>
      <c r="T6470" s="3" t="s">
        <v>6590</v>
      </c>
      <c r="U6470" s="3" t="s">
        <v>1071</v>
      </c>
      <c r="V6470" s="3" t="s">
        <v>367</v>
      </c>
      <c r="W6470" s="3" t="s">
        <v>6589</v>
      </c>
      <c r="X6470" s="3" t="str">
        <f t="shared" si="446"/>
        <v>หินตกร่อนพิบูลย์นครศรีธรรมราช</v>
      </c>
      <c r="Y6470" s="3" t="s">
        <v>6498</v>
      </c>
      <c r="Z6470" s="3" t="str">
        <f t="shared" si="447"/>
        <v/>
      </c>
      <c r="AA6470" s="3" t="e">
        <f t="shared" si="448"/>
        <v>#NUM!</v>
      </c>
      <c r="AB6470" s="3" t="str">
        <f t="shared" si="449"/>
        <v/>
      </c>
    </row>
    <row r="6471" spans="18:28" ht="14.5" customHeight="1">
      <c r="R6471">
        <v>6468</v>
      </c>
      <c r="S6471" s="4">
        <v>80350</v>
      </c>
      <c r="T6471" s="3" t="s">
        <v>1272</v>
      </c>
      <c r="U6471" s="3" t="s">
        <v>1071</v>
      </c>
      <c r="V6471" s="3" t="s">
        <v>367</v>
      </c>
      <c r="W6471" s="3" t="s">
        <v>6589</v>
      </c>
      <c r="X6471" s="3" t="str">
        <f t="shared" si="446"/>
        <v>เสาธงร่อนพิบูลย์นครศรีธรรมราช</v>
      </c>
      <c r="Y6471" s="3" t="s">
        <v>6498</v>
      </c>
      <c r="Z6471" s="3" t="str">
        <f t="shared" si="447"/>
        <v/>
      </c>
      <c r="AA6471" s="3" t="e">
        <f t="shared" si="448"/>
        <v>#NUM!</v>
      </c>
      <c r="AB6471" s="3" t="str">
        <f t="shared" si="449"/>
        <v/>
      </c>
    </row>
    <row r="6472" spans="18:28" ht="14.5" customHeight="1">
      <c r="R6472">
        <v>6469</v>
      </c>
      <c r="S6472" s="4">
        <v>80130</v>
      </c>
      <c r="T6472" s="3" t="s">
        <v>6591</v>
      </c>
      <c r="U6472" s="3" t="s">
        <v>1071</v>
      </c>
      <c r="V6472" s="3" t="s">
        <v>367</v>
      </c>
      <c r="W6472" s="3" t="s">
        <v>6589</v>
      </c>
      <c r="X6472" s="3" t="str">
        <f t="shared" si="446"/>
        <v>ควนเกยร่อนพิบูลย์นครศรีธรรมราช</v>
      </c>
      <c r="Y6472" s="3" t="s">
        <v>6498</v>
      </c>
      <c r="Z6472" s="3" t="str">
        <f t="shared" si="447"/>
        <v/>
      </c>
      <c r="AA6472" s="3" t="e">
        <f t="shared" si="448"/>
        <v>#NUM!</v>
      </c>
      <c r="AB6472" s="3" t="str">
        <f t="shared" si="449"/>
        <v/>
      </c>
    </row>
    <row r="6473" spans="18:28" ht="14.5" customHeight="1">
      <c r="R6473">
        <v>6470</v>
      </c>
      <c r="S6473" s="4">
        <v>80130</v>
      </c>
      <c r="T6473" s="3" t="s">
        <v>6592</v>
      </c>
      <c r="U6473" s="3" t="s">
        <v>1071</v>
      </c>
      <c r="V6473" s="3" t="s">
        <v>367</v>
      </c>
      <c r="W6473" s="3" t="s">
        <v>6589</v>
      </c>
      <c r="X6473" s="3" t="str">
        <f t="shared" si="446"/>
        <v>ควนพังร่อนพิบูลย์นครศรีธรรมราช</v>
      </c>
      <c r="Y6473" s="3" t="s">
        <v>6498</v>
      </c>
      <c r="Z6473" s="3" t="str">
        <f t="shared" si="447"/>
        <v/>
      </c>
      <c r="AA6473" s="3" t="e">
        <f t="shared" si="448"/>
        <v>#NUM!</v>
      </c>
      <c r="AB6473" s="3" t="str">
        <f t="shared" si="449"/>
        <v/>
      </c>
    </row>
    <row r="6474" spans="18:28" ht="14.5" customHeight="1">
      <c r="R6474">
        <v>6471</v>
      </c>
      <c r="S6474" s="4">
        <v>80130</v>
      </c>
      <c r="T6474" s="3" t="s">
        <v>6593</v>
      </c>
      <c r="U6474" s="3" t="s">
        <v>1071</v>
      </c>
      <c r="V6474" s="3" t="s">
        <v>367</v>
      </c>
      <c r="W6474" s="3" t="s">
        <v>6589</v>
      </c>
      <c r="X6474" s="3" t="str">
        <f t="shared" si="446"/>
        <v>ควนชุมร่อนพิบูลย์นครศรีธรรมราช</v>
      </c>
      <c r="Y6474" s="3" t="s">
        <v>6498</v>
      </c>
      <c r="Z6474" s="3" t="str">
        <f t="shared" si="447"/>
        <v/>
      </c>
      <c r="AA6474" s="3" t="e">
        <f t="shared" si="448"/>
        <v>#NUM!</v>
      </c>
      <c r="AB6474" s="3" t="str">
        <f t="shared" si="449"/>
        <v/>
      </c>
    </row>
    <row r="6475" spans="18:28" ht="14.5" customHeight="1">
      <c r="R6475">
        <v>6472</v>
      </c>
      <c r="S6475" s="4">
        <v>80120</v>
      </c>
      <c r="T6475" s="3" t="s">
        <v>1075</v>
      </c>
      <c r="U6475" s="3" t="s">
        <v>1075</v>
      </c>
      <c r="V6475" s="3" t="s">
        <v>367</v>
      </c>
      <c r="W6475" s="3" t="s">
        <v>6594</v>
      </c>
      <c r="X6475" s="3" t="str">
        <f t="shared" si="446"/>
        <v>สิชลสิชลนครศรีธรรมราช</v>
      </c>
      <c r="Y6475" s="3" t="s">
        <v>6498</v>
      </c>
      <c r="Z6475" s="3" t="str">
        <f t="shared" si="447"/>
        <v/>
      </c>
      <c r="AA6475" s="3" t="e">
        <f t="shared" si="448"/>
        <v>#NUM!</v>
      </c>
      <c r="AB6475" s="3" t="str">
        <f t="shared" si="449"/>
        <v/>
      </c>
    </row>
    <row r="6476" spans="18:28" ht="14.5" customHeight="1">
      <c r="R6476">
        <v>6473</v>
      </c>
      <c r="S6476" s="4">
        <v>80120</v>
      </c>
      <c r="T6476" s="3" t="s">
        <v>6595</v>
      </c>
      <c r="U6476" s="3" t="s">
        <v>1075</v>
      </c>
      <c r="V6476" s="3" t="s">
        <v>367</v>
      </c>
      <c r="W6476" s="3" t="s">
        <v>6594</v>
      </c>
      <c r="X6476" s="3" t="str">
        <f t="shared" si="446"/>
        <v>ทุ่งปรังสิชลนครศรีธรรมราช</v>
      </c>
      <c r="Y6476" s="3" t="s">
        <v>6498</v>
      </c>
      <c r="Z6476" s="3" t="str">
        <f t="shared" si="447"/>
        <v/>
      </c>
      <c r="AA6476" s="3" t="e">
        <f t="shared" si="448"/>
        <v>#NUM!</v>
      </c>
      <c r="AB6476" s="3" t="str">
        <f t="shared" si="449"/>
        <v/>
      </c>
    </row>
    <row r="6477" spans="18:28" ht="14.5" customHeight="1">
      <c r="R6477">
        <v>6474</v>
      </c>
      <c r="S6477" s="4">
        <v>80120</v>
      </c>
      <c r="T6477" s="3" t="s">
        <v>6596</v>
      </c>
      <c r="U6477" s="3" t="s">
        <v>1075</v>
      </c>
      <c r="V6477" s="3" t="s">
        <v>367</v>
      </c>
      <c r="W6477" s="3" t="s">
        <v>6594</v>
      </c>
      <c r="X6477" s="3" t="str">
        <f t="shared" si="446"/>
        <v>ฉลองสิชลนครศรีธรรมราช</v>
      </c>
      <c r="Y6477" s="3" t="s">
        <v>6498</v>
      </c>
      <c r="Z6477" s="3" t="str">
        <f t="shared" si="447"/>
        <v/>
      </c>
      <c r="AA6477" s="3" t="e">
        <f t="shared" si="448"/>
        <v>#NUM!</v>
      </c>
      <c r="AB6477" s="3" t="str">
        <f t="shared" si="449"/>
        <v/>
      </c>
    </row>
    <row r="6478" spans="18:28" ht="14.5" customHeight="1">
      <c r="R6478">
        <v>6475</v>
      </c>
      <c r="S6478" s="4">
        <v>80340</v>
      </c>
      <c r="T6478" s="3" t="s">
        <v>6597</v>
      </c>
      <c r="U6478" s="3" t="s">
        <v>1075</v>
      </c>
      <c r="V6478" s="3" t="s">
        <v>367</v>
      </c>
      <c r="W6478" s="3" t="s">
        <v>6594</v>
      </c>
      <c r="X6478" s="3" t="str">
        <f t="shared" si="446"/>
        <v>เสาเภาสิชลนครศรีธรรมราช</v>
      </c>
      <c r="Y6478" s="3" t="s">
        <v>6498</v>
      </c>
      <c r="Z6478" s="3" t="str">
        <f t="shared" si="447"/>
        <v/>
      </c>
      <c r="AA6478" s="3" t="e">
        <f t="shared" si="448"/>
        <v>#NUM!</v>
      </c>
      <c r="AB6478" s="3" t="str">
        <f t="shared" si="449"/>
        <v/>
      </c>
    </row>
    <row r="6479" spans="18:28" ht="14.5" customHeight="1">
      <c r="R6479">
        <v>6476</v>
      </c>
      <c r="S6479" s="4">
        <v>80120</v>
      </c>
      <c r="T6479" s="3" t="s">
        <v>6598</v>
      </c>
      <c r="U6479" s="3" t="s">
        <v>1075</v>
      </c>
      <c r="V6479" s="3" t="s">
        <v>367</v>
      </c>
      <c r="W6479" s="3" t="s">
        <v>6594</v>
      </c>
      <c r="X6479" s="3" t="str">
        <f t="shared" si="446"/>
        <v>เปลี่ยนสิชลนครศรีธรรมราช</v>
      </c>
      <c r="Y6479" s="3" t="s">
        <v>6498</v>
      </c>
      <c r="Z6479" s="3" t="str">
        <f t="shared" si="447"/>
        <v/>
      </c>
      <c r="AA6479" s="3" t="e">
        <f t="shared" si="448"/>
        <v>#NUM!</v>
      </c>
      <c r="AB6479" s="3" t="str">
        <f t="shared" si="449"/>
        <v/>
      </c>
    </row>
    <row r="6480" spans="18:28" ht="14.5" customHeight="1">
      <c r="R6480">
        <v>6477</v>
      </c>
      <c r="S6480" s="4">
        <v>80120</v>
      </c>
      <c r="T6480" s="3" t="s">
        <v>6599</v>
      </c>
      <c r="U6480" s="3" t="s">
        <v>1075</v>
      </c>
      <c r="V6480" s="3" t="s">
        <v>367</v>
      </c>
      <c r="W6480" s="3" t="s">
        <v>6594</v>
      </c>
      <c r="X6480" s="3" t="str">
        <f t="shared" si="446"/>
        <v>สี่ขีดสิชลนครศรีธรรมราช</v>
      </c>
      <c r="Y6480" s="3" t="s">
        <v>6498</v>
      </c>
      <c r="Z6480" s="3" t="str">
        <f t="shared" si="447"/>
        <v/>
      </c>
      <c r="AA6480" s="3" t="e">
        <f t="shared" si="448"/>
        <v>#NUM!</v>
      </c>
      <c r="AB6480" s="3" t="str">
        <f t="shared" si="449"/>
        <v/>
      </c>
    </row>
    <row r="6481" spans="18:28" ht="14.5" customHeight="1">
      <c r="R6481">
        <v>6478</v>
      </c>
      <c r="S6481" s="4">
        <v>80340</v>
      </c>
      <c r="T6481" s="3" t="s">
        <v>2482</v>
      </c>
      <c r="U6481" s="3" t="s">
        <v>1075</v>
      </c>
      <c r="V6481" s="3" t="s">
        <v>367</v>
      </c>
      <c r="W6481" s="3" t="s">
        <v>6594</v>
      </c>
      <c r="X6481" s="3" t="str">
        <f t="shared" si="446"/>
        <v>เทพราชสิชลนครศรีธรรมราช</v>
      </c>
      <c r="Y6481" s="3" t="s">
        <v>6498</v>
      </c>
      <c r="Z6481" s="3" t="str">
        <f t="shared" si="447"/>
        <v/>
      </c>
      <c r="AA6481" s="3" t="e">
        <f t="shared" si="448"/>
        <v>#NUM!</v>
      </c>
      <c r="AB6481" s="3" t="str">
        <f t="shared" si="449"/>
        <v/>
      </c>
    </row>
    <row r="6482" spans="18:28" ht="14.5" customHeight="1">
      <c r="R6482">
        <v>6479</v>
      </c>
      <c r="S6482" s="4">
        <v>80120</v>
      </c>
      <c r="T6482" s="3" t="s">
        <v>1837</v>
      </c>
      <c r="U6482" s="3" t="s">
        <v>1075</v>
      </c>
      <c r="V6482" s="3" t="s">
        <v>367</v>
      </c>
      <c r="W6482" s="3" t="s">
        <v>6594</v>
      </c>
      <c r="X6482" s="3" t="str">
        <f t="shared" si="446"/>
        <v>เขาน้อยสิชลนครศรีธรรมราช</v>
      </c>
      <c r="Y6482" s="3" t="s">
        <v>6498</v>
      </c>
      <c r="Z6482" s="3" t="str">
        <f t="shared" si="447"/>
        <v/>
      </c>
      <c r="AA6482" s="3" t="e">
        <f t="shared" si="448"/>
        <v>#NUM!</v>
      </c>
      <c r="AB6482" s="3" t="str">
        <f t="shared" si="449"/>
        <v/>
      </c>
    </row>
    <row r="6483" spans="18:28" ht="14.5" customHeight="1">
      <c r="R6483">
        <v>6480</v>
      </c>
      <c r="S6483" s="4">
        <v>80120</v>
      </c>
      <c r="T6483" s="3" t="s">
        <v>6600</v>
      </c>
      <c r="U6483" s="3" t="s">
        <v>1075</v>
      </c>
      <c r="V6483" s="3" t="s">
        <v>367</v>
      </c>
      <c r="W6483" s="3" t="s">
        <v>6594</v>
      </c>
      <c r="X6483" s="3" t="str">
        <f t="shared" si="446"/>
        <v>ทุ่งใสสิชลนครศรีธรรมราช</v>
      </c>
      <c r="Y6483" s="3" t="s">
        <v>6498</v>
      </c>
      <c r="Z6483" s="3" t="str">
        <f t="shared" si="447"/>
        <v/>
      </c>
      <c r="AA6483" s="3" t="e">
        <f t="shared" si="448"/>
        <v>#NUM!</v>
      </c>
      <c r="AB6483" s="3" t="str">
        <f t="shared" si="449"/>
        <v/>
      </c>
    </row>
    <row r="6484" spans="18:28" ht="14.5" customHeight="1">
      <c r="R6484">
        <v>6481</v>
      </c>
      <c r="S6484" s="4">
        <v>80210</v>
      </c>
      <c r="T6484" s="3" t="s">
        <v>1032</v>
      </c>
      <c r="U6484" s="3" t="s">
        <v>1032</v>
      </c>
      <c r="V6484" s="3" t="s">
        <v>367</v>
      </c>
      <c r="W6484" s="3" t="s">
        <v>6601</v>
      </c>
      <c r="X6484" s="3" t="str">
        <f t="shared" si="446"/>
        <v>ขนอมขนอมนครศรีธรรมราช</v>
      </c>
      <c r="Y6484" s="3" t="s">
        <v>6498</v>
      </c>
      <c r="Z6484" s="3" t="str">
        <f t="shared" si="447"/>
        <v/>
      </c>
      <c r="AA6484" s="3" t="e">
        <f t="shared" si="448"/>
        <v>#NUM!</v>
      </c>
      <c r="AB6484" s="3" t="str">
        <f t="shared" si="449"/>
        <v/>
      </c>
    </row>
    <row r="6485" spans="18:28" ht="14.5" customHeight="1">
      <c r="R6485">
        <v>6482</v>
      </c>
      <c r="S6485" s="4">
        <v>80210</v>
      </c>
      <c r="T6485" s="3" t="s">
        <v>6602</v>
      </c>
      <c r="U6485" s="3" t="s">
        <v>1032</v>
      </c>
      <c r="V6485" s="3" t="s">
        <v>367</v>
      </c>
      <c r="W6485" s="3" t="s">
        <v>6601</v>
      </c>
      <c r="X6485" s="3" t="str">
        <f t="shared" si="446"/>
        <v>ควนทองขนอมนครศรีธรรมราช</v>
      </c>
      <c r="Y6485" s="3" t="s">
        <v>6498</v>
      </c>
      <c r="Z6485" s="3" t="str">
        <f t="shared" si="447"/>
        <v/>
      </c>
      <c r="AA6485" s="3" t="e">
        <f t="shared" si="448"/>
        <v>#NUM!</v>
      </c>
      <c r="AB6485" s="3" t="str">
        <f t="shared" si="449"/>
        <v/>
      </c>
    </row>
    <row r="6486" spans="18:28" ht="14.5" customHeight="1">
      <c r="R6486">
        <v>6483</v>
      </c>
      <c r="S6486" s="4">
        <v>80210</v>
      </c>
      <c r="T6486" s="3" t="s">
        <v>6603</v>
      </c>
      <c r="U6486" s="3" t="s">
        <v>1032</v>
      </c>
      <c r="V6486" s="3" t="s">
        <v>367</v>
      </c>
      <c r="W6486" s="3" t="s">
        <v>6601</v>
      </c>
      <c r="X6486" s="3" t="str">
        <f t="shared" si="446"/>
        <v>ท้องเนียนขนอมนครศรีธรรมราช</v>
      </c>
      <c r="Y6486" s="3" t="s">
        <v>6498</v>
      </c>
      <c r="Z6486" s="3" t="str">
        <f t="shared" si="447"/>
        <v/>
      </c>
      <c r="AA6486" s="3" t="e">
        <f t="shared" si="448"/>
        <v>#NUM!</v>
      </c>
      <c r="AB6486" s="3" t="str">
        <f t="shared" si="449"/>
        <v/>
      </c>
    </row>
    <row r="6487" spans="18:28" ht="14.5" customHeight="1">
      <c r="R6487">
        <v>6484</v>
      </c>
      <c r="S6487" s="4">
        <v>80170</v>
      </c>
      <c r="T6487" s="3" t="s">
        <v>1077</v>
      </c>
      <c r="U6487" s="3" t="s">
        <v>1077</v>
      </c>
      <c r="V6487" s="3" t="s">
        <v>367</v>
      </c>
      <c r="W6487" s="3" t="s">
        <v>6604</v>
      </c>
      <c r="X6487" s="3" t="str">
        <f t="shared" si="446"/>
        <v>หัวไทรหัวไทรนครศรีธรรมราช</v>
      </c>
      <c r="Y6487" s="3" t="s">
        <v>6498</v>
      </c>
      <c r="Z6487" s="3" t="str">
        <f t="shared" si="447"/>
        <v/>
      </c>
      <c r="AA6487" s="3" t="e">
        <f t="shared" si="448"/>
        <v>#NUM!</v>
      </c>
      <c r="AB6487" s="3" t="str">
        <f t="shared" si="449"/>
        <v/>
      </c>
    </row>
    <row r="6488" spans="18:28" ht="14.5" customHeight="1">
      <c r="R6488">
        <v>6485</v>
      </c>
      <c r="S6488" s="4">
        <v>80170</v>
      </c>
      <c r="T6488" s="3" t="s">
        <v>6605</v>
      </c>
      <c r="U6488" s="3" t="s">
        <v>1077</v>
      </c>
      <c r="V6488" s="3" t="s">
        <v>367</v>
      </c>
      <c r="W6488" s="3" t="s">
        <v>6604</v>
      </c>
      <c r="X6488" s="3" t="str">
        <f t="shared" si="446"/>
        <v>หน้าสตนหัวไทรนครศรีธรรมราช</v>
      </c>
      <c r="Y6488" s="3" t="s">
        <v>6498</v>
      </c>
      <c r="Z6488" s="3" t="str">
        <f t="shared" si="447"/>
        <v/>
      </c>
      <c r="AA6488" s="3" t="e">
        <f t="shared" si="448"/>
        <v>#NUM!</v>
      </c>
      <c r="AB6488" s="3" t="str">
        <f t="shared" si="449"/>
        <v/>
      </c>
    </row>
    <row r="6489" spans="18:28" ht="14.5" customHeight="1">
      <c r="R6489">
        <v>6486</v>
      </c>
      <c r="S6489" s="4">
        <v>80170</v>
      </c>
      <c r="T6489" s="3" t="s">
        <v>2388</v>
      </c>
      <c r="U6489" s="3" t="s">
        <v>1077</v>
      </c>
      <c r="V6489" s="3" t="s">
        <v>367</v>
      </c>
      <c r="W6489" s="3" t="s">
        <v>6604</v>
      </c>
      <c r="X6489" s="3" t="str">
        <f t="shared" si="446"/>
        <v>ทรายขาวหัวไทรนครศรีธรรมราช</v>
      </c>
      <c r="Y6489" s="3" t="s">
        <v>6498</v>
      </c>
      <c r="Z6489" s="3" t="str">
        <f t="shared" si="447"/>
        <v/>
      </c>
      <c r="AA6489" s="3" t="e">
        <f t="shared" si="448"/>
        <v>#NUM!</v>
      </c>
      <c r="AB6489" s="3" t="str">
        <f t="shared" si="449"/>
        <v/>
      </c>
    </row>
    <row r="6490" spans="18:28" ht="14.5" customHeight="1">
      <c r="R6490">
        <v>6487</v>
      </c>
      <c r="S6490" s="4">
        <v>80170</v>
      </c>
      <c r="T6490" s="3" t="s">
        <v>6606</v>
      </c>
      <c r="U6490" s="3" t="s">
        <v>1077</v>
      </c>
      <c r="V6490" s="3" t="s">
        <v>367</v>
      </c>
      <c r="W6490" s="3" t="s">
        <v>6604</v>
      </c>
      <c r="X6490" s="3" t="str">
        <f t="shared" si="446"/>
        <v>แหลมหัวไทรนครศรีธรรมราช</v>
      </c>
      <c r="Y6490" s="3" t="s">
        <v>6498</v>
      </c>
      <c r="Z6490" s="3" t="str">
        <f t="shared" si="447"/>
        <v/>
      </c>
      <c r="AA6490" s="3" t="e">
        <f t="shared" si="448"/>
        <v>#NUM!</v>
      </c>
      <c r="AB6490" s="3" t="str">
        <f t="shared" si="449"/>
        <v/>
      </c>
    </row>
    <row r="6491" spans="18:28" ht="14.5" customHeight="1">
      <c r="R6491">
        <v>6488</v>
      </c>
      <c r="S6491" s="4">
        <v>80170</v>
      </c>
      <c r="T6491" s="3" t="s">
        <v>6607</v>
      </c>
      <c r="U6491" s="3" t="s">
        <v>1077</v>
      </c>
      <c r="V6491" s="3" t="s">
        <v>367</v>
      </c>
      <c r="W6491" s="3" t="s">
        <v>6604</v>
      </c>
      <c r="X6491" s="3" t="str">
        <f t="shared" si="446"/>
        <v>เขาพังไกรหัวไทรนครศรีธรรมราช</v>
      </c>
      <c r="Y6491" s="3" t="s">
        <v>6498</v>
      </c>
      <c r="Z6491" s="3" t="str">
        <f t="shared" si="447"/>
        <v/>
      </c>
      <c r="AA6491" s="3" t="e">
        <f t="shared" si="448"/>
        <v>#NUM!</v>
      </c>
      <c r="AB6491" s="3" t="str">
        <f t="shared" si="449"/>
        <v/>
      </c>
    </row>
    <row r="6492" spans="18:28" ht="14.5" customHeight="1">
      <c r="R6492">
        <v>6489</v>
      </c>
      <c r="S6492" s="4">
        <v>80170</v>
      </c>
      <c r="T6492" s="3" t="s">
        <v>6608</v>
      </c>
      <c r="U6492" s="3" t="s">
        <v>1077</v>
      </c>
      <c r="V6492" s="3" t="s">
        <v>367</v>
      </c>
      <c r="W6492" s="3" t="s">
        <v>6604</v>
      </c>
      <c r="X6492" s="3" t="str">
        <f t="shared" si="446"/>
        <v>บ้านรามหัวไทรนครศรีธรรมราช</v>
      </c>
      <c r="Y6492" s="3" t="s">
        <v>6498</v>
      </c>
      <c r="Z6492" s="3" t="str">
        <f t="shared" si="447"/>
        <v/>
      </c>
      <c r="AA6492" s="3" t="e">
        <f t="shared" si="448"/>
        <v>#NUM!</v>
      </c>
      <c r="AB6492" s="3" t="str">
        <f t="shared" si="449"/>
        <v/>
      </c>
    </row>
    <row r="6493" spans="18:28" ht="14.5" customHeight="1">
      <c r="R6493">
        <v>6490</v>
      </c>
      <c r="S6493" s="4">
        <v>80170</v>
      </c>
      <c r="T6493" s="3" t="s">
        <v>6609</v>
      </c>
      <c r="U6493" s="3" t="s">
        <v>1077</v>
      </c>
      <c r="V6493" s="3" t="s">
        <v>367</v>
      </c>
      <c r="W6493" s="3" t="s">
        <v>6604</v>
      </c>
      <c r="X6493" s="3" t="str">
        <f t="shared" si="446"/>
        <v>บางนบหัวไทรนครศรีธรรมราช</v>
      </c>
      <c r="Y6493" s="3" t="s">
        <v>6498</v>
      </c>
      <c r="Z6493" s="3" t="str">
        <f t="shared" si="447"/>
        <v/>
      </c>
      <c r="AA6493" s="3" t="e">
        <f t="shared" si="448"/>
        <v>#NUM!</v>
      </c>
      <c r="AB6493" s="3" t="str">
        <f t="shared" si="449"/>
        <v/>
      </c>
    </row>
    <row r="6494" spans="18:28" ht="14.5" customHeight="1">
      <c r="R6494">
        <v>6491</v>
      </c>
      <c r="S6494" s="4">
        <v>80170</v>
      </c>
      <c r="T6494" s="3" t="s">
        <v>6610</v>
      </c>
      <c r="U6494" s="3" t="s">
        <v>1077</v>
      </c>
      <c r="V6494" s="3" t="s">
        <v>367</v>
      </c>
      <c r="W6494" s="3" t="s">
        <v>6604</v>
      </c>
      <c r="X6494" s="3" t="str">
        <f t="shared" si="446"/>
        <v>ท่าซอมหัวไทรนครศรีธรรมราช</v>
      </c>
      <c r="Y6494" s="3" t="s">
        <v>6498</v>
      </c>
      <c r="Z6494" s="3" t="str">
        <f t="shared" si="447"/>
        <v/>
      </c>
      <c r="AA6494" s="3" t="e">
        <f t="shared" si="448"/>
        <v>#NUM!</v>
      </c>
      <c r="AB6494" s="3" t="str">
        <f t="shared" si="449"/>
        <v/>
      </c>
    </row>
    <row r="6495" spans="18:28" ht="14.5" customHeight="1">
      <c r="R6495">
        <v>6492</v>
      </c>
      <c r="S6495" s="4">
        <v>80170</v>
      </c>
      <c r="T6495" s="3" t="s">
        <v>6611</v>
      </c>
      <c r="U6495" s="3" t="s">
        <v>1077</v>
      </c>
      <c r="V6495" s="3" t="s">
        <v>367</v>
      </c>
      <c r="W6495" s="3" t="s">
        <v>6604</v>
      </c>
      <c r="X6495" s="3" t="str">
        <f t="shared" si="446"/>
        <v>ควนชะลิกหัวไทรนครศรีธรรมราช</v>
      </c>
      <c r="Y6495" s="3" t="s">
        <v>6498</v>
      </c>
      <c r="Z6495" s="3" t="str">
        <f t="shared" si="447"/>
        <v/>
      </c>
      <c r="AA6495" s="3" t="e">
        <f t="shared" si="448"/>
        <v>#NUM!</v>
      </c>
      <c r="AB6495" s="3" t="str">
        <f t="shared" si="449"/>
        <v/>
      </c>
    </row>
    <row r="6496" spans="18:28" ht="14.5" customHeight="1">
      <c r="R6496">
        <v>6493</v>
      </c>
      <c r="S6496" s="4">
        <v>80170</v>
      </c>
      <c r="T6496" s="3" t="s">
        <v>6612</v>
      </c>
      <c r="U6496" s="3" t="s">
        <v>1077</v>
      </c>
      <c r="V6496" s="3" t="s">
        <v>367</v>
      </c>
      <c r="W6496" s="3" t="s">
        <v>6604</v>
      </c>
      <c r="X6496" s="3" t="str">
        <f t="shared" si="446"/>
        <v>รามแก้วหัวไทรนครศรีธรรมราช</v>
      </c>
      <c r="Y6496" s="3" t="s">
        <v>6498</v>
      </c>
      <c r="Z6496" s="3" t="str">
        <f t="shared" si="447"/>
        <v/>
      </c>
      <c r="AA6496" s="3" t="e">
        <f t="shared" si="448"/>
        <v>#NUM!</v>
      </c>
      <c r="AB6496" s="3" t="str">
        <f t="shared" si="449"/>
        <v/>
      </c>
    </row>
    <row r="6497" spans="18:28" ht="14.5" customHeight="1">
      <c r="R6497">
        <v>6494</v>
      </c>
      <c r="S6497" s="4">
        <v>80170</v>
      </c>
      <c r="T6497" s="3" t="s">
        <v>6613</v>
      </c>
      <c r="U6497" s="3" t="s">
        <v>1077</v>
      </c>
      <c r="V6497" s="3" t="s">
        <v>367</v>
      </c>
      <c r="W6497" s="3" t="s">
        <v>6604</v>
      </c>
      <c r="X6497" s="3" t="str">
        <f t="shared" si="446"/>
        <v>เกาะเพชรหัวไทรนครศรีธรรมราช</v>
      </c>
      <c r="Y6497" s="3" t="s">
        <v>6498</v>
      </c>
      <c r="Z6497" s="3" t="str">
        <f t="shared" si="447"/>
        <v/>
      </c>
      <c r="AA6497" s="3" t="e">
        <f t="shared" si="448"/>
        <v>#NUM!</v>
      </c>
      <c r="AB6497" s="3" t="str">
        <f t="shared" si="449"/>
        <v/>
      </c>
    </row>
    <row r="6498" spans="18:28" ht="14.5" customHeight="1">
      <c r="R6498">
        <v>6495</v>
      </c>
      <c r="S6498" s="4">
        <v>80360</v>
      </c>
      <c r="T6498" s="3" t="s">
        <v>1058</v>
      </c>
      <c r="U6498" s="3" t="s">
        <v>1058</v>
      </c>
      <c r="V6498" s="3" t="s">
        <v>367</v>
      </c>
      <c r="W6498" s="3" t="s">
        <v>6614</v>
      </c>
      <c r="X6498" s="3" t="str">
        <f t="shared" si="446"/>
        <v>บางขันบางขันนครศรีธรรมราช</v>
      </c>
      <c r="Y6498" s="3" t="s">
        <v>6498</v>
      </c>
      <c r="Z6498" s="3" t="str">
        <f t="shared" si="447"/>
        <v/>
      </c>
      <c r="AA6498" s="3" t="e">
        <f t="shared" si="448"/>
        <v>#NUM!</v>
      </c>
      <c r="AB6498" s="3" t="str">
        <f t="shared" si="449"/>
        <v/>
      </c>
    </row>
    <row r="6499" spans="18:28" ht="14.5" customHeight="1">
      <c r="R6499">
        <v>6496</v>
      </c>
      <c r="S6499" s="4">
        <v>80360</v>
      </c>
      <c r="T6499" s="3" t="s">
        <v>6615</v>
      </c>
      <c r="U6499" s="3" t="s">
        <v>1058</v>
      </c>
      <c r="V6499" s="3" t="s">
        <v>367</v>
      </c>
      <c r="W6499" s="3" t="s">
        <v>6614</v>
      </c>
      <c r="X6499" s="3" t="str">
        <f t="shared" si="446"/>
        <v>บ้านลำนาวบางขันนครศรีธรรมราช</v>
      </c>
      <c r="Y6499" s="3" t="s">
        <v>6498</v>
      </c>
      <c r="Z6499" s="3" t="str">
        <f t="shared" si="447"/>
        <v/>
      </c>
      <c r="AA6499" s="3" t="e">
        <f t="shared" si="448"/>
        <v>#NUM!</v>
      </c>
      <c r="AB6499" s="3" t="str">
        <f t="shared" si="449"/>
        <v/>
      </c>
    </row>
    <row r="6500" spans="18:28" ht="14.5" customHeight="1">
      <c r="R6500">
        <v>6497</v>
      </c>
      <c r="S6500" s="4">
        <v>80360</v>
      </c>
      <c r="T6500" s="3" t="s">
        <v>1751</v>
      </c>
      <c r="U6500" s="3" t="s">
        <v>1058</v>
      </c>
      <c r="V6500" s="3" t="s">
        <v>367</v>
      </c>
      <c r="W6500" s="3" t="s">
        <v>6614</v>
      </c>
      <c r="X6500" s="3" t="str">
        <f t="shared" si="446"/>
        <v>วังหินบางขันนครศรีธรรมราช</v>
      </c>
      <c r="Y6500" s="3" t="s">
        <v>6498</v>
      </c>
      <c r="Z6500" s="3" t="str">
        <f t="shared" si="447"/>
        <v/>
      </c>
      <c r="AA6500" s="3" t="e">
        <f t="shared" si="448"/>
        <v>#NUM!</v>
      </c>
      <c r="AB6500" s="3" t="str">
        <f t="shared" si="449"/>
        <v/>
      </c>
    </row>
    <row r="6501" spans="18:28" ht="14.5" customHeight="1">
      <c r="R6501">
        <v>6498</v>
      </c>
      <c r="S6501" s="4">
        <v>80360</v>
      </c>
      <c r="T6501" s="3" t="s">
        <v>6616</v>
      </c>
      <c r="U6501" s="3" t="s">
        <v>1058</v>
      </c>
      <c r="V6501" s="3" t="s">
        <v>367</v>
      </c>
      <c r="W6501" s="3" t="s">
        <v>6614</v>
      </c>
      <c r="X6501" s="3" t="str">
        <f t="shared" si="446"/>
        <v>บ้านนิคมบางขันนครศรีธรรมราช</v>
      </c>
      <c r="Y6501" s="3" t="s">
        <v>6498</v>
      </c>
      <c r="Z6501" s="3" t="str">
        <f t="shared" si="447"/>
        <v/>
      </c>
      <c r="AA6501" s="3" t="e">
        <f t="shared" si="448"/>
        <v>#NUM!</v>
      </c>
      <c r="AB6501" s="3" t="str">
        <f t="shared" si="449"/>
        <v/>
      </c>
    </row>
    <row r="6502" spans="18:28" ht="14.5" customHeight="1">
      <c r="R6502">
        <v>6499</v>
      </c>
      <c r="S6502" s="4">
        <v>80260</v>
      </c>
      <c r="T6502" s="3" t="s">
        <v>1045</v>
      </c>
      <c r="U6502" s="3" t="s">
        <v>1045</v>
      </c>
      <c r="V6502" s="3" t="s">
        <v>367</v>
      </c>
      <c r="W6502" s="3" t="s">
        <v>6617</v>
      </c>
      <c r="X6502" s="3" t="str">
        <f t="shared" si="446"/>
        <v>ถ้ำพรรณราถ้ำพรรณรานครศรีธรรมราช</v>
      </c>
      <c r="Y6502" s="3" t="s">
        <v>6498</v>
      </c>
      <c r="Z6502" s="3" t="str">
        <f t="shared" si="447"/>
        <v/>
      </c>
      <c r="AA6502" s="3" t="e">
        <f t="shared" si="448"/>
        <v>#NUM!</v>
      </c>
      <c r="AB6502" s="3" t="str">
        <f t="shared" si="449"/>
        <v/>
      </c>
    </row>
    <row r="6503" spans="18:28" ht="14.5" customHeight="1">
      <c r="R6503">
        <v>6500</v>
      </c>
      <c r="S6503" s="4">
        <v>80260</v>
      </c>
      <c r="T6503" s="3" t="s">
        <v>6618</v>
      </c>
      <c r="U6503" s="3" t="s">
        <v>1045</v>
      </c>
      <c r="V6503" s="3" t="s">
        <v>367</v>
      </c>
      <c r="W6503" s="3" t="s">
        <v>6617</v>
      </c>
      <c r="X6503" s="3" t="str">
        <f t="shared" si="446"/>
        <v>คลองเสถ้ำพรรณรานครศรีธรรมราช</v>
      </c>
      <c r="Y6503" s="3" t="s">
        <v>6498</v>
      </c>
      <c r="Z6503" s="3" t="str">
        <f t="shared" si="447"/>
        <v/>
      </c>
      <c r="AA6503" s="3" t="e">
        <f t="shared" si="448"/>
        <v>#NUM!</v>
      </c>
      <c r="AB6503" s="3" t="str">
        <f t="shared" si="449"/>
        <v/>
      </c>
    </row>
    <row r="6504" spans="18:28" ht="14.5" customHeight="1">
      <c r="R6504">
        <v>6501</v>
      </c>
      <c r="S6504" s="4">
        <v>80260</v>
      </c>
      <c r="T6504" s="3" t="s">
        <v>331</v>
      </c>
      <c r="U6504" s="3" t="s">
        <v>1045</v>
      </c>
      <c r="V6504" s="3" t="s">
        <v>367</v>
      </c>
      <c r="W6504" s="3" t="s">
        <v>6617</v>
      </c>
      <c r="X6504" s="3" t="str">
        <f t="shared" si="446"/>
        <v>ดุสิตถ้ำพรรณรานครศรีธรรมราช</v>
      </c>
      <c r="Y6504" s="3" t="s">
        <v>6498</v>
      </c>
      <c r="Z6504" s="3" t="str">
        <f t="shared" si="447"/>
        <v/>
      </c>
      <c r="AA6504" s="3" t="e">
        <f t="shared" si="448"/>
        <v>#NUM!</v>
      </c>
      <c r="AB6504" s="3" t="str">
        <f t="shared" si="449"/>
        <v/>
      </c>
    </row>
    <row r="6505" spans="18:28" ht="14.5" customHeight="1">
      <c r="R6505">
        <v>6502</v>
      </c>
      <c r="S6505" s="4">
        <v>80180</v>
      </c>
      <c r="T6505" s="3" t="s">
        <v>6619</v>
      </c>
      <c r="U6505" s="3" t="s">
        <v>1034</v>
      </c>
      <c r="V6505" s="3" t="s">
        <v>367</v>
      </c>
      <c r="W6505" s="3" t="s">
        <v>6620</v>
      </c>
      <c r="X6505" s="3" t="str">
        <f t="shared" si="446"/>
        <v>บ้านควนมุดจุฬาภรณ์นครศรีธรรมราช</v>
      </c>
      <c r="Y6505" s="3" t="s">
        <v>6498</v>
      </c>
      <c r="Z6505" s="3" t="str">
        <f t="shared" si="447"/>
        <v/>
      </c>
      <c r="AA6505" s="3" t="e">
        <f t="shared" si="448"/>
        <v>#NUM!</v>
      </c>
      <c r="AB6505" s="3" t="str">
        <f t="shared" si="449"/>
        <v/>
      </c>
    </row>
    <row r="6506" spans="18:28" ht="14.5" customHeight="1">
      <c r="R6506">
        <v>6503</v>
      </c>
      <c r="S6506" s="4">
        <v>80180</v>
      </c>
      <c r="T6506" s="3" t="s">
        <v>6621</v>
      </c>
      <c r="U6506" s="3" t="s">
        <v>1034</v>
      </c>
      <c r="V6506" s="3" t="s">
        <v>367</v>
      </c>
      <c r="W6506" s="3" t="s">
        <v>6620</v>
      </c>
      <c r="X6506" s="3" t="str">
        <f t="shared" si="446"/>
        <v>บ้านชะอวดจุฬาภรณ์นครศรีธรรมราช</v>
      </c>
      <c r="Y6506" s="3" t="s">
        <v>6498</v>
      </c>
      <c r="Z6506" s="3" t="str">
        <f t="shared" si="447"/>
        <v/>
      </c>
      <c r="AA6506" s="3" t="e">
        <f t="shared" si="448"/>
        <v>#NUM!</v>
      </c>
      <c r="AB6506" s="3" t="str">
        <f t="shared" si="449"/>
        <v/>
      </c>
    </row>
    <row r="6507" spans="18:28" ht="14.5" customHeight="1">
      <c r="R6507">
        <v>6504</v>
      </c>
      <c r="S6507" s="4">
        <v>80130</v>
      </c>
      <c r="T6507" s="3" t="s">
        <v>6622</v>
      </c>
      <c r="U6507" s="3" t="s">
        <v>1034</v>
      </c>
      <c r="V6507" s="3" t="s">
        <v>367</v>
      </c>
      <c r="W6507" s="3" t="s">
        <v>6620</v>
      </c>
      <c r="X6507" s="3" t="str">
        <f t="shared" si="446"/>
        <v>ควนหนองคว้าจุฬาภรณ์นครศรีธรรมราช</v>
      </c>
      <c r="Y6507" s="3" t="s">
        <v>6498</v>
      </c>
      <c r="Z6507" s="3" t="str">
        <f t="shared" si="447"/>
        <v/>
      </c>
      <c r="AA6507" s="3" t="e">
        <f t="shared" si="448"/>
        <v>#NUM!</v>
      </c>
      <c r="AB6507" s="3" t="str">
        <f t="shared" si="449"/>
        <v/>
      </c>
    </row>
    <row r="6508" spans="18:28" ht="14.5" customHeight="1">
      <c r="R6508">
        <v>6505</v>
      </c>
      <c r="S6508" s="4">
        <v>80130</v>
      </c>
      <c r="T6508" s="3" t="s">
        <v>2538</v>
      </c>
      <c r="U6508" s="3" t="s">
        <v>1034</v>
      </c>
      <c r="V6508" s="3" t="s">
        <v>367</v>
      </c>
      <c r="W6508" s="3" t="s">
        <v>6620</v>
      </c>
      <c r="X6508" s="3" t="str">
        <f t="shared" si="446"/>
        <v>ทุ่งโพธิ์จุฬาภรณ์นครศรีธรรมราช</v>
      </c>
      <c r="Y6508" s="3" t="s">
        <v>6498</v>
      </c>
      <c r="Z6508" s="3" t="str">
        <f t="shared" si="447"/>
        <v/>
      </c>
      <c r="AA6508" s="3" t="e">
        <f t="shared" si="448"/>
        <v>#NUM!</v>
      </c>
      <c r="AB6508" s="3" t="str">
        <f t="shared" si="449"/>
        <v/>
      </c>
    </row>
    <row r="6509" spans="18:28" ht="14.5" customHeight="1">
      <c r="R6509">
        <v>6506</v>
      </c>
      <c r="S6509" s="4">
        <v>80130</v>
      </c>
      <c r="T6509" s="3" t="s">
        <v>6623</v>
      </c>
      <c r="U6509" s="3" t="s">
        <v>1034</v>
      </c>
      <c r="V6509" s="3" t="s">
        <v>367</v>
      </c>
      <c r="W6509" s="3" t="s">
        <v>6620</v>
      </c>
      <c r="X6509" s="3" t="str">
        <f t="shared" si="446"/>
        <v>นาหมอบุญจุฬาภรณ์นครศรีธรรมราช</v>
      </c>
      <c r="Y6509" s="3" t="s">
        <v>6498</v>
      </c>
      <c r="Z6509" s="3" t="str">
        <f t="shared" si="447"/>
        <v/>
      </c>
      <c r="AA6509" s="3" t="e">
        <f t="shared" si="448"/>
        <v>#NUM!</v>
      </c>
      <c r="AB6509" s="3" t="str">
        <f t="shared" si="449"/>
        <v/>
      </c>
    </row>
    <row r="6510" spans="18:28" ht="14.5" customHeight="1">
      <c r="R6510">
        <v>6507</v>
      </c>
      <c r="S6510" s="4">
        <v>80130</v>
      </c>
      <c r="T6510" s="3" t="s">
        <v>6624</v>
      </c>
      <c r="U6510" s="3" t="s">
        <v>1034</v>
      </c>
      <c r="V6510" s="3" t="s">
        <v>367</v>
      </c>
      <c r="W6510" s="3" t="s">
        <v>6620</v>
      </c>
      <c r="X6510" s="3" t="str">
        <f t="shared" si="446"/>
        <v>สามตำบลจุฬาภรณ์นครศรีธรรมราช</v>
      </c>
      <c r="Y6510" s="3" t="s">
        <v>6498</v>
      </c>
      <c r="Z6510" s="3" t="str">
        <f t="shared" si="447"/>
        <v/>
      </c>
      <c r="AA6510" s="3" t="e">
        <f t="shared" si="448"/>
        <v>#NUM!</v>
      </c>
      <c r="AB6510" s="3" t="str">
        <f t="shared" si="449"/>
        <v/>
      </c>
    </row>
    <row r="6511" spans="18:28" ht="14.5" customHeight="1">
      <c r="R6511">
        <v>6508</v>
      </c>
      <c r="S6511" s="4">
        <v>80000</v>
      </c>
      <c r="T6511" s="3" t="s">
        <v>6625</v>
      </c>
      <c r="U6511" s="3" t="s">
        <v>1064</v>
      </c>
      <c r="V6511" s="3" t="s">
        <v>367</v>
      </c>
      <c r="W6511" s="3" t="s">
        <v>6626</v>
      </c>
      <c r="X6511" s="3" t="str">
        <f t="shared" si="446"/>
        <v>นาพรุพระพรหมนครศรีธรรมราช</v>
      </c>
      <c r="Y6511" s="3" t="s">
        <v>6498</v>
      </c>
      <c r="Z6511" s="3" t="str">
        <f t="shared" si="447"/>
        <v/>
      </c>
      <c r="AA6511" s="3" t="e">
        <f t="shared" si="448"/>
        <v>#NUM!</v>
      </c>
      <c r="AB6511" s="3" t="str">
        <f t="shared" si="449"/>
        <v/>
      </c>
    </row>
    <row r="6512" spans="18:28" ht="14.5" customHeight="1">
      <c r="R6512">
        <v>6509</v>
      </c>
      <c r="S6512" s="4">
        <v>80000</v>
      </c>
      <c r="T6512" s="3" t="s">
        <v>6627</v>
      </c>
      <c r="U6512" s="3" t="s">
        <v>1064</v>
      </c>
      <c r="V6512" s="3" t="s">
        <v>367</v>
      </c>
      <c r="W6512" s="3" t="s">
        <v>6626</v>
      </c>
      <c r="X6512" s="3" t="str">
        <f t="shared" si="446"/>
        <v>นาสารพระพรหมนครศรีธรรมราช</v>
      </c>
      <c r="Y6512" s="3" t="s">
        <v>6498</v>
      </c>
      <c r="Z6512" s="3" t="str">
        <f t="shared" si="447"/>
        <v/>
      </c>
      <c r="AA6512" s="3" t="e">
        <f t="shared" si="448"/>
        <v>#NUM!</v>
      </c>
      <c r="AB6512" s="3" t="str">
        <f t="shared" si="449"/>
        <v/>
      </c>
    </row>
    <row r="6513" spans="18:28" ht="14.5" customHeight="1">
      <c r="R6513">
        <v>6510</v>
      </c>
      <c r="S6513" s="4">
        <v>80000</v>
      </c>
      <c r="T6513" s="3" t="s">
        <v>6628</v>
      </c>
      <c r="U6513" s="3" t="s">
        <v>1064</v>
      </c>
      <c r="V6513" s="3" t="s">
        <v>367</v>
      </c>
      <c r="W6513" s="3" t="s">
        <v>6626</v>
      </c>
      <c r="X6513" s="3" t="str">
        <f t="shared" si="446"/>
        <v>ท้ายสำเภาพระพรหมนครศรีธรรมราช</v>
      </c>
      <c r="Y6513" s="3" t="s">
        <v>6498</v>
      </c>
      <c r="Z6513" s="3" t="str">
        <f t="shared" si="447"/>
        <v/>
      </c>
      <c r="AA6513" s="3" t="e">
        <f t="shared" si="448"/>
        <v>#NUM!</v>
      </c>
      <c r="AB6513" s="3" t="str">
        <f t="shared" si="449"/>
        <v/>
      </c>
    </row>
    <row r="6514" spans="18:28" ht="14.5" customHeight="1">
      <c r="R6514">
        <v>6511</v>
      </c>
      <c r="S6514" s="4">
        <v>80000</v>
      </c>
      <c r="T6514" s="3" t="s">
        <v>6629</v>
      </c>
      <c r="U6514" s="3" t="s">
        <v>1064</v>
      </c>
      <c r="V6514" s="3" t="s">
        <v>367</v>
      </c>
      <c r="W6514" s="3" t="s">
        <v>6626</v>
      </c>
      <c r="X6514" s="3" t="str">
        <f t="shared" si="446"/>
        <v>ช้างซ้ายพระพรหมนครศรีธรรมราช</v>
      </c>
      <c r="Y6514" s="3" t="s">
        <v>6498</v>
      </c>
      <c r="Z6514" s="3" t="str">
        <f t="shared" si="447"/>
        <v/>
      </c>
      <c r="AA6514" s="3" t="e">
        <f t="shared" si="448"/>
        <v>#NUM!</v>
      </c>
      <c r="AB6514" s="3" t="str">
        <f t="shared" si="449"/>
        <v/>
      </c>
    </row>
    <row r="6515" spans="18:28" ht="14.5" customHeight="1">
      <c r="R6515">
        <v>6512</v>
      </c>
      <c r="S6515" s="4">
        <v>80160</v>
      </c>
      <c r="T6515" s="3" t="s">
        <v>1055</v>
      </c>
      <c r="U6515" s="3" t="s">
        <v>1055</v>
      </c>
      <c r="V6515" s="3" t="s">
        <v>367</v>
      </c>
      <c r="W6515" s="3" t="s">
        <v>6630</v>
      </c>
      <c r="X6515" s="3" t="str">
        <f t="shared" si="446"/>
        <v>นบพิตำนบพิตำนครศรีธรรมราช</v>
      </c>
      <c r="Y6515" s="3" t="s">
        <v>6498</v>
      </c>
      <c r="Z6515" s="3" t="str">
        <f t="shared" si="447"/>
        <v/>
      </c>
      <c r="AA6515" s="3" t="e">
        <f t="shared" si="448"/>
        <v>#NUM!</v>
      </c>
      <c r="AB6515" s="3" t="str">
        <f t="shared" si="449"/>
        <v/>
      </c>
    </row>
    <row r="6516" spans="18:28" ht="14.5" customHeight="1">
      <c r="R6516">
        <v>6513</v>
      </c>
      <c r="S6516" s="4">
        <v>80160</v>
      </c>
      <c r="T6516" s="3" t="s">
        <v>6631</v>
      </c>
      <c r="U6516" s="3" t="s">
        <v>1055</v>
      </c>
      <c r="V6516" s="3" t="s">
        <v>367</v>
      </c>
      <c r="W6516" s="3" t="s">
        <v>6630</v>
      </c>
      <c r="X6516" s="3" t="str">
        <f t="shared" si="446"/>
        <v>กรุงชิงนบพิตำนครศรีธรรมราช</v>
      </c>
      <c r="Y6516" s="3" t="s">
        <v>6498</v>
      </c>
      <c r="Z6516" s="3" t="str">
        <f t="shared" si="447"/>
        <v/>
      </c>
      <c r="AA6516" s="3" t="e">
        <f t="shared" si="448"/>
        <v>#NUM!</v>
      </c>
      <c r="AB6516" s="3" t="str">
        <f t="shared" si="449"/>
        <v/>
      </c>
    </row>
    <row r="6517" spans="18:28" ht="14.5" customHeight="1">
      <c r="R6517">
        <v>6514</v>
      </c>
      <c r="S6517" s="4">
        <v>80160</v>
      </c>
      <c r="T6517" s="3" t="s">
        <v>6632</v>
      </c>
      <c r="U6517" s="3" t="s">
        <v>1055</v>
      </c>
      <c r="V6517" s="3" t="s">
        <v>367</v>
      </c>
      <c r="W6517" s="3" t="s">
        <v>6630</v>
      </c>
      <c r="X6517" s="3" t="str">
        <f t="shared" si="446"/>
        <v>กะหรอนบพิตำนครศรีธรรมราช</v>
      </c>
      <c r="Y6517" s="3" t="s">
        <v>6498</v>
      </c>
      <c r="Z6517" s="3" t="str">
        <f t="shared" si="447"/>
        <v/>
      </c>
      <c r="AA6517" s="3" t="e">
        <f t="shared" si="448"/>
        <v>#NUM!</v>
      </c>
      <c r="AB6517" s="3" t="str">
        <f t="shared" si="449"/>
        <v/>
      </c>
    </row>
    <row r="6518" spans="18:28" ht="14.5" customHeight="1">
      <c r="R6518">
        <v>6515</v>
      </c>
      <c r="S6518" s="4">
        <v>80160</v>
      </c>
      <c r="T6518" s="3" t="s">
        <v>6633</v>
      </c>
      <c r="U6518" s="3" t="s">
        <v>1055</v>
      </c>
      <c r="V6518" s="3" t="s">
        <v>367</v>
      </c>
      <c r="W6518" s="3" t="s">
        <v>6630</v>
      </c>
      <c r="X6518" s="3" t="str">
        <f t="shared" si="446"/>
        <v>นาเหรงนบพิตำนครศรีธรรมราช</v>
      </c>
      <c r="Y6518" s="3" t="s">
        <v>6498</v>
      </c>
      <c r="Z6518" s="3" t="str">
        <f t="shared" si="447"/>
        <v/>
      </c>
      <c r="AA6518" s="3" t="e">
        <f t="shared" si="448"/>
        <v>#NUM!</v>
      </c>
      <c r="AB6518" s="3" t="str">
        <f t="shared" si="449"/>
        <v/>
      </c>
    </row>
    <row r="6519" spans="18:28" ht="14.5" customHeight="1">
      <c r="R6519">
        <v>6516</v>
      </c>
      <c r="S6519" s="4">
        <v>80250</v>
      </c>
      <c r="T6519" s="3" t="s">
        <v>1042</v>
      </c>
      <c r="U6519" s="3" t="s">
        <v>1042</v>
      </c>
      <c r="V6519" s="3" t="s">
        <v>367</v>
      </c>
      <c r="W6519" s="3" t="s">
        <v>6634</v>
      </c>
      <c r="X6519" s="3" t="str">
        <f t="shared" si="446"/>
        <v>ช้างกลางช้างกลางนครศรีธรรมราช</v>
      </c>
      <c r="Y6519" s="3" t="s">
        <v>6498</v>
      </c>
      <c r="Z6519" s="3" t="str">
        <f t="shared" si="447"/>
        <v/>
      </c>
      <c r="AA6519" s="3" t="e">
        <f t="shared" si="448"/>
        <v>#NUM!</v>
      </c>
      <c r="AB6519" s="3" t="str">
        <f t="shared" si="449"/>
        <v/>
      </c>
    </row>
    <row r="6520" spans="18:28" ht="14.5" customHeight="1">
      <c r="R6520">
        <v>6517</v>
      </c>
      <c r="S6520" s="4">
        <v>80250</v>
      </c>
      <c r="T6520" s="3" t="s">
        <v>6635</v>
      </c>
      <c r="U6520" s="3" t="s">
        <v>1042</v>
      </c>
      <c r="V6520" s="3" t="s">
        <v>367</v>
      </c>
      <c r="W6520" s="3" t="s">
        <v>6634</v>
      </c>
      <c r="X6520" s="3" t="str">
        <f t="shared" si="446"/>
        <v>หลักช้างช้างกลางนครศรีธรรมราช</v>
      </c>
      <c r="Y6520" s="3" t="s">
        <v>6498</v>
      </c>
      <c r="Z6520" s="3" t="str">
        <f t="shared" si="447"/>
        <v/>
      </c>
      <c r="AA6520" s="3" t="e">
        <f t="shared" si="448"/>
        <v>#NUM!</v>
      </c>
      <c r="AB6520" s="3" t="str">
        <f t="shared" si="449"/>
        <v/>
      </c>
    </row>
    <row r="6521" spans="18:28" ht="14.5" customHeight="1">
      <c r="R6521">
        <v>6518</v>
      </c>
      <c r="S6521" s="4">
        <v>80250</v>
      </c>
      <c r="T6521" s="3" t="s">
        <v>6636</v>
      </c>
      <c r="U6521" s="3" t="s">
        <v>1042</v>
      </c>
      <c r="V6521" s="3" t="s">
        <v>367</v>
      </c>
      <c r="W6521" s="3" t="s">
        <v>6634</v>
      </c>
      <c r="X6521" s="3" t="str">
        <f t="shared" si="446"/>
        <v>สวนขันช้างกลางนครศรีธรรมราช</v>
      </c>
      <c r="Y6521" s="3" t="s">
        <v>6498</v>
      </c>
      <c r="Z6521" s="3" t="str">
        <f t="shared" si="447"/>
        <v/>
      </c>
      <c r="AA6521" s="3" t="e">
        <f t="shared" si="448"/>
        <v>#NUM!</v>
      </c>
      <c r="AB6521" s="3" t="str">
        <f t="shared" si="449"/>
        <v/>
      </c>
    </row>
    <row r="6522" spans="18:28" ht="14.5" customHeight="1">
      <c r="R6522">
        <v>6519</v>
      </c>
      <c r="S6522" s="4">
        <v>80190</v>
      </c>
      <c r="T6522" s="3" t="s">
        <v>6637</v>
      </c>
      <c r="U6522" s="3" t="s">
        <v>976</v>
      </c>
      <c r="V6522" s="3" t="s">
        <v>367</v>
      </c>
      <c r="W6522" s="3" t="s">
        <v>6638</v>
      </c>
      <c r="X6522" s="3" t="str">
        <f t="shared" si="446"/>
        <v>เชียรเขาเฉลิมพระเกียรตินครศรีธรรมราช</v>
      </c>
      <c r="Y6522" s="3" t="s">
        <v>6498</v>
      </c>
      <c r="Z6522" s="3" t="str">
        <f t="shared" si="447"/>
        <v/>
      </c>
      <c r="AA6522" s="3" t="e">
        <f t="shared" si="448"/>
        <v>#NUM!</v>
      </c>
      <c r="AB6522" s="3" t="str">
        <f t="shared" si="449"/>
        <v/>
      </c>
    </row>
    <row r="6523" spans="18:28" ht="14.5" customHeight="1">
      <c r="R6523">
        <v>6520</v>
      </c>
      <c r="S6523" s="4">
        <v>80290</v>
      </c>
      <c r="T6523" s="3" t="s">
        <v>6639</v>
      </c>
      <c r="U6523" s="3" t="s">
        <v>976</v>
      </c>
      <c r="V6523" s="3" t="s">
        <v>367</v>
      </c>
      <c r="W6523" s="3" t="s">
        <v>6638</v>
      </c>
      <c r="X6523" s="3" t="str">
        <f t="shared" si="446"/>
        <v>ดอนตรอเฉลิมพระเกียรตินครศรีธรรมราช</v>
      </c>
      <c r="Y6523" s="3" t="s">
        <v>6498</v>
      </c>
      <c r="Z6523" s="3" t="str">
        <f t="shared" si="447"/>
        <v/>
      </c>
      <c r="AA6523" s="3" t="e">
        <f t="shared" si="448"/>
        <v>#NUM!</v>
      </c>
      <c r="AB6523" s="3" t="str">
        <f t="shared" si="449"/>
        <v/>
      </c>
    </row>
    <row r="6524" spans="18:28" ht="14.5" customHeight="1">
      <c r="R6524">
        <v>6521</v>
      </c>
      <c r="S6524" s="4">
        <v>80190</v>
      </c>
      <c r="T6524" s="3" t="s">
        <v>455</v>
      </c>
      <c r="U6524" s="3" t="s">
        <v>976</v>
      </c>
      <c r="V6524" s="3" t="s">
        <v>367</v>
      </c>
      <c r="W6524" s="3" t="s">
        <v>6638</v>
      </c>
      <c r="X6524" s="3" t="str">
        <f t="shared" si="446"/>
        <v>สวนหลวงเฉลิมพระเกียรตินครศรีธรรมราช</v>
      </c>
      <c r="Y6524" s="3" t="s">
        <v>6498</v>
      </c>
      <c r="Z6524" s="3" t="str">
        <f t="shared" si="447"/>
        <v/>
      </c>
      <c r="AA6524" s="3" t="e">
        <f t="shared" si="448"/>
        <v>#NUM!</v>
      </c>
      <c r="AB6524" s="3" t="str">
        <f t="shared" si="449"/>
        <v/>
      </c>
    </row>
    <row r="6525" spans="18:28" ht="14.5" customHeight="1">
      <c r="R6525">
        <v>6522</v>
      </c>
      <c r="S6525" s="4">
        <v>80290</v>
      </c>
      <c r="T6525" s="3" t="s">
        <v>6640</v>
      </c>
      <c r="U6525" s="3" t="s">
        <v>976</v>
      </c>
      <c r="V6525" s="3" t="s">
        <v>367</v>
      </c>
      <c r="W6525" s="3" t="s">
        <v>6638</v>
      </c>
      <c r="X6525" s="3" t="str">
        <f t="shared" si="446"/>
        <v>ทางพูนเฉลิมพระเกียรตินครศรีธรรมราช</v>
      </c>
      <c r="Y6525" s="3" t="s">
        <v>6498</v>
      </c>
      <c r="Z6525" s="3" t="str">
        <f t="shared" si="447"/>
        <v/>
      </c>
      <c r="AA6525" s="3" t="e">
        <f t="shared" si="448"/>
        <v>#NUM!</v>
      </c>
      <c r="AB6525" s="3" t="str">
        <f t="shared" si="449"/>
        <v/>
      </c>
    </row>
    <row r="6526" spans="18:28" ht="14.5" customHeight="1">
      <c r="R6526">
        <v>6523</v>
      </c>
      <c r="S6526" s="4">
        <v>81000</v>
      </c>
      <c r="T6526" s="3" t="s">
        <v>751</v>
      </c>
      <c r="U6526" s="3" t="s">
        <v>286</v>
      </c>
      <c r="V6526" s="3" t="s">
        <v>253</v>
      </c>
      <c r="W6526" s="3" t="s">
        <v>6641</v>
      </c>
      <c r="X6526" s="3" t="str">
        <f t="shared" si="446"/>
        <v>ปากน้ำเมืองกระบี่กระบี่</v>
      </c>
      <c r="Y6526" s="3" t="s">
        <v>6498</v>
      </c>
      <c r="Z6526" s="3" t="str">
        <f t="shared" si="447"/>
        <v/>
      </c>
      <c r="AA6526" s="3" t="e">
        <f t="shared" si="448"/>
        <v>#NUM!</v>
      </c>
      <c r="AB6526" s="3" t="str">
        <f t="shared" si="449"/>
        <v/>
      </c>
    </row>
    <row r="6527" spans="18:28" ht="14.5" customHeight="1">
      <c r="R6527">
        <v>6524</v>
      </c>
      <c r="S6527" s="4">
        <v>81000</v>
      </c>
      <c r="T6527" s="3" t="s">
        <v>6642</v>
      </c>
      <c r="U6527" s="3" t="s">
        <v>286</v>
      </c>
      <c r="V6527" s="3" t="s">
        <v>253</v>
      </c>
      <c r="W6527" s="3" t="s">
        <v>6641</v>
      </c>
      <c r="X6527" s="3" t="str">
        <f t="shared" si="446"/>
        <v>กระบี่ใหญ่เมืองกระบี่กระบี่</v>
      </c>
      <c r="Y6527" s="3" t="s">
        <v>6498</v>
      </c>
      <c r="Z6527" s="3" t="str">
        <f t="shared" si="447"/>
        <v/>
      </c>
      <c r="AA6527" s="3" t="e">
        <f t="shared" si="448"/>
        <v>#NUM!</v>
      </c>
      <c r="AB6527" s="3" t="str">
        <f t="shared" si="449"/>
        <v/>
      </c>
    </row>
    <row r="6528" spans="18:28" ht="14.5" customHeight="1">
      <c r="R6528">
        <v>6525</v>
      </c>
      <c r="S6528" s="4">
        <v>81000</v>
      </c>
      <c r="T6528" s="3" t="s">
        <v>6643</v>
      </c>
      <c r="U6528" s="3" t="s">
        <v>286</v>
      </c>
      <c r="V6528" s="3" t="s">
        <v>253</v>
      </c>
      <c r="W6528" s="3" t="s">
        <v>6641</v>
      </c>
      <c r="X6528" s="3" t="str">
        <f t="shared" si="446"/>
        <v>กระบี่น้อยเมืองกระบี่กระบี่</v>
      </c>
      <c r="Y6528" s="3" t="s">
        <v>6498</v>
      </c>
      <c r="Z6528" s="3" t="str">
        <f t="shared" si="447"/>
        <v/>
      </c>
      <c r="AA6528" s="3" t="e">
        <f t="shared" si="448"/>
        <v>#NUM!</v>
      </c>
      <c r="AB6528" s="3" t="str">
        <f t="shared" si="449"/>
        <v/>
      </c>
    </row>
    <row r="6529" spans="18:28" ht="14.5" customHeight="1">
      <c r="R6529">
        <v>6526</v>
      </c>
      <c r="S6529" s="4">
        <v>81000</v>
      </c>
      <c r="T6529" s="3" t="s">
        <v>6644</v>
      </c>
      <c r="U6529" s="3" t="s">
        <v>286</v>
      </c>
      <c r="V6529" s="3" t="s">
        <v>253</v>
      </c>
      <c r="W6529" s="3" t="s">
        <v>6641</v>
      </c>
      <c r="X6529" s="3" t="str">
        <f t="shared" si="446"/>
        <v>เขาครามเมืองกระบี่กระบี่</v>
      </c>
      <c r="Y6529" s="3" t="s">
        <v>6498</v>
      </c>
      <c r="Z6529" s="3" t="str">
        <f t="shared" si="447"/>
        <v/>
      </c>
      <c r="AA6529" s="3" t="e">
        <f t="shared" si="448"/>
        <v>#NUM!</v>
      </c>
      <c r="AB6529" s="3" t="str">
        <f t="shared" si="449"/>
        <v/>
      </c>
    </row>
    <row r="6530" spans="18:28" ht="14.5" customHeight="1">
      <c r="R6530">
        <v>6527</v>
      </c>
      <c r="S6530" s="4">
        <v>81000</v>
      </c>
      <c r="T6530" s="3" t="s">
        <v>5537</v>
      </c>
      <c r="U6530" s="3" t="s">
        <v>286</v>
      </c>
      <c r="V6530" s="3" t="s">
        <v>253</v>
      </c>
      <c r="W6530" s="3" t="s">
        <v>6641</v>
      </c>
      <c r="X6530" s="3" t="str">
        <f t="shared" si="446"/>
        <v>เขาทองเมืองกระบี่กระบี่</v>
      </c>
      <c r="Y6530" s="3" t="s">
        <v>6498</v>
      </c>
      <c r="Z6530" s="3" t="str">
        <f t="shared" si="447"/>
        <v/>
      </c>
      <c r="AA6530" s="3" t="e">
        <f t="shared" si="448"/>
        <v>#NUM!</v>
      </c>
      <c r="AB6530" s="3" t="str">
        <f t="shared" si="449"/>
        <v/>
      </c>
    </row>
    <row r="6531" spans="18:28" ht="14.5" customHeight="1">
      <c r="R6531">
        <v>6528</v>
      </c>
      <c r="S6531" s="4">
        <v>81000</v>
      </c>
      <c r="T6531" s="3" t="s">
        <v>6645</v>
      </c>
      <c r="U6531" s="3" t="s">
        <v>286</v>
      </c>
      <c r="V6531" s="3" t="s">
        <v>253</v>
      </c>
      <c r="W6531" s="3" t="s">
        <v>6641</v>
      </c>
      <c r="X6531" s="3" t="str">
        <f t="shared" si="446"/>
        <v>ทับปริกเมืองกระบี่กระบี่</v>
      </c>
      <c r="Y6531" s="3" t="s">
        <v>6498</v>
      </c>
      <c r="Z6531" s="3" t="str">
        <f t="shared" si="447"/>
        <v/>
      </c>
      <c r="AA6531" s="3" t="e">
        <f t="shared" si="448"/>
        <v>#NUM!</v>
      </c>
      <c r="AB6531" s="3" t="str">
        <f t="shared" si="449"/>
        <v/>
      </c>
    </row>
    <row r="6532" spans="18:28" ht="14.5" customHeight="1">
      <c r="R6532">
        <v>6529</v>
      </c>
      <c r="S6532" s="4">
        <v>81000</v>
      </c>
      <c r="T6532" s="3" t="s">
        <v>6646</v>
      </c>
      <c r="U6532" s="3" t="s">
        <v>286</v>
      </c>
      <c r="V6532" s="3" t="s">
        <v>253</v>
      </c>
      <c r="W6532" s="3" t="s">
        <v>6641</v>
      </c>
      <c r="X6532" s="3" t="str">
        <f t="shared" si="446"/>
        <v>ไสไทยเมืองกระบี่กระบี่</v>
      </c>
      <c r="Y6532" s="3" t="s">
        <v>6498</v>
      </c>
      <c r="Z6532" s="3" t="str">
        <f t="shared" si="447"/>
        <v/>
      </c>
      <c r="AA6532" s="3" t="e">
        <f t="shared" si="448"/>
        <v>#NUM!</v>
      </c>
      <c r="AB6532" s="3" t="str">
        <f t="shared" si="449"/>
        <v/>
      </c>
    </row>
    <row r="6533" spans="18:28" ht="14.5" customHeight="1">
      <c r="R6533">
        <v>6530</v>
      </c>
      <c r="S6533" s="4">
        <v>81000</v>
      </c>
      <c r="T6533" s="3" t="s">
        <v>6647</v>
      </c>
      <c r="U6533" s="3" t="s">
        <v>286</v>
      </c>
      <c r="V6533" s="3" t="s">
        <v>253</v>
      </c>
      <c r="W6533" s="3" t="s">
        <v>6641</v>
      </c>
      <c r="X6533" s="3" t="str">
        <f t="shared" ref="X6533:X6596" si="450">T6533&amp;U6533&amp;V6533</f>
        <v>อ่าวนางเมืองกระบี่กระบี่</v>
      </c>
      <c r="Y6533" s="3" t="s">
        <v>6498</v>
      </c>
      <c r="Z6533" s="3" t="str">
        <f t="shared" ref="Z6533:Z6596" si="451">IF($Z$1=$W6533,$R6533,"")</f>
        <v/>
      </c>
      <c r="AA6533" s="3" t="e">
        <f t="shared" ref="AA6533:AA6596" si="452">SMALL($Z$4:$Z$7439,R6533)</f>
        <v>#NUM!</v>
      </c>
      <c r="AB6533" s="3" t="str">
        <f t="shared" ref="AB6533:AB6596" si="453">IFERROR(INDEX($T$4:$T$7439,$AA6533,1),"")</f>
        <v/>
      </c>
    </row>
    <row r="6534" spans="18:28" ht="14.5" customHeight="1">
      <c r="R6534">
        <v>6531</v>
      </c>
      <c r="S6534" s="4">
        <v>81000</v>
      </c>
      <c r="T6534" s="3" t="s">
        <v>6648</v>
      </c>
      <c r="U6534" s="3" t="s">
        <v>286</v>
      </c>
      <c r="V6534" s="3" t="s">
        <v>253</v>
      </c>
      <c r="W6534" s="3" t="s">
        <v>6641</v>
      </c>
      <c r="X6534" s="3" t="str">
        <f t="shared" si="450"/>
        <v>หนองทะเลเมืองกระบี่กระบี่</v>
      </c>
      <c r="Y6534" s="3" t="s">
        <v>6498</v>
      </c>
      <c r="Z6534" s="3" t="str">
        <f t="shared" si="451"/>
        <v/>
      </c>
      <c r="AA6534" s="3" t="e">
        <f t="shared" si="452"/>
        <v>#NUM!</v>
      </c>
      <c r="AB6534" s="3" t="str">
        <f t="shared" si="453"/>
        <v/>
      </c>
    </row>
    <row r="6535" spans="18:28" ht="14.5" customHeight="1">
      <c r="R6535">
        <v>6532</v>
      </c>
      <c r="S6535" s="4">
        <v>81000</v>
      </c>
      <c r="T6535" s="3" t="s">
        <v>6649</v>
      </c>
      <c r="U6535" s="3" t="s">
        <v>286</v>
      </c>
      <c r="V6535" s="3" t="s">
        <v>253</v>
      </c>
      <c r="W6535" s="3" t="s">
        <v>6641</v>
      </c>
      <c r="X6535" s="3" t="str">
        <f t="shared" si="450"/>
        <v>คลองประสงค์เมืองกระบี่กระบี่</v>
      </c>
      <c r="Y6535" s="3" t="s">
        <v>6498</v>
      </c>
      <c r="Z6535" s="3" t="str">
        <f t="shared" si="451"/>
        <v/>
      </c>
      <c r="AA6535" s="3" t="e">
        <f t="shared" si="452"/>
        <v>#NUM!</v>
      </c>
      <c r="AB6535" s="3" t="str">
        <f t="shared" si="453"/>
        <v/>
      </c>
    </row>
    <row r="6536" spans="18:28" ht="14.5" customHeight="1">
      <c r="R6536">
        <v>6533</v>
      </c>
      <c r="S6536" s="4">
        <v>81140</v>
      </c>
      <c r="T6536" s="3" t="s">
        <v>262</v>
      </c>
      <c r="U6536" s="3" t="s">
        <v>262</v>
      </c>
      <c r="V6536" s="3" t="s">
        <v>253</v>
      </c>
      <c r="W6536" s="3" t="s">
        <v>6650</v>
      </c>
      <c r="X6536" s="3" t="str">
        <f t="shared" si="450"/>
        <v>เขาพนมเขาพนมกระบี่</v>
      </c>
      <c r="Y6536" s="3" t="s">
        <v>6498</v>
      </c>
      <c r="Z6536" s="3" t="str">
        <f t="shared" si="451"/>
        <v/>
      </c>
      <c r="AA6536" s="3" t="e">
        <f t="shared" si="452"/>
        <v>#NUM!</v>
      </c>
      <c r="AB6536" s="3" t="str">
        <f t="shared" si="453"/>
        <v/>
      </c>
    </row>
    <row r="6537" spans="18:28" ht="14.5" customHeight="1">
      <c r="R6537">
        <v>6534</v>
      </c>
      <c r="S6537" s="4">
        <v>81140</v>
      </c>
      <c r="T6537" s="3" t="s">
        <v>2124</v>
      </c>
      <c r="U6537" s="3" t="s">
        <v>262</v>
      </c>
      <c r="V6537" s="3" t="s">
        <v>253</v>
      </c>
      <c r="W6537" s="3" t="s">
        <v>6650</v>
      </c>
      <c r="X6537" s="3" t="str">
        <f t="shared" si="450"/>
        <v>เขาดินเขาพนมกระบี่</v>
      </c>
      <c r="Y6537" s="3" t="s">
        <v>6498</v>
      </c>
      <c r="Z6537" s="3" t="str">
        <f t="shared" si="451"/>
        <v/>
      </c>
      <c r="AA6537" s="3" t="e">
        <f t="shared" si="452"/>
        <v>#NUM!</v>
      </c>
      <c r="AB6537" s="3" t="str">
        <f t="shared" si="453"/>
        <v/>
      </c>
    </row>
    <row r="6538" spans="18:28" ht="14.5" customHeight="1">
      <c r="R6538">
        <v>6535</v>
      </c>
      <c r="S6538" s="4">
        <v>80240</v>
      </c>
      <c r="T6538" s="3" t="s">
        <v>6651</v>
      </c>
      <c r="U6538" s="3" t="s">
        <v>262</v>
      </c>
      <c r="V6538" s="3" t="s">
        <v>253</v>
      </c>
      <c r="W6538" s="3" t="s">
        <v>6650</v>
      </c>
      <c r="X6538" s="3" t="str">
        <f t="shared" si="450"/>
        <v>สินปุนเขาพนมกระบี่</v>
      </c>
      <c r="Y6538" s="3" t="s">
        <v>6498</v>
      </c>
      <c r="Z6538" s="3" t="str">
        <f t="shared" si="451"/>
        <v/>
      </c>
      <c r="AA6538" s="3" t="e">
        <f t="shared" si="452"/>
        <v>#NUM!</v>
      </c>
      <c r="AB6538" s="3" t="str">
        <f t="shared" si="453"/>
        <v/>
      </c>
    </row>
    <row r="6539" spans="18:28" ht="14.5" customHeight="1">
      <c r="R6539">
        <v>6536</v>
      </c>
      <c r="S6539" s="4">
        <v>81140</v>
      </c>
      <c r="T6539" s="3" t="s">
        <v>6652</v>
      </c>
      <c r="U6539" s="3" t="s">
        <v>262</v>
      </c>
      <c r="V6539" s="3" t="s">
        <v>253</v>
      </c>
      <c r="W6539" s="3" t="s">
        <v>6650</v>
      </c>
      <c r="X6539" s="3" t="str">
        <f t="shared" si="450"/>
        <v>พรุเตียวเขาพนมกระบี่</v>
      </c>
      <c r="Y6539" s="3" t="s">
        <v>6498</v>
      </c>
      <c r="Z6539" s="3" t="str">
        <f t="shared" si="451"/>
        <v/>
      </c>
      <c r="AA6539" s="3" t="e">
        <f t="shared" si="452"/>
        <v>#NUM!</v>
      </c>
      <c r="AB6539" s="3" t="str">
        <f t="shared" si="453"/>
        <v/>
      </c>
    </row>
    <row r="6540" spans="18:28" ht="14.5" customHeight="1">
      <c r="R6540">
        <v>6537</v>
      </c>
      <c r="S6540" s="4">
        <v>81140</v>
      </c>
      <c r="T6540" s="3" t="s">
        <v>6653</v>
      </c>
      <c r="U6540" s="3" t="s">
        <v>262</v>
      </c>
      <c r="V6540" s="3" t="s">
        <v>253</v>
      </c>
      <c r="W6540" s="3" t="s">
        <v>6650</v>
      </c>
      <c r="X6540" s="3" t="str">
        <f t="shared" si="450"/>
        <v>หน้าเขาเขาพนมกระบี่</v>
      </c>
      <c r="Y6540" s="3" t="s">
        <v>6498</v>
      </c>
      <c r="Z6540" s="3" t="str">
        <f t="shared" si="451"/>
        <v/>
      </c>
      <c r="AA6540" s="3" t="e">
        <f t="shared" si="452"/>
        <v>#NUM!</v>
      </c>
      <c r="AB6540" s="3" t="str">
        <f t="shared" si="453"/>
        <v/>
      </c>
    </row>
    <row r="6541" spans="18:28" ht="14.5" customHeight="1">
      <c r="R6541">
        <v>6538</v>
      </c>
      <c r="S6541" s="4">
        <v>80240</v>
      </c>
      <c r="T6541" s="3" t="s">
        <v>6654</v>
      </c>
      <c r="U6541" s="3" t="s">
        <v>262</v>
      </c>
      <c r="V6541" s="3" t="s">
        <v>253</v>
      </c>
      <c r="W6541" s="3" t="s">
        <v>6650</v>
      </c>
      <c r="X6541" s="3" t="str">
        <f t="shared" si="450"/>
        <v>โคกหารเขาพนมกระบี่</v>
      </c>
      <c r="Y6541" s="3" t="s">
        <v>6498</v>
      </c>
      <c r="Z6541" s="3" t="str">
        <f t="shared" si="451"/>
        <v/>
      </c>
      <c r="AA6541" s="3" t="e">
        <f t="shared" si="452"/>
        <v>#NUM!</v>
      </c>
      <c r="AB6541" s="3" t="str">
        <f t="shared" si="453"/>
        <v/>
      </c>
    </row>
    <row r="6542" spans="18:28" ht="14.5" customHeight="1">
      <c r="R6542">
        <v>6539</v>
      </c>
      <c r="S6542" s="4">
        <v>81150</v>
      </c>
      <c r="T6542" s="3" t="s">
        <v>6655</v>
      </c>
      <c r="U6542" s="3" t="s">
        <v>252</v>
      </c>
      <c r="V6542" s="3" t="s">
        <v>253</v>
      </c>
      <c r="W6542" s="3" t="s">
        <v>6656</v>
      </c>
      <c r="X6542" s="3" t="str">
        <f t="shared" si="450"/>
        <v>เกาะลันตาใหญ่เกาะลันตากระบี่</v>
      </c>
      <c r="Y6542" s="3" t="s">
        <v>6498</v>
      </c>
      <c r="Z6542" s="3" t="str">
        <f t="shared" si="451"/>
        <v/>
      </c>
      <c r="AA6542" s="3" t="e">
        <f t="shared" si="452"/>
        <v>#NUM!</v>
      </c>
      <c r="AB6542" s="3" t="str">
        <f t="shared" si="453"/>
        <v/>
      </c>
    </row>
    <row r="6543" spans="18:28" ht="14.5" customHeight="1">
      <c r="R6543">
        <v>6540</v>
      </c>
      <c r="S6543" s="4">
        <v>81150</v>
      </c>
      <c r="T6543" s="3" t="s">
        <v>6657</v>
      </c>
      <c r="U6543" s="3" t="s">
        <v>252</v>
      </c>
      <c r="V6543" s="3" t="s">
        <v>253</v>
      </c>
      <c r="W6543" s="3" t="s">
        <v>6656</v>
      </c>
      <c r="X6543" s="3" t="str">
        <f t="shared" si="450"/>
        <v>เกาะลันตาน้อยเกาะลันตากระบี่</v>
      </c>
      <c r="Y6543" s="3" t="s">
        <v>6498</v>
      </c>
      <c r="Z6543" s="3" t="str">
        <f t="shared" si="451"/>
        <v/>
      </c>
      <c r="AA6543" s="3" t="e">
        <f t="shared" si="452"/>
        <v>#NUM!</v>
      </c>
      <c r="AB6543" s="3" t="str">
        <f t="shared" si="453"/>
        <v/>
      </c>
    </row>
    <row r="6544" spans="18:28" ht="14.5" customHeight="1">
      <c r="R6544">
        <v>6541</v>
      </c>
      <c r="S6544" s="4">
        <v>81120</v>
      </c>
      <c r="T6544" s="3" t="s">
        <v>6658</v>
      </c>
      <c r="U6544" s="3" t="s">
        <v>252</v>
      </c>
      <c r="V6544" s="3" t="s">
        <v>253</v>
      </c>
      <c r="W6544" s="3" t="s">
        <v>6656</v>
      </c>
      <c r="X6544" s="3" t="str">
        <f t="shared" si="450"/>
        <v>เกาะกลางเกาะลันตากระบี่</v>
      </c>
      <c r="Y6544" s="3" t="s">
        <v>6498</v>
      </c>
      <c r="Z6544" s="3" t="str">
        <f t="shared" si="451"/>
        <v/>
      </c>
      <c r="AA6544" s="3" t="e">
        <f t="shared" si="452"/>
        <v>#NUM!</v>
      </c>
      <c r="AB6544" s="3" t="str">
        <f t="shared" si="453"/>
        <v/>
      </c>
    </row>
    <row r="6545" spans="18:28" ht="14.5" customHeight="1">
      <c r="R6545">
        <v>6542</v>
      </c>
      <c r="S6545" s="4">
        <v>81120</v>
      </c>
      <c r="T6545" s="3" t="s">
        <v>5788</v>
      </c>
      <c r="U6545" s="3" t="s">
        <v>252</v>
      </c>
      <c r="V6545" s="3" t="s">
        <v>253</v>
      </c>
      <c r="W6545" s="3" t="s">
        <v>6656</v>
      </c>
      <c r="X6545" s="3" t="str">
        <f t="shared" si="450"/>
        <v>คลองยางเกาะลันตากระบี่</v>
      </c>
      <c r="Y6545" s="3" t="s">
        <v>6498</v>
      </c>
      <c r="Z6545" s="3" t="str">
        <f t="shared" si="451"/>
        <v/>
      </c>
      <c r="AA6545" s="3" t="e">
        <f t="shared" si="452"/>
        <v>#NUM!</v>
      </c>
      <c r="AB6545" s="3" t="str">
        <f t="shared" si="453"/>
        <v/>
      </c>
    </row>
    <row r="6546" spans="18:28" ht="14.5" customHeight="1">
      <c r="R6546">
        <v>6543</v>
      </c>
      <c r="S6546" s="4">
        <v>81150</v>
      </c>
      <c r="T6546" s="3" t="s">
        <v>6659</v>
      </c>
      <c r="U6546" s="3" t="s">
        <v>252</v>
      </c>
      <c r="V6546" s="3" t="s">
        <v>253</v>
      </c>
      <c r="W6546" s="3" t="s">
        <v>6656</v>
      </c>
      <c r="X6546" s="3" t="str">
        <f t="shared" si="450"/>
        <v>ศาลาด่านเกาะลันตากระบี่</v>
      </c>
      <c r="Y6546" s="3" t="s">
        <v>6498</v>
      </c>
      <c r="Z6546" s="3" t="str">
        <f t="shared" si="451"/>
        <v/>
      </c>
      <c r="AA6546" s="3" t="e">
        <f t="shared" si="452"/>
        <v>#NUM!</v>
      </c>
      <c r="AB6546" s="3" t="str">
        <f t="shared" si="453"/>
        <v/>
      </c>
    </row>
    <row r="6547" spans="18:28" ht="14.5" customHeight="1">
      <c r="R6547">
        <v>6544</v>
      </c>
      <c r="S6547" s="4">
        <v>81120</v>
      </c>
      <c r="T6547" s="3" t="s">
        <v>6660</v>
      </c>
      <c r="U6547" s="3" t="s">
        <v>270</v>
      </c>
      <c r="V6547" s="3" t="s">
        <v>253</v>
      </c>
      <c r="W6547" s="3" t="s">
        <v>6661</v>
      </c>
      <c r="X6547" s="3" t="str">
        <f t="shared" si="450"/>
        <v>คลองท่อมใต้คลองท่อมกระบี่</v>
      </c>
      <c r="Y6547" s="3" t="s">
        <v>6498</v>
      </c>
      <c r="Z6547" s="3" t="str">
        <f t="shared" si="451"/>
        <v/>
      </c>
      <c r="AA6547" s="3" t="e">
        <f t="shared" si="452"/>
        <v>#NUM!</v>
      </c>
      <c r="AB6547" s="3" t="str">
        <f t="shared" si="453"/>
        <v/>
      </c>
    </row>
    <row r="6548" spans="18:28" ht="14.5" customHeight="1">
      <c r="R6548">
        <v>6545</v>
      </c>
      <c r="S6548" s="4">
        <v>81120</v>
      </c>
      <c r="T6548" s="3" t="s">
        <v>6662</v>
      </c>
      <c r="U6548" s="3" t="s">
        <v>270</v>
      </c>
      <c r="V6548" s="3" t="s">
        <v>253</v>
      </c>
      <c r="W6548" s="3" t="s">
        <v>6661</v>
      </c>
      <c r="X6548" s="3" t="str">
        <f t="shared" si="450"/>
        <v>คลองท่อมเหนือคลองท่อมกระบี่</v>
      </c>
      <c r="Y6548" s="3" t="s">
        <v>6498</v>
      </c>
      <c r="Z6548" s="3" t="str">
        <f t="shared" si="451"/>
        <v/>
      </c>
      <c r="AA6548" s="3" t="e">
        <f t="shared" si="452"/>
        <v>#NUM!</v>
      </c>
      <c r="AB6548" s="3" t="str">
        <f t="shared" si="453"/>
        <v/>
      </c>
    </row>
    <row r="6549" spans="18:28" ht="14.5" customHeight="1">
      <c r="R6549">
        <v>6546</v>
      </c>
      <c r="S6549" s="4">
        <v>81170</v>
      </c>
      <c r="T6549" s="3" t="s">
        <v>6663</v>
      </c>
      <c r="U6549" s="3" t="s">
        <v>270</v>
      </c>
      <c r="V6549" s="3" t="s">
        <v>253</v>
      </c>
      <c r="W6549" s="3" t="s">
        <v>6661</v>
      </c>
      <c r="X6549" s="3" t="str">
        <f t="shared" si="450"/>
        <v>คลองพนคลองท่อมกระบี่</v>
      </c>
      <c r="Y6549" s="3" t="s">
        <v>6498</v>
      </c>
      <c r="Z6549" s="3" t="str">
        <f t="shared" si="451"/>
        <v/>
      </c>
      <c r="AA6549" s="3" t="e">
        <f t="shared" si="452"/>
        <v>#NUM!</v>
      </c>
      <c r="AB6549" s="3" t="str">
        <f t="shared" si="453"/>
        <v/>
      </c>
    </row>
    <row r="6550" spans="18:28" ht="14.5" customHeight="1">
      <c r="R6550">
        <v>6547</v>
      </c>
      <c r="S6550" s="4">
        <v>81170</v>
      </c>
      <c r="T6550" s="3" t="s">
        <v>2388</v>
      </c>
      <c r="U6550" s="3" t="s">
        <v>270</v>
      </c>
      <c r="V6550" s="3" t="s">
        <v>253</v>
      </c>
      <c r="W6550" s="3" t="s">
        <v>6661</v>
      </c>
      <c r="X6550" s="3" t="str">
        <f t="shared" si="450"/>
        <v>ทรายขาวคลองท่อมกระบี่</v>
      </c>
      <c r="Y6550" s="3" t="s">
        <v>6498</v>
      </c>
      <c r="Z6550" s="3" t="str">
        <f t="shared" si="451"/>
        <v/>
      </c>
      <c r="AA6550" s="3" t="e">
        <f t="shared" si="452"/>
        <v>#NUM!</v>
      </c>
      <c r="AB6550" s="3" t="str">
        <f t="shared" si="453"/>
        <v/>
      </c>
    </row>
    <row r="6551" spans="18:28" ht="14.5" customHeight="1">
      <c r="R6551">
        <v>6548</v>
      </c>
      <c r="S6551" s="4">
        <v>81120</v>
      </c>
      <c r="T6551" s="3" t="s">
        <v>6664</v>
      </c>
      <c r="U6551" s="3" t="s">
        <v>270</v>
      </c>
      <c r="V6551" s="3" t="s">
        <v>253</v>
      </c>
      <c r="W6551" s="3" t="s">
        <v>6661</v>
      </c>
      <c r="X6551" s="3" t="str">
        <f t="shared" si="450"/>
        <v>ห้วยน้ำขาวคลองท่อมกระบี่</v>
      </c>
      <c r="Y6551" s="3" t="s">
        <v>6498</v>
      </c>
      <c r="Z6551" s="3" t="str">
        <f t="shared" si="451"/>
        <v/>
      </c>
      <c r="AA6551" s="3" t="e">
        <f t="shared" si="452"/>
        <v>#NUM!</v>
      </c>
      <c r="AB6551" s="3" t="str">
        <f t="shared" si="453"/>
        <v/>
      </c>
    </row>
    <row r="6552" spans="18:28" ht="14.5" customHeight="1">
      <c r="R6552">
        <v>6549</v>
      </c>
      <c r="S6552" s="4">
        <v>81120</v>
      </c>
      <c r="T6552" s="3" t="s">
        <v>6665</v>
      </c>
      <c r="U6552" s="3" t="s">
        <v>270</v>
      </c>
      <c r="V6552" s="3" t="s">
        <v>253</v>
      </c>
      <c r="W6552" s="3" t="s">
        <v>6661</v>
      </c>
      <c r="X6552" s="3" t="str">
        <f t="shared" si="450"/>
        <v>พรุดินนาคลองท่อมกระบี่</v>
      </c>
      <c r="Y6552" s="3" t="s">
        <v>6498</v>
      </c>
      <c r="Z6552" s="3" t="str">
        <f t="shared" si="451"/>
        <v/>
      </c>
      <c r="AA6552" s="3" t="e">
        <f t="shared" si="452"/>
        <v>#NUM!</v>
      </c>
      <c r="AB6552" s="3" t="str">
        <f t="shared" si="453"/>
        <v/>
      </c>
    </row>
    <row r="6553" spans="18:28" ht="14.5" customHeight="1">
      <c r="R6553">
        <v>6550</v>
      </c>
      <c r="S6553" s="4">
        <v>81120</v>
      </c>
      <c r="T6553" s="3" t="s">
        <v>6666</v>
      </c>
      <c r="U6553" s="3" t="s">
        <v>270</v>
      </c>
      <c r="V6553" s="3" t="s">
        <v>253</v>
      </c>
      <c r="W6553" s="3" t="s">
        <v>6661</v>
      </c>
      <c r="X6553" s="3" t="str">
        <f t="shared" si="450"/>
        <v>เพหลาคลองท่อมกระบี่</v>
      </c>
      <c r="Y6553" s="3" t="s">
        <v>6498</v>
      </c>
      <c r="Z6553" s="3" t="str">
        <f t="shared" si="451"/>
        <v/>
      </c>
      <c r="AA6553" s="3" t="e">
        <f t="shared" si="452"/>
        <v>#NUM!</v>
      </c>
      <c r="AB6553" s="3" t="str">
        <f t="shared" si="453"/>
        <v/>
      </c>
    </row>
    <row r="6554" spans="18:28" ht="14.5" customHeight="1">
      <c r="R6554">
        <v>6551</v>
      </c>
      <c r="S6554" s="4">
        <v>81110</v>
      </c>
      <c r="T6554" s="3" t="s">
        <v>6667</v>
      </c>
      <c r="U6554" s="3" t="s">
        <v>304</v>
      </c>
      <c r="V6554" s="3" t="s">
        <v>253</v>
      </c>
      <c r="W6554" s="3" t="s">
        <v>6668</v>
      </c>
      <c r="X6554" s="3" t="str">
        <f t="shared" si="450"/>
        <v>อ่าวลึกใต้อ่าวลึกกระบี่</v>
      </c>
      <c r="Y6554" s="3" t="s">
        <v>6498</v>
      </c>
      <c r="Z6554" s="3" t="str">
        <f t="shared" si="451"/>
        <v/>
      </c>
      <c r="AA6554" s="3" t="e">
        <f t="shared" si="452"/>
        <v>#NUM!</v>
      </c>
      <c r="AB6554" s="3" t="str">
        <f t="shared" si="453"/>
        <v/>
      </c>
    </row>
    <row r="6555" spans="18:28" ht="14.5" customHeight="1">
      <c r="R6555">
        <v>6552</v>
      </c>
      <c r="S6555" s="4">
        <v>81110</v>
      </c>
      <c r="T6555" s="3" t="s">
        <v>6669</v>
      </c>
      <c r="U6555" s="3" t="s">
        <v>304</v>
      </c>
      <c r="V6555" s="3" t="s">
        <v>253</v>
      </c>
      <c r="W6555" s="3" t="s">
        <v>6668</v>
      </c>
      <c r="X6555" s="3" t="str">
        <f t="shared" si="450"/>
        <v>แหลมสักอ่าวลึกกระบี่</v>
      </c>
      <c r="Y6555" s="3" t="s">
        <v>6498</v>
      </c>
      <c r="Z6555" s="3" t="str">
        <f t="shared" si="451"/>
        <v/>
      </c>
      <c r="AA6555" s="3" t="e">
        <f t="shared" si="452"/>
        <v>#NUM!</v>
      </c>
      <c r="AB6555" s="3" t="str">
        <f t="shared" si="453"/>
        <v/>
      </c>
    </row>
    <row r="6556" spans="18:28" ht="14.5" customHeight="1">
      <c r="R6556">
        <v>6553</v>
      </c>
      <c r="S6556" s="4">
        <v>81110</v>
      </c>
      <c r="T6556" s="3" t="s">
        <v>6670</v>
      </c>
      <c r="U6556" s="3" t="s">
        <v>304</v>
      </c>
      <c r="V6556" s="3" t="s">
        <v>253</v>
      </c>
      <c r="W6556" s="3" t="s">
        <v>6668</v>
      </c>
      <c r="X6556" s="3" t="str">
        <f t="shared" si="450"/>
        <v>นาเหนืออ่าวลึกกระบี่</v>
      </c>
      <c r="Y6556" s="3" t="s">
        <v>6498</v>
      </c>
      <c r="Z6556" s="3" t="str">
        <f t="shared" si="451"/>
        <v/>
      </c>
      <c r="AA6556" s="3" t="e">
        <f t="shared" si="452"/>
        <v>#NUM!</v>
      </c>
      <c r="AB6556" s="3" t="str">
        <f t="shared" si="453"/>
        <v/>
      </c>
    </row>
    <row r="6557" spans="18:28" ht="14.5" customHeight="1">
      <c r="R6557">
        <v>6554</v>
      </c>
      <c r="S6557" s="4">
        <v>81110</v>
      </c>
      <c r="T6557" s="3" t="s">
        <v>6671</v>
      </c>
      <c r="U6557" s="3" t="s">
        <v>304</v>
      </c>
      <c r="V6557" s="3" t="s">
        <v>253</v>
      </c>
      <c r="W6557" s="3" t="s">
        <v>6668</v>
      </c>
      <c r="X6557" s="3" t="str">
        <f t="shared" si="450"/>
        <v>คลองหินอ่าวลึกกระบี่</v>
      </c>
      <c r="Y6557" s="3" t="s">
        <v>6498</v>
      </c>
      <c r="Z6557" s="3" t="str">
        <f t="shared" si="451"/>
        <v/>
      </c>
      <c r="AA6557" s="3" t="e">
        <f t="shared" si="452"/>
        <v>#NUM!</v>
      </c>
      <c r="AB6557" s="3" t="str">
        <f t="shared" si="453"/>
        <v/>
      </c>
    </row>
    <row r="6558" spans="18:28" ht="14.5" customHeight="1">
      <c r="R6558">
        <v>6555</v>
      </c>
      <c r="S6558" s="4">
        <v>81110</v>
      </c>
      <c r="T6558" s="3" t="s">
        <v>6672</v>
      </c>
      <c r="U6558" s="3" t="s">
        <v>304</v>
      </c>
      <c r="V6558" s="3" t="s">
        <v>253</v>
      </c>
      <c r="W6558" s="3" t="s">
        <v>6668</v>
      </c>
      <c r="X6558" s="3" t="str">
        <f t="shared" si="450"/>
        <v>อ่าวลึกน้อยอ่าวลึกกระบี่</v>
      </c>
      <c r="Y6558" s="3" t="s">
        <v>6498</v>
      </c>
      <c r="Z6558" s="3" t="str">
        <f t="shared" si="451"/>
        <v/>
      </c>
      <c r="AA6558" s="3" t="e">
        <f t="shared" si="452"/>
        <v>#NUM!</v>
      </c>
      <c r="AB6558" s="3" t="str">
        <f t="shared" si="453"/>
        <v/>
      </c>
    </row>
    <row r="6559" spans="18:28" ht="14.5" customHeight="1">
      <c r="R6559">
        <v>6556</v>
      </c>
      <c r="S6559" s="4">
        <v>81110</v>
      </c>
      <c r="T6559" s="3" t="s">
        <v>6673</v>
      </c>
      <c r="U6559" s="3" t="s">
        <v>304</v>
      </c>
      <c r="V6559" s="3" t="s">
        <v>253</v>
      </c>
      <c r="W6559" s="3" t="s">
        <v>6668</v>
      </c>
      <c r="X6559" s="3" t="str">
        <f t="shared" si="450"/>
        <v>อ่าวลึกเหนืออ่าวลึกกระบี่</v>
      </c>
      <c r="Y6559" s="3" t="s">
        <v>6498</v>
      </c>
      <c r="Z6559" s="3" t="str">
        <f t="shared" si="451"/>
        <v/>
      </c>
      <c r="AA6559" s="3" t="e">
        <f t="shared" si="452"/>
        <v>#NUM!</v>
      </c>
      <c r="AB6559" s="3" t="str">
        <f t="shared" si="453"/>
        <v/>
      </c>
    </row>
    <row r="6560" spans="18:28" ht="14.5" customHeight="1">
      <c r="R6560">
        <v>6557</v>
      </c>
      <c r="S6560" s="4">
        <v>81110</v>
      </c>
      <c r="T6560" s="3" t="s">
        <v>6415</v>
      </c>
      <c r="U6560" s="3" t="s">
        <v>304</v>
      </c>
      <c r="V6560" s="3" t="s">
        <v>253</v>
      </c>
      <c r="W6560" s="3" t="s">
        <v>6668</v>
      </c>
      <c r="X6560" s="3" t="str">
        <f t="shared" si="450"/>
        <v>เขาใหญ่อ่าวลึกกระบี่</v>
      </c>
      <c r="Y6560" s="3" t="s">
        <v>6498</v>
      </c>
      <c r="Z6560" s="3" t="str">
        <f t="shared" si="451"/>
        <v/>
      </c>
      <c r="AA6560" s="3" t="e">
        <f t="shared" si="452"/>
        <v>#NUM!</v>
      </c>
      <c r="AB6560" s="3" t="str">
        <f t="shared" si="453"/>
        <v/>
      </c>
    </row>
    <row r="6561" spans="18:28" ht="14.5" customHeight="1">
      <c r="R6561">
        <v>6558</v>
      </c>
      <c r="S6561" s="4">
        <v>81110</v>
      </c>
      <c r="T6561" s="3" t="s">
        <v>6674</v>
      </c>
      <c r="U6561" s="3" t="s">
        <v>304</v>
      </c>
      <c r="V6561" s="3" t="s">
        <v>253</v>
      </c>
      <c r="W6561" s="3" t="s">
        <v>6668</v>
      </c>
      <c r="X6561" s="3" t="str">
        <f t="shared" si="450"/>
        <v>คลองยาอ่าวลึกกระบี่</v>
      </c>
      <c r="Y6561" s="3" t="s">
        <v>6498</v>
      </c>
      <c r="Z6561" s="3" t="str">
        <f t="shared" si="451"/>
        <v/>
      </c>
      <c r="AA6561" s="3" t="e">
        <f t="shared" si="452"/>
        <v>#NUM!</v>
      </c>
      <c r="AB6561" s="3" t="str">
        <f t="shared" si="453"/>
        <v/>
      </c>
    </row>
    <row r="6562" spans="18:28" ht="14.5" customHeight="1">
      <c r="R6562">
        <v>6559</v>
      </c>
      <c r="S6562" s="4">
        <v>81110</v>
      </c>
      <c r="T6562" s="3" t="s">
        <v>967</v>
      </c>
      <c r="U6562" s="3" t="s">
        <v>304</v>
      </c>
      <c r="V6562" s="3" t="s">
        <v>253</v>
      </c>
      <c r="W6562" s="3" t="s">
        <v>6668</v>
      </c>
      <c r="X6562" s="3" t="str">
        <f t="shared" si="450"/>
        <v>บ้านกลางอ่าวลึกกระบี่</v>
      </c>
      <c r="Y6562" s="3" t="s">
        <v>6498</v>
      </c>
      <c r="Z6562" s="3" t="str">
        <f t="shared" si="451"/>
        <v/>
      </c>
      <c r="AA6562" s="3" t="e">
        <f t="shared" si="452"/>
        <v>#NUM!</v>
      </c>
      <c r="AB6562" s="3" t="str">
        <f t="shared" si="453"/>
        <v/>
      </c>
    </row>
    <row r="6563" spans="18:28" ht="14.5" customHeight="1">
      <c r="R6563">
        <v>6560</v>
      </c>
      <c r="S6563" s="4">
        <v>81160</v>
      </c>
      <c r="T6563" s="3" t="s">
        <v>277</v>
      </c>
      <c r="U6563" s="3" t="s">
        <v>277</v>
      </c>
      <c r="V6563" s="3" t="s">
        <v>253</v>
      </c>
      <c r="W6563" s="3" t="s">
        <v>6675</v>
      </c>
      <c r="X6563" s="3" t="str">
        <f t="shared" si="450"/>
        <v>ปลายพระยาปลายพระยากระบี่</v>
      </c>
      <c r="Y6563" s="3" t="s">
        <v>6498</v>
      </c>
      <c r="Z6563" s="3" t="str">
        <f t="shared" si="451"/>
        <v/>
      </c>
      <c r="AA6563" s="3" t="e">
        <f t="shared" si="452"/>
        <v>#NUM!</v>
      </c>
      <c r="AB6563" s="3" t="str">
        <f t="shared" si="453"/>
        <v/>
      </c>
    </row>
    <row r="6564" spans="18:28" ht="14.5" customHeight="1">
      <c r="R6564">
        <v>6561</v>
      </c>
      <c r="S6564" s="4">
        <v>81160</v>
      </c>
      <c r="T6564" s="3" t="s">
        <v>6676</v>
      </c>
      <c r="U6564" s="3" t="s">
        <v>277</v>
      </c>
      <c r="V6564" s="3" t="s">
        <v>253</v>
      </c>
      <c r="W6564" s="3" t="s">
        <v>6675</v>
      </c>
      <c r="X6564" s="3" t="str">
        <f t="shared" si="450"/>
        <v>เขาเขนปลายพระยากระบี่</v>
      </c>
      <c r="Y6564" s="3" t="s">
        <v>6498</v>
      </c>
      <c r="Z6564" s="3" t="str">
        <f t="shared" si="451"/>
        <v/>
      </c>
      <c r="AA6564" s="3" t="e">
        <f t="shared" si="452"/>
        <v>#NUM!</v>
      </c>
      <c r="AB6564" s="3" t="str">
        <f t="shared" si="453"/>
        <v/>
      </c>
    </row>
    <row r="6565" spans="18:28" ht="14.5" customHeight="1">
      <c r="R6565">
        <v>6562</v>
      </c>
      <c r="S6565" s="4">
        <v>81160</v>
      </c>
      <c r="T6565" s="3" t="s">
        <v>6677</v>
      </c>
      <c r="U6565" s="3" t="s">
        <v>277</v>
      </c>
      <c r="V6565" s="3" t="s">
        <v>253</v>
      </c>
      <c r="W6565" s="3" t="s">
        <v>6675</v>
      </c>
      <c r="X6565" s="3" t="str">
        <f t="shared" si="450"/>
        <v>เขาต่อปลายพระยากระบี่</v>
      </c>
      <c r="Y6565" s="3" t="s">
        <v>6498</v>
      </c>
      <c r="Z6565" s="3" t="str">
        <f t="shared" si="451"/>
        <v/>
      </c>
      <c r="AA6565" s="3" t="e">
        <f t="shared" si="452"/>
        <v>#NUM!</v>
      </c>
      <c r="AB6565" s="3" t="str">
        <f t="shared" si="453"/>
        <v/>
      </c>
    </row>
    <row r="6566" spans="18:28" ht="14.5" customHeight="1">
      <c r="R6566">
        <v>6563</v>
      </c>
      <c r="S6566" s="4">
        <v>81160</v>
      </c>
      <c r="T6566" s="3" t="s">
        <v>6678</v>
      </c>
      <c r="U6566" s="3" t="s">
        <v>277</v>
      </c>
      <c r="V6566" s="3" t="s">
        <v>253</v>
      </c>
      <c r="W6566" s="3" t="s">
        <v>6675</v>
      </c>
      <c r="X6566" s="3" t="str">
        <f t="shared" si="450"/>
        <v>คีรีวงปลายพระยากระบี่</v>
      </c>
      <c r="Y6566" s="3" t="s">
        <v>6498</v>
      </c>
      <c r="Z6566" s="3" t="str">
        <f t="shared" si="451"/>
        <v/>
      </c>
      <c r="AA6566" s="3" t="e">
        <f t="shared" si="452"/>
        <v>#NUM!</v>
      </c>
      <c r="AB6566" s="3" t="str">
        <f t="shared" si="453"/>
        <v/>
      </c>
    </row>
    <row r="6567" spans="18:28" ht="14.5" customHeight="1">
      <c r="R6567">
        <v>6564</v>
      </c>
      <c r="S6567" s="4">
        <v>81190</v>
      </c>
      <c r="T6567" s="3" t="s">
        <v>293</v>
      </c>
      <c r="U6567" s="3" t="s">
        <v>293</v>
      </c>
      <c r="V6567" s="3" t="s">
        <v>253</v>
      </c>
      <c r="W6567" s="3" t="s">
        <v>6679</v>
      </c>
      <c r="X6567" s="3" t="str">
        <f t="shared" si="450"/>
        <v>ลำทับลำทับกระบี่</v>
      </c>
      <c r="Y6567" s="3" t="s">
        <v>6498</v>
      </c>
      <c r="Z6567" s="3" t="str">
        <f t="shared" si="451"/>
        <v/>
      </c>
      <c r="AA6567" s="3" t="e">
        <f t="shared" si="452"/>
        <v>#NUM!</v>
      </c>
      <c r="AB6567" s="3" t="str">
        <f t="shared" si="453"/>
        <v/>
      </c>
    </row>
    <row r="6568" spans="18:28" ht="14.5" customHeight="1">
      <c r="R6568">
        <v>6565</v>
      </c>
      <c r="S6568" s="4">
        <v>81190</v>
      </c>
      <c r="T6568" s="3" t="s">
        <v>6680</v>
      </c>
      <c r="U6568" s="3" t="s">
        <v>293</v>
      </c>
      <c r="V6568" s="3" t="s">
        <v>253</v>
      </c>
      <c r="W6568" s="3" t="s">
        <v>6679</v>
      </c>
      <c r="X6568" s="3" t="str">
        <f t="shared" si="450"/>
        <v>ดินอุดมลำทับกระบี่</v>
      </c>
      <c r="Y6568" s="3" t="s">
        <v>6498</v>
      </c>
      <c r="Z6568" s="3" t="str">
        <f t="shared" si="451"/>
        <v/>
      </c>
      <c r="AA6568" s="3" t="e">
        <f t="shared" si="452"/>
        <v>#NUM!</v>
      </c>
      <c r="AB6568" s="3" t="str">
        <f t="shared" si="453"/>
        <v/>
      </c>
    </row>
    <row r="6569" spans="18:28" ht="14.5" customHeight="1">
      <c r="R6569">
        <v>6566</v>
      </c>
      <c r="S6569" s="4">
        <v>81190</v>
      </c>
      <c r="T6569" s="3" t="s">
        <v>6681</v>
      </c>
      <c r="U6569" s="3" t="s">
        <v>293</v>
      </c>
      <c r="V6569" s="3" t="s">
        <v>253</v>
      </c>
      <c r="W6569" s="3" t="s">
        <v>6679</v>
      </c>
      <c r="X6569" s="3" t="str">
        <f t="shared" si="450"/>
        <v>ทุ่งไทรทองลำทับกระบี่</v>
      </c>
      <c r="Y6569" s="3" t="s">
        <v>6498</v>
      </c>
      <c r="Z6569" s="3" t="str">
        <f t="shared" si="451"/>
        <v/>
      </c>
      <c r="AA6569" s="3" t="e">
        <f t="shared" si="452"/>
        <v>#NUM!</v>
      </c>
      <c r="AB6569" s="3" t="str">
        <f t="shared" si="453"/>
        <v/>
      </c>
    </row>
    <row r="6570" spans="18:28" ht="14.5" customHeight="1">
      <c r="R6570">
        <v>6567</v>
      </c>
      <c r="S6570" s="4">
        <v>81190</v>
      </c>
      <c r="T6570" s="3" t="s">
        <v>343</v>
      </c>
      <c r="U6570" s="3" t="s">
        <v>293</v>
      </c>
      <c r="V6570" s="3" t="s">
        <v>253</v>
      </c>
      <c r="W6570" s="3" t="s">
        <v>6679</v>
      </c>
      <c r="X6570" s="3" t="str">
        <f t="shared" si="450"/>
        <v>ดินแดงลำทับกระบี่</v>
      </c>
      <c r="Y6570" s="3" t="s">
        <v>6498</v>
      </c>
      <c r="Z6570" s="3" t="str">
        <f t="shared" si="451"/>
        <v/>
      </c>
      <c r="AA6570" s="3" t="e">
        <f t="shared" si="452"/>
        <v>#NUM!</v>
      </c>
      <c r="AB6570" s="3" t="str">
        <f t="shared" si="453"/>
        <v/>
      </c>
    </row>
    <row r="6571" spans="18:28" ht="14.5" customHeight="1">
      <c r="R6571">
        <v>6568</v>
      </c>
      <c r="S6571" s="4">
        <v>81130</v>
      </c>
      <c r="T6571" s="3" t="s">
        <v>299</v>
      </c>
      <c r="U6571" s="3" t="s">
        <v>299</v>
      </c>
      <c r="V6571" s="3" t="s">
        <v>253</v>
      </c>
      <c r="W6571" s="3" t="s">
        <v>6682</v>
      </c>
      <c r="X6571" s="3" t="str">
        <f t="shared" si="450"/>
        <v>เหนือคลองเหนือคลองกระบี่</v>
      </c>
      <c r="Y6571" s="3" t="s">
        <v>6498</v>
      </c>
      <c r="Z6571" s="3" t="str">
        <f t="shared" si="451"/>
        <v/>
      </c>
      <c r="AA6571" s="3" t="e">
        <f t="shared" si="452"/>
        <v>#NUM!</v>
      </c>
      <c r="AB6571" s="3" t="str">
        <f t="shared" si="453"/>
        <v/>
      </c>
    </row>
    <row r="6572" spans="18:28" ht="14.5" customHeight="1">
      <c r="R6572">
        <v>6569</v>
      </c>
      <c r="S6572" s="4">
        <v>81130</v>
      </c>
      <c r="T6572" s="3" t="s">
        <v>6683</v>
      </c>
      <c r="U6572" s="3" t="s">
        <v>299</v>
      </c>
      <c r="V6572" s="3" t="s">
        <v>253</v>
      </c>
      <c r="W6572" s="3" t="s">
        <v>6682</v>
      </c>
      <c r="X6572" s="3" t="str">
        <f t="shared" si="450"/>
        <v>เกาะศรีบอยาเหนือคลองกระบี่</v>
      </c>
      <c r="Y6572" s="3" t="s">
        <v>6498</v>
      </c>
      <c r="Z6572" s="3" t="str">
        <f t="shared" si="451"/>
        <v/>
      </c>
      <c r="AA6572" s="3" t="e">
        <f t="shared" si="452"/>
        <v>#NUM!</v>
      </c>
      <c r="AB6572" s="3" t="str">
        <f t="shared" si="453"/>
        <v/>
      </c>
    </row>
    <row r="6573" spans="18:28" ht="14.5" customHeight="1">
      <c r="R6573">
        <v>6570</v>
      </c>
      <c r="S6573" s="4">
        <v>81130</v>
      </c>
      <c r="T6573" s="3" t="s">
        <v>6684</v>
      </c>
      <c r="U6573" s="3" t="s">
        <v>299</v>
      </c>
      <c r="V6573" s="3" t="s">
        <v>253</v>
      </c>
      <c r="W6573" s="3" t="s">
        <v>6682</v>
      </c>
      <c r="X6573" s="3" t="str">
        <f t="shared" si="450"/>
        <v>คลองขนานเหนือคลองกระบี่</v>
      </c>
      <c r="Y6573" s="3" t="s">
        <v>6498</v>
      </c>
      <c r="Z6573" s="3" t="str">
        <f t="shared" si="451"/>
        <v/>
      </c>
      <c r="AA6573" s="3" t="e">
        <f t="shared" si="452"/>
        <v>#NUM!</v>
      </c>
      <c r="AB6573" s="3" t="str">
        <f t="shared" si="453"/>
        <v/>
      </c>
    </row>
    <row r="6574" spans="18:28" ht="14.5" customHeight="1">
      <c r="R6574">
        <v>6571</v>
      </c>
      <c r="S6574" s="4">
        <v>81130</v>
      </c>
      <c r="T6574" s="3" t="s">
        <v>6685</v>
      </c>
      <c r="U6574" s="3" t="s">
        <v>299</v>
      </c>
      <c r="V6574" s="3" t="s">
        <v>253</v>
      </c>
      <c r="W6574" s="3" t="s">
        <v>6682</v>
      </c>
      <c r="X6574" s="3" t="str">
        <f t="shared" si="450"/>
        <v>คลองเขม้าเหนือคลองกระบี่</v>
      </c>
      <c r="Y6574" s="3" t="s">
        <v>6498</v>
      </c>
      <c r="Z6574" s="3" t="str">
        <f t="shared" si="451"/>
        <v/>
      </c>
      <c r="AA6574" s="3" t="e">
        <f t="shared" si="452"/>
        <v>#NUM!</v>
      </c>
      <c r="AB6574" s="3" t="str">
        <f t="shared" si="453"/>
        <v/>
      </c>
    </row>
    <row r="6575" spans="18:28" ht="14.5" customHeight="1">
      <c r="R6575">
        <v>6572</v>
      </c>
      <c r="S6575" s="4">
        <v>81130</v>
      </c>
      <c r="T6575" s="3" t="s">
        <v>3092</v>
      </c>
      <c r="U6575" s="3" t="s">
        <v>299</v>
      </c>
      <c r="V6575" s="3" t="s">
        <v>253</v>
      </c>
      <c r="W6575" s="3" t="s">
        <v>6682</v>
      </c>
      <c r="X6575" s="3" t="str">
        <f t="shared" si="450"/>
        <v>โคกยางเหนือคลองกระบี่</v>
      </c>
      <c r="Y6575" s="3" t="s">
        <v>6498</v>
      </c>
      <c r="Z6575" s="3" t="str">
        <f t="shared" si="451"/>
        <v/>
      </c>
      <c r="AA6575" s="3" t="e">
        <f t="shared" si="452"/>
        <v>#NUM!</v>
      </c>
      <c r="AB6575" s="3" t="str">
        <f t="shared" si="453"/>
        <v/>
      </c>
    </row>
    <row r="6576" spans="18:28" ht="14.5" customHeight="1">
      <c r="R6576">
        <v>6573</v>
      </c>
      <c r="S6576" s="4">
        <v>81130</v>
      </c>
      <c r="T6576" s="3" t="s">
        <v>351</v>
      </c>
      <c r="U6576" s="3" t="s">
        <v>299</v>
      </c>
      <c r="V6576" s="3" t="s">
        <v>253</v>
      </c>
      <c r="W6576" s="3" t="s">
        <v>6682</v>
      </c>
      <c r="X6576" s="3" t="str">
        <f t="shared" si="450"/>
        <v>ตลิ่งชันเหนือคลองกระบี่</v>
      </c>
      <c r="Y6576" s="3" t="s">
        <v>6498</v>
      </c>
      <c r="Z6576" s="3" t="str">
        <f t="shared" si="451"/>
        <v/>
      </c>
      <c r="AA6576" s="3" t="e">
        <f t="shared" si="452"/>
        <v>#NUM!</v>
      </c>
      <c r="AB6576" s="3" t="str">
        <f t="shared" si="453"/>
        <v/>
      </c>
    </row>
    <row r="6577" spans="18:28" ht="14.5" customHeight="1">
      <c r="R6577">
        <v>6574</v>
      </c>
      <c r="S6577" s="4">
        <v>81130</v>
      </c>
      <c r="T6577" s="3" t="s">
        <v>6686</v>
      </c>
      <c r="U6577" s="3" t="s">
        <v>299</v>
      </c>
      <c r="V6577" s="3" t="s">
        <v>253</v>
      </c>
      <c r="W6577" s="3" t="s">
        <v>6682</v>
      </c>
      <c r="X6577" s="3" t="str">
        <f t="shared" si="450"/>
        <v>ปกาสัยเหนือคลองกระบี่</v>
      </c>
      <c r="Y6577" s="3" t="s">
        <v>6498</v>
      </c>
      <c r="Z6577" s="3" t="str">
        <f t="shared" si="451"/>
        <v/>
      </c>
      <c r="AA6577" s="3" t="e">
        <f t="shared" si="452"/>
        <v>#NUM!</v>
      </c>
      <c r="AB6577" s="3" t="str">
        <f t="shared" si="453"/>
        <v/>
      </c>
    </row>
    <row r="6578" spans="18:28" ht="14.5" customHeight="1">
      <c r="R6578">
        <v>6575</v>
      </c>
      <c r="S6578" s="4">
        <v>81130</v>
      </c>
      <c r="T6578" s="3" t="s">
        <v>6687</v>
      </c>
      <c r="U6578" s="3" t="s">
        <v>299</v>
      </c>
      <c r="V6578" s="3" t="s">
        <v>253</v>
      </c>
      <c r="W6578" s="3" t="s">
        <v>6682</v>
      </c>
      <c r="X6578" s="3" t="str">
        <f t="shared" si="450"/>
        <v>ห้วยยูงเหนือคลองกระบี่</v>
      </c>
      <c r="Y6578" s="3" t="s">
        <v>6498</v>
      </c>
      <c r="Z6578" s="3" t="str">
        <f t="shared" si="451"/>
        <v/>
      </c>
      <c r="AA6578" s="3" t="e">
        <f t="shared" si="452"/>
        <v>#NUM!</v>
      </c>
      <c r="AB6578" s="3" t="str">
        <f t="shared" si="453"/>
        <v/>
      </c>
    </row>
    <row r="6579" spans="18:28" ht="14.5" customHeight="1">
      <c r="R6579">
        <v>6576</v>
      </c>
      <c r="S6579" s="4">
        <v>82000</v>
      </c>
      <c r="T6579" s="3" t="s">
        <v>6688</v>
      </c>
      <c r="U6579" s="3" t="s">
        <v>1338</v>
      </c>
      <c r="V6579" s="3" t="s">
        <v>411</v>
      </c>
      <c r="W6579" s="3" t="s">
        <v>6689</v>
      </c>
      <c r="X6579" s="3" t="str">
        <f t="shared" si="450"/>
        <v>ท้ายช้างเมืองพังงาพังงา</v>
      </c>
      <c r="Y6579" s="3" t="s">
        <v>6498</v>
      </c>
      <c r="Z6579" s="3" t="str">
        <f t="shared" si="451"/>
        <v/>
      </c>
      <c r="AA6579" s="3" t="e">
        <f t="shared" si="452"/>
        <v>#NUM!</v>
      </c>
      <c r="AB6579" s="3" t="str">
        <f t="shared" si="453"/>
        <v/>
      </c>
    </row>
    <row r="6580" spans="18:28" ht="14.5" customHeight="1">
      <c r="R6580">
        <v>6577</v>
      </c>
      <c r="S6580" s="4">
        <v>82000</v>
      </c>
      <c r="T6580" s="3" t="s">
        <v>6690</v>
      </c>
      <c r="U6580" s="3" t="s">
        <v>1338</v>
      </c>
      <c r="V6580" s="3" t="s">
        <v>411</v>
      </c>
      <c r="W6580" s="3" t="s">
        <v>6689</v>
      </c>
      <c r="X6580" s="3" t="str">
        <f t="shared" si="450"/>
        <v>นบปริงเมืองพังงาพังงา</v>
      </c>
      <c r="Y6580" s="3" t="s">
        <v>6498</v>
      </c>
      <c r="Z6580" s="3" t="str">
        <f t="shared" si="451"/>
        <v/>
      </c>
      <c r="AA6580" s="3" t="e">
        <f t="shared" si="452"/>
        <v>#NUM!</v>
      </c>
      <c r="AB6580" s="3" t="str">
        <f t="shared" si="453"/>
        <v/>
      </c>
    </row>
    <row r="6581" spans="18:28" ht="14.5" customHeight="1">
      <c r="R6581">
        <v>6578</v>
      </c>
      <c r="S6581" s="4">
        <v>82000</v>
      </c>
      <c r="T6581" s="3" t="s">
        <v>6691</v>
      </c>
      <c r="U6581" s="3" t="s">
        <v>1338</v>
      </c>
      <c r="V6581" s="3" t="s">
        <v>411</v>
      </c>
      <c r="W6581" s="3" t="s">
        <v>6689</v>
      </c>
      <c r="X6581" s="3" t="str">
        <f t="shared" si="450"/>
        <v>ถ้ำน้ำผุดเมืองพังงาพังงา</v>
      </c>
      <c r="Y6581" s="3" t="s">
        <v>6498</v>
      </c>
      <c r="Z6581" s="3" t="str">
        <f t="shared" si="451"/>
        <v/>
      </c>
      <c r="AA6581" s="3" t="e">
        <f t="shared" si="452"/>
        <v>#NUM!</v>
      </c>
      <c r="AB6581" s="3" t="str">
        <f t="shared" si="453"/>
        <v/>
      </c>
    </row>
    <row r="6582" spans="18:28" ht="14.5" customHeight="1">
      <c r="R6582">
        <v>6579</v>
      </c>
      <c r="S6582" s="4">
        <v>82000</v>
      </c>
      <c r="T6582" s="3" t="s">
        <v>1065</v>
      </c>
      <c r="U6582" s="3" t="s">
        <v>1338</v>
      </c>
      <c r="V6582" s="3" t="s">
        <v>411</v>
      </c>
      <c r="W6582" s="3" t="s">
        <v>6689</v>
      </c>
      <c r="X6582" s="3" t="str">
        <f t="shared" si="450"/>
        <v>บางเตยเมืองพังงาพังงา</v>
      </c>
      <c r="Y6582" s="3" t="s">
        <v>6498</v>
      </c>
      <c r="Z6582" s="3" t="str">
        <f t="shared" si="451"/>
        <v/>
      </c>
      <c r="AA6582" s="3" t="e">
        <f t="shared" si="452"/>
        <v>#NUM!</v>
      </c>
      <c r="AB6582" s="3" t="str">
        <f t="shared" si="453"/>
        <v/>
      </c>
    </row>
    <row r="6583" spans="18:28" ht="14.5" customHeight="1">
      <c r="R6583">
        <v>6580</v>
      </c>
      <c r="S6583" s="4">
        <v>82000</v>
      </c>
      <c r="T6583" s="3" t="s">
        <v>3452</v>
      </c>
      <c r="U6583" s="3" t="s">
        <v>1338</v>
      </c>
      <c r="V6583" s="3" t="s">
        <v>411</v>
      </c>
      <c r="W6583" s="3" t="s">
        <v>6689</v>
      </c>
      <c r="X6583" s="3" t="str">
        <f t="shared" si="450"/>
        <v>ตากแดดเมืองพังงาพังงา</v>
      </c>
      <c r="Y6583" s="3" t="s">
        <v>6498</v>
      </c>
      <c r="Z6583" s="3" t="str">
        <f t="shared" si="451"/>
        <v/>
      </c>
      <c r="AA6583" s="3" t="e">
        <f t="shared" si="452"/>
        <v>#NUM!</v>
      </c>
      <c r="AB6583" s="3" t="str">
        <f t="shared" si="453"/>
        <v/>
      </c>
    </row>
    <row r="6584" spans="18:28" ht="14.5" customHeight="1">
      <c r="R6584">
        <v>6581</v>
      </c>
      <c r="S6584" s="4">
        <v>82000</v>
      </c>
      <c r="T6584" s="3" t="s">
        <v>6692</v>
      </c>
      <c r="U6584" s="3" t="s">
        <v>1338</v>
      </c>
      <c r="V6584" s="3" t="s">
        <v>411</v>
      </c>
      <c r="W6584" s="3" t="s">
        <v>6689</v>
      </c>
      <c r="X6584" s="3" t="str">
        <f t="shared" si="450"/>
        <v>สองแพรกเมืองพังงาพังงา</v>
      </c>
      <c r="Y6584" s="3" t="s">
        <v>6498</v>
      </c>
      <c r="Z6584" s="3" t="str">
        <f t="shared" si="451"/>
        <v/>
      </c>
      <c r="AA6584" s="3" t="e">
        <f t="shared" si="452"/>
        <v>#NUM!</v>
      </c>
      <c r="AB6584" s="3" t="str">
        <f t="shared" si="453"/>
        <v/>
      </c>
    </row>
    <row r="6585" spans="18:28" ht="14.5" customHeight="1">
      <c r="R6585">
        <v>6582</v>
      </c>
      <c r="S6585" s="4">
        <v>82000</v>
      </c>
      <c r="T6585" s="3" t="s">
        <v>6693</v>
      </c>
      <c r="U6585" s="3" t="s">
        <v>1338</v>
      </c>
      <c r="V6585" s="3" t="s">
        <v>411</v>
      </c>
      <c r="W6585" s="3" t="s">
        <v>6689</v>
      </c>
      <c r="X6585" s="3" t="str">
        <f t="shared" si="450"/>
        <v>ทุ่งคาโงกเมืองพังงาพังงา</v>
      </c>
      <c r="Y6585" s="3" t="s">
        <v>6498</v>
      </c>
      <c r="Z6585" s="3" t="str">
        <f t="shared" si="451"/>
        <v/>
      </c>
      <c r="AA6585" s="3" t="e">
        <f t="shared" si="452"/>
        <v>#NUM!</v>
      </c>
      <c r="AB6585" s="3" t="str">
        <f t="shared" si="453"/>
        <v/>
      </c>
    </row>
    <row r="6586" spans="18:28" ht="14.5" customHeight="1">
      <c r="R6586">
        <v>6583</v>
      </c>
      <c r="S6586" s="4">
        <v>82000</v>
      </c>
      <c r="T6586" s="3" t="s">
        <v>6694</v>
      </c>
      <c r="U6586" s="3" t="s">
        <v>1338</v>
      </c>
      <c r="V6586" s="3" t="s">
        <v>411</v>
      </c>
      <c r="W6586" s="3" t="s">
        <v>6689</v>
      </c>
      <c r="X6586" s="3" t="str">
        <f t="shared" si="450"/>
        <v>เกาะปันหยีเมืองพังงาพังงา</v>
      </c>
      <c r="Y6586" s="3" t="s">
        <v>6498</v>
      </c>
      <c r="Z6586" s="3" t="str">
        <f t="shared" si="451"/>
        <v/>
      </c>
      <c r="AA6586" s="3" t="e">
        <f t="shared" si="452"/>
        <v>#NUM!</v>
      </c>
      <c r="AB6586" s="3" t="str">
        <f t="shared" si="453"/>
        <v/>
      </c>
    </row>
    <row r="6587" spans="18:28" ht="14.5" customHeight="1">
      <c r="R6587">
        <v>6584</v>
      </c>
      <c r="S6587" s="4">
        <v>82000</v>
      </c>
      <c r="T6587" s="3" t="s">
        <v>6695</v>
      </c>
      <c r="U6587" s="3" t="s">
        <v>1338</v>
      </c>
      <c r="V6587" s="3" t="s">
        <v>411</v>
      </c>
      <c r="W6587" s="3" t="s">
        <v>6689</v>
      </c>
      <c r="X6587" s="3" t="str">
        <f t="shared" si="450"/>
        <v>ป่ากอเมืองพังงาพังงา</v>
      </c>
      <c r="Y6587" s="3" t="s">
        <v>6498</v>
      </c>
      <c r="Z6587" s="3" t="str">
        <f t="shared" si="451"/>
        <v/>
      </c>
      <c r="AA6587" s="3" t="e">
        <f t="shared" si="452"/>
        <v>#NUM!</v>
      </c>
      <c r="AB6587" s="3" t="str">
        <f t="shared" si="453"/>
        <v/>
      </c>
    </row>
    <row r="6588" spans="18:28" ht="14.5" customHeight="1">
      <c r="R6588">
        <v>6585</v>
      </c>
      <c r="S6588" s="4">
        <v>82160</v>
      </c>
      <c r="T6588" s="3" t="s">
        <v>6696</v>
      </c>
      <c r="U6588" s="3" t="s">
        <v>1326</v>
      </c>
      <c r="V6588" s="3" t="s">
        <v>411</v>
      </c>
      <c r="W6588" s="3" t="s">
        <v>6697</v>
      </c>
      <c r="X6588" s="3" t="str">
        <f t="shared" si="450"/>
        <v>เกาะยาวน้อยเกาะยาวพังงา</v>
      </c>
      <c r="Y6588" s="3" t="s">
        <v>6498</v>
      </c>
      <c r="Z6588" s="3" t="str">
        <f t="shared" si="451"/>
        <v/>
      </c>
      <c r="AA6588" s="3" t="e">
        <f t="shared" si="452"/>
        <v>#NUM!</v>
      </c>
      <c r="AB6588" s="3" t="str">
        <f t="shared" si="453"/>
        <v/>
      </c>
    </row>
    <row r="6589" spans="18:28" ht="14.5" customHeight="1">
      <c r="R6589">
        <v>6586</v>
      </c>
      <c r="S6589" s="4">
        <v>82160</v>
      </c>
      <c r="T6589" s="3" t="s">
        <v>6698</v>
      </c>
      <c r="U6589" s="3" t="s">
        <v>1326</v>
      </c>
      <c r="V6589" s="3" t="s">
        <v>411</v>
      </c>
      <c r="W6589" s="3" t="s">
        <v>6697</v>
      </c>
      <c r="X6589" s="3" t="str">
        <f t="shared" si="450"/>
        <v>เกาะยาวใหญ่เกาะยาวพังงา</v>
      </c>
      <c r="Y6589" s="3" t="s">
        <v>6498</v>
      </c>
      <c r="Z6589" s="3" t="str">
        <f t="shared" si="451"/>
        <v/>
      </c>
      <c r="AA6589" s="3" t="e">
        <f t="shared" si="452"/>
        <v>#NUM!</v>
      </c>
      <c r="AB6589" s="3" t="str">
        <f t="shared" si="453"/>
        <v/>
      </c>
    </row>
    <row r="6590" spans="18:28" ht="14.5" customHeight="1">
      <c r="R6590">
        <v>6587</v>
      </c>
      <c r="S6590" s="4">
        <v>83000</v>
      </c>
      <c r="T6590" s="3" t="s">
        <v>6699</v>
      </c>
      <c r="U6590" s="3" t="s">
        <v>1326</v>
      </c>
      <c r="V6590" s="3" t="s">
        <v>411</v>
      </c>
      <c r="W6590" s="3" t="s">
        <v>6697</v>
      </c>
      <c r="X6590" s="3" t="str">
        <f t="shared" si="450"/>
        <v>พรุในเกาะยาวพังงา</v>
      </c>
      <c r="Y6590" s="3" t="s">
        <v>6498</v>
      </c>
      <c r="Z6590" s="3" t="str">
        <f t="shared" si="451"/>
        <v/>
      </c>
      <c r="AA6590" s="3" t="e">
        <f t="shared" si="452"/>
        <v>#NUM!</v>
      </c>
      <c r="AB6590" s="3" t="str">
        <f t="shared" si="453"/>
        <v/>
      </c>
    </row>
    <row r="6591" spans="18:28" ht="14.5" customHeight="1">
      <c r="R6591">
        <v>6588</v>
      </c>
      <c r="S6591" s="4">
        <v>82170</v>
      </c>
      <c r="T6591" s="3" t="s">
        <v>1324</v>
      </c>
      <c r="U6591" s="3" t="s">
        <v>1324</v>
      </c>
      <c r="V6591" s="3" t="s">
        <v>411</v>
      </c>
      <c r="W6591" s="3" t="s">
        <v>6700</v>
      </c>
      <c r="X6591" s="3" t="str">
        <f t="shared" si="450"/>
        <v>กะปงกะปงพังงา</v>
      </c>
      <c r="Y6591" s="3" t="s">
        <v>6498</v>
      </c>
      <c r="Z6591" s="3" t="str">
        <f t="shared" si="451"/>
        <v/>
      </c>
      <c r="AA6591" s="3" t="e">
        <f t="shared" si="452"/>
        <v>#NUM!</v>
      </c>
      <c r="AB6591" s="3" t="str">
        <f t="shared" si="453"/>
        <v/>
      </c>
    </row>
    <row r="6592" spans="18:28" ht="14.5" customHeight="1">
      <c r="R6592">
        <v>6589</v>
      </c>
      <c r="S6592" s="4">
        <v>82170</v>
      </c>
      <c r="T6592" s="3" t="s">
        <v>6701</v>
      </c>
      <c r="U6592" s="3" t="s">
        <v>1324</v>
      </c>
      <c r="V6592" s="3" t="s">
        <v>411</v>
      </c>
      <c r="W6592" s="3" t="s">
        <v>6700</v>
      </c>
      <c r="X6592" s="3" t="str">
        <f t="shared" si="450"/>
        <v>ท่านากะปงพังงา</v>
      </c>
      <c r="Y6592" s="3" t="s">
        <v>6498</v>
      </c>
      <c r="Z6592" s="3" t="str">
        <f t="shared" si="451"/>
        <v/>
      </c>
      <c r="AA6592" s="3" t="e">
        <f t="shared" si="452"/>
        <v>#NUM!</v>
      </c>
      <c r="AB6592" s="3" t="str">
        <f t="shared" si="453"/>
        <v/>
      </c>
    </row>
    <row r="6593" spans="18:28" ht="14.5" customHeight="1">
      <c r="R6593">
        <v>6590</v>
      </c>
      <c r="S6593" s="4">
        <v>82170</v>
      </c>
      <c r="T6593" s="3" t="s">
        <v>6702</v>
      </c>
      <c r="U6593" s="3" t="s">
        <v>1324</v>
      </c>
      <c r="V6593" s="3" t="s">
        <v>411</v>
      </c>
      <c r="W6593" s="3" t="s">
        <v>6700</v>
      </c>
      <c r="X6593" s="3" t="str">
        <f t="shared" si="450"/>
        <v>เหมาะกะปงพังงา</v>
      </c>
      <c r="Y6593" s="3" t="s">
        <v>6498</v>
      </c>
      <c r="Z6593" s="3" t="str">
        <f t="shared" si="451"/>
        <v/>
      </c>
      <c r="AA6593" s="3" t="e">
        <f t="shared" si="452"/>
        <v>#NUM!</v>
      </c>
      <c r="AB6593" s="3" t="str">
        <f t="shared" si="453"/>
        <v/>
      </c>
    </row>
    <row r="6594" spans="18:28" ht="14.5" customHeight="1">
      <c r="R6594">
        <v>6591</v>
      </c>
      <c r="S6594" s="4">
        <v>82170</v>
      </c>
      <c r="T6594" s="3" t="s">
        <v>6703</v>
      </c>
      <c r="U6594" s="3" t="s">
        <v>1324</v>
      </c>
      <c r="V6594" s="3" t="s">
        <v>411</v>
      </c>
      <c r="W6594" s="3" t="s">
        <v>6700</v>
      </c>
      <c r="X6594" s="3" t="str">
        <f t="shared" si="450"/>
        <v>เหลกะปงพังงา</v>
      </c>
      <c r="Y6594" s="3" t="s">
        <v>6498</v>
      </c>
      <c r="Z6594" s="3" t="str">
        <f t="shared" si="451"/>
        <v/>
      </c>
      <c r="AA6594" s="3" t="e">
        <f t="shared" si="452"/>
        <v>#NUM!</v>
      </c>
      <c r="AB6594" s="3" t="str">
        <f t="shared" si="453"/>
        <v/>
      </c>
    </row>
    <row r="6595" spans="18:28" ht="14.5" customHeight="1">
      <c r="R6595">
        <v>6592</v>
      </c>
      <c r="S6595" s="4">
        <v>82170</v>
      </c>
      <c r="T6595" s="3" t="s">
        <v>6704</v>
      </c>
      <c r="U6595" s="3" t="s">
        <v>1324</v>
      </c>
      <c r="V6595" s="3" t="s">
        <v>411</v>
      </c>
      <c r="W6595" s="3" t="s">
        <v>6700</v>
      </c>
      <c r="X6595" s="3" t="str">
        <f t="shared" si="450"/>
        <v>รมณีย์กะปงพังงา</v>
      </c>
      <c r="Y6595" s="3" t="s">
        <v>6498</v>
      </c>
      <c r="Z6595" s="3" t="str">
        <f t="shared" si="451"/>
        <v/>
      </c>
      <c r="AA6595" s="3" t="e">
        <f t="shared" si="452"/>
        <v>#NUM!</v>
      </c>
      <c r="AB6595" s="3" t="str">
        <f t="shared" si="453"/>
        <v/>
      </c>
    </row>
    <row r="6596" spans="18:28" ht="14.5" customHeight="1">
      <c r="R6596">
        <v>6593</v>
      </c>
      <c r="S6596" s="4">
        <v>82130</v>
      </c>
      <c r="T6596" s="3" t="s">
        <v>6705</v>
      </c>
      <c r="U6596" s="3" t="s">
        <v>1330</v>
      </c>
      <c r="V6596" s="3" t="s">
        <v>411</v>
      </c>
      <c r="W6596" s="3" t="s">
        <v>6706</v>
      </c>
      <c r="X6596" s="3" t="str">
        <f t="shared" si="450"/>
        <v>ถ้ำตะกั่วทุ่งพังงา</v>
      </c>
      <c r="Y6596" s="3" t="s">
        <v>6498</v>
      </c>
      <c r="Z6596" s="3" t="str">
        <f t="shared" si="451"/>
        <v/>
      </c>
      <c r="AA6596" s="3" t="e">
        <f t="shared" si="452"/>
        <v>#NUM!</v>
      </c>
      <c r="AB6596" s="3" t="str">
        <f t="shared" si="453"/>
        <v/>
      </c>
    </row>
    <row r="6597" spans="18:28" ht="14.5" customHeight="1">
      <c r="R6597">
        <v>6594</v>
      </c>
      <c r="S6597" s="4">
        <v>82130</v>
      </c>
      <c r="T6597" s="3" t="s">
        <v>6707</v>
      </c>
      <c r="U6597" s="3" t="s">
        <v>1330</v>
      </c>
      <c r="V6597" s="3" t="s">
        <v>411</v>
      </c>
      <c r="W6597" s="3" t="s">
        <v>6706</v>
      </c>
      <c r="X6597" s="3" t="str">
        <f t="shared" ref="X6597:X6660" si="454">T6597&amp;U6597&amp;V6597</f>
        <v>กระโสมตะกั่วทุ่งพังงา</v>
      </c>
      <c r="Y6597" s="3" t="s">
        <v>6498</v>
      </c>
      <c r="Z6597" s="3" t="str">
        <f t="shared" ref="Z6597:Z6660" si="455">IF($Z$1=$W6597,$R6597,"")</f>
        <v/>
      </c>
      <c r="AA6597" s="3" t="e">
        <f t="shared" ref="AA6597:AA6660" si="456">SMALL($Z$4:$Z$7439,R6597)</f>
        <v>#NUM!</v>
      </c>
      <c r="AB6597" s="3" t="str">
        <f t="shared" ref="AB6597:AB6660" si="457">IFERROR(INDEX($T$4:$T$7439,$AA6597,1),"")</f>
        <v/>
      </c>
    </row>
    <row r="6598" spans="18:28" ht="14.5" customHeight="1">
      <c r="R6598">
        <v>6595</v>
      </c>
      <c r="S6598" s="4">
        <v>82130</v>
      </c>
      <c r="T6598" s="3" t="s">
        <v>6708</v>
      </c>
      <c r="U6598" s="3" t="s">
        <v>1330</v>
      </c>
      <c r="V6598" s="3" t="s">
        <v>411</v>
      </c>
      <c r="W6598" s="3" t="s">
        <v>6706</v>
      </c>
      <c r="X6598" s="3" t="str">
        <f t="shared" si="454"/>
        <v>กะไหลตะกั่วทุ่งพังงา</v>
      </c>
      <c r="Y6598" s="3" t="s">
        <v>6498</v>
      </c>
      <c r="Z6598" s="3" t="str">
        <f t="shared" si="455"/>
        <v/>
      </c>
      <c r="AA6598" s="3" t="e">
        <f t="shared" si="456"/>
        <v>#NUM!</v>
      </c>
      <c r="AB6598" s="3" t="str">
        <f t="shared" si="457"/>
        <v/>
      </c>
    </row>
    <row r="6599" spans="18:28" ht="14.5" customHeight="1">
      <c r="R6599">
        <v>6596</v>
      </c>
      <c r="S6599" s="4">
        <v>82130</v>
      </c>
      <c r="T6599" s="3" t="s">
        <v>6709</v>
      </c>
      <c r="U6599" s="3" t="s">
        <v>1330</v>
      </c>
      <c r="V6599" s="3" t="s">
        <v>411</v>
      </c>
      <c r="W6599" s="3" t="s">
        <v>6706</v>
      </c>
      <c r="X6599" s="3" t="str">
        <f t="shared" si="454"/>
        <v>ท่าอยู่ตะกั่วทุ่งพังงา</v>
      </c>
      <c r="Y6599" s="3" t="s">
        <v>6498</v>
      </c>
      <c r="Z6599" s="3" t="str">
        <f t="shared" si="455"/>
        <v/>
      </c>
      <c r="AA6599" s="3" t="e">
        <f t="shared" si="456"/>
        <v>#NUM!</v>
      </c>
      <c r="AB6599" s="3" t="str">
        <f t="shared" si="457"/>
        <v/>
      </c>
    </row>
    <row r="6600" spans="18:28" ht="14.5" customHeight="1">
      <c r="R6600">
        <v>6597</v>
      </c>
      <c r="S6600" s="4">
        <v>82140</v>
      </c>
      <c r="T6600" s="3" t="s">
        <v>6710</v>
      </c>
      <c r="U6600" s="3" t="s">
        <v>1330</v>
      </c>
      <c r="V6600" s="3" t="s">
        <v>411</v>
      </c>
      <c r="W6600" s="3" t="s">
        <v>6706</v>
      </c>
      <c r="X6600" s="3" t="str">
        <f t="shared" si="454"/>
        <v>หล่อยูงตะกั่วทุ่งพังงา</v>
      </c>
      <c r="Y6600" s="3" t="s">
        <v>6498</v>
      </c>
      <c r="Z6600" s="3" t="str">
        <f t="shared" si="455"/>
        <v/>
      </c>
      <c r="AA6600" s="3" t="e">
        <f t="shared" si="456"/>
        <v>#NUM!</v>
      </c>
      <c r="AB6600" s="3" t="str">
        <f t="shared" si="457"/>
        <v/>
      </c>
    </row>
    <row r="6601" spans="18:28" ht="14.5" customHeight="1">
      <c r="R6601">
        <v>6598</v>
      </c>
      <c r="S6601" s="4">
        <v>82140</v>
      </c>
      <c r="T6601" s="3" t="s">
        <v>6711</v>
      </c>
      <c r="U6601" s="3" t="s">
        <v>1330</v>
      </c>
      <c r="V6601" s="3" t="s">
        <v>411</v>
      </c>
      <c r="W6601" s="3" t="s">
        <v>6706</v>
      </c>
      <c r="X6601" s="3" t="str">
        <f t="shared" si="454"/>
        <v>โคกกลอยตะกั่วทุ่งพังงา</v>
      </c>
      <c r="Y6601" s="3" t="s">
        <v>6498</v>
      </c>
      <c r="Z6601" s="3" t="str">
        <f t="shared" si="455"/>
        <v/>
      </c>
      <c r="AA6601" s="3" t="e">
        <f t="shared" si="456"/>
        <v>#NUM!</v>
      </c>
      <c r="AB6601" s="3" t="str">
        <f t="shared" si="457"/>
        <v/>
      </c>
    </row>
    <row r="6602" spans="18:28" ht="14.5" customHeight="1">
      <c r="R6602">
        <v>6599</v>
      </c>
      <c r="S6602" s="4">
        <v>82130</v>
      </c>
      <c r="T6602" s="3" t="s">
        <v>6712</v>
      </c>
      <c r="U6602" s="3" t="s">
        <v>1330</v>
      </c>
      <c r="V6602" s="3" t="s">
        <v>411</v>
      </c>
      <c r="W6602" s="3" t="s">
        <v>6706</v>
      </c>
      <c r="X6602" s="3" t="str">
        <f t="shared" si="454"/>
        <v>คลองเคียนตะกั่วทุ่งพังงา</v>
      </c>
      <c r="Y6602" s="3" t="s">
        <v>6498</v>
      </c>
      <c r="Z6602" s="3" t="str">
        <f t="shared" si="455"/>
        <v/>
      </c>
      <c r="AA6602" s="3" t="e">
        <f t="shared" si="456"/>
        <v>#NUM!</v>
      </c>
      <c r="AB6602" s="3" t="str">
        <f t="shared" si="457"/>
        <v/>
      </c>
    </row>
    <row r="6603" spans="18:28" ht="14.5" customHeight="1">
      <c r="R6603">
        <v>6600</v>
      </c>
      <c r="S6603" s="4">
        <v>82110</v>
      </c>
      <c r="T6603" s="3" t="s">
        <v>1332</v>
      </c>
      <c r="U6603" s="3" t="s">
        <v>1332</v>
      </c>
      <c r="V6603" s="3" t="s">
        <v>411</v>
      </c>
      <c r="W6603" s="3" t="s">
        <v>6713</v>
      </c>
      <c r="X6603" s="3" t="str">
        <f t="shared" si="454"/>
        <v>ตะกั่วป่าตะกั่วป่าพังงา</v>
      </c>
      <c r="Y6603" s="3" t="s">
        <v>6498</v>
      </c>
      <c r="Z6603" s="3" t="str">
        <f t="shared" si="455"/>
        <v/>
      </c>
      <c r="AA6603" s="3" t="e">
        <f t="shared" si="456"/>
        <v>#NUM!</v>
      </c>
      <c r="AB6603" s="3" t="str">
        <f t="shared" si="457"/>
        <v/>
      </c>
    </row>
    <row r="6604" spans="18:28" ht="14.5" customHeight="1">
      <c r="R6604">
        <v>6601</v>
      </c>
      <c r="S6604" s="4">
        <v>82110</v>
      </c>
      <c r="T6604" s="3" t="s">
        <v>6714</v>
      </c>
      <c r="U6604" s="3" t="s">
        <v>1332</v>
      </c>
      <c r="V6604" s="3" t="s">
        <v>411</v>
      </c>
      <c r="W6604" s="3" t="s">
        <v>6713</v>
      </c>
      <c r="X6604" s="3" t="str">
        <f t="shared" si="454"/>
        <v>บางนายสีตะกั่วป่าพังงา</v>
      </c>
      <c r="Y6604" s="3" t="s">
        <v>6498</v>
      </c>
      <c r="Z6604" s="3" t="str">
        <f t="shared" si="455"/>
        <v/>
      </c>
      <c r="AA6604" s="3" t="e">
        <f t="shared" si="456"/>
        <v>#NUM!</v>
      </c>
      <c r="AB6604" s="3" t="str">
        <f t="shared" si="457"/>
        <v/>
      </c>
    </row>
    <row r="6605" spans="18:28" ht="14.5" customHeight="1">
      <c r="R6605">
        <v>6602</v>
      </c>
      <c r="S6605" s="4">
        <v>82110</v>
      </c>
      <c r="T6605" s="3" t="s">
        <v>1168</v>
      </c>
      <c r="U6605" s="3" t="s">
        <v>1332</v>
      </c>
      <c r="V6605" s="3" t="s">
        <v>411</v>
      </c>
      <c r="W6605" s="3" t="s">
        <v>6713</v>
      </c>
      <c r="X6605" s="3" t="str">
        <f t="shared" si="454"/>
        <v>บางไทรตะกั่วป่าพังงา</v>
      </c>
      <c r="Y6605" s="3" t="s">
        <v>6498</v>
      </c>
      <c r="Z6605" s="3" t="str">
        <f t="shared" si="455"/>
        <v/>
      </c>
      <c r="AA6605" s="3" t="e">
        <f t="shared" si="456"/>
        <v>#NUM!</v>
      </c>
      <c r="AB6605" s="3" t="str">
        <f t="shared" si="457"/>
        <v/>
      </c>
    </row>
    <row r="6606" spans="18:28" ht="14.5" customHeight="1">
      <c r="R6606">
        <v>6603</v>
      </c>
      <c r="S6606" s="4">
        <v>82190</v>
      </c>
      <c r="T6606" s="3" t="s">
        <v>896</v>
      </c>
      <c r="U6606" s="3" t="s">
        <v>1332</v>
      </c>
      <c r="V6606" s="3" t="s">
        <v>411</v>
      </c>
      <c r="W6606" s="3" t="s">
        <v>6713</v>
      </c>
      <c r="X6606" s="3" t="str">
        <f t="shared" si="454"/>
        <v>บางม่วงตะกั่วป่าพังงา</v>
      </c>
      <c r="Y6606" s="3" t="s">
        <v>6498</v>
      </c>
      <c r="Z6606" s="3" t="str">
        <f t="shared" si="455"/>
        <v/>
      </c>
      <c r="AA6606" s="3" t="e">
        <f t="shared" si="456"/>
        <v>#NUM!</v>
      </c>
      <c r="AB6606" s="3" t="str">
        <f t="shared" si="457"/>
        <v/>
      </c>
    </row>
    <row r="6607" spans="18:28" ht="14.5" customHeight="1">
      <c r="R6607">
        <v>6604</v>
      </c>
      <c r="S6607" s="4">
        <v>82110</v>
      </c>
      <c r="T6607" s="3" t="s">
        <v>6715</v>
      </c>
      <c r="U6607" s="3" t="s">
        <v>1332</v>
      </c>
      <c r="V6607" s="3" t="s">
        <v>411</v>
      </c>
      <c r="W6607" s="3" t="s">
        <v>6713</v>
      </c>
      <c r="X6607" s="3" t="str">
        <f t="shared" si="454"/>
        <v>ตำตัวตะกั่วป่าพังงา</v>
      </c>
      <c r="Y6607" s="3" t="s">
        <v>6498</v>
      </c>
      <c r="Z6607" s="3" t="str">
        <f t="shared" si="455"/>
        <v/>
      </c>
      <c r="AA6607" s="3" t="e">
        <f t="shared" si="456"/>
        <v>#NUM!</v>
      </c>
      <c r="AB6607" s="3" t="str">
        <f t="shared" si="457"/>
        <v/>
      </c>
    </row>
    <row r="6608" spans="18:28" ht="14.5" customHeight="1">
      <c r="R6608">
        <v>6605</v>
      </c>
      <c r="S6608" s="4">
        <v>82110</v>
      </c>
      <c r="T6608" s="3" t="s">
        <v>6716</v>
      </c>
      <c r="U6608" s="3" t="s">
        <v>1332</v>
      </c>
      <c r="V6608" s="3" t="s">
        <v>411</v>
      </c>
      <c r="W6608" s="3" t="s">
        <v>6713</v>
      </c>
      <c r="X6608" s="3" t="str">
        <f t="shared" si="454"/>
        <v>โคกเคียนตะกั่วป่าพังงา</v>
      </c>
      <c r="Y6608" s="3" t="s">
        <v>6498</v>
      </c>
      <c r="Z6608" s="3" t="str">
        <f t="shared" si="455"/>
        <v/>
      </c>
      <c r="AA6608" s="3" t="e">
        <f t="shared" si="456"/>
        <v>#NUM!</v>
      </c>
      <c r="AB6608" s="3" t="str">
        <f t="shared" si="457"/>
        <v/>
      </c>
    </row>
    <row r="6609" spans="18:28" ht="14.5" customHeight="1">
      <c r="R6609">
        <v>6606</v>
      </c>
      <c r="S6609" s="4">
        <v>82190</v>
      </c>
      <c r="T6609" s="3" t="s">
        <v>6717</v>
      </c>
      <c r="U6609" s="3" t="s">
        <v>1332</v>
      </c>
      <c r="V6609" s="3" t="s">
        <v>411</v>
      </c>
      <c r="W6609" s="3" t="s">
        <v>6713</v>
      </c>
      <c r="X6609" s="3" t="str">
        <f t="shared" si="454"/>
        <v>คึกคักตะกั่วป่าพังงา</v>
      </c>
      <c r="Y6609" s="3" t="s">
        <v>6498</v>
      </c>
      <c r="Z6609" s="3" t="str">
        <f t="shared" si="455"/>
        <v/>
      </c>
      <c r="AA6609" s="3" t="e">
        <f t="shared" si="456"/>
        <v>#NUM!</v>
      </c>
      <c r="AB6609" s="3" t="str">
        <f t="shared" si="457"/>
        <v/>
      </c>
    </row>
    <row r="6610" spans="18:28" ht="14.5" customHeight="1">
      <c r="R6610">
        <v>6607</v>
      </c>
      <c r="S6610" s="4">
        <v>82190</v>
      </c>
      <c r="T6610" s="3" t="s">
        <v>6718</v>
      </c>
      <c r="U6610" s="3" t="s">
        <v>1332</v>
      </c>
      <c r="V6610" s="3" t="s">
        <v>411</v>
      </c>
      <c r="W6610" s="3" t="s">
        <v>6713</v>
      </c>
      <c r="X6610" s="3" t="str">
        <f t="shared" si="454"/>
        <v>เกาะคอเขาตะกั่วป่าพังงา</v>
      </c>
      <c r="Y6610" s="3" t="s">
        <v>6498</v>
      </c>
      <c r="Z6610" s="3" t="str">
        <f t="shared" si="455"/>
        <v/>
      </c>
      <c r="AA6610" s="3" t="e">
        <f t="shared" si="456"/>
        <v>#NUM!</v>
      </c>
      <c r="AB6610" s="3" t="str">
        <f t="shared" si="457"/>
        <v/>
      </c>
    </row>
    <row r="6611" spans="18:28" ht="14.5" customHeight="1">
      <c r="R6611">
        <v>6608</v>
      </c>
      <c r="S6611" s="4">
        <v>82150</v>
      </c>
      <c r="T6611" s="3" t="s">
        <v>6719</v>
      </c>
      <c r="U6611" s="3" t="s">
        <v>1328</v>
      </c>
      <c r="V6611" s="3" t="s">
        <v>411</v>
      </c>
      <c r="W6611" s="3" t="s">
        <v>6720</v>
      </c>
      <c r="X6611" s="3" t="str">
        <f t="shared" si="454"/>
        <v>คุระคุระบุรีพังงา</v>
      </c>
      <c r="Y6611" s="3" t="s">
        <v>6498</v>
      </c>
      <c r="Z6611" s="3" t="str">
        <f t="shared" si="455"/>
        <v/>
      </c>
      <c r="AA6611" s="3" t="e">
        <f t="shared" si="456"/>
        <v>#NUM!</v>
      </c>
      <c r="AB6611" s="3" t="str">
        <f t="shared" si="457"/>
        <v/>
      </c>
    </row>
    <row r="6612" spans="18:28" ht="14.5" customHeight="1">
      <c r="R6612">
        <v>6609</v>
      </c>
      <c r="S6612" s="4">
        <v>82150</v>
      </c>
      <c r="T6612" s="3" t="s">
        <v>6721</v>
      </c>
      <c r="U6612" s="3" t="s">
        <v>1328</v>
      </c>
      <c r="V6612" s="3" t="s">
        <v>411</v>
      </c>
      <c r="W6612" s="3" t="s">
        <v>6720</v>
      </c>
      <c r="X6612" s="3" t="str">
        <f t="shared" si="454"/>
        <v>บางวันคุระบุรีพังงา</v>
      </c>
      <c r="Y6612" s="3" t="s">
        <v>6498</v>
      </c>
      <c r="Z6612" s="3" t="str">
        <f t="shared" si="455"/>
        <v/>
      </c>
      <c r="AA6612" s="3" t="e">
        <f t="shared" si="456"/>
        <v>#NUM!</v>
      </c>
      <c r="AB6612" s="3" t="str">
        <f t="shared" si="457"/>
        <v/>
      </c>
    </row>
    <row r="6613" spans="18:28" ht="14.5" customHeight="1">
      <c r="R6613">
        <v>6610</v>
      </c>
      <c r="S6613" s="4">
        <v>82150</v>
      </c>
      <c r="T6613" s="3" t="s">
        <v>6722</v>
      </c>
      <c r="U6613" s="3" t="s">
        <v>1328</v>
      </c>
      <c r="V6613" s="3" t="s">
        <v>411</v>
      </c>
      <c r="W6613" s="3" t="s">
        <v>6720</v>
      </c>
      <c r="X6613" s="3" t="str">
        <f t="shared" si="454"/>
        <v>เกาะพระทองคุระบุรีพังงา</v>
      </c>
      <c r="Y6613" s="3" t="s">
        <v>6498</v>
      </c>
      <c r="Z6613" s="3" t="str">
        <f t="shared" si="455"/>
        <v/>
      </c>
      <c r="AA6613" s="3" t="e">
        <f t="shared" si="456"/>
        <v>#NUM!</v>
      </c>
      <c r="AB6613" s="3" t="str">
        <f t="shared" si="457"/>
        <v/>
      </c>
    </row>
    <row r="6614" spans="18:28" ht="14.5" customHeight="1">
      <c r="R6614">
        <v>6611</v>
      </c>
      <c r="S6614" s="4">
        <v>82150</v>
      </c>
      <c r="T6614" s="3" t="s">
        <v>6723</v>
      </c>
      <c r="U6614" s="3" t="s">
        <v>1328</v>
      </c>
      <c r="V6614" s="3" t="s">
        <v>411</v>
      </c>
      <c r="W6614" s="3" t="s">
        <v>6720</v>
      </c>
      <c r="X6614" s="3" t="str">
        <f t="shared" si="454"/>
        <v>แม่นางขาวคุระบุรีพังงา</v>
      </c>
      <c r="Y6614" s="3" t="s">
        <v>6498</v>
      </c>
      <c r="Z6614" s="3" t="str">
        <f t="shared" si="455"/>
        <v/>
      </c>
      <c r="AA6614" s="3" t="e">
        <f t="shared" si="456"/>
        <v>#NUM!</v>
      </c>
      <c r="AB6614" s="3" t="str">
        <f t="shared" si="457"/>
        <v/>
      </c>
    </row>
    <row r="6615" spans="18:28" ht="14.5" customHeight="1">
      <c r="R6615">
        <v>6612</v>
      </c>
      <c r="S6615" s="4">
        <v>82180</v>
      </c>
      <c r="T6615" s="3" t="s">
        <v>1334</v>
      </c>
      <c r="U6615" s="3" t="s">
        <v>1334</v>
      </c>
      <c r="V6615" s="3" t="s">
        <v>411</v>
      </c>
      <c r="W6615" s="3" t="s">
        <v>6724</v>
      </c>
      <c r="X6615" s="3" t="str">
        <f t="shared" si="454"/>
        <v>ทับปุดทับปุดพังงา</v>
      </c>
      <c r="Y6615" s="3" t="s">
        <v>6498</v>
      </c>
      <c r="Z6615" s="3" t="str">
        <f t="shared" si="455"/>
        <v/>
      </c>
      <c r="AA6615" s="3" t="e">
        <f t="shared" si="456"/>
        <v>#NUM!</v>
      </c>
      <c r="AB6615" s="3" t="str">
        <f t="shared" si="457"/>
        <v/>
      </c>
    </row>
    <row r="6616" spans="18:28" ht="14.5" customHeight="1">
      <c r="R6616">
        <v>6613</v>
      </c>
      <c r="S6616" s="4">
        <v>82180</v>
      </c>
      <c r="T6616" s="3" t="s">
        <v>6725</v>
      </c>
      <c r="U6616" s="3" t="s">
        <v>1334</v>
      </c>
      <c r="V6616" s="3" t="s">
        <v>411</v>
      </c>
      <c r="W6616" s="3" t="s">
        <v>6724</v>
      </c>
      <c r="X6616" s="3" t="str">
        <f t="shared" si="454"/>
        <v>มะรุ่ยทับปุดพังงา</v>
      </c>
      <c r="Y6616" s="3" t="s">
        <v>6498</v>
      </c>
      <c r="Z6616" s="3" t="str">
        <f t="shared" si="455"/>
        <v/>
      </c>
      <c r="AA6616" s="3" t="e">
        <f t="shared" si="456"/>
        <v>#NUM!</v>
      </c>
      <c r="AB6616" s="3" t="str">
        <f t="shared" si="457"/>
        <v/>
      </c>
    </row>
    <row r="6617" spans="18:28" ht="14.5" customHeight="1">
      <c r="R6617">
        <v>6614</v>
      </c>
      <c r="S6617" s="4">
        <v>82180</v>
      </c>
      <c r="T6617" s="3" t="s">
        <v>6726</v>
      </c>
      <c r="U6617" s="3" t="s">
        <v>1334</v>
      </c>
      <c r="V6617" s="3" t="s">
        <v>411</v>
      </c>
      <c r="W6617" s="3" t="s">
        <v>6724</v>
      </c>
      <c r="X6617" s="3" t="str">
        <f t="shared" si="454"/>
        <v>บ่อแสนทับปุดพังงา</v>
      </c>
      <c r="Y6617" s="3" t="s">
        <v>6498</v>
      </c>
      <c r="Z6617" s="3" t="str">
        <f t="shared" si="455"/>
        <v/>
      </c>
      <c r="AA6617" s="3" t="e">
        <f t="shared" si="456"/>
        <v>#NUM!</v>
      </c>
      <c r="AB6617" s="3" t="str">
        <f t="shared" si="457"/>
        <v/>
      </c>
    </row>
    <row r="6618" spans="18:28" ht="14.5" customHeight="1">
      <c r="R6618">
        <v>6615</v>
      </c>
      <c r="S6618" s="4">
        <v>82180</v>
      </c>
      <c r="T6618" s="3" t="s">
        <v>6727</v>
      </c>
      <c r="U6618" s="3" t="s">
        <v>1334</v>
      </c>
      <c r="V6618" s="3" t="s">
        <v>411</v>
      </c>
      <c r="W6618" s="3" t="s">
        <v>6724</v>
      </c>
      <c r="X6618" s="3" t="str">
        <f t="shared" si="454"/>
        <v>ถ้ำทองหลางทับปุดพังงา</v>
      </c>
      <c r="Y6618" s="3" t="s">
        <v>6498</v>
      </c>
      <c r="Z6618" s="3" t="str">
        <f t="shared" si="455"/>
        <v/>
      </c>
      <c r="AA6618" s="3" t="e">
        <f t="shared" si="456"/>
        <v>#NUM!</v>
      </c>
      <c r="AB6618" s="3" t="str">
        <f t="shared" si="457"/>
        <v/>
      </c>
    </row>
    <row r="6619" spans="18:28" ht="14.5" customHeight="1">
      <c r="R6619">
        <v>6616</v>
      </c>
      <c r="S6619" s="4">
        <v>82180</v>
      </c>
      <c r="T6619" s="3" t="s">
        <v>1630</v>
      </c>
      <c r="U6619" s="3" t="s">
        <v>1334</v>
      </c>
      <c r="V6619" s="3" t="s">
        <v>411</v>
      </c>
      <c r="W6619" s="3" t="s">
        <v>6724</v>
      </c>
      <c r="X6619" s="3" t="str">
        <f t="shared" si="454"/>
        <v>โคกเจริญทับปุดพังงา</v>
      </c>
      <c r="Y6619" s="3" t="s">
        <v>6498</v>
      </c>
      <c r="Z6619" s="3" t="str">
        <f t="shared" si="455"/>
        <v/>
      </c>
      <c r="AA6619" s="3" t="e">
        <f t="shared" si="456"/>
        <v>#NUM!</v>
      </c>
      <c r="AB6619" s="3" t="str">
        <f t="shared" si="457"/>
        <v/>
      </c>
    </row>
    <row r="6620" spans="18:28" ht="14.5" customHeight="1">
      <c r="R6620">
        <v>6617</v>
      </c>
      <c r="S6620" s="4">
        <v>82180</v>
      </c>
      <c r="T6620" s="3" t="s">
        <v>6728</v>
      </c>
      <c r="U6620" s="3" t="s">
        <v>1334</v>
      </c>
      <c r="V6620" s="3" t="s">
        <v>411</v>
      </c>
      <c r="W6620" s="3" t="s">
        <v>6724</v>
      </c>
      <c r="X6620" s="3" t="str">
        <f t="shared" si="454"/>
        <v>บางเหรียงทับปุดพังงา</v>
      </c>
      <c r="Y6620" s="3" t="s">
        <v>6498</v>
      </c>
      <c r="Z6620" s="3" t="str">
        <f t="shared" si="455"/>
        <v/>
      </c>
      <c r="AA6620" s="3" t="e">
        <f t="shared" si="456"/>
        <v>#NUM!</v>
      </c>
      <c r="AB6620" s="3" t="str">
        <f t="shared" si="457"/>
        <v/>
      </c>
    </row>
    <row r="6621" spans="18:28" ht="14.5" customHeight="1">
      <c r="R6621">
        <v>6618</v>
      </c>
      <c r="S6621" s="4">
        <v>82120</v>
      </c>
      <c r="T6621" s="3" t="s">
        <v>1336</v>
      </c>
      <c r="U6621" s="3" t="s">
        <v>1336</v>
      </c>
      <c r="V6621" s="3" t="s">
        <v>411</v>
      </c>
      <c r="W6621" s="3" t="s">
        <v>6729</v>
      </c>
      <c r="X6621" s="3" t="str">
        <f t="shared" si="454"/>
        <v>ท้ายเหมืองท้ายเหมืองพังงา</v>
      </c>
      <c r="Y6621" s="3" t="s">
        <v>6498</v>
      </c>
      <c r="Z6621" s="3" t="str">
        <f t="shared" si="455"/>
        <v/>
      </c>
      <c r="AA6621" s="3" t="e">
        <f t="shared" si="456"/>
        <v>#NUM!</v>
      </c>
      <c r="AB6621" s="3" t="str">
        <f t="shared" si="457"/>
        <v/>
      </c>
    </row>
    <row r="6622" spans="18:28" ht="14.5" customHeight="1">
      <c r="R6622">
        <v>6619</v>
      </c>
      <c r="S6622" s="4">
        <v>82120</v>
      </c>
      <c r="T6622" s="3" t="s">
        <v>6730</v>
      </c>
      <c r="U6622" s="3" t="s">
        <v>1336</v>
      </c>
      <c r="V6622" s="3" t="s">
        <v>411</v>
      </c>
      <c r="W6622" s="3" t="s">
        <v>6729</v>
      </c>
      <c r="X6622" s="3" t="str">
        <f t="shared" si="454"/>
        <v>นาเตยท้ายเหมืองพังงา</v>
      </c>
      <c r="Y6622" s="3" t="s">
        <v>6498</v>
      </c>
      <c r="Z6622" s="3" t="str">
        <f t="shared" si="455"/>
        <v/>
      </c>
      <c r="AA6622" s="3" t="e">
        <f t="shared" si="456"/>
        <v>#NUM!</v>
      </c>
      <c r="AB6622" s="3" t="str">
        <f t="shared" si="457"/>
        <v/>
      </c>
    </row>
    <row r="6623" spans="18:28" ht="14.5" customHeight="1">
      <c r="R6623">
        <v>6620</v>
      </c>
      <c r="S6623" s="4">
        <v>82120</v>
      </c>
      <c r="T6623" s="3" t="s">
        <v>6731</v>
      </c>
      <c r="U6623" s="3" t="s">
        <v>1336</v>
      </c>
      <c r="V6623" s="3" t="s">
        <v>411</v>
      </c>
      <c r="W6623" s="3" t="s">
        <v>6729</v>
      </c>
      <c r="X6623" s="3" t="str">
        <f t="shared" si="454"/>
        <v>บางทองท้ายเหมืองพังงา</v>
      </c>
      <c r="Y6623" s="3" t="s">
        <v>6498</v>
      </c>
      <c r="Z6623" s="3" t="str">
        <f t="shared" si="455"/>
        <v/>
      </c>
      <c r="AA6623" s="3" t="e">
        <f t="shared" si="456"/>
        <v>#NUM!</v>
      </c>
      <c r="AB6623" s="3" t="str">
        <f t="shared" si="457"/>
        <v/>
      </c>
    </row>
    <row r="6624" spans="18:28" ht="14.5" customHeight="1">
      <c r="R6624">
        <v>6621</v>
      </c>
      <c r="S6624" s="4">
        <v>82120</v>
      </c>
      <c r="T6624" s="3" t="s">
        <v>6732</v>
      </c>
      <c r="U6624" s="3" t="s">
        <v>1336</v>
      </c>
      <c r="V6624" s="3" t="s">
        <v>411</v>
      </c>
      <c r="W6624" s="3" t="s">
        <v>6729</v>
      </c>
      <c r="X6624" s="3" t="str">
        <f t="shared" si="454"/>
        <v>ทุ่งมะพร้าวท้ายเหมืองพังงา</v>
      </c>
      <c r="Y6624" s="3" t="s">
        <v>6498</v>
      </c>
      <c r="Z6624" s="3" t="str">
        <f t="shared" si="455"/>
        <v/>
      </c>
      <c r="AA6624" s="3" t="e">
        <f t="shared" si="456"/>
        <v>#NUM!</v>
      </c>
      <c r="AB6624" s="3" t="str">
        <f t="shared" si="457"/>
        <v/>
      </c>
    </row>
    <row r="6625" spans="18:28" ht="14.5" customHeight="1">
      <c r="R6625">
        <v>6622</v>
      </c>
      <c r="S6625" s="4">
        <v>82120</v>
      </c>
      <c r="T6625" s="3" t="s">
        <v>6733</v>
      </c>
      <c r="U6625" s="3" t="s">
        <v>1336</v>
      </c>
      <c r="V6625" s="3" t="s">
        <v>411</v>
      </c>
      <c r="W6625" s="3" t="s">
        <v>6729</v>
      </c>
      <c r="X6625" s="3" t="str">
        <f t="shared" si="454"/>
        <v>ลำภีท้ายเหมืองพังงา</v>
      </c>
      <c r="Y6625" s="3" t="s">
        <v>6498</v>
      </c>
      <c r="Z6625" s="3" t="str">
        <f t="shared" si="455"/>
        <v/>
      </c>
      <c r="AA6625" s="3" t="e">
        <f t="shared" si="456"/>
        <v>#NUM!</v>
      </c>
      <c r="AB6625" s="3" t="str">
        <f t="shared" si="457"/>
        <v/>
      </c>
    </row>
    <row r="6626" spans="18:28" ht="14.5" customHeight="1">
      <c r="R6626">
        <v>6623</v>
      </c>
      <c r="S6626" s="4">
        <v>82210</v>
      </c>
      <c r="T6626" s="3" t="s">
        <v>6734</v>
      </c>
      <c r="U6626" s="3" t="s">
        <v>1336</v>
      </c>
      <c r="V6626" s="3" t="s">
        <v>411</v>
      </c>
      <c r="W6626" s="3" t="s">
        <v>6729</v>
      </c>
      <c r="X6626" s="3" t="str">
        <f t="shared" si="454"/>
        <v>ลำแก่นท้ายเหมืองพังงา</v>
      </c>
      <c r="Y6626" s="3" t="s">
        <v>6498</v>
      </c>
      <c r="Z6626" s="3" t="str">
        <f t="shared" si="455"/>
        <v/>
      </c>
      <c r="AA6626" s="3" t="e">
        <f t="shared" si="456"/>
        <v>#NUM!</v>
      </c>
      <c r="AB6626" s="3" t="str">
        <f t="shared" si="457"/>
        <v/>
      </c>
    </row>
    <row r="6627" spans="18:28" ht="14.5" customHeight="1">
      <c r="R6627">
        <v>6624</v>
      </c>
      <c r="S6627" s="4">
        <v>83000</v>
      </c>
      <c r="T6627" s="3" t="s">
        <v>4750</v>
      </c>
      <c r="U6627" s="3" t="s">
        <v>1452</v>
      </c>
      <c r="V6627" s="3" t="s">
        <v>431</v>
      </c>
      <c r="W6627" s="3" t="s">
        <v>6735</v>
      </c>
      <c r="X6627" s="3" t="str">
        <f t="shared" si="454"/>
        <v>ตลาดใหญ่เมืองภูเก็ตภูเก็ต</v>
      </c>
      <c r="Y6627" s="3" t="s">
        <v>6498</v>
      </c>
      <c r="Z6627" s="3" t="str">
        <f t="shared" si="455"/>
        <v/>
      </c>
      <c r="AA6627" s="3" t="e">
        <f t="shared" si="456"/>
        <v>#NUM!</v>
      </c>
      <c r="AB6627" s="3" t="str">
        <f t="shared" si="457"/>
        <v/>
      </c>
    </row>
    <row r="6628" spans="18:28" ht="14.5" customHeight="1">
      <c r="R6628">
        <v>6625</v>
      </c>
      <c r="S6628" s="4">
        <v>83000</v>
      </c>
      <c r="T6628" s="3" t="s">
        <v>6736</v>
      </c>
      <c r="U6628" s="3" t="s">
        <v>1452</v>
      </c>
      <c r="V6628" s="3" t="s">
        <v>431</v>
      </c>
      <c r="W6628" s="3" t="s">
        <v>6735</v>
      </c>
      <c r="X6628" s="3" t="str">
        <f t="shared" si="454"/>
        <v>ตลาดเหนือเมืองภูเก็ตภูเก็ต</v>
      </c>
      <c r="Y6628" s="3" t="s">
        <v>6498</v>
      </c>
      <c r="Z6628" s="3" t="str">
        <f t="shared" si="455"/>
        <v/>
      </c>
      <c r="AA6628" s="3" t="e">
        <f t="shared" si="456"/>
        <v>#NUM!</v>
      </c>
      <c r="AB6628" s="3" t="str">
        <f t="shared" si="457"/>
        <v/>
      </c>
    </row>
    <row r="6629" spans="18:28" ht="14.5" customHeight="1">
      <c r="R6629">
        <v>6626</v>
      </c>
      <c r="S6629" s="4">
        <v>83000</v>
      </c>
      <c r="T6629" s="3" t="s">
        <v>1675</v>
      </c>
      <c r="U6629" s="3" t="s">
        <v>1452</v>
      </c>
      <c r="V6629" s="3" t="s">
        <v>431</v>
      </c>
      <c r="W6629" s="3" t="s">
        <v>6735</v>
      </c>
      <c r="X6629" s="3" t="str">
        <f t="shared" si="454"/>
        <v>เกาะแก้วเมืองภูเก็ตภูเก็ต</v>
      </c>
      <c r="Y6629" s="3" t="s">
        <v>6498</v>
      </c>
      <c r="Z6629" s="3" t="str">
        <f t="shared" si="455"/>
        <v/>
      </c>
      <c r="AA6629" s="3" t="e">
        <f t="shared" si="456"/>
        <v>#NUM!</v>
      </c>
      <c r="AB6629" s="3" t="str">
        <f t="shared" si="457"/>
        <v/>
      </c>
    </row>
    <row r="6630" spans="18:28" ht="14.5" customHeight="1">
      <c r="R6630">
        <v>6627</v>
      </c>
      <c r="S6630" s="4">
        <v>83000</v>
      </c>
      <c r="T6630" s="3" t="s">
        <v>874</v>
      </c>
      <c r="U6630" s="3" t="s">
        <v>1452</v>
      </c>
      <c r="V6630" s="3" t="s">
        <v>431</v>
      </c>
      <c r="W6630" s="3" t="s">
        <v>6735</v>
      </c>
      <c r="X6630" s="3" t="str">
        <f t="shared" si="454"/>
        <v>รัษฎาเมืองภูเก็ตภูเก็ต</v>
      </c>
      <c r="Y6630" s="3" t="s">
        <v>6498</v>
      </c>
      <c r="Z6630" s="3" t="str">
        <f t="shared" si="455"/>
        <v/>
      </c>
      <c r="AA6630" s="3" t="e">
        <f t="shared" si="456"/>
        <v>#NUM!</v>
      </c>
      <c r="AB6630" s="3" t="str">
        <f t="shared" si="457"/>
        <v/>
      </c>
    </row>
    <row r="6631" spans="18:28" ht="14.5" customHeight="1">
      <c r="R6631">
        <v>6628</v>
      </c>
      <c r="S6631" s="4">
        <v>83000</v>
      </c>
      <c r="T6631" s="3" t="s">
        <v>6737</v>
      </c>
      <c r="U6631" s="3" t="s">
        <v>1452</v>
      </c>
      <c r="V6631" s="3" t="s">
        <v>431</v>
      </c>
      <c r="W6631" s="3" t="s">
        <v>6735</v>
      </c>
      <c r="X6631" s="3" t="str">
        <f t="shared" si="454"/>
        <v>วิชิตเมืองภูเก็ตภูเก็ต</v>
      </c>
      <c r="Y6631" s="3" t="s">
        <v>6498</v>
      </c>
      <c r="Z6631" s="3" t="str">
        <f t="shared" si="455"/>
        <v/>
      </c>
      <c r="AA6631" s="3" t="e">
        <f t="shared" si="456"/>
        <v>#NUM!</v>
      </c>
      <c r="AB6631" s="3" t="str">
        <f t="shared" si="457"/>
        <v/>
      </c>
    </row>
    <row r="6632" spans="18:28" ht="14.5" customHeight="1">
      <c r="R6632">
        <v>6629</v>
      </c>
      <c r="S6632" s="4">
        <v>83130</v>
      </c>
      <c r="T6632" s="3" t="s">
        <v>6596</v>
      </c>
      <c r="U6632" s="3" t="s">
        <v>1452</v>
      </c>
      <c r="V6632" s="3" t="s">
        <v>431</v>
      </c>
      <c r="W6632" s="3" t="s">
        <v>6735</v>
      </c>
      <c r="X6632" s="3" t="str">
        <f t="shared" si="454"/>
        <v>ฉลองเมืองภูเก็ตภูเก็ต</v>
      </c>
      <c r="Y6632" s="3" t="s">
        <v>6498</v>
      </c>
      <c r="Z6632" s="3" t="str">
        <f t="shared" si="455"/>
        <v/>
      </c>
      <c r="AA6632" s="3" t="e">
        <f t="shared" si="456"/>
        <v>#NUM!</v>
      </c>
      <c r="AB6632" s="3" t="str">
        <f t="shared" si="457"/>
        <v/>
      </c>
    </row>
    <row r="6633" spans="18:28" ht="14.5" customHeight="1">
      <c r="R6633">
        <v>6630</v>
      </c>
      <c r="S6633" s="4">
        <v>83130</v>
      </c>
      <c r="T6633" s="3" t="s">
        <v>6738</v>
      </c>
      <c r="U6633" s="3" t="s">
        <v>1452</v>
      </c>
      <c r="V6633" s="3" t="s">
        <v>431</v>
      </c>
      <c r="W6633" s="3" t="s">
        <v>6735</v>
      </c>
      <c r="X6633" s="3" t="str">
        <f t="shared" si="454"/>
        <v>ราไวย์เมืองภูเก็ตภูเก็ต</v>
      </c>
      <c r="Y6633" s="3" t="s">
        <v>6498</v>
      </c>
      <c r="Z6633" s="3" t="str">
        <f t="shared" si="455"/>
        <v/>
      </c>
      <c r="AA6633" s="3" t="e">
        <f t="shared" si="456"/>
        <v>#NUM!</v>
      </c>
      <c r="AB6633" s="3" t="str">
        <f t="shared" si="457"/>
        <v/>
      </c>
    </row>
    <row r="6634" spans="18:28" ht="14.5" customHeight="1">
      <c r="R6634">
        <v>6631</v>
      </c>
      <c r="S6634" s="4">
        <v>83100</v>
      </c>
      <c r="T6634" s="3" t="s">
        <v>6739</v>
      </c>
      <c r="U6634" s="3" t="s">
        <v>1452</v>
      </c>
      <c r="V6634" s="3" t="s">
        <v>431</v>
      </c>
      <c r="W6634" s="3" t="s">
        <v>6735</v>
      </c>
      <c r="X6634" s="3" t="str">
        <f t="shared" si="454"/>
        <v>กะรนเมืองภูเก็ตภูเก็ต</v>
      </c>
      <c r="Y6634" s="3" t="s">
        <v>6498</v>
      </c>
      <c r="Z6634" s="3" t="str">
        <f t="shared" si="455"/>
        <v/>
      </c>
      <c r="AA6634" s="3" t="e">
        <f t="shared" si="456"/>
        <v>#NUM!</v>
      </c>
      <c r="AB6634" s="3" t="str">
        <f t="shared" si="457"/>
        <v/>
      </c>
    </row>
    <row r="6635" spans="18:28" ht="14.5" customHeight="1">
      <c r="R6635">
        <v>6632</v>
      </c>
      <c r="S6635" s="4">
        <v>83120</v>
      </c>
      <c r="T6635" s="3" t="s">
        <v>1449</v>
      </c>
      <c r="U6635" s="3" t="s">
        <v>1449</v>
      </c>
      <c r="V6635" s="3" t="s">
        <v>431</v>
      </c>
      <c r="W6635" s="3" t="s">
        <v>6740</v>
      </c>
      <c r="X6635" s="3" t="str">
        <f t="shared" si="454"/>
        <v>กะทู้กะทู้ภูเก็ต</v>
      </c>
      <c r="Y6635" s="3" t="s">
        <v>6498</v>
      </c>
      <c r="Z6635" s="3" t="str">
        <f t="shared" si="455"/>
        <v/>
      </c>
      <c r="AA6635" s="3" t="e">
        <f t="shared" si="456"/>
        <v>#NUM!</v>
      </c>
      <c r="AB6635" s="3" t="str">
        <f t="shared" si="457"/>
        <v/>
      </c>
    </row>
    <row r="6636" spans="18:28" ht="14.5" customHeight="1">
      <c r="R6636">
        <v>6633</v>
      </c>
      <c r="S6636" s="4">
        <v>83150</v>
      </c>
      <c r="T6636" s="3" t="s">
        <v>6741</v>
      </c>
      <c r="U6636" s="3" t="s">
        <v>1449</v>
      </c>
      <c r="V6636" s="3" t="s">
        <v>431</v>
      </c>
      <c r="W6636" s="3" t="s">
        <v>6740</v>
      </c>
      <c r="X6636" s="3" t="str">
        <f t="shared" si="454"/>
        <v>ป่าตองกะทู้ภูเก็ต</v>
      </c>
      <c r="Y6636" s="3" t="s">
        <v>6498</v>
      </c>
      <c r="Z6636" s="3" t="str">
        <f t="shared" si="455"/>
        <v/>
      </c>
      <c r="AA6636" s="3" t="e">
        <f t="shared" si="456"/>
        <v>#NUM!</v>
      </c>
      <c r="AB6636" s="3" t="str">
        <f t="shared" si="457"/>
        <v/>
      </c>
    </row>
    <row r="6637" spans="18:28" ht="14.5" customHeight="1">
      <c r="R6637">
        <v>6634</v>
      </c>
      <c r="S6637" s="4">
        <v>83150</v>
      </c>
      <c r="T6637" s="3" t="s">
        <v>6742</v>
      </c>
      <c r="U6637" s="3" t="s">
        <v>1449</v>
      </c>
      <c r="V6637" s="3" t="s">
        <v>431</v>
      </c>
      <c r="W6637" s="3" t="s">
        <v>6740</v>
      </c>
      <c r="X6637" s="3" t="str">
        <f t="shared" si="454"/>
        <v>กมลากะทู้ภูเก็ต</v>
      </c>
      <c r="Y6637" s="3" t="s">
        <v>6498</v>
      </c>
      <c r="Z6637" s="3" t="str">
        <f t="shared" si="455"/>
        <v/>
      </c>
      <c r="AA6637" s="3" t="e">
        <f t="shared" si="456"/>
        <v>#NUM!</v>
      </c>
      <c r="AB6637" s="3" t="str">
        <f t="shared" si="457"/>
        <v/>
      </c>
    </row>
    <row r="6638" spans="18:28" ht="14.5" customHeight="1">
      <c r="R6638">
        <v>6635</v>
      </c>
      <c r="S6638" s="4">
        <v>83110</v>
      </c>
      <c r="T6638" s="3" t="s">
        <v>6743</v>
      </c>
      <c r="U6638" s="3" t="s">
        <v>1451</v>
      </c>
      <c r="V6638" s="3" t="s">
        <v>431</v>
      </c>
      <c r="W6638" s="3" t="s">
        <v>6744</v>
      </c>
      <c r="X6638" s="3" t="str">
        <f t="shared" si="454"/>
        <v>เทพกระษัตรีถลางภูเก็ต</v>
      </c>
      <c r="Y6638" s="3" t="s">
        <v>6498</v>
      </c>
      <c r="Z6638" s="3" t="str">
        <f t="shared" si="455"/>
        <v/>
      </c>
      <c r="AA6638" s="3" t="e">
        <f t="shared" si="456"/>
        <v>#NUM!</v>
      </c>
      <c r="AB6638" s="3" t="str">
        <f t="shared" si="457"/>
        <v/>
      </c>
    </row>
    <row r="6639" spans="18:28" ht="14.5" customHeight="1">
      <c r="R6639">
        <v>6636</v>
      </c>
      <c r="S6639" s="4">
        <v>83110</v>
      </c>
      <c r="T6639" s="3" t="s">
        <v>6745</v>
      </c>
      <c r="U6639" s="3" t="s">
        <v>1451</v>
      </c>
      <c r="V6639" s="3" t="s">
        <v>431</v>
      </c>
      <c r="W6639" s="3" t="s">
        <v>6744</v>
      </c>
      <c r="X6639" s="3" t="str">
        <f t="shared" si="454"/>
        <v>ศรีสุนทรถลางภูเก็ต</v>
      </c>
      <c r="Y6639" s="3" t="s">
        <v>6498</v>
      </c>
      <c r="Z6639" s="3" t="str">
        <f t="shared" si="455"/>
        <v/>
      </c>
      <c r="AA6639" s="3" t="e">
        <f t="shared" si="456"/>
        <v>#NUM!</v>
      </c>
      <c r="AB6639" s="3" t="str">
        <f t="shared" si="457"/>
        <v/>
      </c>
    </row>
    <row r="6640" spans="18:28" ht="14.5" customHeight="1">
      <c r="R6640">
        <v>6637</v>
      </c>
      <c r="S6640" s="4">
        <v>83110</v>
      </c>
      <c r="T6640" s="3" t="s">
        <v>6746</v>
      </c>
      <c r="U6640" s="3" t="s">
        <v>1451</v>
      </c>
      <c r="V6640" s="3" t="s">
        <v>431</v>
      </c>
      <c r="W6640" s="3" t="s">
        <v>6744</v>
      </c>
      <c r="X6640" s="3" t="str">
        <f t="shared" si="454"/>
        <v>เชิงทะเลถลางภูเก็ต</v>
      </c>
      <c r="Y6640" s="3" t="s">
        <v>6498</v>
      </c>
      <c r="Z6640" s="3" t="str">
        <f t="shared" si="455"/>
        <v/>
      </c>
      <c r="AA6640" s="3" t="e">
        <f t="shared" si="456"/>
        <v>#NUM!</v>
      </c>
      <c r="AB6640" s="3" t="str">
        <f t="shared" si="457"/>
        <v/>
      </c>
    </row>
    <row r="6641" spans="18:28" ht="14.5" customHeight="1">
      <c r="R6641">
        <v>6638</v>
      </c>
      <c r="S6641" s="4">
        <v>83110</v>
      </c>
      <c r="T6641" s="3" t="s">
        <v>6747</v>
      </c>
      <c r="U6641" s="3" t="s">
        <v>1451</v>
      </c>
      <c r="V6641" s="3" t="s">
        <v>431</v>
      </c>
      <c r="W6641" s="3" t="s">
        <v>6744</v>
      </c>
      <c r="X6641" s="3" t="str">
        <f t="shared" si="454"/>
        <v>ป่าคลอกถลางภูเก็ต</v>
      </c>
      <c r="Y6641" s="3" t="s">
        <v>6498</v>
      </c>
      <c r="Z6641" s="3" t="str">
        <f t="shared" si="455"/>
        <v/>
      </c>
      <c r="AA6641" s="3" t="e">
        <f t="shared" si="456"/>
        <v>#NUM!</v>
      </c>
      <c r="AB6641" s="3" t="str">
        <f t="shared" si="457"/>
        <v/>
      </c>
    </row>
    <row r="6642" spans="18:28" ht="14.5" customHeight="1">
      <c r="R6642">
        <v>6639</v>
      </c>
      <c r="S6642" s="4">
        <v>83110</v>
      </c>
      <c r="T6642" s="3" t="s">
        <v>6748</v>
      </c>
      <c r="U6642" s="3" t="s">
        <v>1451</v>
      </c>
      <c r="V6642" s="3" t="s">
        <v>431</v>
      </c>
      <c r="W6642" s="3" t="s">
        <v>6744</v>
      </c>
      <c r="X6642" s="3" t="str">
        <f t="shared" si="454"/>
        <v>ไม้ขาวถลางภูเก็ต</v>
      </c>
      <c r="Y6642" s="3" t="s">
        <v>6498</v>
      </c>
      <c r="Z6642" s="3" t="str">
        <f t="shared" si="455"/>
        <v/>
      </c>
      <c r="AA6642" s="3" t="e">
        <f t="shared" si="456"/>
        <v>#NUM!</v>
      </c>
      <c r="AB6642" s="3" t="str">
        <f t="shared" si="457"/>
        <v/>
      </c>
    </row>
    <row r="6643" spans="18:28" ht="14.5" customHeight="1">
      <c r="R6643">
        <v>6640</v>
      </c>
      <c r="S6643" s="4">
        <v>83110</v>
      </c>
      <c r="T6643" s="3" t="s">
        <v>6749</v>
      </c>
      <c r="U6643" s="3" t="s">
        <v>1451</v>
      </c>
      <c r="V6643" s="3" t="s">
        <v>431</v>
      </c>
      <c r="W6643" s="3" t="s">
        <v>6744</v>
      </c>
      <c r="X6643" s="3" t="str">
        <f t="shared" si="454"/>
        <v>สาคูถลางภูเก็ต</v>
      </c>
      <c r="Y6643" s="3" t="s">
        <v>6498</v>
      </c>
      <c r="Z6643" s="3" t="str">
        <f t="shared" si="455"/>
        <v/>
      </c>
      <c r="AA6643" s="3" t="e">
        <f t="shared" si="456"/>
        <v>#NUM!</v>
      </c>
      <c r="AB6643" s="3" t="str">
        <f t="shared" si="457"/>
        <v/>
      </c>
    </row>
    <row r="6644" spans="18:28" ht="14.5" customHeight="1">
      <c r="R6644">
        <v>6641</v>
      </c>
      <c r="S6644" s="4">
        <v>84000</v>
      </c>
      <c r="T6644" s="3" t="s">
        <v>808</v>
      </c>
      <c r="U6644" s="3" t="s">
        <v>1972</v>
      </c>
      <c r="V6644" s="3" t="s">
        <v>512</v>
      </c>
      <c r="W6644" s="3" t="s">
        <v>6750</v>
      </c>
      <c r="X6644" s="3" t="str">
        <f t="shared" si="454"/>
        <v>ตลาดเมืองสุราษฎร์ธานีสุราษฎร์ธานี</v>
      </c>
      <c r="Y6644" s="3" t="s">
        <v>6498</v>
      </c>
      <c r="Z6644" s="3" t="str">
        <f t="shared" si="455"/>
        <v/>
      </c>
      <c r="AA6644" s="3" t="e">
        <f t="shared" si="456"/>
        <v>#NUM!</v>
      </c>
      <c r="AB6644" s="3" t="str">
        <f t="shared" si="457"/>
        <v/>
      </c>
    </row>
    <row r="6645" spans="18:28" ht="14.5" customHeight="1">
      <c r="R6645">
        <v>6642</v>
      </c>
      <c r="S6645" s="4">
        <v>84000</v>
      </c>
      <c r="T6645" s="3" t="s">
        <v>6751</v>
      </c>
      <c r="U6645" s="3" t="s">
        <v>1972</v>
      </c>
      <c r="V6645" s="3" t="s">
        <v>512</v>
      </c>
      <c r="W6645" s="3" t="s">
        <v>6750</v>
      </c>
      <c r="X6645" s="3" t="str">
        <f t="shared" si="454"/>
        <v>มะขามเตี้ยเมืองสุราษฎร์ธานีสุราษฎร์ธานี</v>
      </c>
      <c r="Y6645" s="3" t="s">
        <v>6498</v>
      </c>
      <c r="Z6645" s="3" t="str">
        <f t="shared" si="455"/>
        <v/>
      </c>
      <c r="AA6645" s="3" t="e">
        <f t="shared" si="456"/>
        <v>#NUM!</v>
      </c>
      <c r="AB6645" s="3" t="str">
        <f t="shared" si="457"/>
        <v/>
      </c>
    </row>
    <row r="6646" spans="18:28" ht="14.5" customHeight="1">
      <c r="R6646">
        <v>6643</v>
      </c>
      <c r="S6646" s="4">
        <v>84000</v>
      </c>
      <c r="T6646" s="3" t="s">
        <v>6376</v>
      </c>
      <c r="U6646" s="3" t="s">
        <v>1972</v>
      </c>
      <c r="V6646" s="3" t="s">
        <v>512</v>
      </c>
      <c r="W6646" s="3" t="s">
        <v>6750</v>
      </c>
      <c r="X6646" s="3" t="str">
        <f t="shared" si="454"/>
        <v>วัดประดู่เมืองสุราษฎร์ธานีสุราษฎร์ธานี</v>
      </c>
      <c r="Y6646" s="3" t="s">
        <v>6498</v>
      </c>
      <c r="Z6646" s="3" t="str">
        <f t="shared" si="455"/>
        <v/>
      </c>
      <c r="AA6646" s="3" t="e">
        <f t="shared" si="456"/>
        <v>#NUM!</v>
      </c>
      <c r="AB6646" s="3" t="str">
        <f t="shared" si="457"/>
        <v/>
      </c>
    </row>
    <row r="6647" spans="18:28" ht="14.5" customHeight="1">
      <c r="R6647">
        <v>6644</v>
      </c>
      <c r="S6647" s="4">
        <v>84100</v>
      </c>
      <c r="T6647" s="3" t="s">
        <v>6518</v>
      </c>
      <c r="U6647" s="3" t="s">
        <v>1972</v>
      </c>
      <c r="V6647" s="3" t="s">
        <v>512</v>
      </c>
      <c r="W6647" s="3" t="s">
        <v>6750</v>
      </c>
      <c r="X6647" s="3" t="str">
        <f t="shared" si="454"/>
        <v>ขุนทะเลเมืองสุราษฎร์ธานีสุราษฎร์ธานี</v>
      </c>
      <c r="Y6647" s="3" t="s">
        <v>6498</v>
      </c>
      <c r="Z6647" s="3" t="str">
        <f t="shared" si="455"/>
        <v/>
      </c>
      <c r="AA6647" s="3" t="e">
        <f t="shared" si="456"/>
        <v>#NUM!</v>
      </c>
      <c r="AB6647" s="3" t="str">
        <f t="shared" si="457"/>
        <v/>
      </c>
    </row>
    <row r="6648" spans="18:28" ht="14.5" customHeight="1">
      <c r="R6648">
        <v>6645</v>
      </c>
      <c r="S6648" s="4">
        <v>84000</v>
      </c>
      <c r="T6648" s="3" t="s">
        <v>6752</v>
      </c>
      <c r="U6648" s="3" t="s">
        <v>1972</v>
      </c>
      <c r="V6648" s="3" t="s">
        <v>512</v>
      </c>
      <c r="W6648" s="3" t="s">
        <v>6750</v>
      </c>
      <c r="X6648" s="3" t="str">
        <f t="shared" si="454"/>
        <v>บางใบไม้เมืองสุราษฎร์ธานีสุราษฎร์ธานี</v>
      </c>
      <c r="Y6648" s="3" t="s">
        <v>6498</v>
      </c>
      <c r="Z6648" s="3" t="str">
        <f t="shared" si="455"/>
        <v/>
      </c>
      <c r="AA6648" s="3" t="e">
        <f t="shared" si="456"/>
        <v>#NUM!</v>
      </c>
      <c r="AB6648" s="3" t="str">
        <f t="shared" si="457"/>
        <v/>
      </c>
    </row>
    <row r="6649" spans="18:28" ht="14.5" customHeight="1">
      <c r="R6649">
        <v>6646</v>
      </c>
      <c r="S6649" s="4">
        <v>84000</v>
      </c>
      <c r="T6649" s="3" t="s">
        <v>6753</v>
      </c>
      <c r="U6649" s="3" t="s">
        <v>1972</v>
      </c>
      <c r="V6649" s="3" t="s">
        <v>512</v>
      </c>
      <c r="W6649" s="3" t="s">
        <v>6750</v>
      </c>
      <c r="X6649" s="3" t="str">
        <f t="shared" si="454"/>
        <v>บางชนะเมืองสุราษฎร์ธานีสุราษฎร์ธานี</v>
      </c>
      <c r="Y6649" s="3" t="s">
        <v>6498</v>
      </c>
      <c r="Z6649" s="3" t="str">
        <f t="shared" si="455"/>
        <v/>
      </c>
      <c r="AA6649" s="3" t="e">
        <f t="shared" si="456"/>
        <v>#NUM!</v>
      </c>
      <c r="AB6649" s="3" t="str">
        <f t="shared" si="457"/>
        <v/>
      </c>
    </row>
    <row r="6650" spans="18:28" ht="14.5" customHeight="1">
      <c r="R6650">
        <v>6647</v>
      </c>
      <c r="S6650" s="4">
        <v>84000</v>
      </c>
      <c r="T6650" s="3" t="s">
        <v>1458</v>
      </c>
      <c r="U6650" s="3" t="s">
        <v>1972</v>
      </c>
      <c r="V6650" s="3" t="s">
        <v>512</v>
      </c>
      <c r="W6650" s="3" t="s">
        <v>6750</v>
      </c>
      <c r="X6650" s="3" t="str">
        <f t="shared" si="454"/>
        <v>คลองน้อยเมืองสุราษฎร์ธานีสุราษฎร์ธานี</v>
      </c>
      <c r="Y6650" s="3" t="s">
        <v>6498</v>
      </c>
      <c r="Z6650" s="3" t="str">
        <f t="shared" si="455"/>
        <v/>
      </c>
      <c r="AA6650" s="3" t="e">
        <f t="shared" si="456"/>
        <v>#NUM!</v>
      </c>
      <c r="AB6650" s="3" t="str">
        <f t="shared" si="457"/>
        <v/>
      </c>
    </row>
    <row r="6651" spans="18:28" ht="14.5" customHeight="1">
      <c r="R6651">
        <v>6648</v>
      </c>
      <c r="S6651" s="4">
        <v>84000</v>
      </c>
      <c r="T6651" s="3" t="s">
        <v>1168</v>
      </c>
      <c r="U6651" s="3" t="s">
        <v>1972</v>
      </c>
      <c r="V6651" s="3" t="s">
        <v>512</v>
      </c>
      <c r="W6651" s="3" t="s">
        <v>6750</v>
      </c>
      <c r="X6651" s="3" t="str">
        <f t="shared" si="454"/>
        <v>บางไทรเมืองสุราษฎร์ธานีสุราษฎร์ธานี</v>
      </c>
      <c r="Y6651" s="3" t="s">
        <v>6498</v>
      </c>
      <c r="Z6651" s="3" t="str">
        <f t="shared" si="455"/>
        <v/>
      </c>
      <c r="AA6651" s="3" t="e">
        <f t="shared" si="456"/>
        <v>#NUM!</v>
      </c>
      <c r="AB6651" s="3" t="str">
        <f t="shared" si="457"/>
        <v/>
      </c>
    </row>
    <row r="6652" spans="18:28" ht="14.5" customHeight="1">
      <c r="R6652">
        <v>6649</v>
      </c>
      <c r="S6652" s="4">
        <v>84000</v>
      </c>
      <c r="T6652" s="3" t="s">
        <v>6754</v>
      </c>
      <c r="U6652" s="3" t="s">
        <v>1972</v>
      </c>
      <c r="V6652" s="3" t="s">
        <v>512</v>
      </c>
      <c r="W6652" s="3" t="s">
        <v>6750</v>
      </c>
      <c r="X6652" s="3" t="str">
        <f t="shared" si="454"/>
        <v>บางโพธิ์เมืองสุราษฎร์ธานีสุราษฎร์ธานี</v>
      </c>
      <c r="Y6652" s="3" t="s">
        <v>6498</v>
      </c>
      <c r="Z6652" s="3" t="str">
        <f t="shared" si="455"/>
        <v/>
      </c>
      <c r="AA6652" s="3" t="e">
        <f t="shared" si="456"/>
        <v>#NUM!</v>
      </c>
      <c r="AB6652" s="3" t="str">
        <f t="shared" si="457"/>
        <v/>
      </c>
    </row>
    <row r="6653" spans="18:28" ht="14.5" customHeight="1">
      <c r="R6653">
        <v>6650</v>
      </c>
      <c r="S6653" s="4">
        <v>84000</v>
      </c>
      <c r="T6653" s="3" t="s">
        <v>2558</v>
      </c>
      <c r="U6653" s="3" t="s">
        <v>1972</v>
      </c>
      <c r="V6653" s="3" t="s">
        <v>512</v>
      </c>
      <c r="W6653" s="3" t="s">
        <v>6750</v>
      </c>
      <c r="X6653" s="3" t="str">
        <f t="shared" si="454"/>
        <v>บางกุ้งเมืองสุราษฎร์ธานีสุราษฎร์ธานี</v>
      </c>
      <c r="Y6653" s="3" t="s">
        <v>6498</v>
      </c>
      <c r="Z6653" s="3" t="str">
        <f t="shared" si="455"/>
        <v/>
      </c>
      <c r="AA6653" s="3" t="e">
        <f t="shared" si="456"/>
        <v>#NUM!</v>
      </c>
      <c r="AB6653" s="3" t="str">
        <f t="shared" si="457"/>
        <v/>
      </c>
    </row>
    <row r="6654" spans="18:28" ht="14.5" customHeight="1">
      <c r="R6654">
        <v>6651</v>
      </c>
      <c r="S6654" s="4">
        <v>84000</v>
      </c>
      <c r="T6654" s="3" t="s">
        <v>6755</v>
      </c>
      <c r="U6654" s="3" t="s">
        <v>1972</v>
      </c>
      <c r="V6654" s="3" t="s">
        <v>512</v>
      </c>
      <c r="W6654" s="3" t="s">
        <v>6750</v>
      </c>
      <c r="X6654" s="3" t="str">
        <f t="shared" si="454"/>
        <v>คลองฉนากเมืองสุราษฎร์ธานีสุราษฎร์ธานี</v>
      </c>
      <c r="Y6654" s="3" t="s">
        <v>6498</v>
      </c>
      <c r="Z6654" s="3" t="str">
        <f t="shared" si="455"/>
        <v/>
      </c>
      <c r="AA6654" s="3" t="e">
        <f t="shared" si="456"/>
        <v>#NUM!</v>
      </c>
      <c r="AB6654" s="3" t="str">
        <f t="shared" si="457"/>
        <v/>
      </c>
    </row>
    <row r="6655" spans="18:28" ht="14.5" customHeight="1">
      <c r="R6655">
        <v>6652</v>
      </c>
      <c r="S6655" s="4">
        <v>84290</v>
      </c>
      <c r="T6655" s="3" t="s">
        <v>6756</v>
      </c>
      <c r="U6655" s="3" t="s">
        <v>1942</v>
      </c>
      <c r="V6655" s="3" t="s">
        <v>512</v>
      </c>
      <c r="W6655" s="3" t="s">
        <v>6757</v>
      </c>
      <c r="X6655" s="3" t="str">
        <f t="shared" si="454"/>
        <v>ท่าทองใหม่กาญจนดิษฐ์สุราษฎร์ธานี</v>
      </c>
      <c r="Y6655" s="3" t="s">
        <v>6498</v>
      </c>
      <c r="Z6655" s="3" t="str">
        <f t="shared" si="455"/>
        <v/>
      </c>
      <c r="AA6655" s="3" t="e">
        <f t="shared" si="456"/>
        <v>#NUM!</v>
      </c>
      <c r="AB6655" s="3" t="str">
        <f t="shared" si="457"/>
        <v/>
      </c>
    </row>
    <row r="6656" spans="18:28" ht="14.5" customHeight="1">
      <c r="R6656">
        <v>6653</v>
      </c>
      <c r="S6656" s="4">
        <v>84160</v>
      </c>
      <c r="T6656" s="3" t="s">
        <v>5790</v>
      </c>
      <c r="U6656" s="3" t="s">
        <v>1942</v>
      </c>
      <c r="V6656" s="3" t="s">
        <v>512</v>
      </c>
      <c r="W6656" s="3" t="s">
        <v>6757</v>
      </c>
      <c r="X6656" s="3" t="str">
        <f t="shared" si="454"/>
        <v>ท่าทองกาญจนดิษฐ์สุราษฎร์ธานี</v>
      </c>
      <c r="Y6656" s="3" t="s">
        <v>6498</v>
      </c>
      <c r="Z6656" s="3" t="str">
        <f t="shared" si="455"/>
        <v/>
      </c>
      <c r="AA6656" s="3" t="e">
        <f t="shared" si="456"/>
        <v>#NUM!</v>
      </c>
      <c r="AB6656" s="3" t="str">
        <f t="shared" si="457"/>
        <v/>
      </c>
    </row>
    <row r="6657" spans="18:28" ht="14.5" customHeight="1">
      <c r="R6657">
        <v>6654</v>
      </c>
      <c r="S6657" s="4">
        <v>84160</v>
      </c>
      <c r="T6657" s="3" t="s">
        <v>6758</v>
      </c>
      <c r="U6657" s="3" t="s">
        <v>1942</v>
      </c>
      <c r="V6657" s="3" t="s">
        <v>512</v>
      </c>
      <c r="W6657" s="3" t="s">
        <v>6757</v>
      </c>
      <c r="X6657" s="3" t="str">
        <f t="shared" si="454"/>
        <v>กะแดะกาญจนดิษฐ์สุราษฎร์ธานี</v>
      </c>
      <c r="Y6657" s="3" t="s">
        <v>6498</v>
      </c>
      <c r="Z6657" s="3" t="str">
        <f t="shared" si="455"/>
        <v/>
      </c>
      <c r="AA6657" s="3" t="e">
        <f t="shared" si="456"/>
        <v>#NUM!</v>
      </c>
      <c r="AB6657" s="3" t="str">
        <f t="shared" si="457"/>
        <v/>
      </c>
    </row>
    <row r="6658" spans="18:28" ht="14.5" customHeight="1">
      <c r="R6658">
        <v>6655</v>
      </c>
      <c r="S6658" s="4">
        <v>84290</v>
      </c>
      <c r="T6658" s="3" t="s">
        <v>6759</v>
      </c>
      <c r="U6658" s="3" t="s">
        <v>1942</v>
      </c>
      <c r="V6658" s="3" t="s">
        <v>512</v>
      </c>
      <c r="W6658" s="3" t="s">
        <v>6757</v>
      </c>
      <c r="X6658" s="3" t="str">
        <f t="shared" si="454"/>
        <v>ทุ่งกงกาญจนดิษฐ์สุราษฎร์ธานี</v>
      </c>
      <c r="Y6658" s="3" t="s">
        <v>6498</v>
      </c>
      <c r="Z6658" s="3" t="str">
        <f t="shared" si="455"/>
        <v/>
      </c>
      <c r="AA6658" s="3" t="e">
        <f t="shared" si="456"/>
        <v>#NUM!</v>
      </c>
      <c r="AB6658" s="3" t="str">
        <f t="shared" si="457"/>
        <v/>
      </c>
    </row>
    <row r="6659" spans="18:28" ht="14.5" customHeight="1">
      <c r="R6659">
        <v>6656</v>
      </c>
      <c r="S6659" s="4">
        <v>84160</v>
      </c>
      <c r="T6659" s="3" t="s">
        <v>6760</v>
      </c>
      <c r="U6659" s="3" t="s">
        <v>1942</v>
      </c>
      <c r="V6659" s="3" t="s">
        <v>512</v>
      </c>
      <c r="W6659" s="3" t="s">
        <v>6757</v>
      </c>
      <c r="X6659" s="3" t="str">
        <f t="shared" si="454"/>
        <v>กรูดกาญจนดิษฐ์สุราษฎร์ธานี</v>
      </c>
      <c r="Y6659" s="3" t="s">
        <v>6498</v>
      </c>
      <c r="Z6659" s="3" t="str">
        <f t="shared" si="455"/>
        <v/>
      </c>
      <c r="AA6659" s="3" t="e">
        <f t="shared" si="456"/>
        <v>#NUM!</v>
      </c>
      <c r="AB6659" s="3" t="str">
        <f t="shared" si="457"/>
        <v/>
      </c>
    </row>
    <row r="6660" spans="18:28" ht="14.5" customHeight="1">
      <c r="R6660">
        <v>6657</v>
      </c>
      <c r="S6660" s="4">
        <v>84160</v>
      </c>
      <c r="T6660" s="3" t="s">
        <v>6629</v>
      </c>
      <c r="U6660" s="3" t="s">
        <v>1942</v>
      </c>
      <c r="V6660" s="3" t="s">
        <v>512</v>
      </c>
      <c r="W6660" s="3" t="s">
        <v>6757</v>
      </c>
      <c r="X6660" s="3" t="str">
        <f t="shared" si="454"/>
        <v>ช้างซ้ายกาญจนดิษฐ์สุราษฎร์ธานี</v>
      </c>
      <c r="Y6660" s="3" t="s">
        <v>6498</v>
      </c>
      <c r="Z6660" s="3" t="str">
        <f t="shared" si="455"/>
        <v/>
      </c>
      <c r="AA6660" s="3" t="e">
        <f t="shared" si="456"/>
        <v>#NUM!</v>
      </c>
      <c r="AB6660" s="3" t="str">
        <f t="shared" si="457"/>
        <v/>
      </c>
    </row>
    <row r="6661" spans="18:28" ht="14.5" customHeight="1">
      <c r="R6661">
        <v>6658</v>
      </c>
      <c r="S6661" s="4">
        <v>84160</v>
      </c>
      <c r="T6661" s="3" t="s">
        <v>6761</v>
      </c>
      <c r="U6661" s="3" t="s">
        <v>1942</v>
      </c>
      <c r="V6661" s="3" t="s">
        <v>512</v>
      </c>
      <c r="W6661" s="3" t="s">
        <v>6757</v>
      </c>
      <c r="X6661" s="3" t="str">
        <f t="shared" ref="X6661:X6724" si="458">T6661&amp;U6661&amp;V6661</f>
        <v>พลายวาสกาญจนดิษฐ์สุราษฎร์ธานี</v>
      </c>
      <c r="Y6661" s="3" t="s">
        <v>6498</v>
      </c>
      <c r="Z6661" s="3" t="str">
        <f t="shared" ref="Z6661:Z6724" si="459">IF($Z$1=$W6661,$R6661,"")</f>
        <v/>
      </c>
      <c r="AA6661" s="3" t="e">
        <f t="shared" ref="AA6661:AA6724" si="460">SMALL($Z$4:$Z$7439,R6661)</f>
        <v>#NUM!</v>
      </c>
      <c r="AB6661" s="3" t="str">
        <f t="shared" ref="AB6661:AB6724" si="461">IFERROR(INDEX($T$4:$T$7439,$AA6661,1),"")</f>
        <v/>
      </c>
    </row>
    <row r="6662" spans="18:28" ht="14.5" customHeight="1">
      <c r="R6662">
        <v>6659</v>
      </c>
      <c r="S6662" s="4">
        <v>84160</v>
      </c>
      <c r="T6662" s="3" t="s">
        <v>6762</v>
      </c>
      <c r="U6662" s="3" t="s">
        <v>1942</v>
      </c>
      <c r="V6662" s="3" t="s">
        <v>512</v>
      </c>
      <c r="W6662" s="3" t="s">
        <v>6757</v>
      </c>
      <c r="X6662" s="3" t="str">
        <f t="shared" si="458"/>
        <v>ป่าร่อนกาญจนดิษฐ์สุราษฎร์ธานี</v>
      </c>
      <c r="Y6662" s="3" t="s">
        <v>6498</v>
      </c>
      <c r="Z6662" s="3" t="str">
        <f t="shared" si="459"/>
        <v/>
      </c>
      <c r="AA6662" s="3" t="e">
        <f t="shared" si="460"/>
        <v>#NUM!</v>
      </c>
      <c r="AB6662" s="3" t="str">
        <f t="shared" si="461"/>
        <v/>
      </c>
    </row>
    <row r="6663" spans="18:28" ht="14.5" customHeight="1">
      <c r="R6663">
        <v>6660</v>
      </c>
      <c r="S6663" s="4">
        <v>84160</v>
      </c>
      <c r="T6663" s="3" t="s">
        <v>2403</v>
      </c>
      <c r="U6663" s="3" t="s">
        <v>1942</v>
      </c>
      <c r="V6663" s="3" t="s">
        <v>512</v>
      </c>
      <c r="W6663" s="3" t="s">
        <v>6757</v>
      </c>
      <c r="X6663" s="3" t="str">
        <f t="shared" si="458"/>
        <v>ตะเคียนทองกาญจนดิษฐ์สุราษฎร์ธานี</v>
      </c>
      <c r="Y6663" s="3" t="s">
        <v>6498</v>
      </c>
      <c r="Z6663" s="3" t="str">
        <f t="shared" si="459"/>
        <v/>
      </c>
      <c r="AA6663" s="3" t="e">
        <f t="shared" si="460"/>
        <v>#NUM!</v>
      </c>
      <c r="AB6663" s="3" t="str">
        <f t="shared" si="461"/>
        <v/>
      </c>
    </row>
    <row r="6664" spans="18:28" ht="14.5" customHeight="1">
      <c r="R6664">
        <v>6661</v>
      </c>
      <c r="S6664" s="4">
        <v>84160</v>
      </c>
      <c r="T6664" s="3" t="s">
        <v>6763</v>
      </c>
      <c r="U6664" s="3" t="s">
        <v>1942</v>
      </c>
      <c r="V6664" s="3" t="s">
        <v>512</v>
      </c>
      <c r="W6664" s="3" t="s">
        <v>6757</v>
      </c>
      <c r="X6664" s="3" t="str">
        <f t="shared" si="458"/>
        <v>ช้างขวากาญจนดิษฐ์สุราษฎร์ธานี</v>
      </c>
      <c r="Y6664" s="3" t="s">
        <v>6498</v>
      </c>
      <c r="Z6664" s="3" t="str">
        <f t="shared" si="459"/>
        <v/>
      </c>
      <c r="AA6664" s="3" t="e">
        <f t="shared" si="460"/>
        <v>#NUM!</v>
      </c>
      <c r="AB6664" s="3" t="str">
        <f t="shared" si="461"/>
        <v/>
      </c>
    </row>
    <row r="6665" spans="18:28" ht="14.5" customHeight="1">
      <c r="R6665">
        <v>6662</v>
      </c>
      <c r="S6665" s="4">
        <v>84160</v>
      </c>
      <c r="T6665" s="3" t="s">
        <v>6764</v>
      </c>
      <c r="U6665" s="3" t="s">
        <v>1942</v>
      </c>
      <c r="V6665" s="3" t="s">
        <v>512</v>
      </c>
      <c r="W6665" s="3" t="s">
        <v>6757</v>
      </c>
      <c r="X6665" s="3" t="str">
        <f t="shared" si="458"/>
        <v>ท่าอุแทกาญจนดิษฐ์สุราษฎร์ธานี</v>
      </c>
      <c r="Y6665" s="3" t="s">
        <v>6498</v>
      </c>
      <c r="Z6665" s="3" t="str">
        <f t="shared" si="459"/>
        <v/>
      </c>
      <c r="AA6665" s="3" t="e">
        <f t="shared" si="460"/>
        <v>#NUM!</v>
      </c>
      <c r="AB6665" s="3" t="str">
        <f t="shared" si="461"/>
        <v/>
      </c>
    </row>
    <row r="6666" spans="18:28" ht="14.5" customHeight="1">
      <c r="R6666">
        <v>6663</v>
      </c>
      <c r="S6666" s="4">
        <v>84290</v>
      </c>
      <c r="T6666" s="3" t="s">
        <v>6765</v>
      </c>
      <c r="U6666" s="3" t="s">
        <v>1942</v>
      </c>
      <c r="V6666" s="3" t="s">
        <v>512</v>
      </c>
      <c r="W6666" s="3" t="s">
        <v>6757</v>
      </c>
      <c r="X6666" s="3" t="str">
        <f t="shared" si="458"/>
        <v>ทุ่งรังกาญจนดิษฐ์สุราษฎร์ธานี</v>
      </c>
      <c r="Y6666" s="3" t="s">
        <v>6498</v>
      </c>
      <c r="Z6666" s="3" t="str">
        <f t="shared" si="459"/>
        <v/>
      </c>
      <c r="AA6666" s="3" t="e">
        <f t="shared" si="460"/>
        <v>#NUM!</v>
      </c>
      <c r="AB6666" s="3" t="str">
        <f t="shared" si="461"/>
        <v/>
      </c>
    </row>
    <row r="6667" spans="18:28" ht="14.5" customHeight="1">
      <c r="R6667">
        <v>6664</v>
      </c>
      <c r="S6667" s="4">
        <v>84160</v>
      </c>
      <c r="T6667" s="3" t="s">
        <v>6766</v>
      </c>
      <c r="U6667" s="3" t="s">
        <v>1942</v>
      </c>
      <c r="V6667" s="3" t="s">
        <v>512</v>
      </c>
      <c r="W6667" s="3" t="s">
        <v>6757</v>
      </c>
      <c r="X6667" s="3" t="str">
        <f t="shared" si="458"/>
        <v>คลองสระกาญจนดิษฐ์สุราษฎร์ธานี</v>
      </c>
      <c r="Y6667" s="3" t="s">
        <v>6498</v>
      </c>
      <c r="Z6667" s="3" t="str">
        <f t="shared" si="459"/>
        <v/>
      </c>
      <c r="AA6667" s="3" t="e">
        <f t="shared" si="460"/>
        <v>#NUM!</v>
      </c>
      <c r="AB6667" s="3" t="str">
        <f t="shared" si="461"/>
        <v/>
      </c>
    </row>
    <row r="6668" spans="18:28" ht="14.5" customHeight="1">
      <c r="R6668">
        <v>6665</v>
      </c>
      <c r="S6668" s="4">
        <v>84220</v>
      </c>
      <c r="T6668" s="3" t="s">
        <v>1956</v>
      </c>
      <c r="U6668" s="3" t="s">
        <v>1956</v>
      </c>
      <c r="V6668" s="3" t="s">
        <v>512</v>
      </c>
      <c r="W6668" s="3" t="s">
        <v>6767</v>
      </c>
      <c r="X6668" s="3" t="str">
        <f t="shared" si="458"/>
        <v>ดอนสักดอนสักสุราษฎร์ธานี</v>
      </c>
      <c r="Y6668" s="3" t="s">
        <v>6498</v>
      </c>
      <c r="Z6668" s="3" t="str">
        <f t="shared" si="459"/>
        <v/>
      </c>
      <c r="AA6668" s="3" t="e">
        <f t="shared" si="460"/>
        <v>#NUM!</v>
      </c>
      <c r="AB6668" s="3" t="str">
        <f t="shared" si="461"/>
        <v/>
      </c>
    </row>
    <row r="6669" spans="18:28" ht="14.5" customHeight="1">
      <c r="R6669">
        <v>6666</v>
      </c>
      <c r="S6669" s="4">
        <v>84160</v>
      </c>
      <c r="T6669" s="3" t="s">
        <v>6768</v>
      </c>
      <c r="U6669" s="3" t="s">
        <v>1956</v>
      </c>
      <c r="V6669" s="3" t="s">
        <v>512</v>
      </c>
      <c r="W6669" s="3" t="s">
        <v>6767</v>
      </c>
      <c r="X6669" s="3" t="str">
        <f t="shared" si="458"/>
        <v>ชลครามดอนสักสุราษฎร์ธานี</v>
      </c>
      <c r="Y6669" s="3" t="s">
        <v>6498</v>
      </c>
      <c r="Z6669" s="3" t="str">
        <f t="shared" si="459"/>
        <v/>
      </c>
      <c r="AA6669" s="3" t="e">
        <f t="shared" si="460"/>
        <v>#NUM!</v>
      </c>
      <c r="AB6669" s="3" t="str">
        <f t="shared" si="461"/>
        <v/>
      </c>
    </row>
    <row r="6670" spans="18:28" ht="14.5" customHeight="1">
      <c r="R6670">
        <v>6667</v>
      </c>
      <c r="S6670" s="4">
        <v>84220</v>
      </c>
      <c r="T6670" s="3" t="s">
        <v>6769</v>
      </c>
      <c r="U6670" s="3" t="s">
        <v>1956</v>
      </c>
      <c r="V6670" s="3" t="s">
        <v>512</v>
      </c>
      <c r="W6670" s="3" t="s">
        <v>6767</v>
      </c>
      <c r="X6670" s="3" t="str">
        <f t="shared" si="458"/>
        <v>ไชยครามดอนสักสุราษฎร์ธานี</v>
      </c>
      <c r="Y6670" s="3" t="s">
        <v>6498</v>
      </c>
      <c r="Z6670" s="3" t="str">
        <f t="shared" si="459"/>
        <v/>
      </c>
      <c r="AA6670" s="3" t="e">
        <f t="shared" si="460"/>
        <v>#NUM!</v>
      </c>
      <c r="AB6670" s="3" t="str">
        <f t="shared" si="461"/>
        <v/>
      </c>
    </row>
    <row r="6671" spans="18:28" ht="14.5" customHeight="1">
      <c r="R6671">
        <v>6668</v>
      </c>
      <c r="S6671" s="4">
        <v>84340</v>
      </c>
      <c r="T6671" s="3" t="s">
        <v>6104</v>
      </c>
      <c r="U6671" s="3" t="s">
        <v>1956</v>
      </c>
      <c r="V6671" s="3" t="s">
        <v>512</v>
      </c>
      <c r="W6671" s="3" t="s">
        <v>6767</v>
      </c>
      <c r="X6671" s="3" t="str">
        <f t="shared" si="458"/>
        <v>ปากแพรกดอนสักสุราษฎร์ธานี</v>
      </c>
      <c r="Y6671" s="3" t="s">
        <v>6498</v>
      </c>
      <c r="Z6671" s="3" t="str">
        <f t="shared" si="459"/>
        <v/>
      </c>
      <c r="AA6671" s="3" t="e">
        <f t="shared" si="460"/>
        <v>#NUM!</v>
      </c>
      <c r="AB6671" s="3" t="str">
        <f t="shared" si="461"/>
        <v/>
      </c>
    </row>
    <row r="6672" spans="18:28" ht="14.5" customHeight="1">
      <c r="R6672">
        <v>6669</v>
      </c>
      <c r="S6672" s="4">
        <v>84140</v>
      </c>
      <c r="T6672" s="3" t="s">
        <v>523</v>
      </c>
      <c r="U6672" s="3" t="s">
        <v>1946</v>
      </c>
      <c r="V6672" s="3" t="s">
        <v>512</v>
      </c>
      <c r="W6672" s="3" t="s">
        <v>6770</v>
      </c>
      <c r="X6672" s="3" t="str">
        <f t="shared" si="458"/>
        <v>อ่างทองเกาะสมุยสุราษฎร์ธานี</v>
      </c>
      <c r="Y6672" s="3" t="s">
        <v>6498</v>
      </c>
      <c r="Z6672" s="3" t="str">
        <f t="shared" si="459"/>
        <v/>
      </c>
      <c r="AA6672" s="3" t="e">
        <f t="shared" si="460"/>
        <v>#NUM!</v>
      </c>
      <c r="AB6672" s="3" t="str">
        <f t="shared" si="461"/>
        <v/>
      </c>
    </row>
    <row r="6673" spans="18:28" ht="14.5" customHeight="1">
      <c r="R6673">
        <v>6670</v>
      </c>
      <c r="S6673" s="4">
        <v>84140</v>
      </c>
      <c r="T6673" s="3" t="s">
        <v>6771</v>
      </c>
      <c r="U6673" s="3" t="s">
        <v>1946</v>
      </c>
      <c r="V6673" s="3" t="s">
        <v>512</v>
      </c>
      <c r="W6673" s="3" t="s">
        <v>6770</v>
      </c>
      <c r="X6673" s="3" t="str">
        <f t="shared" si="458"/>
        <v>ลิปะน้อยเกาะสมุยสุราษฎร์ธานี</v>
      </c>
      <c r="Y6673" s="3" t="s">
        <v>6498</v>
      </c>
      <c r="Z6673" s="3" t="str">
        <f t="shared" si="459"/>
        <v/>
      </c>
      <c r="AA6673" s="3" t="e">
        <f t="shared" si="460"/>
        <v>#NUM!</v>
      </c>
      <c r="AB6673" s="3" t="str">
        <f t="shared" si="461"/>
        <v/>
      </c>
    </row>
    <row r="6674" spans="18:28" ht="14.5" customHeight="1">
      <c r="R6674">
        <v>6671</v>
      </c>
      <c r="S6674" s="4">
        <v>84140</v>
      </c>
      <c r="T6674" s="3" t="s">
        <v>6772</v>
      </c>
      <c r="U6674" s="3" t="s">
        <v>1946</v>
      </c>
      <c r="V6674" s="3" t="s">
        <v>512</v>
      </c>
      <c r="W6674" s="3" t="s">
        <v>6770</v>
      </c>
      <c r="X6674" s="3" t="str">
        <f t="shared" si="458"/>
        <v>ตลิ่งงามเกาะสมุยสุราษฎร์ธานี</v>
      </c>
      <c r="Y6674" s="3" t="s">
        <v>6498</v>
      </c>
      <c r="Z6674" s="3" t="str">
        <f t="shared" si="459"/>
        <v/>
      </c>
      <c r="AA6674" s="3" t="e">
        <f t="shared" si="460"/>
        <v>#NUM!</v>
      </c>
      <c r="AB6674" s="3" t="str">
        <f t="shared" si="461"/>
        <v/>
      </c>
    </row>
    <row r="6675" spans="18:28" ht="14.5" customHeight="1">
      <c r="R6675">
        <v>6672</v>
      </c>
      <c r="S6675" s="4">
        <v>84140</v>
      </c>
      <c r="T6675" s="3" t="s">
        <v>2439</v>
      </c>
      <c r="U6675" s="3" t="s">
        <v>1946</v>
      </c>
      <c r="V6675" s="3" t="s">
        <v>512</v>
      </c>
      <c r="W6675" s="3" t="s">
        <v>6770</v>
      </c>
      <c r="X6675" s="3" t="str">
        <f t="shared" si="458"/>
        <v>หน้าเมืองเกาะสมุยสุราษฎร์ธานี</v>
      </c>
      <c r="Y6675" s="3" t="s">
        <v>6498</v>
      </c>
      <c r="Z6675" s="3" t="str">
        <f t="shared" si="459"/>
        <v/>
      </c>
      <c r="AA6675" s="3" t="e">
        <f t="shared" si="460"/>
        <v>#NUM!</v>
      </c>
      <c r="AB6675" s="3" t="str">
        <f t="shared" si="461"/>
        <v/>
      </c>
    </row>
    <row r="6676" spans="18:28" ht="14.5" customHeight="1">
      <c r="R6676">
        <v>6673</v>
      </c>
      <c r="S6676" s="4">
        <v>84310</v>
      </c>
      <c r="T6676" s="3" t="s">
        <v>6773</v>
      </c>
      <c r="U6676" s="3" t="s">
        <v>1946</v>
      </c>
      <c r="V6676" s="3" t="s">
        <v>512</v>
      </c>
      <c r="W6676" s="3" t="s">
        <v>6770</v>
      </c>
      <c r="X6676" s="3" t="str">
        <f t="shared" si="458"/>
        <v>มะเร็ตเกาะสมุยสุราษฎร์ธานี</v>
      </c>
      <c r="Y6676" s="3" t="s">
        <v>6498</v>
      </c>
      <c r="Z6676" s="3" t="str">
        <f t="shared" si="459"/>
        <v/>
      </c>
      <c r="AA6676" s="3" t="e">
        <f t="shared" si="460"/>
        <v>#NUM!</v>
      </c>
      <c r="AB6676" s="3" t="str">
        <f t="shared" si="461"/>
        <v/>
      </c>
    </row>
    <row r="6677" spans="18:28" ht="14.5" customHeight="1">
      <c r="R6677">
        <v>6674</v>
      </c>
      <c r="S6677" s="4">
        <v>84320</v>
      </c>
      <c r="T6677" s="3" t="s">
        <v>6774</v>
      </c>
      <c r="U6677" s="3" t="s">
        <v>1946</v>
      </c>
      <c r="V6677" s="3" t="s">
        <v>512</v>
      </c>
      <c r="W6677" s="3" t="s">
        <v>6770</v>
      </c>
      <c r="X6677" s="3" t="str">
        <f t="shared" si="458"/>
        <v>บ่อผุดเกาะสมุยสุราษฎร์ธานี</v>
      </c>
      <c r="Y6677" s="3" t="s">
        <v>6498</v>
      </c>
      <c r="Z6677" s="3" t="str">
        <f t="shared" si="459"/>
        <v/>
      </c>
      <c r="AA6677" s="3" t="e">
        <f t="shared" si="460"/>
        <v>#NUM!</v>
      </c>
      <c r="AB6677" s="3" t="str">
        <f t="shared" si="461"/>
        <v/>
      </c>
    </row>
    <row r="6678" spans="18:28" ht="14.5" customHeight="1">
      <c r="R6678">
        <v>6675</v>
      </c>
      <c r="S6678" s="4">
        <v>84330</v>
      </c>
      <c r="T6678" s="3" t="s">
        <v>6775</v>
      </c>
      <c r="U6678" s="3" t="s">
        <v>1946</v>
      </c>
      <c r="V6678" s="3" t="s">
        <v>512</v>
      </c>
      <c r="W6678" s="3" t="s">
        <v>6770</v>
      </c>
      <c r="X6678" s="3" t="str">
        <f t="shared" si="458"/>
        <v>แม่น้ำเกาะสมุยสุราษฎร์ธานี</v>
      </c>
      <c r="Y6678" s="3" t="s">
        <v>6498</v>
      </c>
      <c r="Z6678" s="3" t="str">
        <f t="shared" si="459"/>
        <v/>
      </c>
      <c r="AA6678" s="3" t="e">
        <f t="shared" si="460"/>
        <v>#NUM!</v>
      </c>
      <c r="AB6678" s="3" t="str">
        <f t="shared" si="461"/>
        <v/>
      </c>
    </row>
    <row r="6679" spans="18:28" ht="14.5" customHeight="1">
      <c r="R6679">
        <v>6676</v>
      </c>
      <c r="S6679" s="4">
        <v>84280</v>
      </c>
      <c r="T6679" s="3" t="s">
        <v>1944</v>
      </c>
      <c r="U6679" s="3" t="s">
        <v>1944</v>
      </c>
      <c r="V6679" s="3" t="s">
        <v>512</v>
      </c>
      <c r="W6679" s="3" t="s">
        <v>6776</v>
      </c>
      <c r="X6679" s="3" t="str">
        <f t="shared" si="458"/>
        <v>เกาะพะงันเกาะพะงันสุราษฎร์ธานี</v>
      </c>
      <c r="Y6679" s="3" t="s">
        <v>6498</v>
      </c>
      <c r="Z6679" s="3" t="str">
        <f t="shared" si="459"/>
        <v/>
      </c>
      <c r="AA6679" s="3" t="e">
        <f t="shared" si="460"/>
        <v>#NUM!</v>
      </c>
      <c r="AB6679" s="3" t="str">
        <f t="shared" si="461"/>
        <v/>
      </c>
    </row>
    <row r="6680" spans="18:28" ht="14.5" customHeight="1">
      <c r="R6680">
        <v>6677</v>
      </c>
      <c r="S6680" s="4">
        <v>84280</v>
      </c>
      <c r="T6680" s="3" t="s">
        <v>6103</v>
      </c>
      <c r="U6680" s="3" t="s">
        <v>1944</v>
      </c>
      <c r="V6680" s="3" t="s">
        <v>512</v>
      </c>
      <c r="W6680" s="3" t="s">
        <v>6776</v>
      </c>
      <c r="X6680" s="3" t="str">
        <f t="shared" si="458"/>
        <v>บ้านใต้เกาะพะงันสุราษฎร์ธานี</v>
      </c>
      <c r="Y6680" s="3" t="s">
        <v>6498</v>
      </c>
      <c r="Z6680" s="3" t="str">
        <f t="shared" si="459"/>
        <v/>
      </c>
      <c r="AA6680" s="3" t="e">
        <f t="shared" si="460"/>
        <v>#NUM!</v>
      </c>
      <c r="AB6680" s="3" t="str">
        <f t="shared" si="461"/>
        <v/>
      </c>
    </row>
    <row r="6681" spans="18:28" ht="14.5" customHeight="1">
      <c r="R6681">
        <v>6678</v>
      </c>
      <c r="S6681" s="4">
        <v>84360</v>
      </c>
      <c r="T6681" s="3" t="s">
        <v>6777</v>
      </c>
      <c r="U6681" s="3" t="s">
        <v>1944</v>
      </c>
      <c r="V6681" s="3" t="s">
        <v>512</v>
      </c>
      <c r="W6681" s="3" t="s">
        <v>6776</v>
      </c>
      <c r="X6681" s="3" t="str">
        <f t="shared" si="458"/>
        <v>เกาะเต่าเกาะพะงันสุราษฎร์ธานี</v>
      </c>
      <c r="Y6681" s="3" t="s">
        <v>6498</v>
      </c>
      <c r="Z6681" s="3" t="str">
        <f t="shared" si="459"/>
        <v/>
      </c>
      <c r="AA6681" s="3" t="e">
        <f t="shared" si="460"/>
        <v>#NUM!</v>
      </c>
      <c r="AB6681" s="3" t="str">
        <f t="shared" si="461"/>
        <v/>
      </c>
    </row>
    <row r="6682" spans="18:28" ht="14.5" customHeight="1">
      <c r="R6682">
        <v>6679</v>
      </c>
      <c r="S6682" s="4">
        <v>84110</v>
      </c>
      <c r="T6682" s="3" t="s">
        <v>6778</v>
      </c>
      <c r="U6682" s="3" t="s">
        <v>1954</v>
      </c>
      <c r="V6682" s="3" t="s">
        <v>512</v>
      </c>
      <c r="W6682" s="3" t="s">
        <v>6779</v>
      </c>
      <c r="X6682" s="3" t="str">
        <f t="shared" si="458"/>
        <v>ตลาดไชยาไชยาสุราษฎร์ธานี</v>
      </c>
      <c r="Y6682" s="3" t="s">
        <v>6498</v>
      </c>
      <c r="Z6682" s="3" t="str">
        <f t="shared" si="459"/>
        <v/>
      </c>
      <c r="AA6682" s="3" t="e">
        <f t="shared" si="460"/>
        <v>#NUM!</v>
      </c>
      <c r="AB6682" s="3" t="str">
        <f t="shared" si="461"/>
        <v/>
      </c>
    </row>
    <row r="6683" spans="18:28" ht="14.5" customHeight="1">
      <c r="R6683">
        <v>6680</v>
      </c>
      <c r="S6683" s="4">
        <v>84110</v>
      </c>
      <c r="T6683" s="3" t="s">
        <v>6780</v>
      </c>
      <c r="U6683" s="3" t="s">
        <v>1954</v>
      </c>
      <c r="V6683" s="3" t="s">
        <v>512</v>
      </c>
      <c r="W6683" s="3" t="s">
        <v>6779</v>
      </c>
      <c r="X6683" s="3" t="str">
        <f t="shared" si="458"/>
        <v>พุมเรียงไชยาสุราษฎร์ธานี</v>
      </c>
      <c r="Y6683" s="3" t="s">
        <v>6498</v>
      </c>
      <c r="Z6683" s="3" t="str">
        <f t="shared" si="459"/>
        <v/>
      </c>
      <c r="AA6683" s="3" t="e">
        <f t="shared" si="460"/>
        <v>#NUM!</v>
      </c>
      <c r="AB6683" s="3" t="str">
        <f t="shared" si="461"/>
        <v/>
      </c>
    </row>
    <row r="6684" spans="18:28" ht="14.5" customHeight="1">
      <c r="R6684">
        <v>6681</v>
      </c>
      <c r="S6684" s="4">
        <v>84110</v>
      </c>
      <c r="T6684" s="3" t="s">
        <v>6781</v>
      </c>
      <c r="U6684" s="3" t="s">
        <v>1954</v>
      </c>
      <c r="V6684" s="3" t="s">
        <v>512</v>
      </c>
      <c r="W6684" s="3" t="s">
        <v>6779</v>
      </c>
      <c r="X6684" s="3" t="str">
        <f t="shared" si="458"/>
        <v>เลม็ดไชยาสุราษฎร์ธานี</v>
      </c>
      <c r="Y6684" s="3" t="s">
        <v>6498</v>
      </c>
      <c r="Z6684" s="3" t="str">
        <f t="shared" si="459"/>
        <v/>
      </c>
      <c r="AA6684" s="3" t="e">
        <f t="shared" si="460"/>
        <v>#NUM!</v>
      </c>
      <c r="AB6684" s="3" t="str">
        <f t="shared" si="461"/>
        <v/>
      </c>
    </row>
    <row r="6685" spans="18:28" ht="14.5" customHeight="1">
      <c r="R6685">
        <v>6682</v>
      </c>
      <c r="S6685" s="4">
        <v>84110</v>
      </c>
      <c r="T6685" s="3" t="s">
        <v>4780</v>
      </c>
      <c r="U6685" s="3" t="s">
        <v>1954</v>
      </c>
      <c r="V6685" s="3" t="s">
        <v>512</v>
      </c>
      <c r="W6685" s="3" t="s">
        <v>6779</v>
      </c>
      <c r="X6685" s="3" t="str">
        <f t="shared" si="458"/>
        <v>เวียงไชยาสุราษฎร์ธานี</v>
      </c>
      <c r="Y6685" s="3" t="s">
        <v>6498</v>
      </c>
      <c r="Z6685" s="3" t="str">
        <f t="shared" si="459"/>
        <v/>
      </c>
      <c r="AA6685" s="3" t="e">
        <f t="shared" si="460"/>
        <v>#NUM!</v>
      </c>
      <c r="AB6685" s="3" t="str">
        <f t="shared" si="461"/>
        <v/>
      </c>
    </row>
    <row r="6686" spans="18:28" ht="14.5" customHeight="1">
      <c r="R6686">
        <v>6683</v>
      </c>
      <c r="S6686" s="4">
        <v>84110</v>
      </c>
      <c r="T6686" s="3" t="s">
        <v>6782</v>
      </c>
      <c r="U6686" s="3" t="s">
        <v>1954</v>
      </c>
      <c r="V6686" s="3" t="s">
        <v>512</v>
      </c>
      <c r="W6686" s="3" t="s">
        <v>6779</v>
      </c>
      <c r="X6686" s="3" t="str">
        <f t="shared" si="458"/>
        <v>ทุ่งไชยาสุราษฎร์ธานี</v>
      </c>
      <c r="Y6686" s="3" t="s">
        <v>6498</v>
      </c>
      <c r="Z6686" s="3" t="str">
        <f t="shared" si="459"/>
        <v/>
      </c>
      <c r="AA6686" s="3" t="e">
        <f t="shared" si="460"/>
        <v>#NUM!</v>
      </c>
      <c r="AB6686" s="3" t="str">
        <f t="shared" si="461"/>
        <v/>
      </c>
    </row>
    <row r="6687" spans="18:28" ht="14.5" customHeight="1">
      <c r="R6687">
        <v>6684</v>
      </c>
      <c r="S6687" s="4">
        <v>84110</v>
      </c>
      <c r="T6687" s="3" t="s">
        <v>6783</v>
      </c>
      <c r="U6687" s="3" t="s">
        <v>1954</v>
      </c>
      <c r="V6687" s="3" t="s">
        <v>512</v>
      </c>
      <c r="W6687" s="3" t="s">
        <v>6779</v>
      </c>
      <c r="X6687" s="3" t="str">
        <f t="shared" si="458"/>
        <v>ป่าเวไชยาสุราษฎร์ธานี</v>
      </c>
      <c r="Y6687" s="3" t="s">
        <v>6498</v>
      </c>
      <c r="Z6687" s="3" t="str">
        <f t="shared" si="459"/>
        <v/>
      </c>
      <c r="AA6687" s="3" t="e">
        <f t="shared" si="460"/>
        <v>#NUM!</v>
      </c>
      <c r="AB6687" s="3" t="str">
        <f t="shared" si="461"/>
        <v/>
      </c>
    </row>
    <row r="6688" spans="18:28" ht="14.5" customHeight="1">
      <c r="R6688">
        <v>6685</v>
      </c>
      <c r="S6688" s="4">
        <v>84110</v>
      </c>
      <c r="T6688" s="3" t="s">
        <v>6784</v>
      </c>
      <c r="U6688" s="3" t="s">
        <v>1954</v>
      </c>
      <c r="V6688" s="3" t="s">
        <v>512</v>
      </c>
      <c r="W6688" s="3" t="s">
        <v>6779</v>
      </c>
      <c r="X6688" s="3" t="str">
        <f t="shared" si="458"/>
        <v>ตะกรบไชยาสุราษฎร์ธานี</v>
      </c>
      <c r="Y6688" s="3" t="s">
        <v>6498</v>
      </c>
      <c r="Z6688" s="3" t="str">
        <f t="shared" si="459"/>
        <v/>
      </c>
      <c r="AA6688" s="3" t="e">
        <f t="shared" si="460"/>
        <v>#NUM!</v>
      </c>
      <c r="AB6688" s="3" t="str">
        <f t="shared" si="461"/>
        <v/>
      </c>
    </row>
    <row r="6689" spans="18:28" ht="14.5" customHeight="1">
      <c r="R6689">
        <v>6686</v>
      </c>
      <c r="S6689" s="4">
        <v>84110</v>
      </c>
      <c r="T6689" s="3" t="s">
        <v>6785</v>
      </c>
      <c r="U6689" s="3" t="s">
        <v>1954</v>
      </c>
      <c r="V6689" s="3" t="s">
        <v>512</v>
      </c>
      <c r="W6689" s="3" t="s">
        <v>6779</v>
      </c>
      <c r="X6689" s="3" t="str">
        <f t="shared" si="458"/>
        <v>โมถ่ายไชยาสุราษฎร์ธานี</v>
      </c>
      <c r="Y6689" s="3" t="s">
        <v>6498</v>
      </c>
      <c r="Z6689" s="3" t="str">
        <f t="shared" si="459"/>
        <v/>
      </c>
      <c r="AA6689" s="3" t="e">
        <f t="shared" si="460"/>
        <v>#NUM!</v>
      </c>
      <c r="AB6689" s="3" t="str">
        <f t="shared" si="461"/>
        <v/>
      </c>
    </row>
    <row r="6690" spans="18:28" ht="14.5" customHeight="1">
      <c r="R6690">
        <v>6687</v>
      </c>
      <c r="S6690" s="4">
        <v>84110</v>
      </c>
      <c r="T6690" s="3" t="s">
        <v>6786</v>
      </c>
      <c r="U6690" s="3" t="s">
        <v>1954</v>
      </c>
      <c r="V6690" s="3" t="s">
        <v>512</v>
      </c>
      <c r="W6690" s="3" t="s">
        <v>6779</v>
      </c>
      <c r="X6690" s="3" t="str">
        <f t="shared" si="458"/>
        <v>ปากหมากไชยาสุราษฎร์ธานี</v>
      </c>
      <c r="Y6690" s="3" t="s">
        <v>6498</v>
      </c>
      <c r="Z6690" s="3" t="str">
        <f t="shared" si="459"/>
        <v/>
      </c>
      <c r="AA6690" s="3" t="e">
        <f t="shared" si="460"/>
        <v>#NUM!</v>
      </c>
      <c r="AB6690" s="3" t="str">
        <f t="shared" si="461"/>
        <v/>
      </c>
    </row>
    <row r="6691" spans="18:28" ht="14.5" customHeight="1">
      <c r="R6691">
        <v>6688</v>
      </c>
      <c r="S6691" s="4">
        <v>84170</v>
      </c>
      <c r="T6691" s="3" t="s">
        <v>1959</v>
      </c>
      <c r="U6691" s="3" t="s">
        <v>1959</v>
      </c>
      <c r="V6691" s="3" t="s">
        <v>512</v>
      </c>
      <c r="W6691" s="3" t="s">
        <v>6787</v>
      </c>
      <c r="X6691" s="3" t="str">
        <f t="shared" si="458"/>
        <v>ท่าชนะท่าชนะสุราษฎร์ธานี</v>
      </c>
      <c r="Y6691" s="3" t="s">
        <v>6498</v>
      </c>
      <c r="Z6691" s="3" t="str">
        <f t="shared" si="459"/>
        <v/>
      </c>
      <c r="AA6691" s="3" t="e">
        <f t="shared" si="460"/>
        <v>#NUM!</v>
      </c>
      <c r="AB6691" s="3" t="str">
        <f t="shared" si="461"/>
        <v/>
      </c>
    </row>
    <row r="6692" spans="18:28" ht="14.5" customHeight="1">
      <c r="R6692">
        <v>6689</v>
      </c>
      <c r="S6692" s="4">
        <v>84170</v>
      </c>
      <c r="T6692" s="3" t="s">
        <v>6788</v>
      </c>
      <c r="U6692" s="3" t="s">
        <v>1959</v>
      </c>
      <c r="V6692" s="3" t="s">
        <v>512</v>
      </c>
      <c r="W6692" s="3" t="s">
        <v>6787</v>
      </c>
      <c r="X6692" s="3" t="str">
        <f t="shared" si="458"/>
        <v>สมอทองท่าชนะสุราษฎร์ธานี</v>
      </c>
      <c r="Y6692" s="3" t="s">
        <v>6498</v>
      </c>
      <c r="Z6692" s="3" t="str">
        <f t="shared" si="459"/>
        <v/>
      </c>
      <c r="AA6692" s="3" t="e">
        <f t="shared" si="460"/>
        <v>#NUM!</v>
      </c>
      <c r="AB6692" s="3" t="str">
        <f t="shared" si="461"/>
        <v/>
      </c>
    </row>
    <row r="6693" spans="18:28" ht="14.5" customHeight="1">
      <c r="R6693">
        <v>6690</v>
      </c>
      <c r="S6693" s="4">
        <v>84170</v>
      </c>
      <c r="T6693" s="3" t="s">
        <v>6789</v>
      </c>
      <c r="U6693" s="3" t="s">
        <v>1959</v>
      </c>
      <c r="V6693" s="3" t="s">
        <v>512</v>
      </c>
      <c r="W6693" s="3" t="s">
        <v>6787</v>
      </c>
      <c r="X6693" s="3" t="str">
        <f t="shared" si="458"/>
        <v>ประสงค์ท่าชนะสุราษฎร์ธานี</v>
      </c>
      <c r="Y6693" s="3" t="s">
        <v>6498</v>
      </c>
      <c r="Z6693" s="3" t="str">
        <f t="shared" si="459"/>
        <v/>
      </c>
      <c r="AA6693" s="3" t="e">
        <f t="shared" si="460"/>
        <v>#NUM!</v>
      </c>
      <c r="AB6693" s="3" t="str">
        <f t="shared" si="461"/>
        <v/>
      </c>
    </row>
    <row r="6694" spans="18:28" ht="14.5" customHeight="1">
      <c r="R6694">
        <v>6691</v>
      </c>
      <c r="S6694" s="4">
        <v>84170</v>
      </c>
      <c r="T6694" s="3" t="s">
        <v>6790</v>
      </c>
      <c r="U6694" s="3" t="s">
        <v>1959</v>
      </c>
      <c r="V6694" s="3" t="s">
        <v>512</v>
      </c>
      <c r="W6694" s="3" t="s">
        <v>6787</v>
      </c>
      <c r="X6694" s="3" t="str">
        <f t="shared" si="458"/>
        <v>คันธุลีท่าชนะสุราษฎร์ธานี</v>
      </c>
      <c r="Y6694" s="3" t="s">
        <v>6498</v>
      </c>
      <c r="Z6694" s="3" t="str">
        <f t="shared" si="459"/>
        <v/>
      </c>
      <c r="AA6694" s="3" t="e">
        <f t="shared" si="460"/>
        <v>#NUM!</v>
      </c>
      <c r="AB6694" s="3" t="str">
        <f t="shared" si="461"/>
        <v/>
      </c>
    </row>
    <row r="6695" spans="18:28" ht="14.5" customHeight="1">
      <c r="R6695">
        <v>6692</v>
      </c>
      <c r="S6695" s="4">
        <v>84170</v>
      </c>
      <c r="T6695" s="3" t="s">
        <v>6791</v>
      </c>
      <c r="U6695" s="3" t="s">
        <v>1959</v>
      </c>
      <c r="V6695" s="3" t="s">
        <v>512</v>
      </c>
      <c r="W6695" s="3" t="s">
        <v>6787</v>
      </c>
      <c r="X6695" s="3" t="str">
        <f t="shared" si="458"/>
        <v>วังท่าชนะสุราษฎร์ธานี</v>
      </c>
      <c r="Y6695" s="3" t="s">
        <v>6498</v>
      </c>
      <c r="Z6695" s="3" t="str">
        <f t="shared" si="459"/>
        <v/>
      </c>
      <c r="AA6695" s="3" t="e">
        <f t="shared" si="460"/>
        <v>#NUM!</v>
      </c>
      <c r="AB6695" s="3" t="str">
        <f t="shared" si="461"/>
        <v/>
      </c>
    </row>
    <row r="6696" spans="18:28" ht="14.5" customHeight="1">
      <c r="R6696">
        <v>6693</v>
      </c>
      <c r="S6696" s="4">
        <v>84170</v>
      </c>
      <c r="T6696" s="3" t="s">
        <v>6792</v>
      </c>
      <c r="U6696" s="3" t="s">
        <v>1959</v>
      </c>
      <c r="V6696" s="3" t="s">
        <v>512</v>
      </c>
      <c r="W6696" s="3" t="s">
        <v>6787</v>
      </c>
      <c r="X6696" s="3" t="str">
        <f t="shared" si="458"/>
        <v>คลองพาท่าชนะสุราษฎร์ธานี</v>
      </c>
      <c r="Y6696" s="3" t="s">
        <v>6498</v>
      </c>
      <c r="Z6696" s="3" t="str">
        <f t="shared" si="459"/>
        <v/>
      </c>
      <c r="AA6696" s="3" t="e">
        <f t="shared" si="460"/>
        <v>#NUM!</v>
      </c>
      <c r="AB6696" s="3" t="str">
        <f t="shared" si="461"/>
        <v/>
      </c>
    </row>
    <row r="6697" spans="18:28" ht="14.5" customHeight="1">
      <c r="R6697">
        <v>6694</v>
      </c>
      <c r="S6697" s="4">
        <v>84180</v>
      </c>
      <c r="T6697" s="3" t="s">
        <v>6793</v>
      </c>
      <c r="U6697" s="3" t="s">
        <v>1948</v>
      </c>
      <c r="V6697" s="3" t="s">
        <v>512</v>
      </c>
      <c r="W6697" s="3" t="s">
        <v>6794</v>
      </c>
      <c r="X6697" s="3" t="str">
        <f t="shared" si="458"/>
        <v>ท่าขนอนคีรีรัฐนิคมสุราษฎร์ธานี</v>
      </c>
      <c r="Y6697" s="3" t="s">
        <v>6498</v>
      </c>
      <c r="Z6697" s="3" t="str">
        <f t="shared" si="459"/>
        <v/>
      </c>
      <c r="AA6697" s="3" t="e">
        <f t="shared" si="460"/>
        <v>#NUM!</v>
      </c>
      <c r="AB6697" s="3" t="str">
        <f t="shared" si="461"/>
        <v/>
      </c>
    </row>
    <row r="6698" spans="18:28" ht="14.5" customHeight="1">
      <c r="R6698">
        <v>6695</v>
      </c>
      <c r="S6698" s="4">
        <v>84180</v>
      </c>
      <c r="T6698" s="3" t="s">
        <v>2173</v>
      </c>
      <c r="U6698" s="3" t="s">
        <v>1948</v>
      </c>
      <c r="V6698" s="3" t="s">
        <v>512</v>
      </c>
      <c r="W6698" s="3" t="s">
        <v>6794</v>
      </c>
      <c r="X6698" s="3" t="str">
        <f t="shared" si="458"/>
        <v>บ้านยางคีรีรัฐนิคมสุราษฎร์ธานี</v>
      </c>
      <c r="Y6698" s="3" t="s">
        <v>6498</v>
      </c>
      <c r="Z6698" s="3" t="str">
        <f t="shared" si="459"/>
        <v/>
      </c>
      <c r="AA6698" s="3" t="e">
        <f t="shared" si="460"/>
        <v>#NUM!</v>
      </c>
      <c r="AB6698" s="3" t="str">
        <f t="shared" si="461"/>
        <v/>
      </c>
    </row>
    <row r="6699" spans="18:28" ht="14.5" customHeight="1">
      <c r="R6699">
        <v>6696</v>
      </c>
      <c r="S6699" s="4">
        <v>84180</v>
      </c>
      <c r="T6699" s="3" t="s">
        <v>6795</v>
      </c>
      <c r="U6699" s="3" t="s">
        <v>1948</v>
      </c>
      <c r="V6699" s="3" t="s">
        <v>512</v>
      </c>
      <c r="W6699" s="3" t="s">
        <v>6794</v>
      </c>
      <c r="X6699" s="3" t="str">
        <f t="shared" si="458"/>
        <v>น้ำหักคีรีรัฐนิคมสุราษฎร์ธานี</v>
      </c>
      <c r="Y6699" s="3" t="s">
        <v>6498</v>
      </c>
      <c r="Z6699" s="3" t="str">
        <f t="shared" si="459"/>
        <v/>
      </c>
      <c r="AA6699" s="3" t="e">
        <f t="shared" si="460"/>
        <v>#NUM!</v>
      </c>
      <c r="AB6699" s="3" t="str">
        <f t="shared" si="461"/>
        <v/>
      </c>
    </row>
    <row r="6700" spans="18:28" ht="14.5" customHeight="1">
      <c r="R6700">
        <v>6697</v>
      </c>
      <c r="S6700" s="4">
        <v>84180</v>
      </c>
      <c r="T6700" s="3" t="s">
        <v>6796</v>
      </c>
      <c r="U6700" s="3" t="s">
        <v>1948</v>
      </c>
      <c r="V6700" s="3" t="s">
        <v>512</v>
      </c>
      <c r="W6700" s="3" t="s">
        <v>6794</v>
      </c>
      <c r="X6700" s="3" t="str">
        <f t="shared" si="458"/>
        <v>กะเปาคีรีรัฐนิคมสุราษฎร์ธานี</v>
      </c>
      <c r="Y6700" s="3" t="s">
        <v>6498</v>
      </c>
      <c r="Z6700" s="3" t="str">
        <f t="shared" si="459"/>
        <v/>
      </c>
      <c r="AA6700" s="3" t="e">
        <f t="shared" si="460"/>
        <v>#NUM!</v>
      </c>
      <c r="AB6700" s="3" t="str">
        <f t="shared" si="461"/>
        <v/>
      </c>
    </row>
    <row r="6701" spans="18:28" ht="14.5" customHeight="1">
      <c r="R6701">
        <v>6698</v>
      </c>
      <c r="S6701" s="4">
        <v>84180</v>
      </c>
      <c r="T6701" s="3" t="s">
        <v>2504</v>
      </c>
      <c r="U6701" s="3" t="s">
        <v>1948</v>
      </c>
      <c r="V6701" s="3" t="s">
        <v>512</v>
      </c>
      <c r="W6701" s="3" t="s">
        <v>6794</v>
      </c>
      <c r="X6701" s="3" t="str">
        <f t="shared" si="458"/>
        <v>ท่ากระดานคีรีรัฐนิคมสุราษฎร์ธานี</v>
      </c>
      <c r="Y6701" s="3" t="s">
        <v>6498</v>
      </c>
      <c r="Z6701" s="3" t="str">
        <f t="shared" si="459"/>
        <v/>
      </c>
      <c r="AA6701" s="3" t="e">
        <f t="shared" si="460"/>
        <v>#NUM!</v>
      </c>
      <c r="AB6701" s="3" t="str">
        <f t="shared" si="461"/>
        <v/>
      </c>
    </row>
    <row r="6702" spans="18:28" ht="14.5" customHeight="1">
      <c r="R6702">
        <v>6699</v>
      </c>
      <c r="S6702" s="4">
        <v>84180</v>
      </c>
      <c r="T6702" s="3" t="s">
        <v>5786</v>
      </c>
      <c r="U6702" s="3" t="s">
        <v>1948</v>
      </c>
      <c r="V6702" s="3" t="s">
        <v>512</v>
      </c>
      <c r="W6702" s="3" t="s">
        <v>6794</v>
      </c>
      <c r="X6702" s="3" t="str">
        <f t="shared" si="458"/>
        <v>ย่านยาวคีรีรัฐนิคมสุราษฎร์ธานี</v>
      </c>
      <c r="Y6702" s="3" t="s">
        <v>6498</v>
      </c>
      <c r="Z6702" s="3" t="str">
        <f t="shared" si="459"/>
        <v/>
      </c>
      <c r="AA6702" s="3" t="e">
        <f t="shared" si="460"/>
        <v>#NUM!</v>
      </c>
      <c r="AB6702" s="3" t="str">
        <f t="shared" si="461"/>
        <v/>
      </c>
    </row>
    <row r="6703" spans="18:28" ht="14.5" customHeight="1">
      <c r="R6703">
        <v>6700</v>
      </c>
      <c r="S6703" s="4">
        <v>84180</v>
      </c>
      <c r="T6703" s="3" t="s">
        <v>6797</v>
      </c>
      <c r="U6703" s="3" t="s">
        <v>1948</v>
      </c>
      <c r="V6703" s="3" t="s">
        <v>512</v>
      </c>
      <c r="W6703" s="3" t="s">
        <v>6794</v>
      </c>
      <c r="X6703" s="3" t="str">
        <f t="shared" si="458"/>
        <v>ถ้ำสิงขรคีรีรัฐนิคมสุราษฎร์ธานี</v>
      </c>
      <c r="Y6703" s="3" t="s">
        <v>6498</v>
      </c>
      <c r="Z6703" s="3" t="str">
        <f t="shared" si="459"/>
        <v/>
      </c>
      <c r="AA6703" s="3" t="e">
        <f t="shared" si="460"/>
        <v>#NUM!</v>
      </c>
      <c r="AB6703" s="3" t="str">
        <f t="shared" si="461"/>
        <v/>
      </c>
    </row>
    <row r="6704" spans="18:28" ht="14.5" customHeight="1">
      <c r="R6704">
        <v>6701</v>
      </c>
      <c r="S6704" s="4">
        <v>84180</v>
      </c>
      <c r="T6704" s="3" t="s">
        <v>6798</v>
      </c>
      <c r="U6704" s="3" t="s">
        <v>1948</v>
      </c>
      <c r="V6704" s="3" t="s">
        <v>512</v>
      </c>
      <c r="W6704" s="3" t="s">
        <v>6794</v>
      </c>
      <c r="X6704" s="3" t="str">
        <f t="shared" si="458"/>
        <v>บ้านทำเนียบคีรีรัฐนิคมสุราษฎร์ธานี</v>
      </c>
      <c r="Y6704" s="3" t="s">
        <v>6498</v>
      </c>
      <c r="Z6704" s="3" t="str">
        <f t="shared" si="459"/>
        <v/>
      </c>
      <c r="AA6704" s="3" t="e">
        <f t="shared" si="460"/>
        <v>#NUM!</v>
      </c>
      <c r="AB6704" s="3" t="str">
        <f t="shared" si="461"/>
        <v/>
      </c>
    </row>
    <row r="6705" spans="18:28" ht="14.5" customHeight="1">
      <c r="R6705">
        <v>6702</v>
      </c>
      <c r="S6705" s="4">
        <v>84230</v>
      </c>
      <c r="T6705" s="3" t="s">
        <v>528</v>
      </c>
      <c r="U6705" s="3" t="s">
        <v>1961</v>
      </c>
      <c r="V6705" s="3" t="s">
        <v>512</v>
      </c>
      <c r="W6705" s="3" t="s">
        <v>6799</v>
      </c>
      <c r="X6705" s="3" t="str">
        <f t="shared" si="458"/>
        <v>เขาวงบ้านตาขุนสุราษฎร์ธานี</v>
      </c>
      <c r="Y6705" s="3" t="s">
        <v>6498</v>
      </c>
      <c r="Z6705" s="3" t="str">
        <f t="shared" si="459"/>
        <v/>
      </c>
      <c r="AA6705" s="3" t="e">
        <f t="shared" si="460"/>
        <v>#NUM!</v>
      </c>
      <c r="AB6705" s="3" t="str">
        <f t="shared" si="461"/>
        <v/>
      </c>
    </row>
    <row r="6706" spans="18:28" ht="14.5" customHeight="1">
      <c r="R6706">
        <v>6703</v>
      </c>
      <c r="S6706" s="4">
        <v>84230</v>
      </c>
      <c r="T6706" s="3" t="s">
        <v>6800</v>
      </c>
      <c r="U6706" s="3" t="s">
        <v>1961</v>
      </c>
      <c r="V6706" s="3" t="s">
        <v>512</v>
      </c>
      <c r="W6706" s="3" t="s">
        <v>6799</v>
      </c>
      <c r="X6706" s="3" t="str">
        <f t="shared" si="458"/>
        <v>พะแสงบ้านตาขุนสุราษฎร์ธานี</v>
      </c>
      <c r="Y6706" s="3" t="s">
        <v>6498</v>
      </c>
      <c r="Z6706" s="3" t="str">
        <f t="shared" si="459"/>
        <v/>
      </c>
      <c r="AA6706" s="3" t="e">
        <f t="shared" si="460"/>
        <v>#NUM!</v>
      </c>
      <c r="AB6706" s="3" t="str">
        <f t="shared" si="461"/>
        <v/>
      </c>
    </row>
    <row r="6707" spans="18:28" ht="14.5" customHeight="1">
      <c r="R6707">
        <v>6704</v>
      </c>
      <c r="S6707" s="4">
        <v>84230</v>
      </c>
      <c r="T6707" s="3" t="s">
        <v>6801</v>
      </c>
      <c r="U6707" s="3" t="s">
        <v>1961</v>
      </c>
      <c r="V6707" s="3" t="s">
        <v>512</v>
      </c>
      <c r="W6707" s="3" t="s">
        <v>6799</v>
      </c>
      <c r="X6707" s="3" t="str">
        <f t="shared" si="458"/>
        <v>พรุไทยบ้านตาขุนสุราษฎร์ธานี</v>
      </c>
      <c r="Y6707" s="3" t="s">
        <v>6498</v>
      </c>
      <c r="Z6707" s="3" t="str">
        <f t="shared" si="459"/>
        <v/>
      </c>
      <c r="AA6707" s="3" t="e">
        <f t="shared" si="460"/>
        <v>#NUM!</v>
      </c>
      <c r="AB6707" s="3" t="str">
        <f t="shared" si="461"/>
        <v/>
      </c>
    </row>
    <row r="6708" spans="18:28" ht="14.5" customHeight="1">
      <c r="R6708">
        <v>6705</v>
      </c>
      <c r="S6708" s="4">
        <v>84230</v>
      </c>
      <c r="T6708" s="3" t="s">
        <v>6802</v>
      </c>
      <c r="U6708" s="3" t="s">
        <v>1961</v>
      </c>
      <c r="V6708" s="3" t="s">
        <v>512</v>
      </c>
      <c r="W6708" s="3" t="s">
        <v>6799</v>
      </c>
      <c r="X6708" s="3" t="str">
        <f t="shared" si="458"/>
        <v>เขาพังบ้านตาขุนสุราษฎร์ธานี</v>
      </c>
      <c r="Y6708" s="3" t="s">
        <v>6498</v>
      </c>
      <c r="Z6708" s="3" t="str">
        <f t="shared" si="459"/>
        <v/>
      </c>
      <c r="AA6708" s="3" t="e">
        <f t="shared" si="460"/>
        <v>#NUM!</v>
      </c>
      <c r="AB6708" s="3" t="str">
        <f t="shared" si="461"/>
        <v/>
      </c>
    </row>
    <row r="6709" spans="18:28" ht="14.5" customHeight="1">
      <c r="R6709">
        <v>6706</v>
      </c>
      <c r="S6709" s="4">
        <v>84250</v>
      </c>
      <c r="T6709" s="3" t="s">
        <v>1966</v>
      </c>
      <c r="U6709" s="3" t="s">
        <v>1966</v>
      </c>
      <c r="V6709" s="3" t="s">
        <v>512</v>
      </c>
      <c r="W6709" s="3" t="s">
        <v>6803</v>
      </c>
      <c r="X6709" s="3" t="str">
        <f t="shared" si="458"/>
        <v>พนมพนมสุราษฎร์ธานี</v>
      </c>
      <c r="Y6709" s="3" t="s">
        <v>6498</v>
      </c>
      <c r="Z6709" s="3" t="str">
        <f t="shared" si="459"/>
        <v/>
      </c>
      <c r="AA6709" s="3" t="e">
        <f t="shared" si="460"/>
        <v>#NUM!</v>
      </c>
      <c r="AB6709" s="3" t="str">
        <f t="shared" si="461"/>
        <v/>
      </c>
    </row>
    <row r="6710" spans="18:28" ht="14.5" customHeight="1">
      <c r="R6710">
        <v>6707</v>
      </c>
      <c r="S6710" s="4">
        <v>84250</v>
      </c>
      <c r="T6710" s="3" t="s">
        <v>6804</v>
      </c>
      <c r="U6710" s="3" t="s">
        <v>1966</v>
      </c>
      <c r="V6710" s="3" t="s">
        <v>512</v>
      </c>
      <c r="W6710" s="3" t="s">
        <v>6803</v>
      </c>
      <c r="X6710" s="3" t="str">
        <f t="shared" si="458"/>
        <v>ต้นยวนพนมสุราษฎร์ธานี</v>
      </c>
      <c r="Y6710" s="3" t="s">
        <v>6498</v>
      </c>
      <c r="Z6710" s="3" t="str">
        <f t="shared" si="459"/>
        <v/>
      </c>
      <c r="AA6710" s="3" t="e">
        <f t="shared" si="460"/>
        <v>#NUM!</v>
      </c>
      <c r="AB6710" s="3" t="str">
        <f t="shared" si="461"/>
        <v/>
      </c>
    </row>
    <row r="6711" spans="18:28" ht="14.5" customHeight="1">
      <c r="R6711">
        <v>6708</v>
      </c>
      <c r="S6711" s="4">
        <v>84250</v>
      </c>
      <c r="T6711" s="3" t="s">
        <v>6805</v>
      </c>
      <c r="U6711" s="3" t="s">
        <v>1966</v>
      </c>
      <c r="V6711" s="3" t="s">
        <v>512</v>
      </c>
      <c r="W6711" s="3" t="s">
        <v>6803</v>
      </c>
      <c r="X6711" s="3" t="str">
        <f t="shared" si="458"/>
        <v>คลองศกพนมสุราษฎร์ธานี</v>
      </c>
      <c r="Y6711" s="3" t="s">
        <v>6498</v>
      </c>
      <c r="Z6711" s="3" t="str">
        <f t="shared" si="459"/>
        <v/>
      </c>
      <c r="AA6711" s="3" t="e">
        <f t="shared" si="460"/>
        <v>#NUM!</v>
      </c>
      <c r="AB6711" s="3" t="str">
        <f t="shared" si="461"/>
        <v/>
      </c>
    </row>
    <row r="6712" spans="18:28" ht="14.5" customHeight="1">
      <c r="R6712">
        <v>6709</v>
      </c>
      <c r="S6712" s="4">
        <v>84250</v>
      </c>
      <c r="T6712" s="3" t="s">
        <v>6806</v>
      </c>
      <c r="U6712" s="3" t="s">
        <v>1966</v>
      </c>
      <c r="V6712" s="3" t="s">
        <v>512</v>
      </c>
      <c r="W6712" s="3" t="s">
        <v>6803</v>
      </c>
      <c r="X6712" s="3" t="str">
        <f t="shared" si="458"/>
        <v>พลูเถื่อนพนมสุราษฎร์ธานี</v>
      </c>
      <c r="Y6712" s="3" t="s">
        <v>6498</v>
      </c>
      <c r="Z6712" s="3" t="str">
        <f t="shared" si="459"/>
        <v/>
      </c>
      <c r="AA6712" s="3" t="e">
        <f t="shared" si="460"/>
        <v>#NUM!</v>
      </c>
      <c r="AB6712" s="3" t="str">
        <f t="shared" si="461"/>
        <v/>
      </c>
    </row>
    <row r="6713" spans="18:28" ht="14.5" customHeight="1">
      <c r="R6713">
        <v>6710</v>
      </c>
      <c r="S6713" s="4">
        <v>84250</v>
      </c>
      <c r="T6713" s="3" t="s">
        <v>6807</v>
      </c>
      <c r="U6713" s="3" t="s">
        <v>1966</v>
      </c>
      <c r="V6713" s="3" t="s">
        <v>512</v>
      </c>
      <c r="W6713" s="3" t="s">
        <v>6803</v>
      </c>
      <c r="X6713" s="3" t="str">
        <f t="shared" si="458"/>
        <v>พังกาญจน์พนมสุราษฎร์ธานี</v>
      </c>
      <c r="Y6713" s="3" t="s">
        <v>6498</v>
      </c>
      <c r="Z6713" s="3" t="str">
        <f t="shared" si="459"/>
        <v/>
      </c>
      <c r="AA6713" s="3" t="e">
        <f t="shared" si="460"/>
        <v>#NUM!</v>
      </c>
      <c r="AB6713" s="3" t="str">
        <f t="shared" si="461"/>
        <v/>
      </c>
    </row>
    <row r="6714" spans="18:28" ht="14.5" customHeight="1">
      <c r="R6714">
        <v>6711</v>
      </c>
      <c r="S6714" s="4">
        <v>84250</v>
      </c>
      <c r="T6714" s="3" t="s">
        <v>6808</v>
      </c>
      <c r="U6714" s="3" t="s">
        <v>1966</v>
      </c>
      <c r="V6714" s="3" t="s">
        <v>512</v>
      </c>
      <c r="W6714" s="3" t="s">
        <v>6803</v>
      </c>
      <c r="X6714" s="3" t="str">
        <f t="shared" si="458"/>
        <v>คลองชะอุ่นพนมสุราษฎร์ธานี</v>
      </c>
      <c r="Y6714" s="3" t="s">
        <v>6498</v>
      </c>
      <c r="Z6714" s="3" t="str">
        <f t="shared" si="459"/>
        <v/>
      </c>
      <c r="AA6714" s="3" t="e">
        <f t="shared" si="460"/>
        <v>#NUM!</v>
      </c>
      <c r="AB6714" s="3" t="str">
        <f t="shared" si="461"/>
        <v/>
      </c>
    </row>
    <row r="6715" spans="18:28" ht="14.5" customHeight="1">
      <c r="R6715">
        <v>6712</v>
      </c>
      <c r="S6715" s="4">
        <v>84150</v>
      </c>
      <c r="T6715" s="3" t="s">
        <v>1958</v>
      </c>
      <c r="U6715" s="3" t="s">
        <v>1958</v>
      </c>
      <c r="V6715" s="3" t="s">
        <v>512</v>
      </c>
      <c r="W6715" s="3" t="s">
        <v>6809</v>
      </c>
      <c r="X6715" s="3" t="str">
        <f t="shared" si="458"/>
        <v>ท่าฉางท่าฉางสุราษฎร์ธานี</v>
      </c>
      <c r="Y6715" s="3" t="s">
        <v>6498</v>
      </c>
      <c r="Z6715" s="3" t="str">
        <f t="shared" si="459"/>
        <v/>
      </c>
      <c r="AA6715" s="3" t="e">
        <f t="shared" si="460"/>
        <v>#NUM!</v>
      </c>
      <c r="AB6715" s="3" t="str">
        <f t="shared" si="461"/>
        <v/>
      </c>
    </row>
    <row r="6716" spans="18:28" ht="14.5" customHeight="1">
      <c r="R6716">
        <v>6713</v>
      </c>
      <c r="S6716" s="4">
        <v>84150</v>
      </c>
      <c r="T6716" s="3" t="s">
        <v>6050</v>
      </c>
      <c r="U6716" s="3" t="s">
        <v>1958</v>
      </c>
      <c r="V6716" s="3" t="s">
        <v>512</v>
      </c>
      <c r="W6716" s="3" t="s">
        <v>6809</v>
      </c>
      <c r="X6716" s="3" t="str">
        <f t="shared" si="458"/>
        <v>ท่าเคยท่าฉางสุราษฎร์ธานี</v>
      </c>
      <c r="Y6716" s="3" t="s">
        <v>6498</v>
      </c>
      <c r="Z6716" s="3" t="str">
        <f t="shared" si="459"/>
        <v/>
      </c>
      <c r="AA6716" s="3" t="e">
        <f t="shared" si="460"/>
        <v>#NUM!</v>
      </c>
      <c r="AB6716" s="3" t="str">
        <f t="shared" si="461"/>
        <v/>
      </c>
    </row>
    <row r="6717" spans="18:28" ht="14.5" customHeight="1">
      <c r="R6717">
        <v>6714</v>
      </c>
      <c r="S6717" s="4">
        <v>84150</v>
      </c>
      <c r="T6717" s="3" t="s">
        <v>6810</v>
      </c>
      <c r="U6717" s="3" t="s">
        <v>1958</v>
      </c>
      <c r="V6717" s="3" t="s">
        <v>512</v>
      </c>
      <c r="W6717" s="3" t="s">
        <v>6809</v>
      </c>
      <c r="X6717" s="3" t="str">
        <f t="shared" si="458"/>
        <v>คลองไทรท่าฉางสุราษฎร์ธานี</v>
      </c>
      <c r="Y6717" s="3" t="s">
        <v>6498</v>
      </c>
      <c r="Z6717" s="3" t="str">
        <f t="shared" si="459"/>
        <v/>
      </c>
      <c r="AA6717" s="3" t="e">
        <f t="shared" si="460"/>
        <v>#NUM!</v>
      </c>
      <c r="AB6717" s="3" t="str">
        <f t="shared" si="461"/>
        <v/>
      </c>
    </row>
    <row r="6718" spans="18:28" ht="14.5" customHeight="1">
      <c r="R6718">
        <v>6715</v>
      </c>
      <c r="S6718" s="4">
        <v>84150</v>
      </c>
      <c r="T6718" s="3" t="s">
        <v>6811</v>
      </c>
      <c r="U6718" s="3" t="s">
        <v>1958</v>
      </c>
      <c r="V6718" s="3" t="s">
        <v>512</v>
      </c>
      <c r="W6718" s="3" t="s">
        <v>6809</v>
      </c>
      <c r="X6718" s="3" t="str">
        <f t="shared" si="458"/>
        <v>เขาถ่านท่าฉางสุราษฎร์ธานี</v>
      </c>
      <c r="Y6718" s="3" t="s">
        <v>6498</v>
      </c>
      <c r="Z6718" s="3" t="str">
        <f t="shared" si="459"/>
        <v/>
      </c>
      <c r="AA6718" s="3" t="e">
        <f t="shared" si="460"/>
        <v>#NUM!</v>
      </c>
      <c r="AB6718" s="3" t="str">
        <f t="shared" si="461"/>
        <v/>
      </c>
    </row>
    <row r="6719" spans="18:28" ht="14.5" customHeight="1">
      <c r="R6719">
        <v>6716</v>
      </c>
      <c r="S6719" s="4">
        <v>84150</v>
      </c>
      <c r="T6719" s="3" t="s">
        <v>6812</v>
      </c>
      <c r="U6719" s="3" t="s">
        <v>1958</v>
      </c>
      <c r="V6719" s="3" t="s">
        <v>512</v>
      </c>
      <c r="W6719" s="3" t="s">
        <v>6809</v>
      </c>
      <c r="X6719" s="3" t="str">
        <f t="shared" si="458"/>
        <v>เสวียดท่าฉางสุราษฎร์ธานี</v>
      </c>
      <c r="Y6719" s="3" t="s">
        <v>6498</v>
      </c>
      <c r="Z6719" s="3" t="str">
        <f t="shared" si="459"/>
        <v/>
      </c>
      <c r="AA6719" s="3" t="e">
        <f t="shared" si="460"/>
        <v>#NUM!</v>
      </c>
      <c r="AB6719" s="3" t="str">
        <f t="shared" si="461"/>
        <v/>
      </c>
    </row>
    <row r="6720" spans="18:28" ht="14.5" customHeight="1">
      <c r="R6720">
        <v>6717</v>
      </c>
      <c r="S6720" s="4">
        <v>84150</v>
      </c>
      <c r="T6720" s="3" t="s">
        <v>6813</v>
      </c>
      <c r="U6720" s="3" t="s">
        <v>1958</v>
      </c>
      <c r="V6720" s="3" t="s">
        <v>512</v>
      </c>
      <c r="W6720" s="3" t="s">
        <v>6809</v>
      </c>
      <c r="X6720" s="3" t="str">
        <f t="shared" si="458"/>
        <v>ปากฉลุยท่าฉางสุราษฎร์ธานี</v>
      </c>
      <c r="Y6720" s="3" t="s">
        <v>6498</v>
      </c>
      <c r="Z6720" s="3" t="str">
        <f t="shared" si="459"/>
        <v/>
      </c>
      <c r="AA6720" s="3" t="e">
        <f t="shared" si="460"/>
        <v>#NUM!</v>
      </c>
      <c r="AB6720" s="3" t="str">
        <f t="shared" si="461"/>
        <v/>
      </c>
    </row>
    <row r="6721" spans="18:28" ht="14.5" customHeight="1">
      <c r="R6721">
        <v>6718</v>
      </c>
      <c r="S6721" s="4">
        <v>84120</v>
      </c>
      <c r="T6721" s="3" t="s">
        <v>6627</v>
      </c>
      <c r="U6721" s="3" t="s">
        <v>1964</v>
      </c>
      <c r="V6721" s="3" t="s">
        <v>512</v>
      </c>
      <c r="W6721" s="3" t="s">
        <v>6814</v>
      </c>
      <c r="X6721" s="3" t="str">
        <f t="shared" si="458"/>
        <v>นาสารบ้านนาสารสุราษฎร์ธานี</v>
      </c>
      <c r="Y6721" s="3" t="s">
        <v>6498</v>
      </c>
      <c r="Z6721" s="3" t="str">
        <f t="shared" si="459"/>
        <v/>
      </c>
      <c r="AA6721" s="3" t="e">
        <f t="shared" si="460"/>
        <v>#NUM!</v>
      </c>
      <c r="AB6721" s="3" t="str">
        <f t="shared" si="461"/>
        <v/>
      </c>
    </row>
    <row r="6722" spans="18:28" ht="14.5" customHeight="1">
      <c r="R6722">
        <v>6719</v>
      </c>
      <c r="S6722" s="4">
        <v>84270</v>
      </c>
      <c r="T6722" s="3" t="s">
        <v>6815</v>
      </c>
      <c r="U6722" s="3" t="s">
        <v>1964</v>
      </c>
      <c r="V6722" s="3" t="s">
        <v>512</v>
      </c>
      <c r="W6722" s="3" t="s">
        <v>6814</v>
      </c>
      <c r="X6722" s="3" t="str">
        <f t="shared" si="458"/>
        <v>พรุพีบ้านนาสารสุราษฎร์ธานี</v>
      </c>
      <c r="Y6722" s="3" t="s">
        <v>6498</v>
      </c>
      <c r="Z6722" s="3" t="str">
        <f t="shared" si="459"/>
        <v/>
      </c>
      <c r="AA6722" s="3" t="e">
        <f t="shared" si="460"/>
        <v>#NUM!</v>
      </c>
      <c r="AB6722" s="3" t="str">
        <f t="shared" si="461"/>
        <v/>
      </c>
    </row>
    <row r="6723" spans="18:28" ht="14.5" customHeight="1">
      <c r="R6723">
        <v>6720</v>
      </c>
      <c r="S6723" s="4">
        <v>84120</v>
      </c>
      <c r="T6723" s="3" t="s">
        <v>6816</v>
      </c>
      <c r="U6723" s="3" t="s">
        <v>1964</v>
      </c>
      <c r="V6723" s="3" t="s">
        <v>512</v>
      </c>
      <c r="W6723" s="3" t="s">
        <v>6814</v>
      </c>
      <c r="X6723" s="3" t="str">
        <f t="shared" si="458"/>
        <v>ทุ่งเตาบ้านนาสารสุราษฎร์ธานี</v>
      </c>
      <c r="Y6723" s="3" t="s">
        <v>6498</v>
      </c>
      <c r="Z6723" s="3" t="str">
        <f t="shared" si="459"/>
        <v/>
      </c>
      <c r="AA6723" s="3" t="e">
        <f t="shared" si="460"/>
        <v>#NUM!</v>
      </c>
      <c r="AB6723" s="3" t="str">
        <f t="shared" si="461"/>
        <v/>
      </c>
    </row>
    <row r="6724" spans="18:28" ht="14.5" customHeight="1">
      <c r="R6724">
        <v>6721</v>
      </c>
      <c r="S6724" s="4">
        <v>84120</v>
      </c>
      <c r="T6724" s="3" t="s">
        <v>469</v>
      </c>
      <c r="U6724" s="3" t="s">
        <v>1964</v>
      </c>
      <c r="V6724" s="3" t="s">
        <v>512</v>
      </c>
      <c r="W6724" s="3" t="s">
        <v>6814</v>
      </c>
      <c r="X6724" s="3" t="str">
        <f t="shared" si="458"/>
        <v>ลำพูนบ้านนาสารสุราษฎร์ธานี</v>
      </c>
      <c r="Y6724" s="3" t="s">
        <v>6498</v>
      </c>
      <c r="Z6724" s="3" t="str">
        <f t="shared" si="459"/>
        <v/>
      </c>
      <c r="AA6724" s="3" t="e">
        <f t="shared" si="460"/>
        <v>#NUM!</v>
      </c>
      <c r="AB6724" s="3" t="str">
        <f t="shared" si="461"/>
        <v/>
      </c>
    </row>
    <row r="6725" spans="18:28" ht="14.5" customHeight="1">
      <c r="R6725">
        <v>6722</v>
      </c>
      <c r="S6725" s="4">
        <v>84120</v>
      </c>
      <c r="T6725" s="3" t="s">
        <v>6817</v>
      </c>
      <c r="U6725" s="3" t="s">
        <v>1964</v>
      </c>
      <c r="V6725" s="3" t="s">
        <v>512</v>
      </c>
      <c r="W6725" s="3" t="s">
        <v>6814</v>
      </c>
      <c r="X6725" s="3" t="str">
        <f t="shared" ref="X6725:X6788" si="462">T6725&amp;U6725&amp;V6725</f>
        <v>ท่าชีบ้านนาสารสุราษฎร์ธานี</v>
      </c>
      <c r="Y6725" s="3" t="s">
        <v>6498</v>
      </c>
      <c r="Z6725" s="3" t="str">
        <f t="shared" ref="Z6725:Z6788" si="463">IF($Z$1=$W6725,$R6725,"")</f>
        <v/>
      </c>
      <c r="AA6725" s="3" t="e">
        <f t="shared" ref="AA6725:AA6788" si="464">SMALL($Z$4:$Z$7439,R6725)</f>
        <v>#NUM!</v>
      </c>
      <c r="AB6725" s="3" t="str">
        <f t="shared" ref="AB6725:AB6788" si="465">IFERROR(INDEX($T$4:$T$7439,$AA6725,1),"")</f>
        <v/>
      </c>
    </row>
    <row r="6726" spans="18:28" ht="14.5" customHeight="1">
      <c r="R6726">
        <v>6723</v>
      </c>
      <c r="S6726" s="4">
        <v>84270</v>
      </c>
      <c r="T6726" s="3" t="s">
        <v>6818</v>
      </c>
      <c r="U6726" s="3" t="s">
        <v>1964</v>
      </c>
      <c r="V6726" s="3" t="s">
        <v>512</v>
      </c>
      <c r="W6726" s="3" t="s">
        <v>6814</v>
      </c>
      <c r="X6726" s="3" t="str">
        <f t="shared" si="462"/>
        <v>ควนศรีบ้านนาสารสุราษฎร์ธานี</v>
      </c>
      <c r="Y6726" s="3" t="s">
        <v>6498</v>
      </c>
      <c r="Z6726" s="3" t="str">
        <f t="shared" si="463"/>
        <v/>
      </c>
      <c r="AA6726" s="3" t="e">
        <f t="shared" si="464"/>
        <v>#NUM!</v>
      </c>
      <c r="AB6726" s="3" t="str">
        <f t="shared" si="465"/>
        <v/>
      </c>
    </row>
    <row r="6727" spans="18:28" ht="14.5" customHeight="1">
      <c r="R6727">
        <v>6724</v>
      </c>
      <c r="S6727" s="4">
        <v>84120</v>
      </c>
      <c r="T6727" s="3" t="s">
        <v>6819</v>
      </c>
      <c r="U6727" s="3" t="s">
        <v>1964</v>
      </c>
      <c r="V6727" s="3" t="s">
        <v>512</v>
      </c>
      <c r="W6727" s="3" t="s">
        <v>6814</v>
      </c>
      <c r="X6727" s="3" t="str">
        <f t="shared" si="462"/>
        <v>ควนสุบรรณบ้านนาสารสุราษฎร์ธานี</v>
      </c>
      <c r="Y6727" s="3" t="s">
        <v>6498</v>
      </c>
      <c r="Z6727" s="3" t="str">
        <f t="shared" si="463"/>
        <v/>
      </c>
      <c r="AA6727" s="3" t="e">
        <f t="shared" si="464"/>
        <v>#NUM!</v>
      </c>
      <c r="AB6727" s="3" t="str">
        <f t="shared" si="465"/>
        <v/>
      </c>
    </row>
    <row r="6728" spans="18:28" ht="14.5" customHeight="1">
      <c r="R6728">
        <v>6725</v>
      </c>
      <c r="S6728" s="4">
        <v>84120</v>
      </c>
      <c r="T6728" s="3" t="s">
        <v>6820</v>
      </c>
      <c r="U6728" s="3" t="s">
        <v>1964</v>
      </c>
      <c r="V6728" s="3" t="s">
        <v>512</v>
      </c>
      <c r="W6728" s="3" t="s">
        <v>6814</v>
      </c>
      <c r="X6728" s="3" t="str">
        <f t="shared" si="462"/>
        <v>คลองปราบบ้านนาสารสุราษฎร์ธานี</v>
      </c>
      <c r="Y6728" s="3" t="s">
        <v>6498</v>
      </c>
      <c r="Z6728" s="3" t="str">
        <f t="shared" si="463"/>
        <v/>
      </c>
      <c r="AA6728" s="3" t="e">
        <f t="shared" si="464"/>
        <v>#NUM!</v>
      </c>
      <c r="AB6728" s="3" t="str">
        <f t="shared" si="465"/>
        <v/>
      </c>
    </row>
    <row r="6729" spans="18:28" ht="14.5" customHeight="1">
      <c r="R6729">
        <v>6726</v>
      </c>
      <c r="S6729" s="4">
        <v>84120</v>
      </c>
      <c r="T6729" s="3" t="s">
        <v>6034</v>
      </c>
      <c r="U6729" s="3" t="s">
        <v>1964</v>
      </c>
      <c r="V6729" s="3" t="s">
        <v>512</v>
      </c>
      <c r="W6729" s="3" t="s">
        <v>6814</v>
      </c>
      <c r="X6729" s="3" t="str">
        <f t="shared" si="462"/>
        <v>น้ำพุบ้านนาสารสุราษฎร์ธานี</v>
      </c>
      <c r="Y6729" s="3" t="s">
        <v>6498</v>
      </c>
      <c r="Z6729" s="3" t="str">
        <f t="shared" si="463"/>
        <v/>
      </c>
      <c r="AA6729" s="3" t="e">
        <f t="shared" si="464"/>
        <v>#NUM!</v>
      </c>
      <c r="AB6729" s="3" t="str">
        <f t="shared" si="465"/>
        <v/>
      </c>
    </row>
    <row r="6730" spans="18:28" ht="14.5" customHeight="1">
      <c r="R6730">
        <v>6727</v>
      </c>
      <c r="S6730" s="4">
        <v>84120</v>
      </c>
      <c r="T6730" s="3" t="s">
        <v>6821</v>
      </c>
      <c r="U6730" s="3" t="s">
        <v>1964</v>
      </c>
      <c r="V6730" s="3" t="s">
        <v>512</v>
      </c>
      <c r="W6730" s="3" t="s">
        <v>6814</v>
      </c>
      <c r="X6730" s="3" t="str">
        <f t="shared" si="462"/>
        <v>ทุ่งเตาใหม่บ้านนาสารสุราษฎร์ธานี</v>
      </c>
      <c r="Y6730" s="3" t="s">
        <v>6498</v>
      </c>
      <c r="Z6730" s="3" t="str">
        <f t="shared" si="463"/>
        <v/>
      </c>
      <c r="AA6730" s="3" t="e">
        <f t="shared" si="464"/>
        <v>#NUM!</v>
      </c>
      <c r="AB6730" s="3" t="str">
        <f t="shared" si="465"/>
        <v/>
      </c>
    </row>
    <row r="6731" spans="18:28" ht="14.5" customHeight="1">
      <c r="R6731">
        <v>6728</v>
      </c>
      <c r="S6731" s="4">
        <v>84120</v>
      </c>
      <c r="T6731" s="3" t="s">
        <v>6822</v>
      </c>
      <c r="U6731" s="3" t="s">
        <v>1964</v>
      </c>
      <c r="V6731" s="3" t="s">
        <v>512</v>
      </c>
      <c r="W6731" s="3" t="s">
        <v>6814</v>
      </c>
      <c r="X6731" s="3" t="str">
        <f t="shared" si="462"/>
        <v>เพิ่มพูนทรัพย์บ้านนาสารสุราษฎร์ธานี</v>
      </c>
      <c r="Y6731" s="3" t="s">
        <v>6498</v>
      </c>
      <c r="Z6731" s="3" t="str">
        <f t="shared" si="463"/>
        <v/>
      </c>
      <c r="AA6731" s="3" t="e">
        <f t="shared" si="464"/>
        <v>#NUM!</v>
      </c>
      <c r="AB6731" s="3" t="str">
        <f t="shared" si="465"/>
        <v/>
      </c>
    </row>
    <row r="6732" spans="18:28" ht="14.5" customHeight="1">
      <c r="R6732">
        <v>6729</v>
      </c>
      <c r="S6732" s="4">
        <v>84240</v>
      </c>
      <c r="T6732" s="3" t="s">
        <v>919</v>
      </c>
      <c r="U6732" s="3" t="s">
        <v>1962</v>
      </c>
      <c r="V6732" s="3" t="s">
        <v>512</v>
      </c>
      <c r="W6732" s="3" t="s">
        <v>6823</v>
      </c>
      <c r="X6732" s="3" t="str">
        <f t="shared" si="462"/>
        <v>บ้านนาบ้านนาเดิมสุราษฎร์ธานี</v>
      </c>
      <c r="Y6732" s="3" t="s">
        <v>6498</v>
      </c>
      <c r="Z6732" s="3" t="str">
        <f t="shared" si="463"/>
        <v/>
      </c>
      <c r="AA6732" s="3" t="e">
        <f t="shared" si="464"/>
        <v>#NUM!</v>
      </c>
      <c r="AB6732" s="3" t="str">
        <f t="shared" si="465"/>
        <v/>
      </c>
    </row>
    <row r="6733" spans="18:28" ht="14.5" customHeight="1">
      <c r="R6733">
        <v>6730</v>
      </c>
      <c r="S6733" s="4">
        <v>84240</v>
      </c>
      <c r="T6733" s="3" t="s">
        <v>1123</v>
      </c>
      <c r="U6733" s="3" t="s">
        <v>1962</v>
      </c>
      <c r="V6733" s="3" t="s">
        <v>512</v>
      </c>
      <c r="W6733" s="3" t="s">
        <v>6823</v>
      </c>
      <c r="X6733" s="3" t="str">
        <f t="shared" si="462"/>
        <v>ท่าเรือบ้านนาเดิมสุราษฎร์ธานี</v>
      </c>
      <c r="Y6733" s="3" t="s">
        <v>6498</v>
      </c>
      <c r="Z6733" s="3" t="str">
        <f t="shared" si="463"/>
        <v/>
      </c>
      <c r="AA6733" s="3" t="e">
        <f t="shared" si="464"/>
        <v>#NUM!</v>
      </c>
      <c r="AB6733" s="3" t="str">
        <f t="shared" si="465"/>
        <v/>
      </c>
    </row>
    <row r="6734" spans="18:28" ht="14.5" customHeight="1">
      <c r="R6734">
        <v>6731</v>
      </c>
      <c r="S6734" s="4">
        <v>84240</v>
      </c>
      <c r="T6734" s="3" t="s">
        <v>6824</v>
      </c>
      <c r="U6734" s="3" t="s">
        <v>1962</v>
      </c>
      <c r="V6734" s="3" t="s">
        <v>512</v>
      </c>
      <c r="W6734" s="3" t="s">
        <v>6823</v>
      </c>
      <c r="X6734" s="3" t="str">
        <f t="shared" si="462"/>
        <v>ทรัพย์ทวีบ้านนาเดิมสุราษฎร์ธานี</v>
      </c>
      <c r="Y6734" s="3" t="s">
        <v>6498</v>
      </c>
      <c r="Z6734" s="3" t="str">
        <f t="shared" si="463"/>
        <v/>
      </c>
      <c r="AA6734" s="3" t="e">
        <f t="shared" si="464"/>
        <v>#NUM!</v>
      </c>
      <c r="AB6734" s="3" t="str">
        <f t="shared" si="465"/>
        <v/>
      </c>
    </row>
    <row r="6735" spans="18:28" ht="14.5" customHeight="1">
      <c r="R6735">
        <v>6732</v>
      </c>
      <c r="S6735" s="4">
        <v>84240</v>
      </c>
      <c r="T6735" s="3" t="s">
        <v>6825</v>
      </c>
      <c r="U6735" s="3" t="s">
        <v>1962</v>
      </c>
      <c r="V6735" s="3" t="s">
        <v>512</v>
      </c>
      <c r="W6735" s="3" t="s">
        <v>6823</v>
      </c>
      <c r="X6735" s="3" t="str">
        <f t="shared" si="462"/>
        <v>นาใต้บ้านนาเดิมสุราษฎร์ธานี</v>
      </c>
      <c r="Y6735" s="3" t="s">
        <v>6498</v>
      </c>
      <c r="Z6735" s="3" t="str">
        <f t="shared" si="463"/>
        <v/>
      </c>
      <c r="AA6735" s="3" t="e">
        <f t="shared" si="464"/>
        <v>#NUM!</v>
      </c>
      <c r="AB6735" s="3" t="str">
        <f t="shared" si="465"/>
        <v/>
      </c>
    </row>
    <row r="6736" spans="18:28" ht="14.5" customHeight="1">
      <c r="R6736">
        <v>6733</v>
      </c>
      <c r="S6736" s="4">
        <v>84260</v>
      </c>
      <c r="T6736" s="3" t="s">
        <v>1950</v>
      </c>
      <c r="U6736" s="3" t="s">
        <v>1950</v>
      </c>
      <c r="V6736" s="3" t="s">
        <v>512</v>
      </c>
      <c r="W6736" s="3" t="s">
        <v>6826</v>
      </c>
      <c r="X6736" s="3" t="str">
        <f t="shared" si="462"/>
        <v>เคียนซาเคียนซาสุราษฎร์ธานี</v>
      </c>
      <c r="Y6736" s="3" t="s">
        <v>6498</v>
      </c>
      <c r="Z6736" s="3" t="str">
        <f t="shared" si="463"/>
        <v/>
      </c>
      <c r="AA6736" s="3" t="e">
        <f t="shared" si="464"/>
        <v>#NUM!</v>
      </c>
      <c r="AB6736" s="3" t="str">
        <f t="shared" si="465"/>
        <v/>
      </c>
    </row>
    <row r="6737" spans="18:28" ht="14.5" customHeight="1">
      <c r="R6737">
        <v>6734</v>
      </c>
      <c r="S6737" s="4">
        <v>84210</v>
      </c>
      <c r="T6737" s="3" t="s">
        <v>6827</v>
      </c>
      <c r="U6737" s="3" t="s">
        <v>1950</v>
      </c>
      <c r="V6737" s="3" t="s">
        <v>512</v>
      </c>
      <c r="W6737" s="3" t="s">
        <v>6826</v>
      </c>
      <c r="X6737" s="3" t="str">
        <f t="shared" si="462"/>
        <v>พ่วงพรมครเคียนซาสุราษฎร์ธานี</v>
      </c>
      <c r="Y6737" s="3" t="s">
        <v>6498</v>
      </c>
      <c r="Z6737" s="3" t="str">
        <f t="shared" si="463"/>
        <v/>
      </c>
      <c r="AA6737" s="3" t="e">
        <f t="shared" si="464"/>
        <v>#NUM!</v>
      </c>
      <c r="AB6737" s="3" t="str">
        <f t="shared" si="465"/>
        <v/>
      </c>
    </row>
    <row r="6738" spans="18:28" ht="14.5" customHeight="1">
      <c r="R6738">
        <v>6735</v>
      </c>
      <c r="S6738" s="4">
        <v>84260</v>
      </c>
      <c r="T6738" s="3" t="s">
        <v>6828</v>
      </c>
      <c r="U6738" s="3" t="s">
        <v>1950</v>
      </c>
      <c r="V6738" s="3" t="s">
        <v>512</v>
      </c>
      <c r="W6738" s="3" t="s">
        <v>6826</v>
      </c>
      <c r="X6738" s="3" t="str">
        <f t="shared" si="462"/>
        <v>เขาตอกเคียนซาสุราษฎร์ธานี</v>
      </c>
      <c r="Y6738" s="3" t="s">
        <v>6498</v>
      </c>
      <c r="Z6738" s="3" t="str">
        <f t="shared" si="463"/>
        <v/>
      </c>
      <c r="AA6738" s="3" t="e">
        <f t="shared" si="464"/>
        <v>#NUM!</v>
      </c>
      <c r="AB6738" s="3" t="str">
        <f t="shared" si="465"/>
        <v/>
      </c>
    </row>
    <row r="6739" spans="18:28" ht="14.5" customHeight="1">
      <c r="R6739">
        <v>6736</v>
      </c>
      <c r="S6739" s="4">
        <v>84260</v>
      </c>
      <c r="T6739" s="3" t="s">
        <v>6829</v>
      </c>
      <c r="U6739" s="3" t="s">
        <v>1950</v>
      </c>
      <c r="V6739" s="3" t="s">
        <v>512</v>
      </c>
      <c r="W6739" s="3" t="s">
        <v>6826</v>
      </c>
      <c r="X6739" s="3" t="str">
        <f t="shared" si="462"/>
        <v>อรัญคามวารีเคียนซาสุราษฎร์ธานี</v>
      </c>
      <c r="Y6739" s="3" t="s">
        <v>6498</v>
      </c>
      <c r="Z6739" s="3" t="str">
        <f t="shared" si="463"/>
        <v/>
      </c>
      <c r="AA6739" s="3" t="e">
        <f t="shared" si="464"/>
        <v>#NUM!</v>
      </c>
      <c r="AB6739" s="3" t="str">
        <f t="shared" si="465"/>
        <v/>
      </c>
    </row>
    <row r="6740" spans="18:28" ht="14.5" customHeight="1">
      <c r="R6740">
        <v>6737</v>
      </c>
      <c r="S6740" s="4">
        <v>84260</v>
      </c>
      <c r="T6740" s="3" t="s">
        <v>4948</v>
      </c>
      <c r="U6740" s="3" t="s">
        <v>1950</v>
      </c>
      <c r="V6740" s="3" t="s">
        <v>512</v>
      </c>
      <c r="W6740" s="3" t="s">
        <v>6826</v>
      </c>
      <c r="X6740" s="3" t="str">
        <f t="shared" si="462"/>
        <v>บ้านเสด็จเคียนซาสุราษฎร์ธานี</v>
      </c>
      <c r="Y6740" s="3" t="s">
        <v>6498</v>
      </c>
      <c r="Z6740" s="3" t="str">
        <f t="shared" si="463"/>
        <v/>
      </c>
      <c r="AA6740" s="3" t="e">
        <f t="shared" si="464"/>
        <v>#NUM!</v>
      </c>
      <c r="AB6740" s="3" t="str">
        <f t="shared" si="465"/>
        <v/>
      </c>
    </row>
    <row r="6741" spans="18:28" ht="14.5" customHeight="1">
      <c r="R6741">
        <v>6738</v>
      </c>
      <c r="S6741" s="4">
        <v>84190</v>
      </c>
      <c r="T6741" s="3" t="s">
        <v>1975</v>
      </c>
      <c r="U6741" s="3" t="s">
        <v>1975</v>
      </c>
      <c r="V6741" s="3" t="s">
        <v>512</v>
      </c>
      <c r="W6741" s="3" t="s">
        <v>6830</v>
      </c>
      <c r="X6741" s="3" t="str">
        <f t="shared" si="462"/>
        <v>เวียงสระเวียงสระสุราษฎร์ธานี</v>
      </c>
      <c r="Y6741" s="3" t="s">
        <v>6498</v>
      </c>
      <c r="Z6741" s="3" t="str">
        <f t="shared" si="463"/>
        <v/>
      </c>
      <c r="AA6741" s="3" t="e">
        <f t="shared" si="464"/>
        <v>#NUM!</v>
      </c>
      <c r="AB6741" s="3" t="str">
        <f t="shared" si="465"/>
        <v/>
      </c>
    </row>
    <row r="6742" spans="18:28" ht="14.5" customHeight="1">
      <c r="R6742">
        <v>6739</v>
      </c>
      <c r="S6742" s="4">
        <v>84190</v>
      </c>
      <c r="T6742" s="3" t="s">
        <v>6831</v>
      </c>
      <c r="U6742" s="3" t="s">
        <v>1975</v>
      </c>
      <c r="V6742" s="3" t="s">
        <v>512</v>
      </c>
      <c r="W6742" s="3" t="s">
        <v>6830</v>
      </c>
      <c r="X6742" s="3" t="str">
        <f t="shared" si="462"/>
        <v>บ้านส้องเวียงสระสุราษฎร์ธานี</v>
      </c>
      <c r="Y6742" s="3" t="s">
        <v>6498</v>
      </c>
      <c r="Z6742" s="3" t="str">
        <f t="shared" si="463"/>
        <v/>
      </c>
      <c r="AA6742" s="3" t="e">
        <f t="shared" si="464"/>
        <v>#NUM!</v>
      </c>
      <c r="AB6742" s="3" t="str">
        <f t="shared" si="465"/>
        <v/>
      </c>
    </row>
    <row r="6743" spans="18:28" ht="14.5" customHeight="1">
      <c r="R6743">
        <v>6740</v>
      </c>
      <c r="S6743" s="4">
        <v>84190</v>
      </c>
      <c r="T6743" s="3" t="s">
        <v>6832</v>
      </c>
      <c r="U6743" s="3" t="s">
        <v>1975</v>
      </c>
      <c r="V6743" s="3" t="s">
        <v>512</v>
      </c>
      <c r="W6743" s="3" t="s">
        <v>6830</v>
      </c>
      <c r="X6743" s="3" t="str">
        <f t="shared" si="462"/>
        <v>คลองฉนวนเวียงสระสุราษฎร์ธานี</v>
      </c>
      <c r="Y6743" s="3" t="s">
        <v>6498</v>
      </c>
      <c r="Z6743" s="3" t="str">
        <f t="shared" si="463"/>
        <v/>
      </c>
      <c r="AA6743" s="3" t="e">
        <f t="shared" si="464"/>
        <v>#NUM!</v>
      </c>
      <c r="AB6743" s="3" t="str">
        <f t="shared" si="465"/>
        <v/>
      </c>
    </row>
    <row r="6744" spans="18:28" ht="14.5" customHeight="1">
      <c r="R6744">
        <v>6741</v>
      </c>
      <c r="S6744" s="4">
        <v>84190</v>
      </c>
      <c r="T6744" s="3" t="s">
        <v>4180</v>
      </c>
      <c r="U6744" s="3" t="s">
        <v>1975</v>
      </c>
      <c r="V6744" s="3" t="s">
        <v>512</v>
      </c>
      <c r="W6744" s="3" t="s">
        <v>6830</v>
      </c>
      <c r="X6744" s="3" t="str">
        <f t="shared" si="462"/>
        <v>ทุ่งหลวงเวียงสระสุราษฎร์ธานี</v>
      </c>
      <c r="Y6744" s="3" t="s">
        <v>6498</v>
      </c>
      <c r="Z6744" s="3" t="str">
        <f t="shared" si="463"/>
        <v/>
      </c>
      <c r="AA6744" s="3" t="e">
        <f t="shared" si="464"/>
        <v>#NUM!</v>
      </c>
      <c r="AB6744" s="3" t="str">
        <f t="shared" si="465"/>
        <v/>
      </c>
    </row>
    <row r="6745" spans="18:28" ht="14.5" customHeight="1">
      <c r="R6745">
        <v>6742</v>
      </c>
      <c r="S6745" s="4">
        <v>84190</v>
      </c>
      <c r="T6745" s="3" t="s">
        <v>6833</v>
      </c>
      <c r="U6745" s="3" t="s">
        <v>1975</v>
      </c>
      <c r="V6745" s="3" t="s">
        <v>512</v>
      </c>
      <c r="W6745" s="3" t="s">
        <v>6830</v>
      </c>
      <c r="X6745" s="3" t="str">
        <f t="shared" si="462"/>
        <v>เขานิพันธ์เวียงสระสุราษฎร์ธานี</v>
      </c>
      <c r="Y6745" s="3" t="s">
        <v>6498</v>
      </c>
      <c r="Z6745" s="3" t="str">
        <f t="shared" si="463"/>
        <v/>
      </c>
      <c r="AA6745" s="3" t="e">
        <f t="shared" si="464"/>
        <v>#NUM!</v>
      </c>
      <c r="AB6745" s="3" t="str">
        <f t="shared" si="465"/>
        <v/>
      </c>
    </row>
    <row r="6746" spans="18:28" ht="14.5" customHeight="1">
      <c r="R6746">
        <v>6743</v>
      </c>
      <c r="S6746" s="4">
        <v>84210</v>
      </c>
      <c r="T6746" s="3" t="s">
        <v>6834</v>
      </c>
      <c r="U6746" s="3" t="s">
        <v>1968</v>
      </c>
      <c r="V6746" s="3" t="s">
        <v>512</v>
      </c>
      <c r="W6746" s="3" t="s">
        <v>6835</v>
      </c>
      <c r="X6746" s="3" t="str">
        <f t="shared" si="462"/>
        <v>อิปันพระแสงสุราษฎร์ธานี</v>
      </c>
      <c r="Y6746" s="3" t="s">
        <v>6498</v>
      </c>
      <c r="Z6746" s="3" t="str">
        <f t="shared" si="463"/>
        <v/>
      </c>
      <c r="AA6746" s="3" t="e">
        <f t="shared" si="464"/>
        <v>#NUM!</v>
      </c>
      <c r="AB6746" s="3" t="str">
        <f t="shared" si="465"/>
        <v/>
      </c>
    </row>
    <row r="6747" spans="18:28" ht="14.5" customHeight="1">
      <c r="R6747">
        <v>6744</v>
      </c>
      <c r="S6747" s="4">
        <v>84210</v>
      </c>
      <c r="T6747" s="3" t="s">
        <v>6651</v>
      </c>
      <c r="U6747" s="3" t="s">
        <v>1968</v>
      </c>
      <c r="V6747" s="3" t="s">
        <v>512</v>
      </c>
      <c r="W6747" s="3" t="s">
        <v>6835</v>
      </c>
      <c r="X6747" s="3" t="str">
        <f t="shared" si="462"/>
        <v>สินปุนพระแสงสุราษฎร์ธานี</v>
      </c>
      <c r="Y6747" s="3" t="s">
        <v>6498</v>
      </c>
      <c r="Z6747" s="3" t="str">
        <f t="shared" si="463"/>
        <v/>
      </c>
      <c r="AA6747" s="3" t="e">
        <f t="shared" si="464"/>
        <v>#NUM!</v>
      </c>
      <c r="AB6747" s="3" t="str">
        <f t="shared" si="465"/>
        <v/>
      </c>
    </row>
    <row r="6748" spans="18:28" ht="14.5" customHeight="1">
      <c r="R6748">
        <v>6745</v>
      </c>
      <c r="S6748" s="4">
        <v>84210</v>
      </c>
      <c r="T6748" s="3" t="s">
        <v>6836</v>
      </c>
      <c r="U6748" s="3" t="s">
        <v>1968</v>
      </c>
      <c r="V6748" s="3" t="s">
        <v>512</v>
      </c>
      <c r="W6748" s="3" t="s">
        <v>6835</v>
      </c>
      <c r="X6748" s="3" t="str">
        <f t="shared" si="462"/>
        <v>บางสวรรค์พระแสงสุราษฎร์ธานี</v>
      </c>
      <c r="Y6748" s="3" t="s">
        <v>6498</v>
      </c>
      <c r="Z6748" s="3" t="str">
        <f t="shared" si="463"/>
        <v/>
      </c>
      <c r="AA6748" s="3" t="e">
        <f t="shared" si="464"/>
        <v>#NUM!</v>
      </c>
      <c r="AB6748" s="3" t="str">
        <f t="shared" si="465"/>
        <v/>
      </c>
    </row>
    <row r="6749" spans="18:28" ht="14.5" customHeight="1">
      <c r="R6749">
        <v>6746</v>
      </c>
      <c r="S6749" s="4">
        <v>84210</v>
      </c>
      <c r="T6749" s="3" t="s">
        <v>6837</v>
      </c>
      <c r="U6749" s="3" t="s">
        <v>1968</v>
      </c>
      <c r="V6749" s="3" t="s">
        <v>512</v>
      </c>
      <c r="W6749" s="3" t="s">
        <v>6835</v>
      </c>
      <c r="X6749" s="3" t="str">
        <f t="shared" si="462"/>
        <v>ไทรขึงพระแสงสุราษฎร์ธานี</v>
      </c>
      <c r="Y6749" s="3" t="s">
        <v>6498</v>
      </c>
      <c r="Z6749" s="3" t="str">
        <f t="shared" si="463"/>
        <v/>
      </c>
      <c r="AA6749" s="3" t="e">
        <f t="shared" si="464"/>
        <v>#NUM!</v>
      </c>
      <c r="AB6749" s="3" t="str">
        <f t="shared" si="465"/>
        <v/>
      </c>
    </row>
    <row r="6750" spans="18:28" ht="14.5" customHeight="1">
      <c r="R6750">
        <v>6747</v>
      </c>
      <c r="S6750" s="4">
        <v>84210</v>
      </c>
      <c r="T6750" s="3" t="s">
        <v>6838</v>
      </c>
      <c r="U6750" s="3" t="s">
        <v>1968</v>
      </c>
      <c r="V6750" s="3" t="s">
        <v>512</v>
      </c>
      <c r="W6750" s="3" t="s">
        <v>6835</v>
      </c>
      <c r="X6750" s="3" t="str">
        <f t="shared" si="462"/>
        <v>สินเจริญพระแสงสุราษฎร์ธานี</v>
      </c>
      <c r="Y6750" s="3" t="s">
        <v>6498</v>
      </c>
      <c r="Z6750" s="3" t="str">
        <f t="shared" si="463"/>
        <v/>
      </c>
      <c r="AA6750" s="3" t="e">
        <f t="shared" si="464"/>
        <v>#NUM!</v>
      </c>
      <c r="AB6750" s="3" t="str">
        <f t="shared" si="465"/>
        <v/>
      </c>
    </row>
    <row r="6751" spans="18:28" ht="14.5" customHeight="1">
      <c r="R6751">
        <v>6748</v>
      </c>
      <c r="S6751" s="4">
        <v>84210</v>
      </c>
      <c r="T6751" s="3" t="s">
        <v>6839</v>
      </c>
      <c r="U6751" s="3" t="s">
        <v>1968</v>
      </c>
      <c r="V6751" s="3" t="s">
        <v>512</v>
      </c>
      <c r="W6751" s="3" t="s">
        <v>6835</v>
      </c>
      <c r="X6751" s="3" t="str">
        <f t="shared" si="462"/>
        <v>ไทรโสภาพระแสงสุราษฎร์ธานี</v>
      </c>
      <c r="Y6751" s="3" t="s">
        <v>6498</v>
      </c>
      <c r="Z6751" s="3" t="str">
        <f t="shared" si="463"/>
        <v/>
      </c>
      <c r="AA6751" s="3" t="e">
        <f t="shared" si="464"/>
        <v>#NUM!</v>
      </c>
      <c r="AB6751" s="3" t="str">
        <f t="shared" si="465"/>
        <v/>
      </c>
    </row>
    <row r="6752" spans="18:28" ht="14.5" customHeight="1">
      <c r="R6752">
        <v>6749</v>
      </c>
      <c r="S6752" s="4">
        <v>84210</v>
      </c>
      <c r="T6752" s="3" t="s">
        <v>6749</v>
      </c>
      <c r="U6752" s="3" t="s">
        <v>1968</v>
      </c>
      <c r="V6752" s="3" t="s">
        <v>512</v>
      </c>
      <c r="W6752" s="3" t="s">
        <v>6835</v>
      </c>
      <c r="X6752" s="3" t="str">
        <f t="shared" si="462"/>
        <v>สาคูพระแสงสุราษฎร์ธานี</v>
      </c>
      <c r="Y6752" s="3" t="s">
        <v>6498</v>
      </c>
      <c r="Z6752" s="3" t="str">
        <f t="shared" si="463"/>
        <v/>
      </c>
      <c r="AA6752" s="3" t="e">
        <f t="shared" si="464"/>
        <v>#NUM!</v>
      </c>
      <c r="AB6752" s="3" t="str">
        <f t="shared" si="465"/>
        <v/>
      </c>
    </row>
    <row r="6753" spans="18:28" ht="14.5" customHeight="1">
      <c r="R6753">
        <v>6750</v>
      </c>
      <c r="S6753" s="4">
        <v>84130</v>
      </c>
      <c r="T6753" s="3" t="s">
        <v>560</v>
      </c>
      <c r="U6753" s="3" t="s">
        <v>1970</v>
      </c>
      <c r="V6753" s="3" t="s">
        <v>512</v>
      </c>
      <c r="W6753" s="3" t="s">
        <v>6840</v>
      </c>
      <c r="X6753" s="3" t="str">
        <f t="shared" si="462"/>
        <v>ท่าข้ามพุนพินสุราษฎร์ธานี</v>
      </c>
      <c r="Y6753" s="3" t="s">
        <v>6498</v>
      </c>
      <c r="Z6753" s="3" t="str">
        <f t="shared" si="463"/>
        <v/>
      </c>
      <c r="AA6753" s="3" t="e">
        <f t="shared" si="464"/>
        <v>#NUM!</v>
      </c>
      <c r="AB6753" s="3" t="str">
        <f t="shared" si="465"/>
        <v/>
      </c>
    </row>
    <row r="6754" spans="18:28" ht="14.5" customHeight="1">
      <c r="R6754">
        <v>6751</v>
      </c>
      <c r="S6754" s="4">
        <v>84130</v>
      </c>
      <c r="T6754" s="3" t="s">
        <v>6841</v>
      </c>
      <c r="U6754" s="3" t="s">
        <v>1970</v>
      </c>
      <c r="V6754" s="3" t="s">
        <v>512</v>
      </c>
      <c r="W6754" s="3" t="s">
        <v>6840</v>
      </c>
      <c r="X6754" s="3" t="str">
        <f t="shared" si="462"/>
        <v>ท่าสะท้อนพุนพินสุราษฎร์ธานี</v>
      </c>
      <c r="Y6754" s="3" t="s">
        <v>6498</v>
      </c>
      <c r="Z6754" s="3" t="str">
        <f t="shared" si="463"/>
        <v/>
      </c>
      <c r="AA6754" s="3" t="e">
        <f t="shared" si="464"/>
        <v>#NUM!</v>
      </c>
      <c r="AB6754" s="3" t="str">
        <f t="shared" si="465"/>
        <v/>
      </c>
    </row>
    <row r="6755" spans="18:28" ht="14.5" customHeight="1">
      <c r="R6755">
        <v>6752</v>
      </c>
      <c r="S6755" s="4">
        <v>84130</v>
      </c>
      <c r="T6755" s="3" t="s">
        <v>6842</v>
      </c>
      <c r="U6755" s="3" t="s">
        <v>1970</v>
      </c>
      <c r="V6755" s="3" t="s">
        <v>512</v>
      </c>
      <c r="W6755" s="3" t="s">
        <v>6840</v>
      </c>
      <c r="X6755" s="3" t="str">
        <f t="shared" si="462"/>
        <v>ลีเล็ดพุนพินสุราษฎร์ธานี</v>
      </c>
      <c r="Y6755" s="3" t="s">
        <v>6498</v>
      </c>
      <c r="Z6755" s="3" t="str">
        <f t="shared" si="463"/>
        <v/>
      </c>
      <c r="AA6755" s="3" t="e">
        <f t="shared" si="464"/>
        <v>#NUM!</v>
      </c>
      <c r="AB6755" s="3" t="str">
        <f t="shared" si="465"/>
        <v/>
      </c>
    </row>
    <row r="6756" spans="18:28" ht="14.5" customHeight="1">
      <c r="R6756">
        <v>6753</v>
      </c>
      <c r="S6756" s="4">
        <v>84130</v>
      </c>
      <c r="T6756" s="3" t="s">
        <v>6843</v>
      </c>
      <c r="U6756" s="3" t="s">
        <v>1970</v>
      </c>
      <c r="V6756" s="3" t="s">
        <v>512</v>
      </c>
      <c r="W6756" s="3" t="s">
        <v>6840</v>
      </c>
      <c r="X6756" s="3" t="str">
        <f t="shared" si="462"/>
        <v>บางมะเดื่อพุนพินสุราษฎร์ธานี</v>
      </c>
      <c r="Y6756" s="3" t="s">
        <v>6498</v>
      </c>
      <c r="Z6756" s="3" t="str">
        <f t="shared" si="463"/>
        <v/>
      </c>
      <c r="AA6756" s="3" t="e">
        <f t="shared" si="464"/>
        <v>#NUM!</v>
      </c>
      <c r="AB6756" s="3" t="str">
        <f t="shared" si="465"/>
        <v/>
      </c>
    </row>
    <row r="6757" spans="18:28" ht="14.5" customHeight="1">
      <c r="R6757">
        <v>6754</v>
      </c>
      <c r="S6757" s="4">
        <v>84130</v>
      </c>
      <c r="T6757" s="3" t="s">
        <v>6844</v>
      </c>
      <c r="U6757" s="3" t="s">
        <v>1970</v>
      </c>
      <c r="V6757" s="3" t="s">
        <v>512</v>
      </c>
      <c r="W6757" s="3" t="s">
        <v>6840</v>
      </c>
      <c r="X6757" s="3" t="str">
        <f t="shared" si="462"/>
        <v>บางเดือนพุนพินสุราษฎร์ธานี</v>
      </c>
      <c r="Y6757" s="3" t="s">
        <v>6498</v>
      </c>
      <c r="Z6757" s="3" t="str">
        <f t="shared" si="463"/>
        <v/>
      </c>
      <c r="AA6757" s="3" t="e">
        <f t="shared" si="464"/>
        <v>#NUM!</v>
      </c>
      <c r="AB6757" s="3" t="str">
        <f t="shared" si="465"/>
        <v/>
      </c>
    </row>
    <row r="6758" spans="18:28" ht="14.5" customHeight="1">
      <c r="R6758">
        <v>6755</v>
      </c>
      <c r="S6758" s="4">
        <v>84130</v>
      </c>
      <c r="T6758" s="3" t="s">
        <v>6845</v>
      </c>
      <c r="U6758" s="3" t="s">
        <v>1970</v>
      </c>
      <c r="V6758" s="3" t="s">
        <v>512</v>
      </c>
      <c r="W6758" s="3" t="s">
        <v>6840</v>
      </c>
      <c r="X6758" s="3" t="str">
        <f t="shared" si="462"/>
        <v>ท่าโรงช้างพุนพินสุราษฎร์ธานี</v>
      </c>
      <c r="Y6758" s="3" t="s">
        <v>6498</v>
      </c>
      <c r="Z6758" s="3" t="str">
        <f t="shared" si="463"/>
        <v/>
      </c>
      <c r="AA6758" s="3" t="e">
        <f t="shared" si="464"/>
        <v>#NUM!</v>
      </c>
      <c r="AB6758" s="3" t="str">
        <f t="shared" si="465"/>
        <v/>
      </c>
    </row>
    <row r="6759" spans="18:28" ht="14.5" customHeight="1">
      <c r="R6759">
        <v>6756</v>
      </c>
      <c r="S6759" s="4">
        <v>84130</v>
      </c>
      <c r="T6759" s="3" t="s">
        <v>6760</v>
      </c>
      <c r="U6759" s="3" t="s">
        <v>1970</v>
      </c>
      <c r="V6759" s="3" t="s">
        <v>512</v>
      </c>
      <c r="W6759" s="3" t="s">
        <v>6840</v>
      </c>
      <c r="X6759" s="3" t="str">
        <f t="shared" si="462"/>
        <v>กรูดพุนพินสุราษฎร์ธานี</v>
      </c>
      <c r="Y6759" s="3" t="s">
        <v>6498</v>
      </c>
      <c r="Z6759" s="3" t="str">
        <f t="shared" si="463"/>
        <v/>
      </c>
      <c r="AA6759" s="3" t="e">
        <f t="shared" si="464"/>
        <v>#NUM!</v>
      </c>
      <c r="AB6759" s="3" t="str">
        <f t="shared" si="465"/>
        <v/>
      </c>
    </row>
    <row r="6760" spans="18:28" ht="14.5" customHeight="1">
      <c r="R6760">
        <v>6757</v>
      </c>
      <c r="S6760" s="4">
        <v>84130</v>
      </c>
      <c r="T6760" s="3" t="s">
        <v>1970</v>
      </c>
      <c r="U6760" s="3" t="s">
        <v>1970</v>
      </c>
      <c r="V6760" s="3" t="s">
        <v>512</v>
      </c>
      <c r="W6760" s="3" t="s">
        <v>6840</v>
      </c>
      <c r="X6760" s="3" t="str">
        <f t="shared" si="462"/>
        <v>พุนพินพุนพินสุราษฎร์ธานี</v>
      </c>
      <c r="Y6760" s="3" t="s">
        <v>6498</v>
      </c>
      <c r="Z6760" s="3" t="str">
        <f t="shared" si="463"/>
        <v/>
      </c>
      <c r="AA6760" s="3" t="e">
        <f t="shared" si="464"/>
        <v>#NUM!</v>
      </c>
      <c r="AB6760" s="3" t="str">
        <f t="shared" si="465"/>
        <v/>
      </c>
    </row>
    <row r="6761" spans="18:28" ht="14.5" customHeight="1">
      <c r="R6761">
        <v>6758</v>
      </c>
      <c r="S6761" s="4">
        <v>84130</v>
      </c>
      <c r="T6761" s="3" t="s">
        <v>6846</v>
      </c>
      <c r="U6761" s="3" t="s">
        <v>1970</v>
      </c>
      <c r="V6761" s="3" t="s">
        <v>512</v>
      </c>
      <c r="W6761" s="3" t="s">
        <v>6840</v>
      </c>
      <c r="X6761" s="3" t="str">
        <f t="shared" si="462"/>
        <v>บางงอนพุนพินสุราษฎร์ธานี</v>
      </c>
      <c r="Y6761" s="3" t="s">
        <v>6498</v>
      </c>
      <c r="Z6761" s="3" t="str">
        <f t="shared" si="463"/>
        <v/>
      </c>
      <c r="AA6761" s="3" t="e">
        <f t="shared" si="464"/>
        <v>#NUM!</v>
      </c>
      <c r="AB6761" s="3" t="str">
        <f t="shared" si="465"/>
        <v/>
      </c>
    </row>
    <row r="6762" spans="18:28" ht="14.5" customHeight="1">
      <c r="R6762">
        <v>6759</v>
      </c>
      <c r="S6762" s="4">
        <v>84130</v>
      </c>
      <c r="T6762" s="3" t="s">
        <v>4555</v>
      </c>
      <c r="U6762" s="3" t="s">
        <v>1970</v>
      </c>
      <c r="V6762" s="3" t="s">
        <v>512</v>
      </c>
      <c r="W6762" s="3" t="s">
        <v>6840</v>
      </c>
      <c r="X6762" s="3" t="str">
        <f t="shared" si="462"/>
        <v>ศรีวิชัยพุนพินสุราษฎร์ธานี</v>
      </c>
      <c r="Y6762" s="3" t="s">
        <v>6498</v>
      </c>
      <c r="Z6762" s="3" t="str">
        <f t="shared" si="463"/>
        <v/>
      </c>
      <c r="AA6762" s="3" t="e">
        <f t="shared" si="464"/>
        <v>#NUM!</v>
      </c>
      <c r="AB6762" s="3" t="str">
        <f t="shared" si="465"/>
        <v/>
      </c>
    </row>
    <row r="6763" spans="18:28" ht="14.5" customHeight="1">
      <c r="R6763">
        <v>6760</v>
      </c>
      <c r="S6763" s="4">
        <v>84130</v>
      </c>
      <c r="T6763" s="3" t="s">
        <v>5613</v>
      </c>
      <c r="U6763" s="3" t="s">
        <v>1970</v>
      </c>
      <c r="V6763" s="3" t="s">
        <v>512</v>
      </c>
      <c r="W6763" s="3" t="s">
        <v>6840</v>
      </c>
      <c r="X6763" s="3" t="str">
        <f t="shared" si="462"/>
        <v>น้ำรอบพุนพินสุราษฎร์ธานี</v>
      </c>
      <c r="Y6763" s="3" t="s">
        <v>6498</v>
      </c>
      <c r="Z6763" s="3" t="str">
        <f t="shared" si="463"/>
        <v/>
      </c>
      <c r="AA6763" s="3" t="e">
        <f t="shared" si="464"/>
        <v>#NUM!</v>
      </c>
      <c r="AB6763" s="3" t="str">
        <f t="shared" si="465"/>
        <v/>
      </c>
    </row>
    <row r="6764" spans="18:28" ht="14.5" customHeight="1">
      <c r="R6764">
        <v>6761</v>
      </c>
      <c r="S6764" s="4">
        <v>84130</v>
      </c>
      <c r="T6764" s="3" t="s">
        <v>6847</v>
      </c>
      <c r="U6764" s="3" t="s">
        <v>1970</v>
      </c>
      <c r="V6764" s="3" t="s">
        <v>512</v>
      </c>
      <c r="W6764" s="3" t="s">
        <v>6840</v>
      </c>
      <c r="X6764" s="3" t="str">
        <f t="shared" si="462"/>
        <v>มะลวนพุนพินสุราษฎร์ธานี</v>
      </c>
      <c r="Y6764" s="3" t="s">
        <v>6498</v>
      </c>
      <c r="Z6764" s="3" t="str">
        <f t="shared" si="463"/>
        <v/>
      </c>
      <c r="AA6764" s="3" t="e">
        <f t="shared" si="464"/>
        <v>#NUM!</v>
      </c>
      <c r="AB6764" s="3" t="str">
        <f t="shared" si="465"/>
        <v/>
      </c>
    </row>
    <row r="6765" spans="18:28" ht="14.5" customHeight="1">
      <c r="R6765">
        <v>6762</v>
      </c>
      <c r="S6765" s="4">
        <v>84130</v>
      </c>
      <c r="T6765" s="3" t="s">
        <v>6848</v>
      </c>
      <c r="U6765" s="3" t="s">
        <v>1970</v>
      </c>
      <c r="V6765" s="3" t="s">
        <v>512</v>
      </c>
      <c r="W6765" s="3" t="s">
        <v>6840</v>
      </c>
      <c r="X6765" s="3" t="str">
        <f t="shared" si="462"/>
        <v>หัวเตยพุนพินสุราษฎร์ธานี</v>
      </c>
      <c r="Y6765" s="3" t="s">
        <v>6498</v>
      </c>
      <c r="Z6765" s="3" t="str">
        <f t="shared" si="463"/>
        <v/>
      </c>
      <c r="AA6765" s="3" t="e">
        <f t="shared" si="464"/>
        <v>#NUM!</v>
      </c>
      <c r="AB6765" s="3" t="str">
        <f t="shared" si="465"/>
        <v/>
      </c>
    </row>
    <row r="6766" spans="18:28" ht="14.5" customHeight="1">
      <c r="R6766">
        <v>6763</v>
      </c>
      <c r="S6766" s="4">
        <v>84130</v>
      </c>
      <c r="T6766" s="3" t="s">
        <v>2728</v>
      </c>
      <c r="U6766" s="3" t="s">
        <v>1970</v>
      </c>
      <c r="V6766" s="3" t="s">
        <v>512</v>
      </c>
      <c r="W6766" s="3" t="s">
        <v>6840</v>
      </c>
      <c r="X6766" s="3" t="str">
        <f t="shared" si="462"/>
        <v>หนองไทรพุนพินสุราษฎร์ธานี</v>
      </c>
      <c r="Y6766" s="3" t="s">
        <v>6498</v>
      </c>
      <c r="Z6766" s="3" t="str">
        <f t="shared" si="463"/>
        <v/>
      </c>
      <c r="AA6766" s="3" t="e">
        <f t="shared" si="464"/>
        <v>#NUM!</v>
      </c>
      <c r="AB6766" s="3" t="str">
        <f t="shared" si="465"/>
        <v/>
      </c>
    </row>
    <row r="6767" spans="18:28" ht="14.5" customHeight="1">
      <c r="R6767">
        <v>6764</v>
      </c>
      <c r="S6767" s="4">
        <v>84130</v>
      </c>
      <c r="T6767" s="3" t="s">
        <v>6849</v>
      </c>
      <c r="U6767" s="3" t="s">
        <v>1970</v>
      </c>
      <c r="V6767" s="3" t="s">
        <v>512</v>
      </c>
      <c r="W6767" s="3" t="s">
        <v>6840</v>
      </c>
      <c r="X6767" s="3" t="str">
        <f t="shared" si="462"/>
        <v>เขาหัวควายพุนพินสุราษฎร์ธานี</v>
      </c>
      <c r="Y6767" s="3" t="s">
        <v>6498</v>
      </c>
      <c r="Z6767" s="3" t="str">
        <f t="shared" si="463"/>
        <v/>
      </c>
      <c r="AA6767" s="3" t="e">
        <f t="shared" si="464"/>
        <v>#NUM!</v>
      </c>
      <c r="AB6767" s="3" t="str">
        <f t="shared" si="465"/>
        <v/>
      </c>
    </row>
    <row r="6768" spans="18:28" ht="14.5" customHeight="1">
      <c r="R6768">
        <v>6765</v>
      </c>
      <c r="S6768" s="4">
        <v>84130</v>
      </c>
      <c r="T6768" s="3" t="s">
        <v>6850</v>
      </c>
      <c r="U6768" s="3" t="s">
        <v>1970</v>
      </c>
      <c r="V6768" s="3" t="s">
        <v>512</v>
      </c>
      <c r="W6768" s="3" t="s">
        <v>6840</v>
      </c>
      <c r="X6768" s="3" t="str">
        <f t="shared" si="462"/>
        <v>ตะปานพุนพินสุราษฎร์ธานี</v>
      </c>
      <c r="Y6768" s="3" t="s">
        <v>6498</v>
      </c>
      <c r="Z6768" s="3" t="str">
        <f t="shared" si="463"/>
        <v/>
      </c>
      <c r="AA6768" s="3" t="e">
        <f t="shared" si="464"/>
        <v>#NUM!</v>
      </c>
      <c r="AB6768" s="3" t="str">
        <f t="shared" si="465"/>
        <v/>
      </c>
    </row>
    <row r="6769" spans="18:28" ht="14.5" customHeight="1">
      <c r="R6769">
        <v>6766</v>
      </c>
      <c r="S6769" s="4">
        <v>84350</v>
      </c>
      <c r="T6769" s="3" t="s">
        <v>6692</v>
      </c>
      <c r="U6769" s="3" t="s">
        <v>1952</v>
      </c>
      <c r="V6769" s="3" t="s">
        <v>512</v>
      </c>
      <c r="W6769" s="3" t="s">
        <v>6851</v>
      </c>
      <c r="X6769" s="3" t="str">
        <f t="shared" si="462"/>
        <v>สองแพรกชัยบุรีสุราษฎร์ธานี</v>
      </c>
      <c r="Y6769" s="3" t="s">
        <v>6498</v>
      </c>
      <c r="Z6769" s="3" t="str">
        <f t="shared" si="463"/>
        <v/>
      </c>
      <c r="AA6769" s="3" t="e">
        <f t="shared" si="464"/>
        <v>#NUM!</v>
      </c>
      <c r="AB6769" s="3" t="str">
        <f t="shared" si="465"/>
        <v/>
      </c>
    </row>
    <row r="6770" spans="18:28" ht="14.5" customHeight="1">
      <c r="R6770">
        <v>6767</v>
      </c>
      <c r="S6770" s="4">
        <v>84350</v>
      </c>
      <c r="T6770" s="3" t="s">
        <v>1952</v>
      </c>
      <c r="U6770" s="3" t="s">
        <v>1952</v>
      </c>
      <c r="V6770" s="3" t="s">
        <v>512</v>
      </c>
      <c r="W6770" s="3" t="s">
        <v>6851</v>
      </c>
      <c r="X6770" s="3" t="str">
        <f t="shared" si="462"/>
        <v>ชัยบุรีชัยบุรีสุราษฎร์ธานี</v>
      </c>
      <c r="Y6770" s="3" t="s">
        <v>6498</v>
      </c>
      <c r="Z6770" s="3" t="str">
        <f t="shared" si="463"/>
        <v/>
      </c>
      <c r="AA6770" s="3" t="e">
        <f t="shared" si="464"/>
        <v>#NUM!</v>
      </c>
      <c r="AB6770" s="3" t="str">
        <f t="shared" si="465"/>
        <v/>
      </c>
    </row>
    <row r="6771" spans="18:28" ht="14.5" customHeight="1">
      <c r="R6771">
        <v>6768</v>
      </c>
      <c r="S6771" s="4">
        <v>84350</v>
      </c>
      <c r="T6771" s="3" t="s">
        <v>1458</v>
      </c>
      <c r="U6771" s="3" t="s">
        <v>1952</v>
      </c>
      <c r="V6771" s="3" t="s">
        <v>512</v>
      </c>
      <c r="W6771" s="3" t="s">
        <v>6851</v>
      </c>
      <c r="X6771" s="3" t="str">
        <f t="shared" si="462"/>
        <v>คลองน้อยชัยบุรีสุราษฎร์ธานี</v>
      </c>
      <c r="Y6771" s="3" t="s">
        <v>6498</v>
      </c>
      <c r="Z6771" s="3" t="str">
        <f t="shared" si="463"/>
        <v/>
      </c>
      <c r="AA6771" s="3" t="e">
        <f t="shared" si="464"/>
        <v>#NUM!</v>
      </c>
      <c r="AB6771" s="3" t="str">
        <f t="shared" si="465"/>
        <v/>
      </c>
    </row>
    <row r="6772" spans="18:28" ht="14.5" customHeight="1">
      <c r="R6772">
        <v>6769</v>
      </c>
      <c r="S6772" s="4">
        <v>84350</v>
      </c>
      <c r="T6772" s="3" t="s">
        <v>2613</v>
      </c>
      <c r="U6772" s="3" t="s">
        <v>1952</v>
      </c>
      <c r="V6772" s="3" t="s">
        <v>512</v>
      </c>
      <c r="W6772" s="3" t="s">
        <v>6851</v>
      </c>
      <c r="X6772" s="3" t="str">
        <f t="shared" si="462"/>
        <v>ไทรทองชัยบุรีสุราษฎร์ธานี</v>
      </c>
      <c r="Y6772" s="3" t="s">
        <v>6498</v>
      </c>
      <c r="Z6772" s="3" t="str">
        <f t="shared" si="463"/>
        <v/>
      </c>
      <c r="AA6772" s="3" t="e">
        <f t="shared" si="464"/>
        <v>#NUM!</v>
      </c>
      <c r="AB6772" s="3" t="str">
        <f t="shared" si="465"/>
        <v/>
      </c>
    </row>
    <row r="6773" spans="18:28" ht="14.5" customHeight="1">
      <c r="R6773">
        <v>6770</v>
      </c>
      <c r="S6773" s="4">
        <v>84370</v>
      </c>
      <c r="T6773" s="3" t="s">
        <v>6852</v>
      </c>
      <c r="U6773" s="3" t="s">
        <v>1974</v>
      </c>
      <c r="V6773" s="3" t="s">
        <v>512</v>
      </c>
      <c r="W6773" s="3" t="s">
        <v>6853</v>
      </c>
      <c r="X6773" s="3" t="str">
        <f t="shared" si="462"/>
        <v>ตะกุกใต้วิภาวดีสุราษฎร์ธานี</v>
      </c>
      <c r="Y6773" s="3" t="s">
        <v>6498</v>
      </c>
      <c r="Z6773" s="3" t="str">
        <f t="shared" si="463"/>
        <v/>
      </c>
      <c r="AA6773" s="3" t="e">
        <f t="shared" si="464"/>
        <v>#NUM!</v>
      </c>
      <c r="AB6773" s="3" t="str">
        <f t="shared" si="465"/>
        <v/>
      </c>
    </row>
    <row r="6774" spans="18:28" ht="14.5" customHeight="1">
      <c r="R6774">
        <v>6771</v>
      </c>
      <c r="S6774" s="4">
        <v>84370</v>
      </c>
      <c r="T6774" s="3" t="s">
        <v>6854</v>
      </c>
      <c r="U6774" s="3" t="s">
        <v>1974</v>
      </c>
      <c r="V6774" s="3" t="s">
        <v>512</v>
      </c>
      <c r="W6774" s="3" t="s">
        <v>6853</v>
      </c>
      <c r="X6774" s="3" t="str">
        <f t="shared" si="462"/>
        <v>ตะกุกเหนือวิภาวดีสุราษฎร์ธานี</v>
      </c>
      <c r="Y6774" s="3" t="s">
        <v>6498</v>
      </c>
      <c r="Z6774" s="3" t="str">
        <f t="shared" si="463"/>
        <v/>
      </c>
      <c r="AA6774" s="3" t="e">
        <f t="shared" si="464"/>
        <v>#NUM!</v>
      </c>
      <c r="AB6774" s="3" t="str">
        <f t="shared" si="465"/>
        <v/>
      </c>
    </row>
    <row r="6775" spans="18:28" ht="14.5" customHeight="1">
      <c r="R6775">
        <v>6772</v>
      </c>
      <c r="S6775" s="4">
        <v>85000</v>
      </c>
      <c r="T6775" s="3" t="s">
        <v>6855</v>
      </c>
      <c r="U6775" s="3" t="s">
        <v>1586</v>
      </c>
      <c r="V6775" s="3" t="s">
        <v>453</v>
      </c>
      <c r="W6775" s="3" t="s">
        <v>6856</v>
      </c>
      <c r="X6775" s="3" t="str">
        <f t="shared" si="462"/>
        <v>เขานิเวศน์เมืองระนองระนอง</v>
      </c>
      <c r="Y6775" s="3" t="s">
        <v>6498</v>
      </c>
      <c r="Z6775" s="3" t="str">
        <f t="shared" si="463"/>
        <v/>
      </c>
      <c r="AA6775" s="3" t="e">
        <f t="shared" si="464"/>
        <v>#NUM!</v>
      </c>
      <c r="AB6775" s="3" t="str">
        <f t="shared" si="465"/>
        <v/>
      </c>
    </row>
    <row r="6776" spans="18:28" ht="14.5" customHeight="1">
      <c r="R6776">
        <v>6773</v>
      </c>
      <c r="S6776" s="4">
        <v>85000</v>
      </c>
      <c r="T6776" s="3" t="s">
        <v>6857</v>
      </c>
      <c r="U6776" s="3" t="s">
        <v>1586</v>
      </c>
      <c r="V6776" s="3" t="s">
        <v>453</v>
      </c>
      <c r="W6776" s="3" t="s">
        <v>6856</v>
      </c>
      <c r="X6776" s="3" t="str">
        <f t="shared" si="462"/>
        <v>ราชกรูดเมืองระนองระนอง</v>
      </c>
      <c r="Y6776" s="3" t="s">
        <v>6498</v>
      </c>
      <c r="Z6776" s="3" t="str">
        <f t="shared" si="463"/>
        <v/>
      </c>
      <c r="AA6776" s="3" t="e">
        <f t="shared" si="464"/>
        <v>#NUM!</v>
      </c>
      <c r="AB6776" s="3" t="str">
        <f t="shared" si="465"/>
        <v/>
      </c>
    </row>
    <row r="6777" spans="18:28" ht="14.5" customHeight="1">
      <c r="R6777">
        <v>6774</v>
      </c>
      <c r="S6777" s="4">
        <v>85000</v>
      </c>
      <c r="T6777" s="3" t="s">
        <v>5333</v>
      </c>
      <c r="U6777" s="3" t="s">
        <v>1586</v>
      </c>
      <c r="V6777" s="3" t="s">
        <v>453</v>
      </c>
      <c r="W6777" s="3" t="s">
        <v>6856</v>
      </c>
      <c r="X6777" s="3" t="str">
        <f t="shared" si="462"/>
        <v>หงาวเมืองระนองระนอง</v>
      </c>
      <c r="Y6777" s="3" t="s">
        <v>6498</v>
      </c>
      <c r="Z6777" s="3" t="str">
        <f t="shared" si="463"/>
        <v/>
      </c>
      <c r="AA6777" s="3" t="e">
        <f t="shared" si="464"/>
        <v>#NUM!</v>
      </c>
      <c r="AB6777" s="3" t="str">
        <f t="shared" si="465"/>
        <v/>
      </c>
    </row>
    <row r="6778" spans="18:28" ht="14.5" customHeight="1">
      <c r="R6778">
        <v>6775</v>
      </c>
      <c r="S6778" s="4">
        <v>85000</v>
      </c>
      <c r="T6778" s="3" t="s">
        <v>6858</v>
      </c>
      <c r="U6778" s="3" t="s">
        <v>1586</v>
      </c>
      <c r="V6778" s="3" t="s">
        <v>453</v>
      </c>
      <c r="W6778" s="3" t="s">
        <v>6856</v>
      </c>
      <c r="X6778" s="3" t="str">
        <f t="shared" si="462"/>
        <v>บางริ้นเมืองระนองระนอง</v>
      </c>
      <c r="Y6778" s="3" t="s">
        <v>6498</v>
      </c>
      <c r="Z6778" s="3" t="str">
        <f t="shared" si="463"/>
        <v/>
      </c>
      <c r="AA6778" s="3" t="e">
        <f t="shared" si="464"/>
        <v>#NUM!</v>
      </c>
      <c r="AB6778" s="3" t="str">
        <f t="shared" si="465"/>
        <v/>
      </c>
    </row>
    <row r="6779" spans="18:28" ht="14.5" customHeight="1">
      <c r="R6779">
        <v>6776</v>
      </c>
      <c r="S6779" s="4">
        <v>85000</v>
      </c>
      <c r="T6779" s="3" t="s">
        <v>751</v>
      </c>
      <c r="U6779" s="3" t="s">
        <v>1586</v>
      </c>
      <c r="V6779" s="3" t="s">
        <v>453</v>
      </c>
      <c r="W6779" s="3" t="s">
        <v>6856</v>
      </c>
      <c r="X6779" s="3" t="str">
        <f t="shared" si="462"/>
        <v>ปากน้ำเมืองระนองระนอง</v>
      </c>
      <c r="Y6779" s="3" t="s">
        <v>6498</v>
      </c>
      <c r="Z6779" s="3" t="str">
        <f t="shared" si="463"/>
        <v/>
      </c>
      <c r="AA6779" s="3" t="e">
        <f t="shared" si="464"/>
        <v>#NUM!</v>
      </c>
      <c r="AB6779" s="3" t="str">
        <f t="shared" si="465"/>
        <v/>
      </c>
    </row>
    <row r="6780" spans="18:28" ht="14.5" customHeight="1">
      <c r="R6780">
        <v>6777</v>
      </c>
      <c r="S6780" s="4">
        <v>85000</v>
      </c>
      <c r="T6780" s="3" t="s">
        <v>6859</v>
      </c>
      <c r="U6780" s="3" t="s">
        <v>1586</v>
      </c>
      <c r="V6780" s="3" t="s">
        <v>453</v>
      </c>
      <c r="W6780" s="3" t="s">
        <v>6856</v>
      </c>
      <c r="X6780" s="3" t="str">
        <f t="shared" si="462"/>
        <v>บางนอนเมืองระนองระนอง</v>
      </c>
      <c r="Y6780" s="3" t="s">
        <v>6498</v>
      </c>
      <c r="Z6780" s="3" t="str">
        <f t="shared" si="463"/>
        <v/>
      </c>
      <c r="AA6780" s="3" t="e">
        <f t="shared" si="464"/>
        <v>#NUM!</v>
      </c>
      <c r="AB6780" s="3" t="str">
        <f t="shared" si="465"/>
        <v/>
      </c>
    </row>
    <row r="6781" spans="18:28" ht="14.5" customHeight="1">
      <c r="R6781">
        <v>6778</v>
      </c>
      <c r="S6781" s="4">
        <v>85000</v>
      </c>
      <c r="T6781" s="3" t="s">
        <v>6860</v>
      </c>
      <c r="U6781" s="3" t="s">
        <v>1586</v>
      </c>
      <c r="V6781" s="3" t="s">
        <v>453</v>
      </c>
      <c r="W6781" s="3" t="s">
        <v>6856</v>
      </c>
      <c r="X6781" s="3" t="str">
        <f t="shared" si="462"/>
        <v>หาดส้มแป้นเมืองระนองระนอง</v>
      </c>
      <c r="Y6781" s="3" t="s">
        <v>6498</v>
      </c>
      <c r="Z6781" s="3" t="str">
        <f t="shared" si="463"/>
        <v/>
      </c>
      <c r="AA6781" s="3" t="e">
        <f t="shared" si="464"/>
        <v>#NUM!</v>
      </c>
      <c r="AB6781" s="3" t="str">
        <f t="shared" si="465"/>
        <v/>
      </c>
    </row>
    <row r="6782" spans="18:28" ht="14.5" customHeight="1">
      <c r="R6782">
        <v>6779</v>
      </c>
      <c r="S6782" s="4">
        <v>85130</v>
      </c>
      <c r="T6782" s="3" t="s">
        <v>6861</v>
      </c>
      <c r="U6782" s="3" t="s">
        <v>1586</v>
      </c>
      <c r="V6782" s="3" t="s">
        <v>453</v>
      </c>
      <c r="W6782" s="3" t="s">
        <v>6856</v>
      </c>
      <c r="X6782" s="3" t="str">
        <f t="shared" si="462"/>
        <v>ทรายแดงเมืองระนองระนอง</v>
      </c>
      <c r="Y6782" s="3" t="s">
        <v>6498</v>
      </c>
      <c r="Z6782" s="3" t="str">
        <f t="shared" si="463"/>
        <v/>
      </c>
      <c r="AA6782" s="3" t="e">
        <f t="shared" si="464"/>
        <v>#NUM!</v>
      </c>
      <c r="AB6782" s="3" t="str">
        <f t="shared" si="465"/>
        <v/>
      </c>
    </row>
    <row r="6783" spans="18:28" ht="14.5" customHeight="1">
      <c r="R6783">
        <v>6780</v>
      </c>
      <c r="S6783" s="4">
        <v>85000</v>
      </c>
      <c r="T6783" s="3" t="s">
        <v>6862</v>
      </c>
      <c r="U6783" s="3" t="s">
        <v>1586</v>
      </c>
      <c r="V6783" s="3" t="s">
        <v>453</v>
      </c>
      <c r="W6783" s="3" t="s">
        <v>6856</v>
      </c>
      <c r="X6783" s="3" t="str">
        <f t="shared" si="462"/>
        <v>เกาะพยามเมืองระนองระนอง</v>
      </c>
      <c r="Y6783" s="3" t="s">
        <v>6498</v>
      </c>
      <c r="Z6783" s="3" t="str">
        <f t="shared" si="463"/>
        <v/>
      </c>
      <c r="AA6783" s="3" t="e">
        <f t="shared" si="464"/>
        <v>#NUM!</v>
      </c>
      <c r="AB6783" s="3" t="str">
        <f t="shared" si="465"/>
        <v/>
      </c>
    </row>
    <row r="6784" spans="18:28" ht="14.5" customHeight="1">
      <c r="R6784">
        <v>6781</v>
      </c>
      <c r="S6784" s="4">
        <v>85130</v>
      </c>
      <c r="T6784" s="3" t="s">
        <v>6863</v>
      </c>
      <c r="U6784" s="3" t="s">
        <v>1588</v>
      </c>
      <c r="V6784" s="3" t="s">
        <v>453</v>
      </c>
      <c r="W6784" s="3" t="s">
        <v>6864</v>
      </c>
      <c r="X6784" s="3" t="str">
        <f t="shared" si="462"/>
        <v>ละอุ่นใต้ละอุ่นระนอง</v>
      </c>
      <c r="Y6784" s="3" t="s">
        <v>6498</v>
      </c>
      <c r="Z6784" s="3" t="str">
        <f t="shared" si="463"/>
        <v/>
      </c>
      <c r="AA6784" s="3" t="e">
        <f t="shared" si="464"/>
        <v>#NUM!</v>
      </c>
      <c r="AB6784" s="3" t="str">
        <f t="shared" si="465"/>
        <v/>
      </c>
    </row>
    <row r="6785" spans="18:28" ht="14.5" customHeight="1">
      <c r="R6785">
        <v>6782</v>
      </c>
      <c r="S6785" s="4">
        <v>85130</v>
      </c>
      <c r="T6785" s="3" t="s">
        <v>6865</v>
      </c>
      <c r="U6785" s="3" t="s">
        <v>1588</v>
      </c>
      <c r="V6785" s="3" t="s">
        <v>453</v>
      </c>
      <c r="W6785" s="3" t="s">
        <v>6864</v>
      </c>
      <c r="X6785" s="3" t="str">
        <f t="shared" si="462"/>
        <v>ละอุ่นเหนือละอุ่นระนอง</v>
      </c>
      <c r="Y6785" s="3" t="s">
        <v>6498</v>
      </c>
      <c r="Z6785" s="3" t="str">
        <f t="shared" si="463"/>
        <v/>
      </c>
      <c r="AA6785" s="3" t="e">
        <f t="shared" si="464"/>
        <v>#NUM!</v>
      </c>
      <c r="AB6785" s="3" t="str">
        <f t="shared" si="465"/>
        <v/>
      </c>
    </row>
    <row r="6786" spans="18:28" ht="14.5" customHeight="1">
      <c r="R6786">
        <v>6783</v>
      </c>
      <c r="S6786" s="4">
        <v>85130</v>
      </c>
      <c r="T6786" s="3" t="s">
        <v>6866</v>
      </c>
      <c r="U6786" s="3" t="s">
        <v>1588</v>
      </c>
      <c r="V6786" s="3" t="s">
        <v>453</v>
      </c>
      <c r="W6786" s="3" t="s">
        <v>6864</v>
      </c>
      <c r="X6786" s="3" t="str">
        <f t="shared" si="462"/>
        <v>บางพระใต้ละอุ่นระนอง</v>
      </c>
      <c r="Y6786" s="3" t="s">
        <v>6498</v>
      </c>
      <c r="Z6786" s="3" t="str">
        <f t="shared" si="463"/>
        <v/>
      </c>
      <c r="AA6786" s="3" t="e">
        <f t="shared" si="464"/>
        <v>#NUM!</v>
      </c>
      <c r="AB6786" s="3" t="str">
        <f t="shared" si="465"/>
        <v/>
      </c>
    </row>
    <row r="6787" spans="18:28" ht="14.5" customHeight="1">
      <c r="R6787">
        <v>6784</v>
      </c>
      <c r="S6787" s="4">
        <v>85130</v>
      </c>
      <c r="T6787" s="3" t="s">
        <v>6867</v>
      </c>
      <c r="U6787" s="3" t="s">
        <v>1588</v>
      </c>
      <c r="V6787" s="3" t="s">
        <v>453</v>
      </c>
      <c r="W6787" s="3" t="s">
        <v>6864</v>
      </c>
      <c r="X6787" s="3" t="str">
        <f t="shared" si="462"/>
        <v>บางพระเหนือละอุ่นระนอง</v>
      </c>
      <c r="Y6787" s="3" t="s">
        <v>6498</v>
      </c>
      <c r="Z6787" s="3" t="str">
        <f t="shared" si="463"/>
        <v/>
      </c>
      <c r="AA6787" s="3" t="e">
        <f t="shared" si="464"/>
        <v>#NUM!</v>
      </c>
      <c r="AB6787" s="3" t="str">
        <f t="shared" si="465"/>
        <v/>
      </c>
    </row>
    <row r="6788" spans="18:28" ht="14.5" customHeight="1">
      <c r="R6788">
        <v>6785</v>
      </c>
      <c r="S6788" s="4">
        <v>85130</v>
      </c>
      <c r="T6788" s="3" t="s">
        <v>799</v>
      </c>
      <c r="U6788" s="3" t="s">
        <v>1588</v>
      </c>
      <c r="V6788" s="3" t="s">
        <v>453</v>
      </c>
      <c r="W6788" s="3" t="s">
        <v>6864</v>
      </c>
      <c r="X6788" s="3" t="str">
        <f t="shared" si="462"/>
        <v>บางแก้วละอุ่นระนอง</v>
      </c>
      <c r="Y6788" s="3" t="s">
        <v>6498</v>
      </c>
      <c r="Z6788" s="3" t="str">
        <f t="shared" si="463"/>
        <v/>
      </c>
      <c r="AA6788" s="3" t="e">
        <f t="shared" si="464"/>
        <v>#NUM!</v>
      </c>
      <c r="AB6788" s="3" t="str">
        <f t="shared" si="465"/>
        <v/>
      </c>
    </row>
    <row r="6789" spans="18:28" ht="14.5" customHeight="1">
      <c r="R6789">
        <v>6786</v>
      </c>
      <c r="S6789" s="4">
        <v>85130</v>
      </c>
      <c r="T6789" s="3" t="s">
        <v>6868</v>
      </c>
      <c r="U6789" s="3" t="s">
        <v>1588</v>
      </c>
      <c r="V6789" s="3" t="s">
        <v>453</v>
      </c>
      <c r="W6789" s="3" t="s">
        <v>6864</v>
      </c>
      <c r="X6789" s="3" t="str">
        <f t="shared" ref="X6789:X6852" si="466">T6789&amp;U6789&amp;V6789</f>
        <v>ในวงเหนือละอุ่นระนอง</v>
      </c>
      <c r="Y6789" s="3" t="s">
        <v>6498</v>
      </c>
      <c r="Z6789" s="3" t="str">
        <f t="shared" ref="Z6789:Z6852" si="467">IF($Z$1=$W6789,$R6789,"")</f>
        <v/>
      </c>
      <c r="AA6789" s="3" t="e">
        <f t="shared" ref="AA6789:AA6852" si="468">SMALL($Z$4:$Z$7439,R6789)</f>
        <v>#NUM!</v>
      </c>
      <c r="AB6789" s="3" t="str">
        <f t="shared" ref="AB6789:AB6852" si="469">IFERROR(INDEX($T$4:$T$7439,$AA6789,1),"")</f>
        <v/>
      </c>
    </row>
    <row r="6790" spans="18:28" ht="14.5" customHeight="1">
      <c r="R6790">
        <v>6787</v>
      </c>
      <c r="S6790" s="4">
        <v>85130</v>
      </c>
      <c r="T6790" s="3" t="s">
        <v>6869</v>
      </c>
      <c r="U6790" s="3" t="s">
        <v>1588</v>
      </c>
      <c r="V6790" s="3" t="s">
        <v>453</v>
      </c>
      <c r="W6790" s="3" t="s">
        <v>6864</v>
      </c>
      <c r="X6790" s="3" t="str">
        <f t="shared" si="466"/>
        <v>ในวงใต้ละอุ่นระนอง</v>
      </c>
      <c r="Y6790" s="3" t="s">
        <v>6498</v>
      </c>
      <c r="Z6790" s="3" t="str">
        <f t="shared" si="467"/>
        <v/>
      </c>
      <c r="AA6790" s="3" t="e">
        <f t="shared" si="468"/>
        <v>#NUM!</v>
      </c>
      <c r="AB6790" s="3" t="str">
        <f t="shared" si="469"/>
        <v/>
      </c>
    </row>
    <row r="6791" spans="18:28" ht="14.5" customHeight="1">
      <c r="R6791">
        <v>6788</v>
      </c>
      <c r="S6791" s="4">
        <v>85120</v>
      </c>
      <c r="T6791" s="3" t="s">
        <v>6870</v>
      </c>
      <c r="U6791" s="3" t="s">
        <v>1584</v>
      </c>
      <c r="V6791" s="3" t="s">
        <v>453</v>
      </c>
      <c r="W6791" s="3" t="s">
        <v>6871</v>
      </c>
      <c r="X6791" s="3" t="str">
        <f t="shared" si="466"/>
        <v>ม่วงกลวงกะเปอร์ระนอง</v>
      </c>
      <c r="Y6791" s="3" t="s">
        <v>6498</v>
      </c>
      <c r="Z6791" s="3" t="str">
        <f t="shared" si="467"/>
        <v/>
      </c>
      <c r="AA6791" s="3" t="e">
        <f t="shared" si="468"/>
        <v>#NUM!</v>
      </c>
      <c r="AB6791" s="3" t="str">
        <f t="shared" si="469"/>
        <v/>
      </c>
    </row>
    <row r="6792" spans="18:28" ht="14.5" customHeight="1">
      <c r="R6792">
        <v>6789</v>
      </c>
      <c r="S6792" s="4">
        <v>85120</v>
      </c>
      <c r="T6792" s="3" t="s">
        <v>1584</v>
      </c>
      <c r="U6792" s="3" t="s">
        <v>1584</v>
      </c>
      <c r="V6792" s="3" t="s">
        <v>453</v>
      </c>
      <c r="W6792" s="3" t="s">
        <v>6871</v>
      </c>
      <c r="X6792" s="3" t="str">
        <f t="shared" si="466"/>
        <v>กะเปอร์กะเปอร์ระนอง</v>
      </c>
      <c r="Y6792" s="3" t="s">
        <v>6498</v>
      </c>
      <c r="Z6792" s="3" t="str">
        <f t="shared" si="467"/>
        <v/>
      </c>
      <c r="AA6792" s="3" t="e">
        <f t="shared" si="468"/>
        <v>#NUM!</v>
      </c>
      <c r="AB6792" s="3" t="str">
        <f t="shared" si="469"/>
        <v/>
      </c>
    </row>
    <row r="6793" spans="18:28" ht="14.5" customHeight="1">
      <c r="R6793">
        <v>6790</v>
      </c>
      <c r="S6793" s="4">
        <v>85120</v>
      </c>
      <c r="T6793" s="3" t="s">
        <v>6872</v>
      </c>
      <c r="U6793" s="3" t="s">
        <v>1584</v>
      </c>
      <c r="V6793" s="3" t="s">
        <v>453</v>
      </c>
      <c r="W6793" s="3" t="s">
        <v>6871</v>
      </c>
      <c r="X6793" s="3" t="str">
        <f t="shared" si="466"/>
        <v>เชี่ยวเหลียงกะเปอร์ระนอง</v>
      </c>
      <c r="Y6793" s="3" t="s">
        <v>6498</v>
      </c>
      <c r="Z6793" s="3" t="str">
        <f t="shared" si="467"/>
        <v/>
      </c>
      <c r="AA6793" s="3" t="e">
        <f t="shared" si="468"/>
        <v>#NUM!</v>
      </c>
      <c r="AB6793" s="3" t="str">
        <f t="shared" si="469"/>
        <v/>
      </c>
    </row>
    <row r="6794" spans="18:28" ht="14.5" customHeight="1">
      <c r="R6794">
        <v>6791</v>
      </c>
      <c r="S6794" s="4">
        <v>85120</v>
      </c>
      <c r="T6794" s="3" t="s">
        <v>919</v>
      </c>
      <c r="U6794" s="3" t="s">
        <v>1584</v>
      </c>
      <c r="V6794" s="3" t="s">
        <v>453</v>
      </c>
      <c r="W6794" s="3" t="s">
        <v>6871</v>
      </c>
      <c r="X6794" s="3" t="str">
        <f t="shared" si="466"/>
        <v>บ้านนากะเปอร์ระนอง</v>
      </c>
      <c r="Y6794" s="3" t="s">
        <v>6498</v>
      </c>
      <c r="Z6794" s="3" t="str">
        <f t="shared" si="467"/>
        <v/>
      </c>
      <c r="AA6794" s="3" t="e">
        <f t="shared" si="468"/>
        <v>#NUM!</v>
      </c>
      <c r="AB6794" s="3" t="str">
        <f t="shared" si="469"/>
        <v/>
      </c>
    </row>
    <row r="6795" spans="18:28" ht="14.5" customHeight="1">
      <c r="R6795">
        <v>6792</v>
      </c>
      <c r="S6795" s="4">
        <v>85120</v>
      </c>
      <c r="T6795" s="3" t="s">
        <v>6873</v>
      </c>
      <c r="U6795" s="3" t="s">
        <v>1584</v>
      </c>
      <c r="V6795" s="3" t="s">
        <v>453</v>
      </c>
      <c r="W6795" s="3" t="s">
        <v>6871</v>
      </c>
      <c r="X6795" s="3" t="str">
        <f t="shared" si="466"/>
        <v>บางหินกะเปอร์ระนอง</v>
      </c>
      <c r="Y6795" s="3" t="s">
        <v>6498</v>
      </c>
      <c r="Z6795" s="3" t="str">
        <f t="shared" si="467"/>
        <v/>
      </c>
      <c r="AA6795" s="3" t="e">
        <f t="shared" si="468"/>
        <v>#NUM!</v>
      </c>
      <c r="AB6795" s="3" t="str">
        <f t="shared" si="469"/>
        <v/>
      </c>
    </row>
    <row r="6796" spans="18:28" ht="14.5" customHeight="1">
      <c r="R6796">
        <v>6793</v>
      </c>
      <c r="S6796" s="4">
        <v>85110</v>
      </c>
      <c r="T6796" s="3" t="s">
        <v>6874</v>
      </c>
      <c r="U6796" s="3" t="s">
        <v>1582</v>
      </c>
      <c r="V6796" s="3" t="s">
        <v>453</v>
      </c>
      <c r="W6796" s="3" t="s">
        <v>6875</v>
      </c>
      <c r="X6796" s="3" t="str">
        <f t="shared" si="466"/>
        <v>น้ำจืดกระบุรีระนอง</v>
      </c>
      <c r="Y6796" s="3" t="s">
        <v>6498</v>
      </c>
      <c r="Z6796" s="3" t="str">
        <f t="shared" si="467"/>
        <v/>
      </c>
      <c r="AA6796" s="3" t="e">
        <f t="shared" si="468"/>
        <v>#NUM!</v>
      </c>
      <c r="AB6796" s="3" t="str">
        <f t="shared" si="469"/>
        <v/>
      </c>
    </row>
    <row r="6797" spans="18:28" ht="14.5" customHeight="1">
      <c r="R6797">
        <v>6794</v>
      </c>
      <c r="S6797" s="4">
        <v>85110</v>
      </c>
      <c r="T6797" s="3" t="s">
        <v>6876</v>
      </c>
      <c r="U6797" s="3" t="s">
        <v>1582</v>
      </c>
      <c r="V6797" s="3" t="s">
        <v>453</v>
      </c>
      <c r="W6797" s="3" t="s">
        <v>6875</v>
      </c>
      <c r="X6797" s="3" t="str">
        <f t="shared" si="466"/>
        <v>น้ำจืดน้อยกระบุรีระนอง</v>
      </c>
      <c r="Y6797" s="3" t="s">
        <v>6498</v>
      </c>
      <c r="Z6797" s="3" t="str">
        <f t="shared" si="467"/>
        <v/>
      </c>
      <c r="AA6797" s="3" t="e">
        <f t="shared" si="468"/>
        <v>#NUM!</v>
      </c>
      <c r="AB6797" s="3" t="str">
        <f t="shared" si="469"/>
        <v/>
      </c>
    </row>
    <row r="6798" spans="18:28" ht="14.5" customHeight="1">
      <c r="R6798">
        <v>6795</v>
      </c>
      <c r="S6798" s="4">
        <v>85110</v>
      </c>
      <c r="T6798" s="3" t="s">
        <v>6877</v>
      </c>
      <c r="U6798" s="3" t="s">
        <v>1582</v>
      </c>
      <c r="V6798" s="3" t="s">
        <v>453</v>
      </c>
      <c r="W6798" s="3" t="s">
        <v>6875</v>
      </c>
      <c r="X6798" s="3" t="str">
        <f t="shared" si="466"/>
        <v>มะมุกระบุรีระนอง</v>
      </c>
      <c r="Y6798" s="3" t="s">
        <v>6498</v>
      </c>
      <c r="Z6798" s="3" t="str">
        <f t="shared" si="467"/>
        <v/>
      </c>
      <c r="AA6798" s="3" t="e">
        <f t="shared" si="468"/>
        <v>#NUM!</v>
      </c>
      <c r="AB6798" s="3" t="str">
        <f t="shared" si="469"/>
        <v/>
      </c>
    </row>
    <row r="6799" spans="18:28" ht="14.5" customHeight="1">
      <c r="R6799">
        <v>6796</v>
      </c>
      <c r="S6799" s="4">
        <v>85110</v>
      </c>
      <c r="T6799" s="3" t="s">
        <v>1152</v>
      </c>
      <c r="U6799" s="3" t="s">
        <v>1582</v>
      </c>
      <c r="V6799" s="3" t="s">
        <v>453</v>
      </c>
      <c r="W6799" s="3" t="s">
        <v>6875</v>
      </c>
      <c r="X6799" s="3" t="str">
        <f t="shared" si="466"/>
        <v>ปากจั่นกระบุรีระนอง</v>
      </c>
      <c r="Y6799" s="3" t="s">
        <v>6498</v>
      </c>
      <c r="Z6799" s="3" t="str">
        <f t="shared" si="467"/>
        <v/>
      </c>
      <c r="AA6799" s="3" t="e">
        <f t="shared" si="468"/>
        <v>#NUM!</v>
      </c>
      <c r="AB6799" s="3" t="str">
        <f t="shared" si="469"/>
        <v/>
      </c>
    </row>
    <row r="6800" spans="18:28" ht="14.5" customHeight="1">
      <c r="R6800">
        <v>6797</v>
      </c>
      <c r="S6800" s="4">
        <v>85110</v>
      </c>
      <c r="T6800" s="3" t="s">
        <v>6878</v>
      </c>
      <c r="U6800" s="3" t="s">
        <v>1582</v>
      </c>
      <c r="V6800" s="3" t="s">
        <v>453</v>
      </c>
      <c r="W6800" s="3" t="s">
        <v>6875</v>
      </c>
      <c r="X6800" s="3" t="str">
        <f t="shared" si="466"/>
        <v>ลำเลียงกระบุรีระนอง</v>
      </c>
      <c r="Y6800" s="3" t="s">
        <v>6498</v>
      </c>
      <c r="Z6800" s="3" t="str">
        <f t="shared" si="467"/>
        <v/>
      </c>
      <c r="AA6800" s="3" t="e">
        <f t="shared" si="468"/>
        <v>#NUM!</v>
      </c>
      <c r="AB6800" s="3" t="str">
        <f t="shared" si="469"/>
        <v/>
      </c>
    </row>
    <row r="6801" spans="18:28" ht="14.5" customHeight="1">
      <c r="R6801">
        <v>6798</v>
      </c>
      <c r="S6801" s="4">
        <v>85110</v>
      </c>
      <c r="T6801" s="3" t="s">
        <v>6879</v>
      </c>
      <c r="U6801" s="3" t="s">
        <v>1582</v>
      </c>
      <c r="V6801" s="3" t="s">
        <v>453</v>
      </c>
      <c r="W6801" s="3" t="s">
        <v>6875</v>
      </c>
      <c r="X6801" s="3" t="str">
        <f t="shared" si="466"/>
        <v>จ.ป.ร.กระบุรีระนอง</v>
      </c>
      <c r="Y6801" s="3" t="s">
        <v>6498</v>
      </c>
      <c r="Z6801" s="3" t="str">
        <f t="shared" si="467"/>
        <v/>
      </c>
      <c r="AA6801" s="3" t="e">
        <f t="shared" si="468"/>
        <v>#NUM!</v>
      </c>
      <c r="AB6801" s="3" t="str">
        <f t="shared" si="469"/>
        <v/>
      </c>
    </row>
    <row r="6802" spans="18:28" ht="14.5" customHeight="1">
      <c r="R6802">
        <v>6799</v>
      </c>
      <c r="S6802" s="4">
        <v>85110</v>
      </c>
      <c r="T6802" s="3" t="s">
        <v>897</v>
      </c>
      <c r="U6802" s="3" t="s">
        <v>1582</v>
      </c>
      <c r="V6802" s="3" t="s">
        <v>453</v>
      </c>
      <c r="W6802" s="3" t="s">
        <v>6875</v>
      </c>
      <c r="X6802" s="3" t="str">
        <f t="shared" si="466"/>
        <v>บางใหญ่กระบุรีระนอง</v>
      </c>
      <c r="Y6802" s="3" t="s">
        <v>6498</v>
      </c>
      <c r="Z6802" s="3" t="str">
        <f t="shared" si="467"/>
        <v/>
      </c>
      <c r="AA6802" s="3" t="e">
        <f t="shared" si="468"/>
        <v>#NUM!</v>
      </c>
      <c r="AB6802" s="3" t="str">
        <f t="shared" si="469"/>
        <v/>
      </c>
    </row>
    <row r="6803" spans="18:28" ht="14.5" customHeight="1">
      <c r="R6803">
        <v>6800</v>
      </c>
      <c r="S6803" s="4">
        <v>85120</v>
      </c>
      <c r="T6803" s="3" t="s">
        <v>6880</v>
      </c>
      <c r="U6803" s="3" t="s">
        <v>1590</v>
      </c>
      <c r="V6803" s="3" t="s">
        <v>453</v>
      </c>
      <c r="W6803" s="3" t="s">
        <v>6881</v>
      </c>
      <c r="X6803" s="3" t="str">
        <f t="shared" si="466"/>
        <v>นาคาสุขสำราญระนอง</v>
      </c>
      <c r="Y6803" s="3" t="s">
        <v>6498</v>
      </c>
      <c r="Z6803" s="3" t="str">
        <f t="shared" si="467"/>
        <v/>
      </c>
      <c r="AA6803" s="3" t="e">
        <f t="shared" si="468"/>
        <v>#NUM!</v>
      </c>
      <c r="AB6803" s="3" t="str">
        <f t="shared" si="469"/>
        <v/>
      </c>
    </row>
    <row r="6804" spans="18:28" ht="14.5" customHeight="1">
      <c r="R6804">
        <v>6801</v>
      </c>
      <c r="S6804" s="4">
        <v>85120</v>
      </c>
      <c r="T6804" s="3" t="s">
        <v>6882</v>
      </c>
      <c r="U6804" s="3" t="s">
        <v>1590</v>
      </c>
      <c r="V6804" s="3" t="s">
        <v>453</v>
      </c>
      <c r="W6804" s="3" t="s">
        <v>6881</v>
      </c>
      <c r="X6804" s="3" t="str">
        <f t="shared" si="466"/>
        <v>กำพวนสุขสำราญระนอง</v>
      </c>
      <c r="Y6804" s="3" t="s">
        <v>6498</v>
      </c>
      <c r="Z6804" s="3" t="str">
        <f t="shared" si="467"/>
        <v/>
      </c>
      <c r="AA6804" s="3" t="e">
        <f t="shared" si="468"/>
        <v>#NUM!</v>
      </c>
      <c r="AB6804" s="3" t="str">
        <f t="shared" si="469"/>
        <v/>
      </c>
    </row>
    <row r="6805" spans="18:28" ht="14.5" customHeight="1">
      <c r="R6805">
        <v>6802</v>
      </c>
      <c r="S6805" s="4">
        <v>86000</v>
      </c>
      <c r="T6805" s="3" t="s">
        <v>6883</v>
      </c>
      <c r="U6805" s="3" t="s">
        <v>766</v>
      </c>
      <c r="V6805" s="3" t="s">
        <v>328</v>
      </c>
      <c r="W6805" s="3" t="s">
        <v>6884</v>
      </c>
      <c r="X6805" s="3" t="str">
        <f t="shared" si="466"/>
        <v>ท่าตะเภาเมืองชุมพรชุมพร</v>
      </c>
      <c r="Y6805" s="3" t="s">
        <v>6498</v>
      </c>
      <c r="Z6805" s="3" t="str">
        <f t="shared" si="467"/>
        <v/>
      </c>
      <c r="AA6805" s="3" t="e">
        <f t="shared" si="468"/>
        <v>#NUM!</v>
      </c>
      <c r="AB6805" s="3" t="str">
        <f t="shared" si="469"/>
        <v/>
      </c>
    </row>
    <row r="6806" spans="18:28" ht="14.5" customHeight="1">
      <c r="R6806">
        <v>6803</v>
      </c>
      <c r="S6806" s="4">
        <v>86120</v>
      </c>
      <c r="T6806" s="3" t="s">
        <v>751</v>
      </c>
      <c r="U6806" s="3" t="s">
        <v>766</v>
      </c>
      <c r="V6806" s="3" t="s">
        <v>328</v>
      </c>
      <c r="W6806" s="3" t="s">
        <v>6884</v>
      </c>
      <c r="X6806" s="3" t="str">
        <f t="shared" si="466"/>
        <v>ปากน้ำเมืองชุมพรชุมพร</v>
      </c>
      <c r="Y6806" s="3" t="s">
        <v>6498</v>
      </c>
      <c r="Z6806" s="3" t="str">
        <f t="shared" si="467"/>
        <v/>
      </c>
      <c r="AA6806" s="3" t="e">
        <f t="shared" si="468"/>
        <v>#NUM!</v>
      </c>
      <c r="AB6806" s="3" t="str">
        <f t="shared" si="469"/>
        <v/>
      </c>
    </row>
    <row r="6807" spans="18:28" ht="14.5" customHeight="1">
      <c r="R6807">
        <v>6804</v>
      </c>
      <c r="S6807" s="4">
        <v>86000</v>
      </c>
      <c r="T6807" s="3" t="s">
        <v>1405</v>
      </c>
      <c r="U6807" s="3" t="s">
        <v>766</v>
      </c>
      <c r="V6807" s="3" t="s">
        <v>328</v>
      </c>
      <c r="W6807" s="3" t="s">
        <v>6884</v>
      </c>
      <c r="X6807" s="3" t="str">
        <f t="shared" si="466"/>
        <v>ท่ายางเมืองชุมพรชุมพร</v>
      </c>
      <c r="Y6807" s="3" t="s">
        <v>6498</v>
      </c>
      <c r="Z6807" s="3" t="str">
        <f t="shared" si="467"/>
        <v/>
      </c>
      <c r="AA6807" s="3" t="e">
        <f t="shared" si="468"/>
        <v>#NUM!</v>
      </c>
      <c r="AB6807" s="3" t="str">
        <f t="shared" si="469"/>
        <v/>
      </c>
    </row>
    <row r="6808" spans="18:28" ht="14.5" customHeight="1">
      <c r="R6808">
        <v>6805</v>
      </c>
      <c r="S6808" s="4">
        <v>86000</v>
      </c>
      <c r="T6808" s="3" t="s">
        <v>6885</v>
      </c>
      <c r="U6808" s="3" t="s">
        <v>766</v>
      </c>
      <c r="V6808" s="3" t="s">
        <v>328</v>
      </c>
      <c r="W6808" s="3" t="s">
        <v>6884</v>
      </c>
      <c r="X6808" s="3" t="str">
        <f t="shared" si="466"/>
        <v>บางหมากเมืองชุมพรชุมพร</v>
      </c>
      <c r="Y6808" s="3" t="s">
        <v>6498</v>
      </c>
      <c r="Z6808" s="3" t="str">
        <f t="shared" si="467"/>
        <v/>
      </c>
      <c r="AA6808" s="3" t="e">
        <f t="shared" si="468"/>
        <v>#NUM!</v>
      </c>
      <c r="AB6808" s="3" t="str">
        <f t="shared" si="469"/>
        <v/>
      </c>
    </row>
    <row r="6809" spans="18:28" ht="14.5" customHeight="1">
      <c r="R6809">
        <v>6806</v>
      </c>
      <c r="S6809" s="4">
        <v>86000</v>
      </c>
      <c r="T6809" s="3" t="s">
        <v>5787</v>
      </c>
      <c r="U6809" s="3" t="s">
        <v>766</v>
      </c>
      <c r="V6809" s="3" t="s">
        <v>328</v>
      </c>
      <c r="W6809" s="3" t="s">
        <v>6884</v>
      </c>
      <c r="X6809" s="3" t="str">
        <f t="shared" si="466"/>
        <v>นาทุ่งเมืองชุมพรชุมพร</v>
      </c>
      <c r="Y6809" s="3" t="s">
        <v>6498</v>
      </c>
      <c r="Z6809" s="3" t="str">
        <f t="shared" si="467"/>
        <v/>
      </c>
      <c r="AA6809" s="3" t="e">
        <f t="shared" si="468"/>
        <v>#NUM!</v>
      </c>
      <c r="AB6809" s="3" t="str">
        <f t="shared" si="469"/>
        <v/>
      </c>
    </row>
    <row r="6810" spans="18:28" ht="14.5" customHeight="1">
      <c r="R6810">
        <v>6807</v>
      </c>
      <c r="S6810" s="4">
        <v>86000</v>
      </c>
      <c r="T6810" s="3" t="s">
        <v>6886</v>
      </c>
      <c r="U6810" s="3" t="s">
        <v>766</v>
      </c>
      <c r="V6810" s="3" t="s">
        <v>328</v>
      </c>
      <c r="W6810" s="3" t="s">
        <v>6884</v>
      </c>
      <c r="X6810" s="3" t="str">
        <f t="shared" si="466"/>
        <v>นาชะอังเมืองชุมพรชุมพร</v>
      </c>
      <c r="Y6810" s="3" t="s">
        <v>6498</v>
      </c>
      <c r="Z6810" s="3" t="str">
        <f t="shared" si="467"/>
        <v/>
      </c>
      <c r="AA6810" s="3" t="e">
        <f t="shared" si="468"/>
        <v>#NUM!</v>
      </c>
      <c r="AB6810" s="3" t="str">
        <f t="shared" si="469"/>
        <v/>
      </c>
    </row>
    <row r="6811" spans="18:28" ht="14.5" customHeight="1">
      <c r="R6811">
        <v>6808</v>
      </c>
      <c r="S6811" s="4">
        <v>86000</v>
      </c>
      <c r="T6811" s="3" t="s">
        <v>3452</v>
      </c>
      <c r="U6811" s="3" t="s">
        <v>766</v>
      </c>
      <c r="V6811" s="3" t="s">
        <v>328</v>
      </c>
      <c r="W6811" s="3" t="s">
        <v>6884</v>
      </c>
      <c r="X6811" s="3" t="str">
        <f t="shared" si="466"/>
        <v>ตากแดดเมืองชุมพรชุมพร</v>
      </c>
      <c r="Y6811" s="3" t="s">
        <v>6498</v>
      </c>
      <c r="Z6811" s="3" t="str">
        <f t="shared" si="467"/>
        <v/>
      </c>
      <c r="AA6811" s="3" t="e">
        <f t="shared" si="468"/>
        <v>#NUM!</v>
      </c>
      <c r="AB6811" s="3" t="str">
        <f t="shared" si="469"/>
        <v/>
      </c>
    </row>
    <row r="6812" spans="18:28" ht="14.5" customHeight="1">
      <c r="R6812">
        <v>6809</v>
      </c>
      <c r="S6812" s="4">
        <v>86000</v>
      </c>
      <c r="T6812" s="3" t="s">
        <v>6887</v>
      </c>
      <c r="U6812" s="3" t="s">
        <v>766</v>
      </c>
      <c r="V6812" s="3" t="s">
        <v>328</v>
      </c>
      <c r="W6812" s="3" t="s">
        <v>6884</v>
      </c>
      <c r="X6812" s="3" t="str">
        <f t="shared" si="466"/>
        <v>บางลึกเมืองชุมพรชุมพร</v>
      </c>
      <c r="Y6812" s="3" t="s">
        <v>6498</v>
      </c>
      <c r="Z6812" s="3" t="str">
        <f t="shared" si="467"/>
        <v/>
      </c>
      <c r="AA6812" s="3" t="e">
        <f t="shared" si="468"/>
        <v>#NUM!</v>
      </c>
      <c r="AB6812" s="3" t="str">
        <f t="shared" si="469"/>
        <v/>
      </c>
    </row>
    <row r="6813" spans="18:28" ht="14.5" customHeight="1">
      <c r="R6813">
        <v>6810</v>
      </c>
      <c r="S6813" s="4">
        <v>86000</v>
      </c>
      <c r="T6813" s="3" t="s">
        <v>6888</v>
      </c>
      <c r="U6813" s="3" t="s">
        <v>766</v>
      </c>
      <c r="V6813" s="3" t="s">
        <v>328</v>
      </c>
      <c r="W6813" s="3" t="s">
        <v>6884</v>
      </c>
      <c r="X6813" s="3" t="str">
        <f t="shared" si="466"/>
        <v>หาดพันไกรเมืองชุมพรชุมพร</v>
      </c>
      <c r="Y6813" s="3" t="s">
        <v>6498</v>
      </c>
      <c r="Z6813" s="3" t="str">
        <f t="shared" si="467"/>
        <v/>
      </c>
      <c r="AA6813" s="3" t="e">
        <f t="shared" si="468"/>
        <v>#NUM!</v>
      </c>
      <c r="AB6813" s="3" t="str">
        <f t="shared" si="469"/>
        <v/>
      </c>
    </row>
    <row r="6814" spans="18:28" ht="14.5" customHeight="1">
      <c r="R6814">
        <v>6811</v>
      </c>
      <c r="S6814" s="4">
        <v>86000</v>
      </c>
      <c r="T6814" s="3" t="s">
        <v>6173</v>
      </c>
      <c r="U6814" s="3" t="s">
        <v>766</v>
      </c>
      <c r="V6814" s="3" t="s">
        <v>328</v>
      </c>
      <c r="W6814" s="3" t="s">
        <v>6884</v>
      </c>
      <c r="X6814" s="3" t="str">
        <f t="shared" si="466"/>
        <v>วังไผ่เมืองชุมพรชุมพร</v>
      </c>
      <c r="Y6814" s="3" t="s">
        <v>6498</v>
      </c>
      <c r="Z6814" s="3" t="str">
        <f t="shared" si="467"/>
        <v/>
      </c>
      <c r="AA6814" s="3" t="e">
        <f t="shared" si="468"/>
        <v>#NUM!</v>
      </c>
      <c r="AB6814" s="3" t="str">
        <f t="shared" si="469"/>
        <v/>
      </c>
    </row>
    <row r="6815" spans="18:28" ht="14.5" customHeight="1">
      <c r="R6815">
        <v>6812</v>
      </c>
      <c r="S6815" s="4">
        <v>86190</v>
      </c>
      <c r="T6815" s="3" t="s">
        <v>412</v>
      </c>
      <c r="U6815" s="3" t="s">
        <v>766</v>
      </c>
      <c r="V6815" s="3" t="s">
        <v>328</v>
      </c>
      <c r="W6815" s="3" t="s">
        <v>6884</v>
      </c>
      <c r="X6815" s="3" t="str">
        <f t="shared" si="466"/>
        <v>วังใหม่เมืองชุมพรชุมพร</v>
      </c>
      <c r="Y6815" s="3" t="s">
        <v>6498</v>
      </c>
      <c r="Z6815" s="3" t="str">
        <f t="shared" si="467"/>
        <v/>
      </c>
      <c r="AA6815" s="3" t="e">
        <f t="shared" si="468"/>
        <v>#NUM!</v>
      </c>
      <c r="AB6815" s="3" t="str">
        <f t="shared" si="469"/>
        <v/>
      </c>
    </row>
    <row r="6816" spans="18:28" ht="14.5" customHeight="1">
      <c r="R6816">
        <v>6813</v>
      </c>
      <c r="S6816" s="4">
        <v>86190</v>
      </c>
      <c r="T6816" s="3" t="s">
        <v>919</v>
      </c>
      <c r="U6816" s="3" t="s">
        <v>766</v>
      </c>
      <c r="V6816" s="3" t="s">
        <v>328</v>
      </c>
      <c r="W6816" s="3" t="s">
        <v>6884</v>
      </c>
      <c r="X6816" s="3" t="str">
        <f t="shared" si="466"/>
        <v>บ้านนาเมืองชุมพรชุมพร</v>
      </c>
      <c r="Y6816" s="3" t="s">
        <v>6498</v>
      </c>
      <c r="Z6816" s="3" t="str">
        <f t="shared" si="467"/>
        <v/>
      </c>
      <c r="AA6816" s="3" t="e">
        <f t="shared" si="468"/>
        <v>#NUM!</v>
      </c>
      <c r="AB6816" s="3" t="str">
        <f t="shared" si="469"/>
        <v/>
      </c>
    </row>
    <row r="6817" spans="18:28" ht="14.5" customHeight="1">
      <c r="R6817">
        <v>6814</v>
      </c>
      <c r="S6817" s="4">
        <v>86190</v>
      </c>
      <c r="T6817" s="3" t="s">
        <v>6889</v>
      </c>
      <c r="U6817" s="3" t="s">
        <v>766</v>
      </c>
      <c r="V6817" s="3" t="s">
        <v>328</v>
      </c>
      <c r="W6817" s="3" t="s">
        <v>6884</v>
      </c>
      <c r="X6817" s="3" t="str">
        <f t="shared" si="466"/>
        <v>ขุนกระทิงเมืองชุมพรชุมพร</v>
      </c>
      <c r="Y6817" s="3" t="s">
        <v>6498</v>
      </c>
      <c r="Z6817" s="3" t="str">
        <f t="shared" si="467"/>
        <v/>
      </c>
      <c r="AA6817" s="3" t="e">
        <f t="shared" si="468"/>
        <v>#NUM!</v>
      </c>
      <c r="AB6817" s="3" t="str">
        <f t="shared" si="469"/>
        <v/>
      </c>
    </row>
    <row r="6818" spans="18:28" ht="14.5" customHeight="1">
      <c r="R6818">
        <v>6815</v>
      </c>
      <c r="S6818" s="4">
        <v>86100</v>
      </c>
      <c r="T6818" s="3" t="s">
        <v>6890</v>
      </c>
      <c r="U6818" s="3" t="s">
        <v>766</v>
      </c>
      <c r="V6818" s="3" t="s">
        <v>328</v>
      </c>
      <c r="W6818" s="3" t="s">
        <v>6884</v>
      </c>
      <c r="X6818" s="3" t="str">
        <f t="shared" si="466"/>
        <v>ทุ่งคาเมืองชุมพรชุมพร</v>
      </c>
      <c r="Y6818" s="3" t="s">
        <v>6498</v>
      </c>
      <c r="Z6818" s="3" t="str">
        <f t="shared" si="467"/>
        <v/>
      </c>
      <c r="AA6818" s="3" t="e">
        <f t="shared" si="468"/>
        <v>#NUM!</v>
      </c>
      <c r="AB6818" s="3" t="str">
        <f t="shared" si="469"/>
        <v/>
      </c>
    </row>
    <row r="6819" spans="18:28" ht="14.5" customHeight="1">
      <c r="R6819">
        <v>6816</v>
      </c>
      <c r="S6819" s="4">
        <v>86100</v>
      </c>
      <c r="T6819" s="3" t="s">
        <v>6891</v>
      </c>
      <c r="U6819" s="3" t="s">
        <v>766</v>
      </c>
      <c r="V6819" s="3" t="s">
        <v>328</v>
      </c>
      <c r="W6819" s="3" t="s">
        <v>6884</v>
      </c>
      <c r="X6819" s="3" t="str">
        <f t="shared" si="466"/>
        <v>วิสัยเหนือเมืองชุมพรชุมพร</v>
      </c>
      <c r="Y6819" s="3" t="s">
        <v>6498</v>
      </c>
      <c r="Z6819" s="3" t="str">
        <f t="shared" si="467"/>
        <v/>
      </c>
      <c r="AA6819" s="3" t="e">
        <f t="shared" si="468"/>
        <v>#NUM!</v>
      </c>
      <c r="AB6819" s="3" t="str">
        <f t="shared" si="469"/>
        <v/>
      </c>
    </row>
    <row r="6820" spans="18:28" ht="14.5" customHeight="1">
      <c r="R6820">
        <v>6817</v>
      </c>
      <c r="S6820" s="4">
        <v>86120</v>
      </c>
      <c r="T6820" s="3" t="s">
        <v>6892</v>
      </c>
      <c r="U6820" s="3" t="s">
        <v>766</v>
      </c>
      <c r="V6820" s="3" t="s">
        <v>328</v>
      </c>
      <c r="W6820" s="3" t="s">
        <v>6884</v>
      </c>
      <c r="X6820" s="3" t="str">
        <f t="shared" si="466"/>
        <v>หาดทรายรีเมืองชุมพรชุมพร</v>
      </c>
      <c r="Y6820" s="3" t="s">
        <v>6498</v>
      </c>
      <c r="Z6820" s="3" t="str">
        <f t="shared" si="467"/>
        <v/>
      </c>
      <c r="AA6820" s="3" t="e">
        <f t="shared" si="468"/>
        <v>#NUM!</v>
      </c>
      <c r="AB6820" s="3" t="str">
        <f t="shared" si="469"/>
        <v/>
      </c>
    </row>
    <row r="6821" spans="18:28" ht="14.5" customHeight="1">
      <c r="R6821">
        <v>6818</v>
      </c>
      <c r="S6821" s="4">
        <v>86100</v>
      </c>
      <c r="T6821" s="3" t="s">
        <v>6893</v>
      </c>
      <c r="U6821" s="3" t="s">
        <v>766</v>
      </c>
      <c r="V6821" s="3" t="s">
        <v>328</v>
      </c>
      <c r="W6821" s="3" t="s">
        <v>6884</v>
      </c>
      <c r="X6821" s="3" t="str">
        <f t="shared" si="466"/>
        <v>ถ้ำสิงห์เมืองชุมพรชุมพร</v>
      </c>
      <c r="Y6821" s="3" t="s">
        <v>6498</v>
      </c>
      <c r="Z6821" s="3" t="str">
        <f t="shared" si="467"/>
        <v/>
      </c>
      <c r="AA6821" s="3" t="e">
        <f t="shared" si="468"/>
        <v>#NUM!</v>
      </c>
      <c r="AB6821" s="3" t="str">
        <f t="shared" si="469"/>
        <v/>
      </c>
    </row>
    <row r="6822" spans="18:28" ht="14.5" customHeight="1">
      <c r="R6822">
        <v>6819</v>
      </c>
      <c r="S6822" s="4">
        <v>86140</v>
      </c>
      <c r="T6822" s="3" t="s">
        <v>758</v>
      </c>
      <c r="U6822" s="3" t="s">
        <v>758</v>
      </c>
      <c r="V6822" s="3" t="s">
        <v>328</v>
      </c>
      <c r="W6822" s="3" t="s">
        <v>6894</v>
      </c>
      <c r="X6822" s="3" t="str">
        <f t="shared" si="466"/>
        <v>ท่าแซะท่าแซะชุมพร</v>
      </c>
      <c r="Y6822" s="3" t="s">
        <v>6498</v>
      </c>
      <c r="Z6822" s="3" t="str">
        <f t="shared" si="467"/>
        <v/>
      </c>
      <c r="AA6822" s="3" t="e">
        <f t="shared" si="468"/>
        <v>#NUM!</v>
      </c>
      <c r="AB6822" s="3" t="str">
        <f t="shared" si="469"/>
        <v/>
      </c>
    </row>
    <row r="6823" spans="18:28" ht="14.5" customHeight="1">
      <c r="R6823">
        <v>6820</v>
      </c>
      <c r="S6823" s="4">
        <v>86140</v>
      </c>
      <c r="T6823" s="3" t="s">
        <v>6895</v>
      </c>
      <c r="U6823" s="3" t="s">
        <v>758</v>
      </c>
      <c r="V6823" s="3" t="s">
        <v>328</v>
      </c>
      <c r="W6823" s="3" t="s">
        <v>6894</v>
      </c>
      <c r="X6823" s="3" t="str">
        <f t="shared" si="466"/>
        <v>คุริงท่าแซะชุมพร</v>
      </c>
      <c r="Y6823" s="3" t="s">
        <v>6498</v>
      </c>
      <c r="Z6823" s="3" t="str">
        <f t="shared" si="467"/>
        <v/>
      </c>
      <c r="AA6823" s="3" t="e">
        <f t="shared" si="468"/>
        <v>#NUM!</v>
      </c>
      <c r="AB6823" s="3" t="str">
        <f t="shared" si="469"/>
        <v/>
      </c>
    </row>
    <row r="6824" spans="18:28" ht="14.5" customHeight="1">
      <c r="R6824">
        <v>6821</v>
      </c>
      <c r="S6824" s="4">
        <v>86140</v>
      </c>
      <c r="T6824" s="3" t="s">
        <v>6896</v>
      </c>
      <c r="U6824" s="3" t="s">
        <v>758</v>
      </c>
      <c r="V6824" s="3" t="s">
        <v>328</v>
      </c>
      <c r="W6824" s="3" t="s">
        <v>6894</v>
      </c>
      <c r="X6824" s="3" t="str">
        <f t="shared" si="466"/>
        <v>สลุยท่าแซะชุมพร</v>
      </c>
      <c r="Y6824" s="3" t="s">
        <v>6498</v>
      </c>
      <c r="Z6824" s="3" t="str">
        <f t="shared" si="467"/>
        <v/>
      </c>
      <c r="AA6824" s="3" t="e">
        <f t="shared" si="468"/>
        <v>#NUM!</v>
      </c>
      <c r="AB6824" s="3" t="str">
        <f t="shared" si="469"/>
        <v/>
      </c>
    </row>
    <row r="6825" spans="18:28" ht="14.5" customHeight="1">
      <c r="R6825">
        <v>6822</v>
      </c>
      <c r="S6825" s="4">
        <v>86140</v>
      </c>
      <c r="T6825" s="3" t="s">
        <v>6897</v>
      </c>
      <c r="U6825" s="3" t="s">
        <v>758</v>
      </c>
      <c r="V6825" s="3" t="s">
        <v>328</v>
      </c>
      <c r="W6825" s="3" t="s">
        <v>6894</v>
      </c>
      <c r="X6825" s="3" t="str">
        <f t="shared" si="466"/>
        <v>นากระตามท่าแซะชุมพร</v>
      </c>
      <c r="Y6825" s="3" t="s">
        <v>6498</v>
      </c>
      <c r="Z6825" s="3" t="str">
        <f t="shared" si="467"/>
        <v/>
      </c>
      <c r="AA6825" s="3" t="e">
        <f t="shared" si="468"/>
        <v>#NUM!</v>
      </c>
      <c r="AB6825" s="3" t="str">
        <f t="shared" si="469"/>
        <v/>
      </c>
    </row>
    <row r="6826" spans="18:28" ht="14.5" customHeight="1">
      <c r="R6826">
        <v>6823</v>
      </c>
      <c r="S6826" s="4">
        <v>86190</v>
      </c>
      <c r="T6826" s="3" t="s">
        <v>6898</v>
      </c>
      <c r="U6826" s="3" t="s">
        <v>758</v>
      </c>
      <c r="V6826" s="3" t="s">
        <v>328</v>
      </c>
      <c r="W6826" s="3" t="s">
        <v>6894</v>
      </c>
      <c r="X6826" s="3" t="str">
        <f t="shared" si="466"/>
        <v>รับร่อท่าแซะชุมพร</v>
      </c>
      <c r="Y6826" s="3" t="s">
        <v>6498</v>
      </c>
      <c r="Z6826" s="3" t="str">
        <f t="shared" si="467"/>
        <v/>
      </c>
      <c r="AA6826" s="3" t="e">
        <f t="shared" si="468"/>
        <v>#NUM!</v>
      </c>
      <c r="AB6826" s="3" t="str">
        <f t="shared" si="469"/>
        <v/>
      </c>
    </row>
    <row r="6827" spans="18:28" ht="14.5" customHeight="1">
      <c r="R6827">
        <v>6824</v>
      </c>
      <c r="S6827" s="4">
        <v>86140</v>
      </c>
      <c r="T6827" s="3" t="s">
        <v>560</v>
      </c>
      <c r="U6827" s="3" t="s">
        <v>758</v>
      </c>
      <c r="V6827" s="3" t="s">
        <v>328</v>
      </c>
      <c r="W6827" s="3" t="s">
        <v>6894</v>
      </c>
      <c r="X6827" s="3" t="str">
        <f t="shared" si="466"/>
        <v>ท่าข้ามท่าแซะชุมพร</v>
      </c>
      <c r="Y6827" s="3" t="s">
        <v>6498</v>
      </c>
      <c r="Z6827" s="3" t="str">
        <f t="shared" si="467"/>
        <v/>
      </c>
      <c r="AA6827" s="3" t="e">
        <f t="shared" si="468"/>
        <v>#NUM!</v>
      </c>
      <c r="AB6827" s="3" t="str">
        <f t="shared" si="469"/>
        <v/>
      </c>
    </row>
    <row r="6828" spans="18:28" ht="14.5" customHeight="1">
      <c r="R6828">
        <v>6825</v>
      </c>
      <c r="S6828" s="4">
        <v>86140</v>
      </c>
      <c r="T6828" s="3" t="s">
        <v>6899</v>
      </c>
      <c r="U6828" s="3" t="s">
        <v>758</v>
      </c>
      <c r="V6828" s="3" t="s">
        <v>328</v>
      </c>
      <c r="W6828" s="3" t="s">
        <v>6894</v>
      </c>
      <c r="X6828" s="3" t="str">
        <f t="shared" si="466"/>
        <v>หงษ์เจริญท่าแซะชุมพร</v>
      </c>
      <c r="Y6828" s="3" t="s">
        <v>6498</v>
      </c>
      <c r="Z6828" s="3" t="str">
        <f t="shared" si="467"/>
        <v/>
      </c>
      <c r="AA6828" s="3" t="e">
        <f t="shared" si="468"/>
        <v>#NUM!</v>
      </c>
      <c r="AB6828" s="3" t="str">
        <f t="shared" si="469"/>
        <v/>
      </c>
    </row>
    <row r="6829" spans="18:28" ht="14.5" customHeight="1">
      <c r="R6829">
        <v>6826</v>
      </c>
      <c r="S6829" s="4">
        <v>86190</v>
      </c>
      <c r="T6829" s="3" t="s">
        <v>6900</v>
      </c>
      <c r="U6829" s="3" t="s">
        <v>758</v>
      </c>
      <c r="V6829" s="3" t="s">
        <v>328</v>
      </c>
      <c r="W6829" s="3" t="s">
        <v>6894</v>
      </c>
      <c r="X6829" s="3" t="str">
        <f t="shared" si="466"/>
        <v>หินแก้วท่าแซะชุมพร</v>
      </c>
      <c r="Y6829" s="3" t="s">
        <v>6498</v>
      </c>
      <c r="Z6829" s="3" t="str">
        <f t="shared" si="467"/>
        <v/>
      </c>
      <c r="AA6829" s="3" t="e">
        <f t="shared" si="468"/>
        <v>#NUM!</v>
      </c>
      <c r="AB6829" s="3" t="str">
        <f t="shared" si="469"/>
        <v/>
      </c>
    </row>
    <row r="6830" spans="18:28" ht="14.5" customHeight="1">
      <c r="R6830">
        <v>6827</v>
      </c>
      <c r="S6830" s="4">
        <v>86140</v>
      </c>
      <c r="T6830" s="3" t="s">
        <v>6901</v>
      </c>
      <c r="U6830" s="3" t="s">
        <v>758</v>
      </c>
      <c r="V6830" s="3" t="s">
        <v>328</v>
      </c>
      <c r="W6830" s="3" t="s">
        <v>6894</v>
      </c>
      <c r="X6830" s="3" t="str">
        <f t="shared" si="466"/>
        <v>ทรัพย์อนันต์ท่าแซะชุมพร</v>
      </c>
      <c r="Y6830" s="3" t="s">
        <v>6498</v>
      </c>
      <c r="Z6830" s="3" t="str">
        <f t="shared" si="467"/>
        <v/>
      </c>
      <c r="AA6830" s="3" t="e">
        <f t="shared" si="468"/>
        <v>#NUM!</v>
      </c>
      <c r="AB6830" s="3" t="str">
        <f t="shared" si="469"/>
        <v/>
      </c>
    </row>
    <row r="6831" spans="18:28" ht="14.5" customHeight="1">
      <c r="R6831">
        <v>6828</v>
      </c>
      <c r="S6831" s="4">
        <v>86140</v>
      </c>
      <c r="T6831" s="3" t="s">
        <v>1933</v>
      </c>
      <c r="U6831" s="3" t="s">
        <v>758</v>
      </c>
      <c r="V6831" s="3" t="s">
        <v>328</v>
      </c>
      <c r="W6831" s="3" t="s">
        <v>6894</v>
      </c>
      <c r="X6831" s="3" t="str">
        <f t="shared" si="466"/>
        <v>สองพี่น้องท่าแซะชุมพร</v>
      </c>
      <c r="Y6831" s="3" t="s">
        <v>6498</v>
      </c>
      <c r="Z6831" s="3" t="str">
        <f t="shared" si="467"/>
        <v/>
      </c>
      <c r="AA6831" s="3" t="e">
        <f t="shared" si="468"/>
        <v>#NUM!</v>
      </c>
      <c r="AB6831" s="3" t="str">
        <f t="shared" si="469"/>
        <v/>
      </c>
    </row>
    <row r="6832" spans="18:28" ht="14.5" customHeight="1">
      <c r="R6832">
        <v>6829</v>
      </c>
      <c r="S6832" s="4">
        <v>86160</v>
      </c>
      <c r="T6832" s="3" t="s">
        <v>6902</v>
      </c>
      <c r="U6832" s="3" t="s">
        <v>762</v>
      </c>
      <c r="V6832" s="3" t="s">
        <v>328</v>
      </c>
      <c r="W6832" s="3" t="s">
        <v>6903</v>
      </c>
      <c r="X6832" s="3" t="str">
        <f t="shared" si="466"/>
        <v>บางสนปะทิวชุมพร</v>
      </c>
      <c r="Y6832" s="3" t="s">
        <v>6498</v>
      </c>
      <c r="Z6832" s="3" t="str">
        <f t="shared" si="467"/>
        <v/>
      </c>
      <c r="AA6832" s="3" t="e">
        <f t="shared" si="468"/>
        <v>#NUM!</v>
      </c>
      <c r="AB6832" s="3" t="str">
        <f t="shared" si="469"/>
        <v/>
      </c>
    </row>
    <row r="6833" spans="18:28" ht="14.5" customHeight="1">
      <c r="R6833">
        <v>6830</v>
      </c>
      <c r="S6833" s="4">
        <v>86160</v>
      </c>
      <c r="T6833" s="3" t="s">
        <v>6904</v>
      </c>
      <c r="U6833" s="3" t="s">
        <v>762</v>
      </c>
      <c r="V6833" s="3" t="s">
        <v>328</v>
      </c>
      <c r="W6833" s="3" t="s">
        <v>6903</v>
      </c>
      <c r="X6833" s="3" t="str">
        <f t="shared" si="466"/>
        <v>ทะเลทรัพย์ปะทิวชุมพร</v>
      </c>
      <c r="Y6833" s="3" t="s">
        <v>6498</v>
      </c>
      <c r="Z6833" s="3" t="str">
        <f t="shared" si="467"/>
        <v/>
      </c>
      <c r="AA6833" s="3" t="e">
        <f t="shared" si="468"/>
        <v>#NUM!</v>
      </c>
      <c r="AB6833" s="3" t="str">
        <f t="shared" si="469"/>
        <v/>
      </c>
    </row>
    <row r="6834" spans="18:28" ht="14.5" customHeight="1">
      <c r="R6834">
        <v>6831</v>
      </c>
      <c r="S6834" s="4">
        <v>86230</v>
      </c>
      <c r="T6834" s="3" t="s">
        <v>6905</v>
      </c>
      <c r="U6834" s="3" t="s">
        <v>762</v>
      </c>
      <c r="V6834" s="3" t="s">
        <v>328</v>
      </c>
      <c r="W6834" s="3" t="s">
        <v>6903</v>
      </c>
      <c r="X6834" s="3" t="str">
        <f t="shared" si="466"/>
        <v>สะพลีปะทิวชุมพร</v>
      </c>
      <c r="Y6834" s="3" t="s">
        <v>6498</v>
      </c>
      <c r="Z6834" s="3" t="str">
        <f t="shared" si="467"/>
        <v/>
      </c>
      <c r="AA6834" s="3" t="e">
        <f t="shared" si="468"/>
        <v>#NUM!</v>
      </c>
      <c r="AB6834" s="3" t="str">
        <f t="shared" si="469"/>
        <v/>
      </c>
    </row>
    <row r="6835" spans="18:28" ht="14.5" customHeight="1">
      <c r="R6835">
        <v>6832</v>
      </c>
      <c r="S6835" s="4">
        <v>86160</v>
      </c>
      <c r="T6835" s="3" t="s">
        <v>6906</v>
      </c>
      <c r="U6835" s="3" t="s">
        <v>762</v>
      </c>
      <c r="V6835" s="3" t="s">
        <v>328</v>
      </c>
      <c r="W6835" s="3" t="s">
        <v>6903</v>
      </c>
      <c r="X6835" s="3" t="str">
        <f t="shared" si="466"/>
        <v>ชุมโคปะทิวชุมพร</v>
      </c>
      <c r="Y6835" s="3" t="s">
        <v>6498</v>
      </c>
      <c r="Z6835" s="3" t="str">
        <f t="shared" si="467"/>
        <v/>
      </c>
      <c r="AA6835" s="3" t="e">
        <f t="shared" si="468"/>
        <v>#NUM!</v>
      </c>
      <c r="AB6835" s="3" t="str">
        <f t="shared" si="469"/>
        <v/>
      </c>
    </row>
    <row r="6836" spans="18:28" ht="14.5" customHeight="1">
      <c r="R6836">
        <v>6833</v>
      </c>
      <c r="S6836" s="4">
        <v>86210</v>
      </c>
      <c r="T6836" s="3" t="s">
        <v>6400</v>
      </c>
      <c r="U6836" s="3" t="s">
        <v>762</v>
      </c>
      <c r="V6836" s="3" t="s">
        <v>328</v>
      </c>
      <c r="W6836" s="3" t="s">
        <v>6903</v>
      </c>
      <c r="X6836" s="3" t="str">
        <f t="shared" si="466"/>
        <v>ดอนยางปะทิวชุมพร</v>
      </c>
      <c r="Y6836" s="3" t="s">
        <v>6498</v>
      </c>
      <c r="Z6836" s="3" t="str">
        <f t="shared" si="467"/>
        <v/>
      </c>
      <c r="AA6836" s="3" t="e">
        <f t="shared" si="468"/>
        <v>#NUM!</v>
      </c>
      <c r="AB6836" s="3" t="str">
        <f t="shared" si="469"/>
        <v/>
      </c>
    </row>
    <row r="6837" spans="18:28" ht="14.5" customHeight="1">
      <c r="R6837">
        <v>6834</v>
      </c>
      <c r="S6837" s="4">
        <v>86210</v>
      </c>
      <c r="T6837" s="3" t="s">
        <v>6907</v>
      </c>
      <c r="U6837" s="3" t="s">
        <v>762</v>
      </c>
      <c r="V6837" s="3" t="s">
        <v>328</v>
      </c>
      <c r="W6837" s="3" t="s">
        <v>6903</v>
      </c>
      <c r="X6837" s="3" t="str">
        <f t="shared" si="466"/>
        <v>ปากคลองปะทิวชุมพร</v>
      </c>
      <c r="Y6837" s="3" t="s">
        <v>6498</v>
      </c>
      <c r="Z6837" s="3" t="str">
        <f t="shared" si="467"/>
        <v/>
      </c>
      <c r="AA6837" s="3" t="e">
        <f t="shared" si="468"/>
        <v>#NUM!</v>
      </c>
      <c r="AB6837" s="3" t="str">
        <f t="shared" si="469"/>
        <v/>
      </c>
    </row>
    <row r="6838" spans="18:28" ht="14.5" customHeight="1">
      <c r="R6838">
        <v>6835</v>
      </c>
      <c r="S6838" s="4">
        <v>86210</v>
      </c>
      <c r="T6838" s="3" t="s">
        <v>6908</v>
      </c>
      <c r="U6838" s="3" t="s">
        <v>762</v>
      </c>
      <c r="V6838" s="3" t="s">
        <v>328</v>
      </c>
      <c r="W6838" s="3" t="s">
        <v>6903</v>
      </c>
      <c r="X6838" s="3" t="str">
        <f t="shared" si="466"/>
        <v>เขาไชยราชปะทิวชุมพร</v>
      </c>
      <c r="Y6838" s="3" t="s">
        <v>6498</v>
      </c>
      <c r="Z6838" s="3" t="str">
        <f t="shared" si="467"/>
        <v/>
      </c>
      <c r="AA6838" s="3" t="e">
        <f t="shared" si="468"/>
        <v>#NUM!</v>
      </c>
      <c r="AB6838" s="3" t="str">
        <f t="shared" si="469"/>
        <v/>
      </c>
    </row>
    <row r="6839" spans="18:28" ht="14.5" customHeight="1">
      <c r="R6839">
        <v>6836</v>
      </c>
      <c r="S6839" s="4">
        <v>86110</v>
      </c>
      <c r="T6839" s="3" t="s">
        <v>771</v>
      </c>
      <c r="U6839" s="3" t="s">
        <v>771</v>
      </c>
      <c r="V6839" s="3" t="s">
        <v>328</v>
      </c>
      <c r="W6839" s="3" t="s">
        <v>6909</v>
      </c>
      <c r="X6839" s="3" t="str">
        <f t="shared" si="466"/>
        <v>หลังสวนหลังสวนชุมพร</v>
      </c>
      <c r="Y6839" s="3" t="s">
        <v>6498</v>
      </c>
      <c r="Z6839" s="3" t="str">
        <f t="shared" si="467"/>
        <v/>
      </c>
      <c r="AA6839" s="3" t="e">
        <f t="shared" si="468"/>
        <v>#NUM!</v>
      </c>
      <c r="AB6839" s="3" t="str">
        <f t="shared" si="469"/>
        <v/>
      </c>
    </row>
    <row r="6840" spans="18:28" ht="14.5" customHeight="1">
      <c r="R6840">
        <v>6837</v>
      </c>
      <c r="S6840" s="4">
        <v>86110</v>
      </c>
      <c r="T6840" s="3" t="s">
        <v>6910</v>
      </c>
      <c r="U6840" s="3" t="s">
        <v>771</v>
      </c>
      <c r="V6840" s="3" t="s">
        <v>328</v>
      </c>
      <c r="W6840" s="3" t="s">
        <v>6909</v>
      </c>
      <c r="X6840" s="3" t="str">
        <f t="shared" si="466"/>
        <v>ขันเงินหลังสวนชุมพร</v>
      </c>
      <c r="Y6840" s="3" t="s">
        <v>6498</v>
      </c>
      <c r="Z6840" s="3" t="str">
        <f t="shared" si="467"/>
        <v/>
      </c>
      <c r="AA6840" s="3" t="e">
        <f t="shared" si="468"/>
        <v>#NUM!</v>
      </c>
      <c r="AB6840" s="3" t="str">
        <f t="shared" si="469"/>
        <v/>
      </c>
    </row>
    <row r="6841" spans="18:28" ht="14.5" customHeight="1">
      <c r="R6841">
        <v>6838</v>
      </c>
      <c r="S6841" s="4">
        <v>86110</v>
      </c>
      <c r="T6841" s="3" t="s">
        <v>6911</v>
      </c>
      <c r="U6841" s="3" t="s">
        <v>771</v>
      </c>
      <c r="V6841" s="3" t="s">
        <v>328</v>
      </c>
      <c r="W6841" s="3" t="s">
        <v>6909</v>
      </c>
      <c r="X6841" s="3" t="str">
        <f t="shared" si="466"/>
        <v>ท่ามะพลาหลังสวนชุมพร</v>
      </c>
      <c r="Y6841" s="3" t="s">
        <v>6498</v>
      </c>
      <c r="Z6841" s="3" t="str">
        <f t="shared" si="467"/>
        <v/>
      </c>
      <c r="AA6841" s="3" t="e">
        <f t="shared" si="468"/>
        <v>#NUM!</v>
      </c>
      <c r="AB6841" s="3" t="str">
        <f t="shared" si="469"/>
        <v/>
      </c>
    </row>
    <row r="6842" spans="18:28" ht="14.5" customHeight="1">
      <c r="R6842">
        <v>6839</v>
      </c>
      <c r="S6842" s="4">
        <v>86110</v>
      </c>
      <c r="T6842" s="3" t="s">
        <v>6912</v>
      </c>
      <c r="U6842" s="3" t="s">
        <v>771</v>
      </c>
      <c r="V6842" s="3" t="s">
        <v>328</v>
      </c>
      <c r="W6842" s="3" t="s">
        <v>6909</v>
      </c>
      <c r="X6842" s="3" t="str">
        <f t="shared" si="466"/>
        <v>นาขาหลังสวนชุมพร</v>
      </c>
      <c r="Y6842" s="3" t="s">
        <v>6498</v>
      </c>
      <c r="Z6842" s="3" t="str">
        <f t="shared" si="467"/>
        <v/>
      </c>
      <c r="AA6842" s="3" t="e">
        <f t="shared" si="468"/>
        <v>#NUM!</v>
      </c>
      <c r="AB6842" s="3" t="str">
        <f t="shared" si="469"/>
        <v/>
      </c>
    </row>
    <row r="6843" spans="18:28" ht="14.5" customHeight="1">
      <c r="R6843">
        <v>6840</v>
      </c>
      <c r="S6843" s="4">
        <v>86110</v>
      </c>
      <c r="T6843" s="3" t="s">
        <v>6913</v>
      </c>
      <c r="U6843" s="3" t="s">
        <v>771</v>
      </c>
      <c r="V6843" s="3" t="s">
        <v>328</v>
      </c>
      <c r="W6843" s="3" t="s">
        <v>6909</v>
      </c>
      <c r="X6843" s="3" t="str">
        <f t="shared" si="466"/>
        <v>นาพญาหลังสวนชุมพร</v>
      </c>
      <c r="Y6843" s="3" t="s">
        <v>6498</v>
      </c>
      <c r="Z6843" s="3" t="str">
        <f t="shared" si="467"/>
        <v/>
      </c>
      <c r="AA6843" s="3" t="e">
        <f t="shared" si="468"/>
        <v>#NUM!</v>
      </c>
      <c r="AB6843" s="3" t="str">
        <f t="shared" si="469"/>
        <v/>
      </c>
    </row>
    <row r="6844" spans="18:28" ht="14.5" customHeight="1">
      <c r="R6844">
        <v>6841</v>
      </c>
      <c r="S6844" s="4">
        <v>86110</v>
      </c>
      <c r="T6844" s="3" t="s">
        <v>6914</v>
      </c>
      <c r="U6844" s="3" t="s">
        <v>771</v>
      </c>
      <c r="V6844" s="3" t="s">
        <v>328</v>
      </c>
      <c r="W6844" s="3" t="s">
        <v>6909</v>
      </c>
      <c r="X6844" s="3" t="str">
        <f t="shared" si="466"/>
        <v>บ้านควนหลังสวนชุมพร</v>
      </c>
      <c r="Y6844" s="3" t="s">
        <v>6498</v>
      </c>
      <c r="Z6844" s="3" t="str">
        <f t="shared" si="467"/>
        <v/>
      </c>
      <c r="AA6844" s="3" t="e">
        <f t="shared" si="468"/>
        <v>#NUM!</v>
      </c>
      <c r="AB6844" s="3" t="str">
        <f t="shared" si="469"/>
        <v/>
      </c>
    </row>
    <row r="6845" spans="18:28" ht="14.5" customHeight="1">
      <c r="R6845">
        <v>6842</v>
      </c>
      <c r="S6845" s="4">
        <v>86110</v>
      </c>
      <c r="T6845" s="3" t="s">
        <v>6915</v>
      </c>
      <c r="U6845" s="3" t="s">
        <v>771</v>
      </c>
      <c r="V6845" s="3" t="s">
        <v>328</v>
      </c>
      <c r="W6845" s="3" t="s">
        <v>6909</v>
      </c>
      <c r="X6845" s="3" t="str">
        <f t="shared" si="466"/>
        <v>บางมะพร้าวหลังสวนชุมพร</v>
      </c>
      <c r="Y6845" s="3" t="s">
        <v>6498</v>
      </c>
      <c r="Z6845" s="3" t="str">
        <f t="shared" si="467"/>
        <v/>
      </c>
      <c r="AA6845" s="3" t="e">
        <f t="shared" si="468"/>
        <v>#NUM!</v>
      </c>
      <c r="AB6845" s="3" t="str">
        <f t="shared" si="469"/>
        <v/>
      </c>
    </row>
    <row r="6846" spans="18:28" ht="14.5" customHeight="1">
      <c r="R6846">
        <v>6843</v>
      </c>
      <c r="S6846" s="4">
        <v>86150</v>
      </c>
      <c r="T6846" s="3" t="s">
        <v>6336</v>
      </c>
      <c r="U6846" s="3" t="s">
        <v>771</v>
      </c>
      <c r="V6846" s="3" t="s">
        <v>328</v>
      </c>
      <c r="W6846" s="3" t="s">
        <v>6909</v>
      </c>
      <c r="X6846" s="3" t="str">
        <f t="shared" si="466"/>
        <v>บางน้ำจืดหลังสวนชุมพร</v>
      </c>
      <c r="Y6846" s="3" t="s">
        <v>6498</v>
      </c>
      <c r="Z6846" s="3" t="str">
        <f t="shared" si="467"/>
        <v/>
      </c>
      <c r="AA6846" s="3" t="e">
        <f t="shared" si="468"/>
        <v>#NUM!</v>
      </c>
      <c r="AB6846" s="3" t="str">
        <f t="shared" si="469"/>
        <v/>
      </c>
    </row>
    <row r="6847" spans="18:28" ht="14.5" customHeight="1">
      <c r="R6847">
        <v>6844</v>
      </c>
      <c r="S6847" s="4">
        <v>86150</v>
      </c>
      <c r="T6847" s="3" t="s">
        <v>751</v>
      </c>
      <c r="U6847" s="3" t="s">
        <v>771</v>
      </c>
      <c r="V6847" s="3" t="s">
        <v>328</v>
      </c>
      <c r="W6847" s="3" t="s">
        <v>6909</v>
      </c>
      <c r="X6847" s="3" t="str">
        <f t="shared" si="466"/>
        <v>ปากน้ำหลังสวนชุมพร</v>
      </c>
      <c r="Y6847" s="3" t="s">
        <v>6498</v>
      </c>
      <c r="Z6847" s="3" t="str">
        <f t="shared" si="467"/>
        <v/>
      </c>
      <c r="AA6847" s="3" t="e">
        <f t="shared" si="468"/>
        <v>#NUM!</v>
      </c>
      <c r="AB6847" s="3" t="str">
        <f t="shared" si="469"/>
        <v/>
      </c>
    </row>
    <row r="6848" spans="18:28" ht="14.5" customHeight="1">
      <c r="R6848">
        <v>6845</v>
      </c>
      <c r="S6848" s="4">
        <v>86110</v>
      </c>
      <c r="T6848" s="3" t="s">
        <v>6916</v>
      </c>
      <c r="U6848" s="3" t="s">
        <v>771</v>
      </c>
      <c r="V6848" s="3" t="s">
        <v>328</v>
      </c>
      <c r="W6848" s="3" t="s">
        <v>6909</v>
      </c>
      <c r="X6848" s="3" t="str">
        <f t="shared" si="466"/>
        <v>พ้อแดงหลังสวนชุมพร</v>
      </c>
      <c r="Y6848" s="3" t="s">
        <v>6498</v>
      </c>
      <c r="Z6848" s="3" t="str">
        <f t="shared" si="467"/>
        <v/>
      </c>
      <c r="AA6848" s="3" t="e">
        <f t="shared" si="468"/>
        <v>#NUM!</v>
      </c>
      <c r="AB6848" s="3" t="str">
        <f t="shared" si="469"/>
        <v/>
      </c>
    </row>
    <row r="6849" spans="18:28" ht="14.5" customHeight="1">
      <c r="R6849">
        <v>6846</v>
      </c>
      <c r="S6849" s="4">
        <v>86110</v>
      </c>
      <c r="T6849" s="3" t="s">
        <v>6917</v>
      </c>
      <c r="U6849" s="3" t="s">
        <v>771</v>
      </c>
      <c r="V6849" s="3" t="s">
        <v>328</v>
      </c>
      <c r="W6849" s="3" t="s">
        <v>6909</v>
      </c>
      <c r="X6849" s="3" t="str">
        <f t="shared" si="466"/>
        <v>แหลมทรายหลังสวนชุมพร</v>
      </c>
      <c r="Y6849" s="3" t="s">
        <v>6498</v>
      </c>
      <c r="Z6849" s="3" t="str">
        <f t="shared" si="467"/>
        <v/>
      </c>
      <c r="AA6849" s="3" t="e">
        <f t="shared" si="468"/>
        <v>#NUM!</v>
      </c>
      <c r="AB6849" s="3" t="str">
        <f t="shared" si="469"/>
        <v/>
      </c>
    </row>
    <row r="6850" spans="18:28" ht="14.5" customHeight="1">
      <c r="R6850">
        <v>6847</v>
      </c>
      <c r="S6850" s="4">
        <v>86110</v>
      </c>
      <c r="T6850" s="3" t="s">
        <v>6918</v>
      </c>
      <c r="U6850" s="3" t="s">
        <v>771</v>
      </c>
      <c r="V6850" s="3" t="s">
        <v>328</v>
      </c>
      <c r="W6850" s="3" t="s">
        <v>6909</v>
      </c>
      <c r="X6850" s="3" t="str">
        <f t="shared" si="466"/>
        <v>วังตะกอหลังสวนชุมพร</v>
      </c>
      <c r="Y6850" s="3" t="s">
        <v>6498</v>
      </c>
      <c r="Z6850" s="3" t="str">
        <f t="shared" si="467"/>
        <v/>
      </c>
      <c r="AA6850" s="3" t="e">
        <f t="shared" si="468"/>
        <v>#NUM!</v>
      </c>
      <c r="AB6850" s="3" t="str">
        <f t="shared" si="469"/>
        <v/>
      </c>
    </row>
    <row r="6851" spans="18:28" ht="14.5" customHeight="1">
      <c r="R6851">
        <v>6848</v>
      </c>
      <c r="S6851" s="4">
        <v>86110</v>
      </c>
      <c r="T6851" s="3" t="s">
        <v>6919</v>
      </c>
      <c r="U6851" s="3" t="s">
        <v>771</v>
      </c>
      <c r="V6851" s="3" t="s">
        <v>328</v>
      </c>
      <c r="W6851" s="3" t="s">
        <v>6909</v>
      </c>
      <c r="X6851" s="3" t="str">
        <f t="shared" si="466"/>
        <v>หาดยายหลังสวนชุมพร</v>
      </c>
      <c r="Y6851" s="3" t="s">
        <v>6498</v>
      </c>
      <c r="Z6851" s="3" t="str">
        <f t="shared" si="467"/>
        <v/>
      </c>
      <c r="AA6851" s="3" t="e">
        <f t="shared" si="468"/>
        <v>#NUM!</v>
      </c>
      <c r="AB6851" s="3" t="str">
        <f t="shared" si="469"/>
        <v/>
      </c>
    </row>
    <row r="6852" spans="18:28" ht="14.5" customHeight="1">
      <c r="R6852">
        <v>6849</v>
      </c>
      <c r="S6852" s="4">
        <v>86170</v>
      </c>
      <c r="T6852" s="3" t="s">
        <v>768</v>
      </c>
      <c r="U6852" s="3" t="s">
        <v>768</v>
      </c>
      <c r="V6852" s="3" t="s">
        <v>328</v>
      </c>
      <c r="W6852" s="3" t="s">
        <v>6920</v>
      </c>
      <c r="X6852" s="3" t="str">
        <f t="shared" si="466"/>
        <v>ละแมละแมชุมพร</v>
      </c>
      <c r="Y6852" s="3" t="s">
        <v>6498</v>
      </c>
      <c r="Z6852" s="3" t="str">
        <f t="shared" si="467"/>
        <v/>
      </c>
      <c r="AA6852" s="3" t="e">
        <f t="shared" si="468"/>
        <v>#NUM!</v>
      </c>
      <c r="AB6852" s="3" t="str">
        <f t="shared" si="469"/>
        <v/>
      </c>
    </row>
    <row r="6853" spans="18:28" ht="14.5" customHeight="1">
      <c r="R6853">
        <v>6850</v>
      </c>
      <c r="S6853" s="4">
        <v>86170</v>
      </c>
      <c r="T6853" s="3" t="s">
        <v>4180</v>
      </c>
      <c r="U6853" s="3" t="s">
        <v>768</v>
      </c>
      <c r="V6853" s="3" t="s">
        <v>328</v>
      </c>
      <c r="W6853" s="3" t="s">
        <v>6920</v>
      </c>
      <c r="X6853" s="3" t="str">
        <f t="shared" ref="X6853:X6916" si="470">T6853&amp;U6853&amp;V6853</f>
        <v>ทุ่งหลวงละแมชุมพร</v>
      </c>
      <c r="Y6853" s="3" t="s">
        <v>6498</v>
      </c>
      <c r="Z6853" s="3" t="str">
        <f t="shared" ref="Z6853:Z6916" si="471">IF($Z$1=$W6853,$R6853,"")</f>
        <v/>
      </c>
      <c r="AA6853" s="3" t="e">
        <f t="shared" ref="AA6853:AA6916" si="472">SMALL($Z$4:$Z$7439,R6853)</f>
        <v>#NUM!</v>
      </c>
      <c r="AB6853" s="3" t="str">
        <f t="shared" ref="AB6853:AB6916" si="473">IFERROR(INDEX($T$4:$T$7439,$AA6853,1),"")</f>
        <v/>
      </c>
    </row>
    <row r="6854" spans="18:28" ht="14.5" customHeight="1">
      <c r="R6854">
        <v>6851</v>
      </c>
      <c r="S6854" s="4">
        <v>86170</v>
      </c>
      <c r="T6854" s="3" t="s">
        <v>6187</v>
      </c>
      <c r="U6854" s="3" t="s">
        <v>768</v>
      </c>
      <c r="V6854" s="3" t="s">
        <v>328</v>
      </c>
      <c r="W6854" s="3" t="s">
        <v>6920</v>
      </c>
      <c r="X6854" s="3" t="str">
        <f t="shared" si="470"/>
        <v>สวนแตงละแมชุมพร</v>
      </c>
      <c r="Y6854" s="3" t="s">
        <v>6498</v>
      </c>
      <c r="Z6854" s="3" t="str">
        <f t="shared" si="471"/>
        <v/>
      </c>
      <c r="AA6854" s="3" t="e">
        <f t="shared" si="472"/>
        <v>#NUM!</v>
      </c>
      <c r="AB6854" s="3" t="str">
        <f t="shared" si="473"/>
        <v/>
      </c>
    </row>
    <row r="6855" spans="18:28" ht="14.5" customHeight="1">
      <c r="R6855">
        <v>6852</v>
      </c>
      <c r="S6855" s="4">
        <v>86170</v>
      </c>
      <c r="T6855" s="3" t="s">
        <v>6921</v>
      </c>
      <c r="U6855" s="3" t="s">
        <v>768</v>
      </c>
      <c r="V6855" s="3" t="s">
        <v>328</v>
      </c>
      <c r="W6855" s="3" t="s">
        <v>6920</v>
      </c>
      <c r="X6855" s="3" t="str">
        <f t="shared" si="470"/>
        <v>ทุ่งคาวัดละแมชุมพร</v>
      </c>
      <c r="Y6855" s="3" t="s">
        <v>6498</v>
      </c>
      <c r="Z6855" s="3" t="str">
        <f t="shared" si="471"/>
        <v/>
      </c>
      <c r="AA6855" s="3" t="e">
        <f t="shared" si="472"/>
        <v>#NUM!</v>
      </c>
      <c r="AB6855" s="3" t="str">
        <f t="shared" si="473"/>
        <v/>
      </c>
    </row>
    <row r="6856" spans="18:28" ht="14.5" customHeight="1">
      <c r="R6856">
        <v>6853</v>
      </c>
      <c r="S6856" s="4">
        <v>86180</v>
      </c>
      <c r="T6856" s="3" t="s">
        <v>764</v>
      </c>
      <c r="U6856" s="3" t="s">
        <v>764</v>
      </c>
      <c r="V6856" s="3" t="s">
        <v>328</v>
      </c>
      <c r="W6856" s="3" t="s">
        <v>6922</v>
      </c>
      <c r="X6856" s="3" t="str">
        <f t="shared" si="470"/>
        <v>พะโต๊ะพะโต๊ะชุมพร</v>
      </c>
      <c r="Y6856" s="3" t="s">
        <v>6498</v>
      </c>
      <c r="Z6856" s="3" t="str">
        <f t="shared" si="471"/>
        <v/>
      </c>
      <c r="AA6856" s="3" t="e">
        <f t="shared" si="472"/>
        <v>#NUM!</v>
      </c>
      <c r="AB6856" s="3" t="str">
        <f t="shared" si="473"/>
        <v/>
      </c>
    </row>
    <row r="6857" spans="18:28" ht="14.5" customHeight="1">
      <c r="R6857">
        <v>6854</v>
      </c>
      <c r="S6857" s="4">
        <v>86180</v>
      </c>
      <c r="T6857" s="3" t="s">
        <v>6923</v>
      </c>
      <c r="U6857" s="3" t="s">
        <v>764</v>
      </c>
      <c r="V6857" s="3" t="s">
        <v>328</v>
      </c>
      <c r="W6857" s="3" t="s">
        <v>6922</v>
      </c>
      <c r="X6857" s="3" t="str">
        <f t="shared" si="470"/>
        <v>ปากทรงพะโต๊ะชุมพร</v>
      </c>
      <c r="Y6857" s="3" t="s">
        <v>6498</v>
      </c>
      <c r="Z6857" s="3" t="str">
        <f t="shared" si="471"/>
        <v/>
      </c>
      <c r="AA6857" s="3" t="e">
        <f t="shared" si="472"/>
        <v>#NUM!</v>
      </c>
      <c r="AB6857" s="3" t="str">
        <f t="shared" si="473"/>
        <v/>
      </c>
    </row>
    <row r="6858" spans="18:28" ht="14.5" customHeight="1">
      <c r="R6858">
        <v>6855</v>
      </c>
      <c r="S6858" s="4">
        <v>86180</v>
      </c>
      <c r="T6858" s="3" t="s">
        <v>6924</v>
      </c>
      <c r="U6858" s="3" t="s">
        <v>764</v>
      </c>
      <c r="V6858" s="3" t="s">
        <v>328</v>
      </c>
      <c r="W6858" s="3" t="s">
        <v>6922</v>
      </c>
      <c r="X6858" s="3" t="str">
        <f t="shared" si="470"/>
        <v>ปังหวานพะโต๊ะชุมพร</v>
      </c>
      <c r="Y6858" s="3" t="s">
        <v>6498</v>
      </c>
      <c r="Z6858" s="3" t="str">
        <f t="shared" si="471"/>
        <v/>
      </c>
      <c r="AA6858" s="3" t="e">
        <f t="shared" si="472"/>
        <v>#NUM!</v>
      </c>
      <c r="AB6858" s="3" t="str">
        <f t="shared" si="473"/>
        <v/>
      </c>
    </row>
    <row r="6859" spans="18:28" ht="14.5" customHeight="1">
      <c r="R6859">
        <v>6856</v>
      </c>
      <c r="S6859" s="4">
        <v>86180</v>
      </c>
      <c r="T6859" s="3" t="s">
        <v>6925</v>
      </c>
      <c r="U6859" s="3" t="s">
        <v>764</v>
      </c>
      <c r="V6859" s="3" t="s">
        <v>328</v>
      </c>
      <c r="W6859" s="3" t="s">
        <v>6922</v>
      </c>
      <c r="X6859" s="3" t="str">
        <f t="shared" si="470"/>
        <v>พระรักษ์พะโต๊ะชุมพร</v>
      </c>
      <c r="Y6859" s="3" t="s">
        <v>6498</v>
      </c>
      <c r="Z6859" s="3" t="str">
        <f t="shared" si="471"/>
        <v/>
      </c>
      <c r="AA6859" s="3" t="e">
        <f t="shared" si="472"/>
        <v>#NUM!</v>
      </c>
      <c r="AB6859" s="3" t="str">
        <f t="shared" si="473"/>
        <v/>
      </c>
    </row>
    <row r="6860" spans="18:28" ht="14.5" customHeight="1">
      <c r="R6860">
        <v>6857</v>
      </c>
      <c r="S6860" s="4">
        <v>86130</v>
      </c>
      <c r="T6860" s="3" t="s">
        <v>1196</v>
      </c>
      <c r="U6860" s="3" t="s">
        <v>769</v>
      </c>
      <c r="V6860" s="3" t="s">
        <v>328</v>
      </c>
      <c r="W6860" s="3" t="s">
        <v>6926</v>
      </c>
      <c r="X6860" s="3" t="str">
        <f t="shared" si="470"/>
        <v>นาโพธิ์สวีชุมพร</v>
      </c>
      <c r="Y6860" s="3" t="s">
        <v>6498</v>
      </c>
      <c r="Z6860" s="3" t="str">
        <f t="shared" si="471"/>
        <v/>
      </c>
      <c r="AA6860" s="3" t="e">
        <f t="shared" si="472"/>
        <v>#NUM!</v>
      </c>
      <c r="AB6860" s="3" t="str">
        <f t="shared" si="473"/>
        <v/>
      </c>
    </row>
    <row r="6861" spans="18:28" ht="14.5" customHeight="1">
      <c r="R6861">
        <v>6858</v>
      </c>
      <c r="S6861" s="4">
        <v>86130</v>
      </c>
      <c r="T6861" s="3" t="s">
        <v>769</v>
      </c>
      <c r="U6861" s="3" t="s">
        <v>769</v>
      </c>
      <c r="V6861" s="3" t="s">
        <v>328</v>
      </c>
      <c r="W6861" s="3" t="s">
        <v>6926</v>
      </c>
      <c r="X6861" s="3" t="str">
        <f t="shared" si="470"/>
        <v>สวีสวีชุมพร</v>
      </c>
      <c r="Y6861" s="3" t="s">
        <v>6498</v>
      </c>
      <c r="Z6861" s="3" t="str">
        <f t="shared" si="471"/>
        <v/>
      </c>
      <c r="AA6861" s="3" t="e">
        <f t="shared" si="472"/>
        <v>#NUM!</v>
      </c>
      <c r="AB6861" s="3" t="str">
        <f t="shared" si="473"/>
        <v/>
      </c>
    </row>
    <row r="6862" spans="18:28" ht="14.5" customHeight="1">
      <c r="R6862">
        <v>6859</v>
      </c>
      <c r="S6862" s="4">
        <v>86130</v>
      </c>
      <c r="T6862" s="3" t="s">
        <v>6927</v>
      </c>
      <c r="U6862" s="3" t="s">
        <v>769</v>
      </c>
      <c r="V6862" s="3" t="s">
        <v>328</v>
      </c>
      <c r="W6862" s="3" t="s">
        <v>6926</v>
      </c>
      <c r="X6862" s="3" t="str">
        <f t="shared" si="470"/>
        <v>ทุ่งระยะสวีชุมพร</v>
      </c>
      <c r="Y6862" s="3" t="s">
        <v>6498</v>
      </c>
      <c r="Z6862" s="3" t="str">
        <f t="shared" si="471"/>
        <v/>
      </c>
      <c r="AA6862" s="3" t="e">
        <f t="shared" si="472"/>
        <v>#NUM!</v>
      </c>
      <c r="AB6862" s="3" t="str">
        <f t="shared" si="473"/>
        <v/>
      </c>
    </row>
    <row r="6863" spans="18:28" ht="14.5" customHeight="1">
      <c r="R6863">
        <v>6860</v>
      </c>
      <c r="S6863" s="4">
        <v>86130</v>
      </c>
      <c r="T6863" s="3" t="s">
        <v>1613</v>
      </c>
      <c r="U6863" s="3" t="s">
        <v>769</v>
      </c>
      <c r="V6863" s="3" t="s">
        <v>328</v>
      </c>
      <c r="W6863" s="3" t="s">
        <v>6926</v>
      </c>
      <c r="X6863" s="3" t="str">
        <f t="shared" si="470"/>
        <v>ท่าหินสวีชุมพร</v>
      </c>
      <c r="Y6863" s="3" t="s">
        <v>6498</v>
      </c>
      <c r="Z6863" s="3" t="str">
        <f t="shared" si="471"/>
        <v/>
      </c>
      <c r="AA6863" s="3" t="e">
        <f t="shared" si="472"/>
        <v>#NUM!</v>
      </c>
      <c r="AB6863" s="3" t="str">
        <f t="shared" si="473"/>
        <v/>
      </c>
    </row>
    <row r="6864" spans="18:28" ht="14.5" customHeight="1">
      <c r="R6864">
        <v>6861</v>
      </c>
      <c r="S6864" s="4">
        <v>86130</v>
      </c>
      <c r="T6864" s="3" t="s">
        <v>6104</v>
      </c>
      <c r="U6864" s="3" t="s">
        <v>769</v>
      </c>
      <c r="V6864" s="3" t="s">
        <v>328</v>
      </c>
      <c r="W6864" s="3" t="s">
        <v>6926</v>
      </c>
      <c r="X6864" s="3" t="str">
        <f t="shared" si="470"/>
        <v>ปากแพรกสวีชุมพร</v>
      </c>
      <c r="Y6864" s="3" t="s">
        <v>6498</v>
      </c>
      <c r="Z6864" s="3" t="str">
        <f t="shared" si="471"/>
        <v/>
      </c>
      <c r="AA6864" s="3" t="e">
        <f t="shared" si="472"/>
        <v>#NUM!</v>
      </c>
      <c r="AB6864" s="3" t="str">
        <f t="shared" si="473"/>
        <v/>
      </c>
    </row>
    <row r="6865" spans="18:28" ht="14.5" customHeight="1">
      <c r="R6865">
        <v>6862</v>
      </c>
      <c r="S6865" s="4">
        <v>86130</v>
      </c>
      <c r="T6865" s="3" t="s">
        <v>6928</v>
      </c>
      <c r="U6865" s="3" t="s">
        <v>769</v>
      </c>
      <c r="V6865" s="3" t="s">
        <v>328</v>
      </c>
      <c r="W6865" s="3" t="s">
        <v>6926</v>
      </c>
      <c r="X6865" s="3" t="str">
        <f t="shared" si="470"/>
        <v>ด่านสวีสวีชุมพร</v>
      </c>
      <c r="Y6865" s="3" t="s">
        <v>6498</v>
      </c>
      <c r="Z6865" s="3" t="str">
        <f t="shared" si="471"/>
        <v/>
      </c>
      <c r="AA6865" s="3" t="e">
        <f t="shared" si="472"/>
        <v>#NUM!</v>
      </c>
      <c r="AB6865" s="3" t="str">
        <f t="shared" si="473"/>
        <v/>
      </c>
    </row>
    <row r="6866" spans="18:28" ht="14.5" customHeight="1">
      <c r="R6866">
        <v>6863</v>
      </c>
      <c r="S6866" s="4">
        <v>86130</v>
      </c>
      <c r="T6866" s="3" t="s">
        <v>6929</v>
      </c>
      <c r="U6866" s="3" t="s">
        <v>769</v>
      </c>
      <c r="V6866" s="3" t="s">
        <v>328</v>
      </c>
      <c r="W6866" s="3" t="s">
        <v>6926</v>
      </c>
      <c r="X6866" s="3" t="str">
        <f t="shared" si="470"/>
        <v>ครนสวีชุมพร</v>
      </c>
      <c r="Y6866" s="3" t="s">
        <v>6498</v>
      </c>
      <c r="Z6866" s="3" t="str">
        <f t="shared" si="471"/>
        <v/>
      </c>
      <c r="AA6866" s="3" t="e">
        <f t="shared" si="472"/>
        <v>#NUM!</v>
      </c>
      <c r="AB6866" s="3" t="str">
        <f t="shared" si="473"/>
        <v/>
      </c>
    </row>
    <row r="6867" spans="18:28" ht="14.5" customHeight="1">
      <c r="R6867">
        <v>6864</v>
      </c>
      <c r="S6867" s="4">
        <v>86130</v>
      </c>
      <c r="T6867" s="3" t="s">
        <v>6930</v>
      </c>
      <c r="U6867" s="3" t="s">
        <v>769</v>
      </c>
      <c r="V6867" s="3" t="s">
        <v>328</v>
      </c>
      <c r="W6867" s="3" t="s">
        <v>6926</v>
      </c>
      <c r="X6867" s="3" t="str">
        <f t="shared" si="470"/>
        <v>วิสัยใต้สวีชุมพร</v>
      </c>
      <c r="Y6867" s="3" t="s">
        <v>6498</v>
      </c>
      <c r="Z6867" s="3" t="str">
        <f t="shared" si="471"/>
        <v/>
      </c>
      <c r="AA6867" s="3" t="e">
        <f t="shared" si="472"/>
        <v>#NUM!</v>
      </c>
      <c r="AB6867" s="3" t="str">
        <f t="shared" si="473"/>
        <v/>
      </c>
    </row>
    <row r="6868" spans="18:28" ht="14.5" customHeight="1">
      <c r="R6868">
        <v>6865</v>
      </c>
      <c r="S6868" s="4">
        <v>86130</v>
      </c>
      <c r="T6868" s="3" t="s">
        <v>4956</v>
      </c>
      <c r="U6868" s="3" t="s">
        <v>769</v>
      </c>
      <c r="V6868" s="3" t="s">
        <v>328</v>
      </c>
      <c r="W6868" s="3" t="s">
        <v>6926</v>
      </c>
      <c r="X6868" s="3" t="str">
        <f t="shared" si="470"/>
        <v>นาสักสวีชุมพร</v>
      </c>
      <c r="Y6868" s="3" t="s">
        <v>6498</v>
      </c>
      <c r="Z6868" s="3" t="str">
        <f t="shared" si="471"/>
        <v/>
      </c>
      <c r="AA6868" s="3" t="e">
        <f t="shared" si="472"/>
        <v>#NUM!</v>
      </c>
      <c r="AB6868" s="3" t="str">
        <f t="shared" si="473"/>
        <v/>
      </c>
    </row>
    <row r="6869" spans="18:28" ht="14.5" customHeight="1">
      <c r="R6869">
        <v>6866</v>
      </c>
      <c r="S6869" s="4">
        <v>86130</v>
      </c>
      <c r="T6869" s="3" t="s">
        <v>6931</v>
      </c>
      <c r="U6869" s="3" t="s">
        <v>769</v>
      </c>
      <c r="V6869" s="3" t="s">
        <v>328</v>
      </c>
      <c r="W6869" s="3" t="s">
        <v>6926</v>
      </c>
      <c r="X6869" s="3" t="str">
        <f t="shared" si="470"/>
        <v>เขาทะลุสวีชุมพร</v>
      </c>
      <c r="Y6869" s="3" t="s">
        <v>6498</v>
      </c>
      <c r="Z6869" s="3" t="str">
        <f t="shared" si="471"/>
        <v/>
      </c>
      <c r="AA6869" s="3" t="e">
        <f t="shared" si="472"/>
        <v>#NUM!</v>
      </c>
      <c r="AB6869" s="3" t="str">
        <f t="shared" si="473"/>
        <v/>
      </c>
    </row>
    <row r="6870" spans="18:28" ht="14.5" customHeight="1">
      <c r="R6870">
        <v>6867</v>
      </c>
      <c r="S6870" s="4">
        <v>86130</v>
      </c>
      <c r="T6870" s="3" t="s">
        <v>6932</v>
      </c>
      <c r="U6870" s="3" t="s">
        <v>769</v>
      </c>
      <c r="V6870" s="3" t="s">
        <v>328</v>
      </c>
      <c r="W6870" s="3" t="s">
        <v>6926</v>
      </c>
      <c r="X6870" s="3" t="str">
        <f t="shared" si="470"/>
        <v>เขาค่ายสวีชุมพร</v>
      </c>
      <c r="Y6870" s="3" t="s">
        <v>6498</v>
      </c>
      <c r="Z6870" s="3" t="str">
        <f t="shared" si="471"/>
        <v/>
      </c>
      <c r="AA6870" s="3" t="e">
        <f t="shared" si="472"/>
        <v>#NUM!</v>
      </c>
      <c r="AB6870" s="3" t="str">
        <f t="shared" si="473"/>
        <v/>
      </c>
    </row>
    <row r="6871" spans="18:28" ht="14.5" customHeight="1">
      <c r="R6871">
        <v>6868</v>
      </c>
      <c r="S6871" s="4">
        <v>86220</v>
      </c>
      <c r="T6871" s="3" t="s">
        <v>6933</v>
      </c>
      <c r="U6871" s="3" t="s">
        <v>760</v>
      </c>
      <c r="V6871" s="3" t="s">
        <v>328</v>
      </c>
      <c r="W6871" s="3" t="s">
        <v>6934</v>
      </c>
      <c r="X6871" s="3" t="str">
        <f t="shared" si="470"/>
        <v>ปากตะโกทุ่งตะโกชุมพร</v>
      </c>
      <c r="Y6871" s="3" t="s">
        <v>6498</v>
      </c>
      <c r="Z6871" s="3" t="str">
        <f t="shared" si="471"/>
        <v/>
      </c>
      <c r="AA6871" s="3" t="e">
        <f t="shared" si="472"/>
        <v>#NUM!</v>
      </c>
      <c r="AB6871" s="3" t="str">
        <f t="shared" si="473"/>
        <v/>
      </c>
    </row>
    <row r="6872" spans="18:28" ht="14.5" customHeight="1">
      <c r="R6872">
        <v>6869</v>
      </c>
      <c r="S6872" s="4">
        <v>86220</v>
      </c>
      <c r="T6872" s="3" t="s">
        <v>6935</v>
      </c>
      <c r="U6872" s="3" t="s">
        <v>760</v>
      </c>
      <c r="V6872" s="3" t="s">
        <v>328</v>
      </c>
      <c r="W6872" s="3" t="s">
        <v>6934</v>
      </c>
      <c r="X6872" s="3" t="str">
        <f t="shared" si="470"/>
        <v>ทุ่งตะไครทุ่งตะโกชุมพร</v>
      </c>
      <c r="Y6872" s="3" t="s">
        <v>6498</v>
      </c>
      <c r="Z6872" s="3" t="str">
        <f t="shared" si="471"/>
        <v/>
      </c>
      <c r="AA6872" s="3" t="e">
        <f t="shared" si="472"/>
        <v>#NUM!</v>
      </c>
      <c r="AB6872" s="3" t="str">
        <f t="shared" si="473"/>
        <v/>
      </c>
    </row>
    <row r="6873" spans="18:28" ht="14.5" customHeight="1">
      <c r="R6873">
        <v>6870</v>
      </c>
      <c r="S6873" s="4">
        <v>86220</v>
      </c>
      <c r="T6873" s="3" t="s">
        <v>2806</v>
      </c>
      <c r="U6873" s="3" t="s">
        <v>760</v>
      </c>
      <c r="V6873" s="3" t="s">
        <v>328</v>
      </c>
      <c r="W6873" s="3" t="s">
        <v>6934</v>
      </c>
      <c r="X6873" s="3" t="str">
        <f t="shared" si="470"/>
        <v>ตะโกทุ่งตะโกชุมพร</v>
      </c>
      <c r="Y6873" s="3" t="s">
        <v>6498</v>
      </c>
      <c r="Z6873" s="3" t="str">
        <f t="shared" si="471"/>
        <v/>
      </c>
      <c r="AA6873" s="3" t="e">
        <f t="shared" si="472"/>
        <v>#NUM!</v>
      </c>
      <c r="AB6873" s="3" t="str">
        <f t="shared" si="473"/>
        <v/>
      </c>
    </row>
    <row r="6874" spans="18:28" ht="14.5" customHeight="1">
      <c r="R6874">
        <v>6871</v>
      </c>
      <c r="S6874" s="4">
        <v>86220</v>
      </c>
      <c r="T6874" s="3" t="s">
        <v>6936</v>
      </c>
      <c r="U6874" s="3" t="s">
        <v>760</v>
      </c>
      <c r="V6874" s="3" t="s">
        <v>328</v>
      </c>
      <c r="W6874" s="3" t="s">
        <v>6934</v>
      </c>
      <c r="X6874" s="3" t="str">
        <f t="shared" si="470"/>
        <v>ช่องไม้แก้วทุ่งตะโกชุมพร</v>
      </c>
      <c r="Y6874" s="3" t="s">
        <v>6498</v>
      </c>
      <c r="Z6874" s="3" t="str">
        <f t="shared" si="471"/>
        <v/>
      </c>
      <c r="AA6874" s="3" t="e">
        <f t="shared" si="472"/>
        <v>#NUM!</v>
      </c>
      <c r="AB6874" s="3" t="str">
        <f t="shared" si="473"/>
        <v/>
      </c>
    </row>
    <row r="6875" spans="18:28" ht="14.5" customHeight="1">
      <c r="R6875">
        <v>6872</v>
      </c>
      <c r="S6875" s="4">
        <v>90000</v>
      </c>
      <c r="T6875" s="3" t="s">
        <v>5586</v>
      </c>
      <c r="U6875" s="3" t="s">
        <v>1811</v>
      </c>
      <c r="V6875" s="3" t="s">
        <v>480</v>
      </c>
      <c r="W6875" s="3" t="s">
        <v>6937</v>
      </c>
      <c r="X6875" s="3" t="str">
        <f t="shared" si="470"/>
        <v>บ่อยางเมืองสงขลาสงขลา</v>
      </c>
      <c r="Y6875" s="3" t="s">
        <v>6498</v>
      </c>
      <c r="Z6875" s="3" t="str">
        <f t="shared" si="471"/>
        <v/>
      </c>
      <c r="AA6875" s="3" t="e">
        <f t="shared" si="472"/>
        <v>#NUM!</v>
      </c>
      <c r="AB6875" s="3" t="str">
        <f t="shared" si="473"/>
        <v/>
      </c>
    </row>
    <row r="6876" spans="18:28" ht="14.5" customHeight="1">
      <c r="R6876">
        <v>6873</v>
      </c>
      <c r="S6876" s="4">
        <v>90000</v>
      </c>
      <c r="T6876" s="3" t="s">
        <v>6938</v>
      </c>
      <c r="U6876" s="3" t="s">
        <v>1811</v>
      </c>
      <c r="V6876" s="3" t="s">
        <v>480</v>
      </c>
      <c r="W6876" s="3" t="s">
        <v>6937</v>
      </c>
      <c r="X6876" s="3" t="str">
        <f t="shared" si="470"/>
        <v>เขารูปช้างเมืองสงขลาสงขลา</v>
      </c>
      <c r="Y6876" s="3" t="s">
        <v>6498</v>
      </c>
      <c r="Z6876" s="3" t="str">
        <f t="shared" si="471"/>
        <v/>
      </c>
      <c r="AA6876" s="3" t="e">
        <f t="shared" si="472"/>
        <v>#NUM!</v>
      </c>
      <c r="AB6876" s="3" t="str">
        <f t="shared" si="473"/>
        <v/>
      </c>
    </row>
    <row r="6877" spans="18:28" ht="14.5" customHeight="1">
      <c r="R6877">
        <v>6874</v>
      </c>
      <c r="S6877" s="4">
        <v>90000</v>
      </c>
      <c r="T6877" s="3" t="s">
        <v>6939</v>
      </c>
      <c r="U6877" s="3" t="s">
        <v>1811</v>
      </c>
      <c r="V6877" s="3" t="s">
        <v>480</v>
      </c>
      <c r="W6877" s="3" t="s">
        <v>6937</v>
      </c>
      <c r="X6877" s="3" t="str">
        <f t="shared" si="470"/>
        <v>เกาะแต้วเมืองสงขลาสงขลา</v>
      </c>
      <c r="Y6877" s="3" t="s">
        <v>6498</v>
      </c>
      <c r="Z6877" s="3" t="str">
        <f t="shared" si="471"/>
        <v/>
      </c>
      <c r="AA6877" s="3" t="e">
        <f t="shared" si="472"/>
        <v>#NUM!</v>
      </c>
      <c r="AB6877" s="3" t="str">
        <f t="shared" si="473"/>
        <v/>
      </c>
    </row>
    <row r="6878" spans="18:28" ht="14.5" customHeight="1">
      <c r="R6878">
        <v>6875</v>
      </c>
      <c r="S6878" s="4">
        <v>90100</v>
      </c>
      <c r="T6878" s="3" t="s">
        <v>6940</v>
      </c>
      <c r="U6878" s="3" t="s">
        <v>1811</v>
      </c>
      <c r="V6878" s="3" t="s">
        <v>480</v>
      </c>
      <c r="W6878" s="3" t="s">
        <v>6937</v>
      </c>
      <c r="X6878" s="3" t="str">
        <f t="shared" si="470"/>
        <v>พะวงเมืองสงขลาสงขลา</v>
      </c>
      <c r="Y6878" s="3" t="s">
        <v>6498</v>
      </c>
      <c r="Z6878" s="3" t="str">
        <f t="shared" si="471"/>
        <v/>
      </c>
      <c r="AA6878" s="3" t="e">
        <f t="shared" si="472"/>
        <v>#NUM!</v>
      </c>
      <c r="AB6878" s="3" t="str">
        <f t="shared" si="473"/>
        <v/>
      </c>
    </row>
    <row r="6879" spans="18:28" ht="14.5" customHeight="1">
      <c r="R6879">
        <v>6876</v>
      </c>
      <c r="S6879" s="4">
        <v>90000</v>
      </c>
      <c r="T6879" s="3" t="s">
        <v>6941</v>
      </c>
      <c r="U6879" s="3" t="s">
        <v>1811</v>
      </c>
      <c r="V6879" s="3" t="s">
        <v>480</v>
      </c>
      <c r="W6879" s="3" t="s">
        <v>6937</v>
      </c>
      <c r="X6879" s="3" t="str">
        <f t="shared" si="470"/>
        <v>ทุ่งหวังเมืองสงขลาสงขลา</v>
      </c>
      <c r="Y6879" s="3" t="s">
        <v>6498</v>
      </c>
      <c r="Z6879" s="3" t="str">
        <f t="shared" si="471"/>
        <v/>
      </c>
      <c r="AA6879" s="3" t="e">
        <f t="shared" si="472"/>
        <v>#NUM!</v>
      </c>
      <c r="AB6879" s="3" t="str">
        <f t="shared" si="473"/>
        <v/>
      </c>
    </row>
    <row r="6880" spans="18:28" ht="14.5" customHeight="1">
      <c r="R6880">
        <v>6877</v>
      </c>
      <c r="S6880" s="4">
        <v>90100</v>
      </c>
      <c r="T6880" s="3" t="s">
        <v>6942</v>
      </c>
      <c r="U6880" s="3" t="s">
        <v>1811</v>
      </c>
      <c r="V6880" s="3" t="s">
        <v>480</v>
      </c>
      <c r="W6880" s="3" t="s">
        <v>6937</v>
      </c>
      <c r="X6880" s="3" t="str">
        <f t="shared" si="470"/>
        <v>เกาะยอเมืองสงขลาสงขลา</v>
      </c>
      <c r="Y6880" s="3" t="s">
        <v>6498</v>
      </c>
      <c r="Z6880" s="3" t="str">
        <f t="shared" si="471"/>
        <v/>
      </c>
      <c r="AA6880" s="3" t="e">
        <f t="shared" si="472"/>
        <v>#NUM!</v>
      </c>
      <c r="AB6880" s="3" t="str">
        <f t="shared" si="473"/>
        <v/>
      </c>
    </row>
    <row r="6881" spans="18:28" ht="14.5" customHeight="1">
      <c r="R6881">
        <v>6878</v>
      </c>
      <c r="S6881" s="4">
        <v>90190</v>
      </c>
      <c r="T6881" s="3" t="s">
        <v>6943</v>
      </c>
      <c r="U6881" s="3" t="s">
        <v>1817</v>
      </c>
      <c r="V6881" s="3" t="s">
        <v>480</v>
      </c>
      <c r="W6881" s="3" t="s">
        <v>6944</v>
      </c>
      <c r="X6881" s="3" t="str">
        <f t="shared" si="470"/>
        <v>จะทิ้งพระสทิงพระสงขลา</v>
      </c>
      <c r="Y6881" s="3" t="s">
        <v>6498</v>
      </c>
      <c r="Z6881" s="3" t="str">
        <f t="shared" si="471"/>
        <v/>
      </c>
      <c r="AA6881" s="3" t="e">
        <f t="shared" si="472"/>
        <v>#NUM!</v>
      </c>
      <c r="AB6881" s="3" t="str">
        <f t="shared" si="473"/>
        <v/>
      </c>
    </row>
    <row r="6882" spans="18:28" ht="14.5" customHeight="1">
      <c r="R6882">
        <v>6879</v>
      </c>
      <c r="S6882" s="4">
        <v>90190</v>
      </c>
      <c r="T6882" s="3" t="s">
        <v>6364</v>
      </c>
      <c r="U6882" s="3" t="s">
        <v>1817</v>
      </c>
      <c r="V6882" s="3" t="s">
        <v>480</v>
      </c>
      <c r="W6882" s="3" t="s">
        <v>6944</v>
      </c>
      <c r="X6882" s="3" t="str">
        <f t="shared" si="470"/>
        <v>กระดังงาสทิงพระสงขลา</v>
      </c>
      <c r="Y6882" s="3" t="s">
        <v>6498</v>
      </c>
      <c r="Z6882" s="3" t="str">
        <f t="shared" si="471"/>
        <v/>
      </c>
      <c r="AA6882" s="3" t="e">
        <f t="shared" si="472"/>
        <v>#NUM!</v>
      </c>
      <c r="AB6882" s="3" t="str">
        <f t="shared" si="473"/>
        <v/>
      </c>
    </row>
    <row r="6883" spans="18:28" ht="14.5" customHeight="1">
      <c r="R6883">
        <v>6880</v>
      </c>
      <c r="S6883" s="4">
        <v>90190</v>
      </c>
      <c r="T6883" s="3" t="s">
        <v>1172</v>
      </c>
      <c r="U6883" s="3" t="s">
        <v>1817</v>
      </c>
      <c r="V6883" s="3" t="s">
        <v>480</v>
      </c>
      <c r="W6883" s="3" t="s">
        <v>6944</v>
      </c>
      <c r="X6883" s="3" t="str">
        <f t="shared" si="470"/>
        <v>สนามชัยสทิงพระสงขลา</v>
      </c>
      <c r="Y6883" s="3" t="s">
        <v>6498</v>
      </c>
      <c r="Z6883" s="3" t="str">
        <f t="shared" si="471"/>
        <v/>
      </c>
      <c r="AA6883" s="3" t="e">
        <f t="shared" si="472"/>
        <v>#NUM!</v>
      </c>
      <c r="AB6883" s="3" t="str">
        <f t="shared" si="473"/>
        <v/>
      </c>
    </row>
    <row r="6884" spans="18:28" ht="14.5" customHeight="1">
      <c r="R6884">
        <v>6881</v>
      </c>
      <c r="S6884" s="4">
        <v>90190</v>
      </c>
      <c r="T6884" s="3" t="s">
        <v>6945</v>
      </c>
      <c r="U6884" s="3" t="s">
        <v>1817</v>
      </c>
      <c r="V6884" s="3" t="s">
        <v>480</v>
      </c>
      <c r="W6884" s="3" t="s">
        <v>6944</v>
      </c>
      <c r="X6884" s="3" t="str">
        <f t="shared" si="470"/>
        <v>ดีหลวงสทิงพระสงขลา</v>
      </c>
      <c r="Y6884" s="3" t="s">
        <v>6498</v>
      </c>
      <c r="Z6884" s="3" t="str">
        <f t="shared" si="471"/>
        <v/>
      </c>
      <c r="AA6884" s="3" t="e">
        <f t="shared" si="472"/>
        <v>#NUM!</v>
      </c>
      <c r="AB6884" s="3" t="str">
        <f t="shared" si="473"/>
        <v/>
      </c>
    </row>
    <row r="6885" spans="18:28" ht="14.5" customHeight="1">
      <c r="R6885">
        <v>6882</v>
      </c>
      <c r="S6885" s="4">
        <v>90190</v>
      </c>
      <c r="T6885" s="3" t="s">
        <v>2600</v>
      </c>
      <c r="U6885" s="3" t="s">
        <v>1817</v>
      </c>
      <c r="V6885" s="3" t="s">
        <v>480</v>
      </c>
      <c r="W6885" s="3" t="s">
        <v>6944</v>
      </c>
      <c r="X6885" s="3" t="str">
        <f t="shared" si="470"/>
        <v>ชุมพลสทิงพระสงขลา</v>
      </c>
      <c r="Y6885" s="3" t="s">
        <v>6498</v>
      </c>
      <c r="Z6885" s="3" t="str">
        <f t="shared" si="471"/>
        <v/>
      </c>
      <c r="AA6885" s="3" t="e">
        <f t="shared" si="472"/>
        <v>#NUM!</v>
      </c>
      <c r="AB6885" s="3" t="str">
        <f t="shared" si="473"/>
        <v/>
      </c>
    </row>
    <row r="6886" spans="18:28" ht="14.5" customHeight="1">
      <c r="R6886">
        <v>6883</v>
      </c>
      <c r="S6886" s="4">
        <v>90190</v>
      </c>
      <c r="T6886" s="3" t="s">
        <v>6946</v>
      </c>
      <c r="U6886" s="3" t="s">
        <v>1817</v>
      </c>
      <c r="V6886" s="3" t="s">
        <v>480</v>
      </c>
      <c r="W6886" s="3" t="s">
        <v>6944</v>
      </c>
      <c r="X6886" s="3" t="str">
        <f t="shared" si="470"/>
        <v>คลองรีสทิงพระสงขลา</v>
      </c>
      <c r="Y6886" s="3" t="s">
        <v>6498</v>
      </c>
      <c r="Z6886" s="3" t="str">
        <f t="shared" si="471"/>
        <v/>
      </c>
      <c r="AA6886" s="3" t="e">
        <f t="shared" si="472"/>
        <v>#NUM!</v>
      </c>
      <c r="AB6886" s="3" t="str">
        <f t="shared" si="473"/>
        <v/>
      </c>
    </row>
    <row r="6887" spans="18:28" ht="14.5" customHeight="1">
      <c r="R6887">
        <v>6884</v>
      </c>
      <c r="S6887" s="4">
        <v>90190</v>
      </c>
      <c r="T6887" s="3" t="s">
        <v>6947</v>
      </c>
      <c r="U6887" s="3" t="s">
        <v>1817</v>
      </c>
      <c r="V6887" s="3" t="s">
        <v>480</v>
      </c>
      <c r="W6887" s="3" t="s">
        <v>6944</v>
      </c>
      <c r="X6887" s="3" t="str">
        <f t="shared" si="470"/>
        <v>คูขุดสทิงพระสงขลา</v>
      </c>
      <c r="Y6887" s="3" t="s">
        <v>6498</v>
      </c>
      <c r="Z6887" s="3" t="str">
        <f t="shared" si="471"/>
        <v/>
      </c>
      <c r="AA6887" s="3" t="e">
        <f t="shared" si="472"/>
        <v>#NUM!</v>
      </c>
      <c r="AB6887" s="3" t="str">
        <f t="shared" si="473"/>
        <v/>
      </c>
    </row>
    <row r="6888" spans="18:28" ht="14.5" customHeight="1">
      <c r="R6888">
        <v>6885</v>
      </c>
      <c r="S6888" s="4">
        <v>90190</v>
      </c>
      <c r="T6888" s="3" t="s">
        <v>1613</v>
      </c>
      <c r="U6888" s="3" t="s">
        <v>1817</v>
      </c>
      <c r="V6888" s="3" t="s">
        <v>480</v>
      </c>
      <c r="W6888" s="3" t="s">
        <v>6944</v>
      </c>
      <c r="X6888" s="3" t="str">
        <f t="shared" si="470"/>
        <v>ท่าหินสทิงพระสงขลา</v>
      </c>
      <c r="Y6888" s="3" t="s">
        <v>6498</v>
      </c>
      <c r="Z6888" s="3" t="str">
        <f t="shared" si="471"/>
        <v/>
      </c>
      <c r="AA6888" s="3" t="e">
        <f t="shared" si="472"/>
        <v>#NUM!</v>
      </c>
      <c r="AB6888" s="3" t="str">
        <f t="shared" si="473"/>
        <v/>
      </c>
    </row>
    <row r="6889" spans="18:28" ht="14.5" customHeight="1">
      <c r="R6889">
        <v>6886</v>
      </c>
      <c r="S6889" s="4">
        <v>90190</v>
      </c>
      <c r="T6889" s="3" t="s">
        <v>5803</v>
      </c>
      <c r="U6889" s="3" t="s">
        <v>1817</v>
      </c>
      <c r="V6889" s="3" t="s">
        <v>480</v>
      </c>
      <c r="W6889" s="3" t="s">
        <v>6944</v>
      </c>
      <c r="X6889" s="3" t="str">
        <f t="shared" si="470"/>
        <v>วัดจันทร์สทิงพระสงขลา</v>
      </c>
      <c r="Y6889" s="3" t="s">
        <v>6498</v>
      </c>
      <c r="Z6889" s="3" t="str">
        <f t="shared" si="471"/>
        <v/>
      </c>
      <c r="AA6889" s="3" t="e">
        <f t="shared" si="472"/>
        <v>#NUM!</v>
      </c>
      <c r="AB6889" s="3" t="str">
        <f t="shared" si="473"/>
        <v/>
      </c>
    </row>
    <row r="6890" spans="18:28" ht="14.5" customHeight="1">
      <c r="R6890">
        <v>6887</v>
      </c>
      <c r="S6890" s="4">
        <v>90190</v>
      </c>
      <c r="T6890" s="3" t="s">
        <v>6948</v>
      </c>
      <c r="U6890" s="3" t="s">
        <v>1817</v>
      </c>
      <c r="V6890" s="3" t="s">
        <v>480</v>
      </c>
      <c r="W6890" s="3" t="s">
        <v>6944</v>
      </c>
      <c r="X6890" s="3" t="str">
        <f t="shared" si="470"/>
        <v>บ่อแดงสทิงพระสงขลา</v>
      </c>
      <c r="Y6890" s="3" t="s">
        <v>6498</v>
      </c>
      <c r="Z6890" s="3" t="str">
        <f t="shared" si="471"/>
        <v/>
      </c>
      <c r="AA6890" s="3" t="e">
        <f t="shared" si="472"/>
        <v>#NUM!</v>
      </c>
      <c r="AB6890" s="3" t="str">
        <f t="shared" si="473"/>
        <v/>
      </c>
    </row>
    <row r="6891" spans="18:28" ht="14.5" customHeight="1">
      <c r="R6891">
        <v>6888</v>
      </c>
      <c r="S6891" s="4">
        <v>90190</v>
      </c>
      <c r="T6891" s="3" t="s">
        <v>6949</v>
      </c>
      <c r="U6891" s="3" t="s">
        <v>1817</v>
      </c>
      <c r="V6891" s="3" t="s">
        <v>480</v>
      </c>
      <c r="W6891" s="3" t="s">
        <v>6944</v>
      </c>
      <c r="X6891" s="3" t="str">
        <f t="shared" si="470"/>
        <v>บ่อดานสทิงพระสงขลา</v>
      </c>
      <c r="Y6891" s="3" t="s">
        <v>6498</v>
      </c>
      <c r="Z6891" s="3" t="str">
        <f t="shared" si="471"/>
        <v/>
      </c>
      <c r="AA6891" s="3" t="e">
        <f t="shared" si="472"/>
        <v>#NUM!</v>
      </c>
      <c r="AB6891" s="3" t="str">
        <f t="shared" si="473"/>
        <v/>
      </c>
    </row>
    <row r="6892" spans="18:28" ht="14.5" customHeight="1">
      <c r="R6892">
        <v>6889</v>
      </c>
      <c r="S6892" s="4">
        <v>90130</v>
      </c>
      <c r="T6892" s="3" t="s">
        <v>919</v>
      </c>
      <c r="U6892" s="3" t="s">
        <v>1801</v>
      </c>
      <c r="V6892" s="3" t="s">
        <v>480</v>
      </c>
      <c r="W6892" s="3" t="s">
        <v>6950</v>
      </c>
      <c r="X6892" s="3" t="str">
        <f t="shared" si="470"/>
        <v>บ้านนาจะนะสงขลา</v>
      </c>
      <c r="Y6892" s="3" t="s">
        <v>6498</v>
      </c>
      <c r="Z6892" s="3" t="str">
        <f t="shared" si="471"/>
        <v/>
      </c>
      <c r="AA6892" s="3" t="e">
        <f t="shared" si="472"/>
        <v>#NUM!</v>
      </c>
      <c r="AB6892" s="3" t="str">
        <f t="shared" si="473"/>
        <v/>
      </c>
    </row>
    <row r="6893" spans="18:28" ht="14.5" customHeight="1">
      <c r="R6893">
        <v>6890</v>
      </c>
      <c r="S6893" s="4">
        <v>90130</v>
      </c>
      <c r="T6893" s="3" t="s">
        <v>6951</v>
      </c>
      <c r="U6893" s="3" t="s">
        <v>1801</v>
      </c>
      <c r="V6893" s="3" t="s">
        <v>480</v>
      </c>
      <c r="W6893" s="3" t="s">
        <v>6950</v>
      </c>
      <c r="X6893" s="3" t="str">
        <f t="shared" si="470"/>
        <v>ป่าชิงจะนะสงขลา</v>
      </c>
      <c r="Y6893" s="3" t="s">
        <v>6498</v>
      </c>
      <c r="Z6893" s="3" t="str">
        <f t="shared" si="471"/>
        <v/>
      </c>
      <c r="AA6893" s="3" t="e">
        <f t="shared" si="472"/>
        <v>#NUM!</v>
      </c>
      <c r="AB6893" s="3" t="str">
        <f t="shared" si="473"/>
        <v/>
      </c>
    </row>
    <row r="6894" spans="18:28" ht="14.5" customHeight="1">
      <c r="R6894">
        <v>6891</v>
      </c>
      <c r="S6894" s="4">
        <v>90130</v>
      </c>
      <c r="T6894" s="3" t="s">
        <v>6952</v>
      </c>
      <c r="U6894" s="3" t="s">
        <v>1801</v>
      </c>
      <c r="V6894" s="3" t="s">
        <v>480</v>
      </c>
      <c r="W6894" s="3" t="s">
        <v>6950</v>
      </c>
      <c r="X6894" s="3" t="str">
        <f t="shared" si="470"/>
        <v>สะพานไม้แก่นจะนะสงขลา</v>
      </c>
      <c r="Y6894" s="3" t="s">
        <v>6498</v>
      </c>
      <c r="Z6894" s="3" t="str">
        <f t="shared" si="471"/>
        <v/>
      </c>
      <c r="AA6894" s="3" t="e">
        <f t="shared" si="472"/>
        <v>#NUM!</v>
      </c>
      <c r="AB6894" s="3" t="str">
        <f t="shared" si="473"/>
        <v/>
      </c>
    </row>
    <row r="6895" spans="18:28" ht="14.5" customHeight="1">
      <c r="R6895">
        <v>6892</v>
      </c>
      <c r="S6895" s="4">
        <v>90130</v>
      </c>
      <c r="T6895" s="3" t="s">
        <v>6953</v>
      </c>
      <c r="U6895" s="3" t="s">
        <v>1801</v>
      </c>
      <c r="V6895" s="3" t="s">
        <v>480</v>
      </c>
      <c r="W6895" s="3" t="s">
        <v>6950</v>
      </c>
      <c r="X6895" s="3" t="str">
        <f t="shared" si="470"/>
        <v>สะกอมจะนะสงขลา</v>
      </c>
      <c r="Y6895" s="3" t="s">
        <v>6498</v>
      </c>
      <c r="Z6895" s="3" t="str">
        <f t="shared" si="471"/>
        <v/>
      </c>
      <c r="AA6895" s="3" t="e">
        <f t="shared" si="472"/>
        <v>#NUM!</v>
      </c>
      <c r="AB6895" s="3" t="str">
        <f t="shared" si="473"/>
        <v/>
      </c>
    </row>
    <row r="6896" spans="18:28" ht="14.5" customHeight="1">
      <c r="R6896">
        <v>6893</v>
      </c>
      <c r="S6896" s="4">
        <v>90130</v>
      </c>
      <c r="T6896" s="3" t="s">
        <v>947</v>
      </c>
      <c r="U6896" s="3" t="s">
        <v>1801</v>
      </c>
      <c r="V6896" s="3" t="s">
        <v>480</v>
      </c>
      <c r="W6896" s="3" t="s">
        <v>6950</v>
      </c>
      <c r="X6896" s="3" t="str">
        <f t="shared" si="470"/>
        <v>นาหว้าจะนะสงขลา</v>
      </c>
      <c r="Y6896" s="3" t="s">
        <v>6498</v>
      </c>
      <c r="Z6896" s="3" t="str">
        <f t="shared" si="471"/>
        <v/>
      </c>
      <c r="AA6896" s="3" t="e">
        <f t="shared" si="472"/>
        <v>#NUM!</v>
      </c>
      <c r="AB6896" s="3" t="str">
        <f t="shared" si="473"/>
        <v/>
      </c>
    </row>
    <row r="6897" spans="18:28" ht="14.5" customHeight="1">
      <c r="R6897">
        <v>6894</v>
      </c>
      <c r="S6897" s="4">
        <v>90130</v>
      </c>
      <c r="T6897" s="3" t="s">
        <v>6954</v>
      </c>
      <c r="U6897" s="3" t="s">
        <v>1801</v>
      </c>
      <c r="V6897" s="3" t="s">
        <v>480</v>
      </c>
      <c r="W6897" s="3" t="s">
        <v>6950</v>
      </c>
      <c r="X6897" s="3" t="str">
        <f t="shared" si="470"/>
        <v>นาทับจะนะสงขลา</v>
      </c>
      <c r="Y6897" s="3" t="s">
        <v>6498</v>
      </c>
      <c r="Z6897" s="3" t="str">
        <f t="shared" si="471"/>
        <v/>
      </c>
      <c r="AA6897" s="3" t="e">
        <f t="shared" si="472"/>
        <v>#NUM!</v>
      </c>
      <c r="AB6897" s="3" t="str">
        <f t="shared" si="473"/>
        <v/>
      </c>
    </row>
    <row r="6898" spans="18:28" ht="14.5" customHeight="1">
      <c r="R6898">
        <v>6895</v>
      </c>
      <c r="S6898" s="4">
        <v>90130</v>
      </c>
      <c r="T6898" s="3" t="s">
        <v>6955</v>
      </c>
      <c r="U6898" s="3" t="s">
        <v>1801</v>
      </c>
      <c r="V6898" s="3" t="s">
        <v>480</v>
      </c>
      <c r="W6898" s="3" t="s">
        <v>6950</v>
      </c>
      <c r="X6898" s="3" t="str">
        <f t="shared" si="470"/>
        <v>น้ำขาวจะนะสงขลา</v>
      </c>
      <c r="Y6898" s="3" t="s">
        <v>6498</v>
      </c>
      <c r="Z6898" s="3" t="str">
        <f t="shared" si="471"/>
        <v/>
      </c>
      <c r="AA6898" s="3" t="e">
        <f t="shared" si="472"/>
        <v>#NUM!</v>
      </c>
      <c r="AB6898" s="3" t="str">
        <f t="shared" si="473"/>
        <v/>
      </c>
    </row>
    <row r="6899" spans="18:28" ht="14.5" customHeight="1">
      <c r="R6899">
        <v>6896</v>
      </c>
      <c r="S6899" s="4">
        <v>90130</v>
      </c>
      <c r="T6899" s="3" t="s">
        <v>6956</v>
      </c>
      <c r="U6899" s="3" t="s">
        <v>1801</v>
      </c>
      <c r="V6899" s="3" t="s">
        <v>480</v>
      </c>
      <c r="W6899" s="3" t="s">
        <v>6950</v>
      </c>
      <c r="X6899" s="3" t="str">
        <f t="shared" si="470"/>
        <v>ขุนตัดหวายจะนะสงขลา</v>
      </c>
      <c r="Y6899" s="3" t="s">
        <v>6498</v>
      </c>
      <c r="Z6899" s="3" t="str">
        <f t="shared" si="471"/>
        <v/>
      </c>
      <c r="AA6899" s="3" t="e">
        <f t="shared" si="472"/>
        <v>#NUM!</v>
      </c>
      <c r="AB6899" s="3" t="str">
        <f t="shared" si="473"/>
        <v/>
      </c>
    </row>
    <row r="6900" spans="18:28" ht="14.5" customHeight="1">
      <c r="R6900">
        <v>6897</v>
      </c>
      <c r="S6900" s="4">
        <v>90130</v>
      </c>
      <c r="T6900" s="3" t="s">
        <v>6957</v>
      </c>
      <c r="U6900" s="3" t="s">
        <v>1801</v>
      </c>
      <c r="V6900" s="3" t="s">
        <v>480</v>
      </c>
      <c r="W6900" s="3" t="s">
        <v>6950</v>
      </c>
      <c r="X6900" s="3" t="str">
        <f t="shared" si="470"/>
        <v>ท่าหมอไทรจะนะสงขลา</v>
      </c>
      <c r="Y6900" s="3" t="s">
        <v>6498</v>
      </c>
      <c r="Z6900" s="3" t="str">
        <f t="shared" si="471"/>
        <v/>
      </c>
      <c r="AA6900" s="3" t="e">
        <f t="shared" si="472"/>
        <v>#NUM!</v>
      </c>
      <c r="AB6900" s="3" t="str">
        <f t="shared" si="473"/>
        <v/>
      </c>
    </row>
    <row r="6901" spans="18:28" ht="14.5" customHeight="1">
      <c r="R6901">
        <v>6898</v>
      </c>
      <c r="S6901" s="4">
        <v>90130</v>
      </c>
      <c r="T6901" s="3" t="s">
        <v>6958</v>
      </c>
      <c r="U6901" s="3" t="s">
        <v>1801</v>
      </c>
      <c r="V6901" s="3" t="s">
        <v>480</v>
      </c>
      <c r="W6901" s="3" t="s">
        <v>6950</v>
      </c>
      <c r="X6901" s="3" t="str">
        <f t="shared" si="470"/>
        <v>จะโหนงจะนะสงขลา</v>
      </c>
      <c r="Y6901" s="3" t="s">
        <v>6498</v>
      </c>
      <c r="Z6901" s="3" t="str">
        <f t="shared" si="471"/>
        <v/>
      </c>
      <c r="AA6901" s="3" t="e">
        <f t="shared" si="472"/>
        <v>#NUM!</v>
      </c>
      <c r="AB6901" s="3" t="str">
        <f t="shared" si="473"/>
        <v/>
      </c>
    </row>
    <row r="6902" spans="18:28" ht="14.5" customHeight="1">
      <c r="R6902">
        <v>6899</v>
      </c>
      <c r="S6902" s="4">
        <v>90130</v>
      </c>
      <c r="T6902" s="3" t="s">
        <v>6959</v>
      </c>
      <c r="U6902" s="3" t="s">
        <v>1801</v>
      </c>
      <c r="V6902" s="3" t="s">
        <v>480</v>
      </c>
      <c r="W6902" s="3" t="s">
        <v>6950</v>
      </c>
      <c r="X6902" s="3" t="str">
        <f t="shared" si="470"/>
        <v>คูจะนะสงขลา</v>
      </c>
      <c r="Y6902" s="3" t="s">
        <v>6498</v>
      </c>
      <c r="Z6902" s="3" t="str">
        <f t="shared" si="471"/>
        <v/>
      </c>
      <c r="AA6902" s="3" t="e">
        <f t="shared" si="472"/>
        <v>#NUM!</v>
      </c>
      <c r="AB6902" s="3" t="str">
        <f t="shared" si="473"/>
        <v/>
      </c>
    </row>
    <row r="6903" spans="18:28" ht="14.5" customHeight="1">
      <c r="R6903">
        <v>6900</v>
      </c>
      <c r="S6903" s="4">
        <v>90130</v>
      </c>
      <c r="T6903" s="3" t="s">
        <v>6960</v>
      </c>
      <c r="U6903" s="3" t="s">
        <v>1801</v>
      </c>
      <c r="V6903" s="3" t="s">
        <v>480</v>
      </c>
      <c r="W6903" s="3" t="s">
        <v>6950</v>
      </c>
      <c r="X6903" s="3" t="str">
        <f t="shared" si="470"/>
        <v>แคจะนะสงขลา</v>
      </c>
      <c r="Y6903" s="3" t="s">
        <v>6498</v>
      </c>
      <c r="Z6903" s="3" t="str">
        <f t="shared" si="471"/>
        <v/>
      </c>
      <c r="AA6903" s="3" t="e">
        <f t="shared" si="472"/>
        <v>#NUM!</v>
      </c>
      <c r="AB6903" s="3" t="str">
        <f t="shared" si="473"/>
        <v/>
      </c>
    </row>
    <row r="6904" spans="18:28" ht="14.5" customHeight="1">
      <c r="R6904">
        <v>6901</v>
      </c>
      <c r="S6904" s="4">
        <v>90130</v>
      </c>
      <c r="T6904" s="3" t="s">
        <v>6961</v>
      </c>
      <c r="U6904" s="3" t="s">
        <v>1801</v>
      </c>
      <c r="V6904" s="3" t="s">
        <v>480</v>
      </c>
      <c r="W6904" s="3" t="s">
        <v>6950</v>
      </c>
      <c r="X6904" s="3" t="str">
        <f t="shared" si="470"/>
        <v>คลองเปียะจะนะสงขลา</v>
      </c>
      <c r="Y6904" s="3" t="s">
        <v>6498</v>
      </c>
      <c r="Z6904" s="3" t="str">
        <f t="shared" si="471"/>
        <v/>
      </c>
      <c r="AA6904" s="3" t="e">
        <f t="shared" si="472"/>
        <v>#NUM!</v>
      </c>
      <c r="AB6904" s="3" t="str">
        <f t="shared" si="473"/>
        <v/>
      </c>
    </row>
    <row r="6905" spans="18:28" ht="14.5" customHeight="1">
      <c r="R6905">
        <v>6902</v>
      </c>
      <c r="S6905" s="4">
        <v>90130</v>
      </c>
      <c r="T6905" s="3" t="s">
        <v>351</v>
      </c>
      <c r="U6905" s="3" t="s">
        <v>1801</v>
      </c>
      <c r="V6905" s="3" t="s">
        <v>480</v>
      </c>
      <c r="W6905" s="3" t="s">
        <v>6950</v>
      </c>
      <c r="X6905" s="3" t="str">
        <f t="shared" si="470"/>
        <v>ตลิ่งชันจะนะสงขลา</v>
      </c>
      <c r="Y6905" s="3" t="s">
        <v>6498</v>
      </c>
      <c r="Z6905" s="3" t="str">
        <f t="shared" si="471"/>
        <v/>
      </c>
      <c r="AA6905" s="3" t="e">
        <f t="shared" si="472"/>
        <v>#NUM!</v>
      </c>
      <c r="AB6905" s="3" t="str">
        <f t="shared" si="473"/>
        <v/>
      </c>
    </row>
    <row r="6906" spans="18:28" ht="14.5" customHeight="1">
      <c r="R6906">
        <v>6903</v>
      </c>
      <c r="S6906" s="4">
        <v>90160</v>
      </c>
      <c r="T6906" s="3" t="s">
        <v>1805</v>
      </c>
      <c r="U6906" s="3" t="s">
        <v>1805</v>
      </c>
      <c r="V6906" s="3" t="s">
        <v>480</v>
      </c>
      <c r="W6906" s="3" t="s">
        <v>6962</v>
      </c>
      <c r="X6906" s="3" t="str">
        <f t="shared" si="470"/>
        <v>นาทวีนาทวีสงขลา</v>
      </c>
      <c r="Y6906" s="3" t="s">
        <v>6498</v>
      </c>
      <c r="Z6906" s="3" t="str">
        <f t="shared" si="471"/>
        <v/>
      </c>
      <c r="AA6906" s="3" t="e">
        <f t="shared" si="472"/>
        <v>#NUM!</v>
      </c>
      <c r="AB6906" s="3" t="str">
        <f t="shared" si="473"/>
        <v/>
      </c>
    </row>
    <row r="6907" spans="18:28" ht="14.5" customHeight="1">
      <c r="R6907">
        <v>6904</v>
      </c>
      <c r="S6907" s="4">
        <v>90160</v>
      </c>
      <c r="T6907" s="3" t="s">
        <v>6963</v>
      </c>
      <c r="U6907" s="3" t="s">
        <v>1805</v>
      </c>
      <c r="V6907" s="3" t="s">
        <v>480</v>
      </c>
      <c r="W6907" s="3" t="s">
        <v>6962</v>
      </c>
      <c r="X6907" s="3" t="str">
        <f t="shared" si="470"/>
        <v>ฉางนาทวีสงขลา</v>
      </c>
      <c r="Y6907" s="3" t="s">
        <v>6498</v>
      </c>
      <c r="Z6907" s="3" t="str">
        <f t="shared" si="471"/>
        <v/>
      </c>
      <c r="AA6907" s="3" t="e">
        <f t="shared" si="472"/>
        <v>#NUM!</v>
      </c>
      <c r="AB6907" s="3" t="str">
        <f t="shared" si="473"/>
        <v/>
      </c>
    </row>
    <row r="6908" spans="18:28" ht="14.5" customHeight="1">
      <c r="R6908">
        <v>6905</v>
      </c>
      <c r="S6908" s="4">
        <v>90160</v>
      </c>
      <c r="T6908" s="3" t="s">
        <v>6964</v>
      </c>
      <c r="U6908" s="3" t="s">
        <v>1805</v>
      </c>
      <c r="V6908" s="3" t="s">
        <v>480</v>
      </c>
      <c r="W6908" s="3" t="s">
        <v>6962</v>
      </c>
      <c r="X6908" s="3" t="str">
        <f t="shared" si="470"/>
        <v>นาหมอศรีนาทวีสงขลา</v>
      </c>
      <c r="Y6908" s="3" t="s">
        <v>6498</v>
      </c>
      <c r="Z6908" s="3" t="str">
        <f t="shared" si="471"/>
        <v/>
      </c>
      <c r="AA6908" s="3" t="e">
        <f t="shared" si="472"/>
        <v>#NUM!</v>
      </c>
      <c r="AB6908" s="3" t="str">
        <f t="shared" si="473"/>
        <v/>
      </c>
    </row>
    <row r="6909" spans="18:28" ht="14.5" customHeight="1">
      <c r="R6909">
        <v>6906</v>
      </c>
      <c r="S6909" s="4">
        <v>90160</v>
      </c>
      <c r="T6909" s="3" t="s">
        <v>5920</v>
      </c>
      <c r="U6909" s="3" t="s">
        <v>1805</v>
      </c>
      <c r="V6909" s="3" t="s">
        <v>480</v>
      </c>
      <c r="W6909" s="3" t="s">
        <v>6962</v>
      </c>
      <c r="X6909" s="3" t="str">
        <f t="shared" si="470"/>
        <v>คลองทรายนาทวีสงขลา</v>
      </c>
      <c r="Y6909" s="3" t="s">
        <v>6498</v>
      </c>
      <c r="Z6909" s="3" t="str">
        <f t="shared" si="471"/>
        <v/>
      </c>
      <c r="AA6909" s="3" t="e">
        <f t="shared" si="472"/>
        <v>#NUM!</v>
      </c>
      <c r="AB6909" s="3" t="str">
        <f t="shared" si="473"/>
        <v/>
      </c>
    </row>
    <row r="6910" spans="18:28" ht="14.5" customHeight="1">
      <c r="R6910">
        <v>6907</v>
      </c>
      <c r="S6910" s="4">
        <v>90160</v>
      </c>
      <c r="T6910" s="3" t="s">
        <v>6965</v>
      </c>
      <c r="U6910" s="3" t="s">
        <v>1805</v>
      </c>
      <c r="V6910" s="3" t="s">
        <v>480</v>
      </c>
      <c r="W6910" s="3" t="s">
        <v>6962</v>
      </c>
      <c r="X6910" s="3" t="str">
        <f t="shared" si="470"/>
        <v>ปลักหนูนาทวีสงขลา</v>
      </c>
      <c r="Y6910" s="3" t="s">
        <v>6498</v>
      </c>
      <c r="Z6910" s="3" t="str">
        <f t="shared" si="471"/>
        <v/>
      </c>
      <c r="AA6910" s="3" t="e">
        <f t="shared" si="472"/>
        <v>#NUM!</v>
      </c>
      <c r="AB6910" s="3" t="str">
        <f t="shared" si="473"/>
        <v/>
      </c>
    </row>
    <row r="6911" spans="18:28" ht="14.5" customHeight="1">
      <c r="R6911">
        <v>6908</v>
      </c>
      <c r="S6911" s="4">
        <v>90160</v>
      </c>
      <c r="T6911" s="3" t="s">
        <v>2284</v>
      </c>
      <c r="U6911" s="3" t="s">
        <v>1805</v>
      </c>
      <c r="V6911" s="3" t="s">
        <v>480</v>
      </c>
      <c r="W6911" s="3" t="s">
        <v>6962</v>
      </c>
      <c r="X6911" s="3" t="str">
        <f t="shared" si="470"/>
        <v>ท่าประดู่นาทวีสงขลา</v>
      </c>
      <c r="Y6911" s="3" t="s">
        <v>6498</v>
      </c>
      <c r="Z6911" s="3" t="str">
        <f t="shared" si="471"/>
        <v/>
      </c>
      <c r="AA6911" s="3" t="e">
        <f t="shared" si="472"/>
        <v>#NUM!</v>
      </c>
      <c r="AB6911" s="3" t="str">
        <f t="shared" si="473"/>
        <v/>
      </c>
    </row>
    <row r="6912" spans="18:28" ht="14.5" customHeight="1">
      <c r="R6912">
        <v>6909</v>
      </c>
      <c r="S6912" s="4">
        <v>90160</v>
      </c>
      <c r="T6912" s="3" t="s">
        <v>6966</v>
      </c>
      <c r="U6912" s="3" t="s">
        <v>1805</v>
      </c>
      <c r="V6912" s="3" t="s">
        <v>480</v>
      </c>
      <c r="W6912" s="3" t="s">
        <v>6962</v>
      </c>
      <c r="X6912" s="3" t="str">
        <f t="shared" si="470"/>
        <v>สะท้อนนาทวีสงขลา</v>
      </c>
      <c r="Y6912" s="3" t="s">
        <v>6498</v>
      </c>
      <c r="Z6912" s="3" t="str">
        <f t="shared" si="471"/>
        <v/>
      </c>
      <c r="AA6912" s="3" t="e">
        <f t="shared" si="472"/>
        <v>#NUM!</v>
      </c>
      <c r="AB6912" s="3" t="str">
        <f t="shared" si="473"/>
        <v/>
      </c>
    </row>
    <row r="6913" spans="18:28" ht="14.5" customHeight="1">
      <c r="R6913">
        <v>6910</v>
      </c>
      <c r="S6913" s="4">
        <v>90160</v>
      </c>
      <c r="T6913" s="3" t="s">
        <v>709</v>
      </c>
      <c r="U6913" s="3" t="s">
        <v>1805</v>
      </c>
      <c r="V6913" s="3" t="s">
        <v>480</v>
      </c>
      <c r="W6913" s="3" t="s">
        <v>6962</v>
      </c>
      <c r="X6913" s="3" t="str">
        <f t="shared" si="470"/>
        <v>ทับช้างนาทวีสงขลา</v>
      </c>
      <c r="Y6913" s="3" t="s">
        <v>6498</v>
      </c>
      <c r="Z6913" s="3" t="str">
        <f t="shared" si="471"/>
        <v/>
      </c>
      <c r="AA6913" s="3" t="e">
        <f t="shared" si="472"/>
        <v>#NUM!</v>
      </c>
      <c r="AB6913" s="3" t="str">
        <f t="shared" si="473"/>
        <v/>
      </c>
    </row>
    <row r="6914" spans="18:28" ht="14.5" customHeight="1">
      <c r="R6914">
        <v>6911</v>
      </c>
      <c r="S6914" s="4">
        <v>90160</v>
      </c>
      <c r="T6914" s="3" t="s">
        <v>6967</v>
      </c>
      <c r="U6914" s="3" t="s">
        <v>1805</v>
      </c>
      <c r="V6914" s="3" t="s">
        <v>480</v>
      </c>
      <c r="W6914" s="3" t="s">
        <v>6962</v>
      </c>
      <c r="X6914" s="3" t="str">
        <f t="shared" si="470"/>
        <v>ประกอบนาทวีสงขลา</v>
      </c>
      <c r="Y6914" s="3" t="s">
        <v>6498</v>
      </c>
      <c r="Z6914" s="3" t="str">
        <f t="shared" si="471"/>
        <v/>
      </c>
      <c r="AA6914" s="3" t="e">
        <f t="shared" si="472"/>
        <v>#NUM!</v>
      </c>
      <c r="AB6914" s="3" t="str">
        <f t="shared" si="473"/>
        <v/>
      </c>
    </row>
    <row r="6915" spans="18:28" ht="14.5" customHeight="1">
      <c r="R6915">
        <v>6912</v>
      </c>
      <c r="S6915" s="4">
        <v>90160</v>
      </c>
      <c r="T6915" s="3" t="s">
        <v>6968</v>
      </c>
      <c r="U6915" s="3" t="s">
        <v>1805</v>
      </c>
      <c r="V6915" s="3" t="s">
        <v>480</v>
      </c>
      <c r="W6915" s="3" t="s">
        <v>6962</v>
      </c>
      <c r="X6915" s="3" t="str">
        <f t="shared" si="470"/>
        <v>คลองกวางนาทวีสงขลา</v>
      </c>
      <c r="Y6915" s="3" t="s">
        <v>6498</v>
      </c>
      <c r="Z6915" s="3" t="str">
        <f t="shared" si="471"/>
        <v/>
      </c>
      <c r="AA6915" s="3" t="e">
        <f t="shared" si="472"/>
        <v>#NUM!</v>
      </c>
      <c r="AB6915" s="3" t="str">
        <f t="shared" si="473"/>
        <v/>
      </c>
    </row>
    <row r="6916" spans="18:28" ht="14.5" customHeight="1">
      <c r="R6916">
        <v>6913</v>
      </c>
      <c r="S6916" s="4">
        <v>90150</v>
      </c>
      <c r="T6916" s="3" t="s">
        <v>1803</v>
      </c>
      <c r="U6916" s="3" t="s">
        <v>1803</v>
      </c>
      <c r="V6916" s="3" t="s">
        <v>480</v>
      </c>
      <c r="W6916" s="3" t="s">
        <v>6969</v>
      </c>
      <c r="X6916" s="3" t="str">
        <f t="shared" si="470"/>
        <v>เทพาเทพาสงขลา</v>
      </c>
      <c r="Y6916" s="3" t="s">
        <v>6498</v>
      </c>
      <c r="Z6916" s="3" t="str">
        <f t="shared" si="471"/>
        <v/>
      </c>
      <c r="AA6916" s="3" t="e">
        <f t="shared" si="472"/>
        <v>#NUM!</v>
      </c>
      <c r="AB6916" s="3" t="str">
        <f t="shared" si="473"/>
        <v/>
      </c>
    </row>
    <row r="6917" spans="18:28" ht="14.5" customHeight="1">
      <c r="R6917">
        <v>6914</v>
      </c>
      <c r="S6917" s="4">
        <v>90150</v>
      </c>
      <c r="T6917" s="3" t="s">
        <v>6970</v>
      </c>
      <c r="U6917" s="3" t="s">
        <v>1803</v>
      </c>
      <c r="V6917" s="3" t="s">
        <v>480</v>
      </c>
      <c r="W6917" s="3" t="s">
        <v>6969</v>
      </c>
      <c r="X6917" s="3" t="str">
        <f t="shared" ref="X6917:X6980" si="474">T6917&amp;U6917&amp;V6917</f>
        <v>ปากบางเทพาสงขลา</v>
      </c>
      <c r="Y6917" s="3" t="s">
        <v>6498</v>
      </c>
      <c r="Z6917" s="3" t="str">
        <f t="shared" ref="Z6917:Z6980" si="475">IF($Z$1=$W6917,$R6917,"")</f>
        <v/>
      </c>
      <c r="AA6917" s="3" t="e">
        <f t="shared" ref="AA6917:AA6980" si="476">SMALL($Z$4:$Z$7439,R6917)</f>
        <v>#NUM!</v>
      </c>
      <c r="AB6917" s="3" t="str">
        <f t="shared" ref="AB6917:AB6980" si="477">IFERROR(INDEX($T$4:$T$7439,$AA6917,1),"")</f>
        <v/>
      </c>
    </row>
    <row r="6918" spans="18:28" ht="14.5" customHeight="1">
      <c r="R6918">
        <v>6915</v>
      </c>
      <c r="S6918" s="4">
        <v>90150</v>
      </c>
      <c r="T6918" s="3" t="s">
        <v>6971</v>
      </c>
      <c r="U6918" s="3" t="s">
        <v>1803</v>
      </c>
      <c r="V6918" s="3" t="s">
        <v>480</v>
      </c>
      <c r="W6918" s="3" t="s">
        <v>6969</v>
      </c>
      <c r="X6918" s="3" t="str">
        <f t="shared" si="474"/>
        <v>เกาะสะบ้าเทพาสงขลา</v>
      </c>
      <c r="Y6918" s="3" t="s">
        <v>6498</v>
      </c>
      <c r="Z6918" s="3" t="str">
        <f t="shared" si="475"/>
        <v/>
      </c>
      <c r="AA6918" s="3" t="e">
        <f t="shared" si="476"/>
        <v>#NUM!</v>
      </c>
      <c r="AB6918" s="3" t="str">
        <f t="shared" si="477"/>
        <v/>
      </c>
    </row>
    <row r="6919" spans="18:28" ht="14.5" customHeight="1">
      <c r="R6919">
        <v>6916</v>
      </c>
      <c r="S6919" s="4">
        <v>90260</v>
      </c>
      <c r="T6919" s="3" t="s">
        <v>6972</v>
      </c>
      <c r="U6919" s="3" t="s">
        <v>1803</v>
      </c>
      <c r="V6919" s="3" t="s">
        <v>480</v>
      </c>
      <c r="W6919" s="3" t="s">
        <v>6969</v>
      </c>
      <c r="X6919" s="3" t="str">
        <f t="shared" si="474"/>
        <v>ลำไพลเทพาสงขลา</v>
      </c>
      <c r="Y6919" s="3" t="s">
        <v>6498</v>
      </c>
      <c r="Z6919" s="3" t="str">
        <f t="shared" si="475"/>
        <v/>
      </c>
      <c r="AA6919" s="3" t="e">
        <f t="shared" si="476"/>
        <v>#NUM!</v>
      </c>
      <c r="AB6919" s="3" t="str">
        <f t="shared" si="477"/>
        <v/>
      </c>
    </row>
    <row r="6920" spans="18:28" ht="14.5" customHeight="1">
      <c r="R6920">
        <v>6917</v>
      </c>
      <c r="S6920" s="4">
        <v>90150</v>
      </c>
      <c r="T6920" s="3" t="s">
        <v>489</v>
      </c>
      <c r="U6920" s="3" t="s">
        <v>1803</v>
      </c>
      <c r="V6920" s="3" t="s">
        <v>480</v>
      </c>
      <c r="W6920" s="3" t="s">
        <v>6969</v>
      </c>
      <c r="X6920" s="3" t="str">
        <f t="shared" si="474"/>
        <v>ท่าม่วงเทพาสงขลา</v>
      </c>
      <c r="Y6920" s="3" t="s">
        <v>6498</v>
      </c>
      <c r="Z6920" s="3" t="str">
        <f t="shared" si="475"/>
        <v/>
      </c>
      <c r="AA6920" s="3" t="e">
        <f t="shared" si="476"/>
        <v>#NUM!</v>
      </c>
      <c r="AB6920" s="3" t="str">
        <f t="shared" si="477"/>
        <v/>
      </c>
    </row>
    <row r="6921" spans="18:28" ht="14.5" customHeight="1">
      <c r="R6921">
        <v>6918</v>
      </c>
      <c r="S6921" s="4">
        <v>90260</v>
      </c>
      <c r="T6921" s="3" t="s">
        <v>5520</v>
      </c>
      <c r="U6921" s="3" t="s">
        <v>1803</v>
      </c>
      <c r="V6921" s="3" t="s">
        <v>480</v>
      </c>
      <c r="W6921" s="3" t="s">
        <v>6969</v>
      </c>
      <c r="X6921" s="3" t="str">
        <f t="shared" si="474"/>
        <v>วังใหญ่เทพาสงขลา</v>
      </c>
      <c r="Y6921" s="3" t="s">
        <v>6498</v>
      </c>
      <c r="Z6921" s="3" t="str">
        <f t="shared" si="475"/>
        <v/>
      </c>
      <c r="AA6921" s="3" t="e">
        <f t="shared" si="476"/>
        <v>#NUM!</v>
      </c>
      <c r="AB6921" s="3" t="str">
        <f t="shared" si="477"/>
        <v/>
      </c>
    </row>
    <row r="6922" spans="18:28" ht="14.5" customHeight="1">
      <c r="R6922">
        <v>6919</v>
      </c>
      <c r="S6922" s="4">
        <v>90150</v>
      </c>
      <c r="T6922" s="3" t="s">
        <v>6953</v>
      </c>
      <c r="U6922" s="3" t="s">
        <v>1803</v>
      </c>
      <c r="V6922" s="3" t="s">
        <v>480</v>
      </c>
      <c r="W6922" s="3" t="s">
        <v>6969</v>
      </c>
      <c r="X6922" s="3" t="str">
        <f t="shared" si="474"/>
        <v>สะกอมเทพาสงขลา</v>
      </c>
      <c r="Y6922" s="3" t="s">
        <v>6498</v>
      </c>
      <c r="Z6922" s="3" t="str">
        <f t="shared" si="475"/>
        <v/>
      </c>
      <c r="AA6922" s="3" t="e">
        <f t="shared" si="476"/>
        <v>#NUM!</v>
      </c>
      <c r="AB6922" s="3" t="str">
        <f t="shared" si="477"/>
        <v/>
      </c>
    </row>
    <row r="6923" spans="18:28" ht="14.5" customHeight="1">
      <c r="R6923">
        <v>6920</v>
      </c>
      <c r="S6923" s="4">
        <v>90210</v>
      </c>
      <c r="T6923" s="3" t="s">
        <v>1821</v>
      </c>
      <c r="U6923" s="3" t="s">
        <v>1821</v>
      </c>
      <c r="V6923" s="3" t="s">
        <v>480</v>
      </c>
      <c r="W6923" s="3" t="s">
        <v>6973</v>
      </c>
      <c r="X6923" s="3" t="str">
        <f t="shared" si="474"/>
        <v>สะบ้าย้อยสะบ้าย้อยสงขลา</v>
      </c>
      <c r="Y6923" s="3" t="s">
        <v>6498</v>
      </c>
      <c r="Z6923" s="3" t="str">
        <f t="shared" si="475"/>
        <v/>
      </c>
      <c r="AA6923" s="3" t="e">
        <f t="shared" si="476"/>
        <v>#NUM!</v>
      </c>
      <c r="AB6923" s="3" t="str">
        <f t="shared" si="477"/>
        <v/>
      </c>
    </row>
    <row r="6924" spans="18:28" ht="14.5" customHeight="1">
      <c r="R6924">
        <v>6921</v>
      </c>
      <c r="S6924" s="4">
        <v>90210</v>
      </c>
      <c r="T6924" s="3" t="s">
        <v>6974</v>
      </c>
      <c r="U6924" s="3" t="s">
        <v>1821</v>
      </c>
      <c r="V6924" s="3" t="s">
        <v>480</v>
      </c>
      <c r="W6924" s="3" t="s">
        <v>6973</v>
      </c>
      <c r="X6924" s="3" t="str">
        <f t="shared" si="474"/>
        <v>ทุ่งพอสะบ้าย้อยสงขลา</v>
      </c>
      <c r="Y6924" s="3" t="s">
        <v>6498</v>
      </c>
      <c r="Z6924" s="3" t="str">
        <f t="shared" si="475"/>
        <v/>
      </c>
      <c r="AA6924" s="3" t="e">
        <f t="shared" si="476"/>
        <v>#NUM!</v>
      </c>
      <c r="AB6924" s="3" t="str">
        <f t="shared" si="477"/>
        <v/>
      </c>
    </row>
    <row r="6925" spans="18:28" ht="14.5" customHeight="1">
      <c r="R6925">
        <v>6922</v>
      </c>
      <c r="S6925" s="4">
        <v>90210</v>
      </c>
      <c r="T6925" s="3" t="s">
        <v>6975</v>
      </c>
      <c r="U6925" s="3" t="s">
        <v>1821</v>
      </c>
      <c r="V6925" s="3" t="s">
        <v>480</v>
      </c>
      <c r="W6925" s="3" t="s">
        <v>6973</v>
      </c>
      <c r="X6925" s="3" t="str">
        <f t="shared" si="474"/>
        <v>เปียนสะบ้าย้อยสงขลา</v>
      </c>
      <c r="Y6925" s="3" t="s">
        <v>6498</v>
      </c>
      <c r="Z6925" s="3" t="str">
        <f t="shared" si="475"/>
        <v/>
      </c>
      <c r="AA6925" s="3" t="e">
        <f t="shared" si="476"/>
        <v>#NUM!</v>
      </c>
      <c r="AB6925" s="3" t="str">
        <f t="shared" si="477"/>
        <v/>
      </c>
    </row>
    <row r="6926" spans="18:28" ht="14.5" customHeight="1">
      <c r="R6926">
        <v>6923</v>
      </c>
      <c r="S6926" s="4">
        <v>90210</v>
      </c>
      <c r="T6926" s="3" t="s">
        <v>6976</v>
      </c>
      <c r="U6926" s="3" t="s">
        <v>1821</v>
      </c>
      <c r="V6926" s="3" t="s">
        <v>480</v>
      </c>
      <c r="W6926" s="3" t="s">
        <v>6973</v>
      </c>
      <c r="X6926" s="3" t="str">
        <f t="shared" si="474"/>
        <v>บ้านโหนดสะบ้าย้อยสงขลา</v>
      </c>
      <c r="Y6926" s="3" t="s">
        <v>6498</v>
      </c>
      <c r="Z6926" s="3" t="str">
        <f t="shared" si="475"/>
        <v/>
      </c>
      <c r="AA6926" s="3" t="e">
        <f t="shared" si="476"/>
        <v>#NUM!</v>
      </c>
      <c r="AB6926" s="3" t="str">
        <f t="shared" si="477"/>
        <v/>
      </c>
    </row>
    <row r="6927" spans="18:28" ht="14.5" customHeight="1">
      <c r="R6927">
        <v>6924</v>
      </c>
      <c r="S6927" s="4">
        <v>90210</v>
      </c>
      <c r="T6927" s="3" t="s">
        <v>6977</v>
      </c>
      <c r="U6927" s="3" t="s">
        <v>1821</v>
      </c>
      <c r="V6927" s="3" t="s">
        <v>480</v>
      </c>
      <c r="W6927" s="3" t="s">
        <v>6973</v>
      </c>
      <c r="X6927" s="3" t="str">
        <f t="shared" si="474"/>
        <v>จะแหนสะบ้าย้อยสงขลา</v>
      </c>
      <c r="Y6927" s="3" t="s">
        <v>6498</v>
      </c>
      <c r="Z6927" s="3" t="str">
        <f t="shared" si="475"/>
        <v/>
      </c>
      <c r="AA6927" s="3" t="e">
        <f t="shared" si="476"/>
        <v>#NUM!</v>
      </c>
      <c r="AB6927" s="3" t="str">
        <f t="shared" si="477"/>
        <v/>
      </c>
    </row>
    <row r="6928" spans="18:28" ht="14.5" customHeight="1">
      <c r="R6928">
        <v>6925</v>
      </c>
      <c r="S6928" s="4">
        <v>90210</v>
      </c>
      <c r="T6928" s="3" t="s">
        <v>6978</v>
      </c>
      <c r="U6928" s="3" t="s">
        <v>1821</v>
      </c>
      <c r="V6928" s="3" t="s">
        <v>480</v>
      </c>
      <c r="W6928" s="3" t="s">
        <v>6973</v>
      </c>
      <c r="X6928" s="3" t="str">
        <f t="shared" si="474"/>
        <v>คูหาสะบ้าย้อยสงขลา</v>
      </c>
      <c r="Y6928" s="3" t="s">
        <v>6498</v>
      </c>
      <c r="Z6928" s="3" t="str">
        <f t="shared" si="475"/>
        <v/>
      </c>
      <c r="AA6928" s="3" t="e">
        <f t="shared" si="476"/>
        <v>#NUM!</v>
      </c>
      <c r="AB6928" s="3" t="str">
        <f t="shared" si="477"/>
        <v/>
      </c>
    </row>
    <row r="6929" spans="18:28" ht="14.5" customHeight="1">
      <c r="R6929">
        <v>6926</v>
      </c>
      <c r="S6929" s="4">
        <v>90210</v>
      </c>
      <c r="T6929" s="3" t="s">
        <v>6467</v>
      </c>
      <c r="U6929" s="3" t="s">
        <v>1821</v>
      </c>
      <c r="V6929" s="3" t="s">
        <v>480</v>
      </c>
      <c r="W6929" s="3" t="s">
        <v>6973</v>
      </c>
      <c r="X6929" s="3" t="str">
        <f t="shared" si="474"/>
        <v>เขาแดงสะบ้าย้อยสงขลา</v>
      </c>
      <c r="Y6929" s="3" t="s">
        <v>6498</v>
      </c>
      <c r="Z6929" s="3" t="str">
        <f t="shared" si="475"/>
        <v/>
      </c>
      <c r="AA6929" s="3" t="e">
        <f t="shared" si="476"/>
        <v>#NUM!</v>
      </c>
      <c r="AB6929" s="3" t="str">
        <f t="shared" si="477"/>
        <v/>
      </c>
    </row>
    <row r="6930" spans="18:28" ht="14.5" customHeight="1">
      <c r="R6930">
        <v>6927</v>
      </c>
      <c r="S6930" s="4">
        <v>90210</v>
      </c>
      <c r="T6930" s="3" t="s">
        <v>6979</v>
      </c>
      <c r="U6930" s="3" t="s">
        <v>1821</v>
      </c>
      <c r="V6930" s="3" t="s">
        <v>480</v>
      </c>
      <c r="W6930" s="3" t="s">
        <v>6973</v>
      </c>
      <c r="X6930" s="3" t="str">
        <f t="shared" si="474"/>
        <v>บาโหยสะบ้าย้อยสงขลา</v>
      </c>
      <c r="Y6930" s="3" t="s">
        <v>6498</v>
      </c>
      <c r="Z6930" s="3" t="str">
        <f t="shared" si="475"/>
        <v/>
      </c>
      <c r="AA6930" s="3" t="e">
        <f t="shared" si="476"/>
        <v>#NUM!</v>
      </c>
      <c r="AB6930" s="3" t="str">
        <f t="shared" si="477"/>
        <v/>
      </c>
    </row>
    <row r="6931" spans="18:28" ht="14.5" customHeight="1">
      <c r="R6931">
        <v>6928</v>
      </c>
      <c r="S6931" s="4">
        <v>90210</v>
      </c>
      <c r="T6931" s="3" t="s">
        <v>6980</v>
      </c>
      <c r="U6931" s="3" t="s">
        <v>1821</v>
      </c>
      <c r="V6931" s="3" t="s">
        <v>480</v>
      </c>
      <c r="W6931" s="3" t="s">
        <v>6973</v>
      </c>
      <c r="X6931" s="3" t="str">
        <f t="shared" si="474"/>
        <v>ธารคีรีสะบ้าย้อยสงขลา</v>
      </c>
      <c r="Y6931" s="3" t="s">
        <v>6498</v>
      </c>
      <c r="Z6931" s="3" t="str">
        <f t="shared" si="475"/>
        <v/>
      </c>
      <c r="AA6931" s="3" t="e">
        <f t="shared" si="476"/>
        <v>#NUM!</v>
      </c>
      <c r="AB6931" s="3" t="str">
        <f t="shared" si="477"/>
        <v/>
      </c>
    </row>
    <row r="6932" spans="18:28" ht="14.5" customHeight="1">
      <c r="R6932">
        <v>6929</v>
      </c>
      <c r="S6932" s="4">
        <v>90140</v>
      </c>
      <c r="T6932" s="3" t="s">
        <v>1813</v>
      </c>
      <c r="U6932" s="3" t="s">
        <v>1813</v>
      </c>
      <c r="V6932" s="3" t="s">
        <v>480</v>
      </c>
      <c r="W6932" s="3" t="s">
        <v>6981</v>
      </c>
      <c r="X6932" s="3" t="str">
        <f t="shared" si="474"/>
        <v>ระโนดระโนดสงขลา</v>
      </c>
      <c r="Y6932" s="3" t="s">
        <v>6498</v>
      </c>
      <c r="Z6932" s="3" t="str">
        <f t="shared" si="475"/>
        <v/>
      </c>
      <c r="AA6932" s="3" t="e">
        <f t="shared" si="476"/>
        <v>#NUM!</v>
      </c>
      <c r="AB6932" s="3" t="str">
        <f t="shared" si="477"/>
        <v/>
      </c>
    </row>
    <row r="6933" spans="18:28" ht="14.5" customHeight="1">
      <c r="R6933">
        <v>6930</v>
      </c>
      <c r="S6933" s="4">
        <v>90140</v>
      </c>
      <c r="T6933" s="3" t="s">
        <v>6982</v>
      </c>
      <c r="U6933" s="3" t="s">
        <v>1813</v>
      </c>
      <c r="V6933" s="3" t="s">
        <v>480</v>
      </c>
      <c r="W6933" s="3" t="s">
        <v>6981</v>
      </c>
      <c r="X6933" s="3" t="str">
        <f t="shared" si="474"/>
        <v>คลองแดนระโนดสงขลา</v>
      </c>
      <c r="Y6933" s="3" t="s">
        <v>6498</v>
      </c>
      <c r="Z6933" s="3" t="str">
        <f t="shared" si="475"/>
        <v/>
      </c>
      <c r="AA6933" s="3" t="e">
        <f t="shared" si="476"/>
        <v>#NUM!</v>
      </c>
      <c r="AB6933" s="3" t="str">
        <f t="shared" si="477"/>
        <v/>
      </c>
    </row>
    <row r="6934" spans="18:28" ht="14.5" customHeight="1">
      <c r="R6934">
        <v>6931</v>
      </c>
      <c r="S6934" s="4">
        <v>90140</v>
      </c>
      <c r="T6934" s="3" t="s">
        <v>6983</v>
      </c>
      <c r="U6934" s="3" t="s">
        <v>1813</v>
      </c>
      <c r="V6934" s="3" t="s">
        <v>480</v>
      </c>
      <c r="W6934" s="3" t="s">
        <v>6981</v>
      </c>
      <c r="X6934" s="3" t="str">
        <f t="shared" si="474"/>
        <v>ตะเครียะระโนดสงขลา</v>
      </c>
      <c r="Y6934" s="3" t="s">
        <v>6498</v>
      </c>
      <c r="Z6934" s="3" t="str">
        <f t="shared" si="475"/>
        <v/>
      </c>
      <c r="AA6934" s="3" t="e">
        <f t="shared" si="476"/>
        <v>#NUM!</v>
      </c>
      <c r="AB6934" s="3" t="str">
        <f t="shared" si="477"/>
        <v/>
      </c>
    </row>
    <row r="6935" spans="18:28" ht="14.5" customHeight="1">
      <c r="R6935">
        <v>6932</v>
      </c>
      <c r="S6935" s="4">
        <v>90140</v>
      </c>
      <c r="T6935" s="3" t="s">
        <v>6984</v>
      </c>
      <c r="U6935" s="3" t="s">
        <v>1813</v>
      </c>
      <c r="V6935" s="3" t="s">
        <v>480</v>
      </c>
      <c r="W6935" s="3" t="s">
        <v>6981</v>
      </c>
      <c r="X6935" s="3" t="str">
        <f t="shared" si="474"/>
        <v>ท่าบอนระโนดสงขลา</v>
      </c>
      <c r="Y6935" s="3" t="s">
        <v>6498</v>
      </c>
      <c r="Z6935" s="3" t="str">
        <f t="shared" si="475"/>
        <v/>
      </c>
      <c r="AA6935" s="3" t="e">
        <f t="shared" si="476"/>
        <v>#NUM!</v>
      </c>
      <c r="AB6935" s="3" t="str">
        <f t="shared" si="477"/>
        <v/>
      </c>
    </row>
    <row r="6936" spans="18:28" ht="14.5" customHeight="1">
      <c r="R6936">
        <v>6933</v>
      </c>
      <c r="S6936" s="4">
        <v>90140</v>
      </c>
      <c r="T6936" s="3" t="s">
        <v>907</v>
      </c>
      <c r="U6936" s="3" t="s">
        <v>1813</v>
      </c>
      <c r="V6936" s="3" t="s">
        <v>480</v>
      </c>
      <c r="W6936" s="3" t="s">
        <v>6981</v>
      </c>
      <c r="X6936" s="3" t="str">
        <f t="shared" si="474"/>
        <v>บ้านใหม่ระโนดสงขลา</v>
      </c>
      <c r="Y6936" s="3" t="s">
        <v>6498</v>
      </c>
      <c r="Z6936" s="3" t="str">
        <f t="shared" si="475"/>
        <v/>
      </c>
      <c r="AA6936" s="3" t="e">
        <f t="shared" si="476"/>
        <v>#NUM!</v>
      </c>
      <c r="AB6936" s="3" t="str">
        <f t="shared" si="477"/>
        <v/>
      </c>
    </row>
    <row r="6937" spans="18:28" ht="14.5" customHeight="1">
      <c r="R6937">
        <v>6934</v>
      </c>
      <c r="S6937" s="4">
        <v>90140</v>
      </c>
      <c r="T6937" s="3" t="s">
        <v>6985</v>
      </c>
      <c r="U6937" s="3" t="s">
        <v>1813</v>
      </c>
      <c r="V6937" s="3" t="s">
        <v>480</v>
      </c>
      <c r="W6937" s="3" t="s">
        <v>6981</v>
      </c>
      <c r="X6937" s="3" t="str">
        <f t="shared" si="474"/>
        <v>บ่อตรุระโนดสงขลา</v>
      </c>
      <c r="Y6937" s="3" t="s">
        <v>6498</v>
      </c>
      <c r="Z6937" s="3" t="str">
        <f t="shared" si="475"/>
        <v/>
      </c>
      <c r="AA6937" s="3" t="e">
        <f t="shared" si="476"/>
        <v>#NUM!</v>
      </c>
      <c r="AB6937" s="3" t="str">
        <f t="shared" si="477"/>
        <v/>
      </c>
    </row>
    <row r="6938" spans="18:28" ht="14.5" customHeight="1">
      <c r="R6938">
        <v>6935</v>
      </c>
      <c r="S6938" s="4">
        <v>90140</v>
      </c>
      <c r="T6938" s="3" t="s">
        <v>6986</v>
      </c>
      <c r="U6938" s="3" t="s">
        <v>1813</v>
      </c>
      <c r="V6938" s="3" t="s">
        <v>480</v>
      </c>
      <c r="W6938" s="3" t="s">
        <v>6981</v>
      </c>
      <c r="X6938" s="3" t="str">
        <f t="shared" si="474"/>
        <v>ปากแตระระโนดสงขลา</v>
      </c>
      <c r="Y6938" s="3" t="s">
        <v>6498</v>
      </c>
      <c r="Z6938" s="3" t="str">
        <f t="shared" si="475"/>
        <v/>
      </c>
      <c r="AA6938" s="3" t="e">
        <f t="shared" si="476"/>
        <v>#NUM!</v>
      </c>
      <c r="AB6938" s="3" t="str">
        <f t="shared" si="477"/>
        <v/>
      </c>
    </row>
    <row r="6939" spans="18:28" ht="14.5" customHeight="1">
      <c r="R6939">
        <v>6936</v>
      </c>
      <c r="S6939" s="4">
        <v>90140</v>
      </c>
      <c r="T6939" s="3" t="s">
        <v>6987</v>
      </c>
      <c r="U6939" s="3" t="s">
        <v>1813</v>
      </c>
      <c r="V6939" s="3" t="s">
        <v>480</v>
      </c>
      <c r="W6939" s="3" t="s">
        <v>6981</v>
      </c>
      <c r="X6939" s="3" t="str">
        <f t="shared" si="474"/>
        <v>พังยางระโนดสงขลา</v>
      </c>
      <c r="Y6939" s="3" t="s">
        <v>6498</v>
      </c>
      <c r="Z6939" s="3" t="str">
        <f t="shared" si="475"/>
        <v/>
      </c>
      <c r="AA6939" s="3" t="e">
        <f t="shared" si="476"/>
        <v>#NUM!</v>
      </c>
      <c r="AB6939" s="3" t="str">
        <f t="shared" si="477"/>
        <v/>
      </c>
    </row>
    <row r="6940" spans="18:28" ht="14.5" customHeight="1">
      <c r="R6940">
        <v>6937</v>
      </c>
      <c r="S6940" s="4">
        <v>90140</v>
      </c>
      <c r="T6940" s="3" t="s">
        <v>6988</v>
      </c>
      <c r="U6940" s="3" t="s">
        <v>1813</v>
      </c>
      <c r="V6940" s="3" t="s">
        <v>480</v>
      </c>
      <c r="W6940" s="3" t="s">
        <v>6981</v>
      </c>
      <c r="X6940" s="3" t="str">
        <f t="shared" si="474"/>
        <v>ระวะระโนดสงขลา</v>
      </c>
      <c r="Y6940" s="3" t="s">
        <v>6498</v>
      </c>
      <c r="Z6940" s="3" t="str">
        <f t="shared" si="475"/>
        <v/>
      </c>
      <c r="AA6940" s="3" t="e">
        <f t="shared" si="476"/>
        <v>#NUM!</v>
      </c>
      <c r="AB6940" s="3" t="str">
        <f t="shared" si="477"/>
        <v/>
      </c>
    </row>
    <row r="6941" spans="18:28" ht="14.5" customHeight="1">
      <c r="R6941">
        <v>6938</v>
      </c>
      <c r="S6941" s="4">
        <v>90140</v>
      </c>
      <c r="T6941" s="3" t="s">
        <v>6989</v>
      </c>
      <c r="U6941" s="3" t="s">
        <v>1813</v>
      </c>
      <c r="V6941" s="3" t="s">
        <v>480</v>
      </c>
      <c r="W6941" s="3" t="s">
        <v>6981</v>
      </c>
      <c r="X6941" s="3" t="str">
        <f t="shared" si="474"/>
        <v>วัดสนระโนดสงขลา</v>
      </c>
      <c r="Y6941" s="3" t="s">
        <v>6498</v>
      </c>
      <c r="Z6941" s="3" t="str">
        <f t="shared" si="475"/>
        <v/>
      </c>
      <c r="AA6941" s="3" t="e">
        <f t="shared" si="476"/>
        <v>#NUM!</v>
      </c>
      <c r="AB6941" s="3" t="str">
        <f t="shared" si="477"/>
        <v/>
      </c>
    </row>
    <row r="6942" spans="18:28" ht="14.5" customHeight="1">
      <c r="R6942">
        <v>6939</v>
      </c>
      <c r="S6942" s="4">
        <v>90140</v>
      </c>
      <c r="T6942" s="3" t="s">
        <v>3976</v>
      </c>
      <c r="U6942" s="3" t="s">
        <v>1813</v>
      </c>
      <c r="V6942" s="3" t="s">
        <v>480</v>
      </c>
      <c r="W6942" s="3" t="s">
        <v>6981</v>
      </c>
      <c r="X6942" s="3" t="str">
        <f t="shared" si="474"/>
        <v>บ้านขาวระโนดสงขลา</v>
      </c>
      <c r="Y6942" s="3" t="s">
        <v>6498</v>
      </c>
      <c r="Z6942" s="3" t="str">
        <f t="shared" si="475"/>
        <v/>
      </c>
      <c r="AA6942" s="3" t="e">
        <f t="shared" si="476"/>
        <v>#NUM!</v>
      </c>
      <c r="AB6942" s="3" t="str">
        <f t="shared" si="477"/>
        <v/>
      </c>
    </row>
    <row r="6943" spans="18:28" ht="14.5" customHeight="1">
      <c r="R6943">
        <v>6940</v>
      </c>
      <c r="S6943" s="4">
        <v>90140</v>
      </c>
      <c r="T6943" s="3" t="s">
        <v>6990</v>
      </c>
      <c r="U6943" s="3" t="s">
        <v>1813</v>
      </c>
      <c r="V6943" s="3" t="s">
        <v>480</v>
      </c>
      <c r="W6943" s="3" t="s">
        <v>6981</v>
      </c>
      <c r="X6943" s="3" t="str">
        <f t="shared" si="474"/>
        <v>แดนสงวนระโนดสงขลา</v>
      </c>
      <c r="Y6943" s="3" t="s">
        <v>6498</v>
      </c>
      <c r="Z6943" s="3" t="str">
        <f t="shared" si="475"/>
        <v/>
      </c>
      <c r="AA6943" s="3" t="e">
        <f t="shared" si="476"/>
        <v>#NUM!</v>
      </c>
      <c r="AB6943" s="3" t="str">
        <f t="shared" si="477"/>
        <v/>
      </c>
    </row>
    <row r="6944" spans="18:28" ht="14.5" customHeight="1">
      <c r="R6944">
        <v>6941</v>
      </c>
      <c r="S6944" s="4">
        <v>90270</v>
      </c>
      <c r="T6944" s="3" t="s">
        <v>6991</v>
      </c>
      <c r="U6944" s="3" t="s">
        <v>1795</v>
      </c>
      <c r="V6944" s="3" t="s">
        <v>480</v>
      </c>
      <c r="W6944" s="3" t="s">
        <v>6992</v>
      </c>
      <c r="X6944" s="3" t="str">
        <f t="shared" si="474"/>
        <v>เกาะใหญ่กระแสสินธุ์สงขลา</v>
      </c>
      <c r="Y6944" s="3" t="s">
        <v>6498</v>
      </c>
      <c r="Z6944" s="3" t="str">
        <f t="shared" si="475"/>
        <v/>
      </c>
      <c r="AA6944" s="3" t="e">
        <f t="shared" si="476"/>
        <v>#NUM!</v>
      </c>
      <c r="AB6944" s="3" t="str">
        <f t="shared" si="477"/>
        <v/>
      </c>
    </row>
    <row r="6945" spans="18:28" ht="14.5" customHeight="1">
      <c r="R6945">
        <v>6942</v>
      </c>
      <c r="S6945" s="4">
        <v>90270</v>
      </c>
      <c r="T6945" s="3" t="s">
        <v>6993</v>
      </c>
      <c r="U6945" s="3" t="s">
        <v>1795</v>
      </c>
      <c r="V6945" s="3" t="s">
        <v>480</v>
      </c>
      <c r="W6945" s="3" t="s">
        <v>6992</v>
      </c>
      <c r="X6945" s="3" t="str">
        <f t="shared" si="474"/>
        <v>โรงกระแสสินธุ์สงขลา</v>
      </c>
      <c r="Y6945" s="3" t="s">
        <v>6498</v>
      </c>
      <c r="Z6945" s="3" t="str">
        <f t="shared" si="475"/>
        <v/>
      </c>
      <c r="AA6945" s="3" t="e">
        <f t="shared" si="476"/>
        <v>#NUM!</v>
      </c>
      <c r="AB6945" s="3" t="str">
        <f t="shared" si="477"/>
        <v/>
      </c>
    </row>
    <row r="6946" spans="18:28" ht="14.5" customHeight="1">
      <c r="R6946">
        <v>6943</v>
      </c>
      <c r="S6946" s="4">
        <v>90270</v>
      </c>
      <c r="T6946" s="3" t="s">
        <v>6994</v>
      </c>
      <c r="U6946" s="3" t="s">
        <v>1795</v>
      </c>
      <c r="V6946" s="3" t="s">
        <v>480</v>
      </c>
      <c r="W6946" s="3" t="s">
        <v>6992</v>
      </c>
      <c r="X6946" s="3" t="str">
        <f t="shared" si="474"/>
        <v>เชิงแสกระแสสินธุ์สงขลา</v>
      </c>
      <c r="Y6946" s="3" t="s">
        <v>6498</v>
      </c>
      <c r="Z6946" s="3" t="str">
        <f t="shared" si="475"/>
        <v/>
      </c>
      <c r="AA6946" s="3" t="e">
        <f t="shared" si="476"/>
        <v>#NUM!</v>
      </c>
      <c r="AB6946" s="3" t="str">
        <f t="shared" si="477"/>
        <v/>
      </c>
    </row>
    <row r="6947" spans="18:28" ht="14.5" customHeight="1">
      <c r="R6947">
        <v>6944</v>
      </c>
      <c r="S6947" s="4">
        <v>90270</v>
      </c>
      <c r="T6947" s="3" t="s">
        <v>1795</v>
      </c>
      <c r="U6947" s="3" t="s">
        <v>1795</v>
      </c>
      <c r="V6947" s="3" t="s">
        <v>480</v>
      </c>
      <c r="W6947" s="3" t="s">
        <v>6992</v>
      </c>
      <c r="X6947" s="3" t="str">
        <f t="shared" si="474"/>
        <v>กระแสสินธุ์กระแสสินธุ์สงขลา</v>
      </c>
      <c r="Y6947" s="3" t="s">
        <v>6498</v>
      </c>
      <c r="Z6947" s="3" t="str">
        <f t="shared" si="475"/>
        <v/>
      </c>
      <c r="AA6947" s="3" t="e">
        <f t="shared" si="476"/>
        <v>#NUM!</v>
      </c>
      <c r="AB6947" s="3" t="str">
        <f t="shared" si="477"/>
        <v/>
      </c>
    </row>
    <row r="6948" spans="18:28" ht="14.5" customHeight="1">
      <c r="R6948">
        <v>6945</v>
      </c>
      <c r="S6948" s="4">
        <v>90180</v>
      </c>
      <c r="T6948" s="3" t="s">
        <v>287</v>
      </c>
      <c r="U6948" s="3" t="s">
        <v>1815</v>
      </c>
      <c r="V6948" s="3" t="s">
        <v>480</v>
      </c>
      <c r="W6948" s="3" t="s">
        <v>6995</v>
      </c>
      <c r="X6948" s="3" t="str">
        <f t="shared" si="474"/>
        <v>กำแพงเพชรรัตภูมิสงขลา</v>
      </c>
      <c r="Y6948" s="3" t="s">
        <v>6498</v>
      </c>
      <c r="Z6948" s="3" t="str">
        <f t="shared" si="475"/>
        <v/>
      </c>
      <c r="AA6948" s="3" t="e">
        <f t="shared" si="476"/>
        <v>#NUM!</v>
      </c>
      <c r="AB6948" s="3" t="str">
        <f t="shared" si="477"/>
        <v/>
      </c>
    </row>
    <row r="6949" spans="18:28" ht="14.5" customHeight="1">
      <c r="R6949">
        <v>6946</v>
      </c>
      <c r="S6949" s="4">
        <v>90180</v>
      </c>
      <c r="T6949" s="3" t="s">
        <v>6996</v>
      </c>
      <c r="U6949" s="3" t="s">
        <v>1815</v>
      </c>
      <c r="V6949" s="3" t="s">
        <v>480</v>
      </c>
      <c r="W6949" s="3" t="s">
        <v>6995</v>
      </c>
      <c r="X6949" s="3" t="str">
        <f t="shared" si="474"/>
        <v>ท่าชะมวงรัตภูมิสงขลา</v>
      </c>
      <c r="Y6949" s="3" t="s">
        <v>6498</v>
      </c>
      <c r="Z6949" s="3" t="str">
        <f t="shared" si="475"/>
        <v/>
      </c>
      <c r="AA6949" s="3" t="e">
        <f t="shared" si="476"/>
        <v>#NUM!</v>
      </c>
      <c r="AB6949" s="3" t="str">
        <f t="shared" si="477"/>
        <v/>
      </c>
    </row>
    <row r="6950" spans="18:28" ht="14.5" customHeight="1">
      <c r="R6950">
        <v>6947</v>
      </c>
      <c r="S6950" s="4">
        <v>90180</v>
      </c>
      <c r="T6950" s="3" t="s">
        <v>6997</v>
      </c>
      <c r="U6950" s="3" t="s">
        <v>1815</v>
      </c>
      <c r="V6950" s="3" t="s">
        <v>480</v>
      </c>
      <c r="W6950" s="3" t="s">
        <v>6995</v>
      </c>
      <c r="X6950" s="3" t="str">
        <f t="shared" si="474"/>
        <v>คูหาใต้รัตภูมิสงขลา</v>
      </c>
      <c r="Y6950" s="3" t="s">
        <v>6498</v>
      </c>
      <c r="Z6950" s="3" t="str">
        <f t="shared" si="475"/>
        <v/>
      </c>
      <c r="AA6950" s="3" t="e">
        <f t="shared" si="476"/>
        <v>#NUM!</v>
      </c>
      <c r="AB6950" s="3" t="str">
        <f t="shared" si="477"/>
        <v/>
      </c>
    </row>
    <row r="6951" spans="18:28" ht="14.5" customHeight="1">
      <c r="R6951">
        <v>6948</v>
      </c>
      <c r="S6951" s="4">
        <v>90180</v>
      </c>
      <c r="T6951" s="3" t="s">
        <v>6998</v>
      </c>
      <c r="U6951" s="3" t="s">
        <v>1815</v>
      </c>
      <c r="V6951" s="3" t="s">
        <v>480</v>
      </c>
      <c r="W6951" s="3" t="s">
        <v>6995</v>
      </c>
      <c r="X6951" s="3" t="str">
        <f t="shared" si="474"/>
        <v>ควนรูรัตภูมิสงขลา</v>
      </c>
      <c r="Y6951" s="3" t="s">
        <v>6498</v>
      </c>
      <c r="Z6951" s="3" t="str">
        <f t="shared" si="475"/>
        <v/>
      </c>
      <c r="AA6951" s="3" t="e">
        <f t="shared" si="476"/>
        <v>#NUM!</v>
      </c>
      <c r="AB6951" s="3" t="str">
        <f t="shared" si="477"/>
        <v/>
      </c>
    </row>
    <row r="6952" spans="18:28" ht="14.5" customHeight="1">
      <c r="R6952">
        <v>6949</v>
      </c>
      <c r="S6952" s="4">
        <v>90180</v>
      </c>
      <c r="T6952" s="3" t="s">
        <v>2577</v>
      </c>
      <c r="U6952" s="3" t="s">
        <v>1815</v>
      </c>
      <c r="V6952" s="3" t="s">
        <v>480</v>
      </c>
      <c r="W6952" s="3" t="s">
        <v>6995</v>
      </c>
      <c r="X6952" s="3" t="str">
        <f t="shared" si="474"/>
        <v>เขาพระรัตภูมิสงขลา</v>
      </c>
      <c r="Y6952" s="3" t="s">
        <v>6498</v>
      </c>
      <c r="Z6952" s="3" t="str">
        <f t="shared" si="475"/>
        <v/>
      </c>
      <c r="AA6952" s="3" t="e">
        <f t="shared" si="476"/>
        <v>#NUM!</v>
      </c>
      <c r="AB6952" s="3" t="str">
        <f t="shared" si="477"/>
        <v/>
      </c>
    </row>
    <row r="6953" spans="18:28" ht="14.5" customHeight="1">
      <c r="R6953">
        <v>6950</v>
      </c>
      <c r="S6953" s="4">
        <v>90120</v>
      </c>
      <c r="T6953" s="3" t="s">
        <v>1819</v>
      </c>
      <c r="U6953" s="3" t="s">
        <v>1819</v>
      </c>
      <c r="V6953" s="3" t="s">
        <v>480</v>
      </c>
      <c r="W6953" s="3" t="s">
        <v>6999</v>
      </c>
      <c r="X6953" s="3" t="str">
        <f t="shared" si="474"/>
        <v>สะเดาสะเดาสงขลา</v>
      </c>
      <c r="Y6953" s="3" t="s">
        <v>6498</v>
      </c>
      <c r="Z6953" s="3" t="str">
        <f t="shared" si="475"/>
        <v/>
      </c>
      <c r="AA6953" s="3" t="e">
        <f t="shared" si="476"/>
        <v>#NUM!</v>
      </c>
      <c r="AB6953" s="3" t="str">
        <f t="shared" si="477"/>
        <v/>
      </c>
    </row>
    <row r="6954" spans="18:28" ht="14.5" customHeight="1">
      <c r="R6954">
        <v>6951</v>
      </c>
      <c r="S6954" s="4">
        <v>90120</v>
      </c>
      <c r="T6954" s="3" t="s">
        <v>6572</v>
      </c>
      <c r="U6954" s="3" t="s">
        <v>1819</v>
      </c>
      <c r="V6954" s="3" t="s">
        <v>480</v>
      </c>
      <c r="W6954" s="3" t="s">
        <v>6999</v>
      </c>
      <c r="X6954" s="3" t="str">
        <f t="shared" si="474"/>
        <v>ปริกสะเดาสงขลา</v>
      </c>
      <c r="Y6954" s="3" t="s">
        <v>6498</v>
      </c>
      <c r="Z6954" s="3" t="str">
        <f t="shared" si="475"/>
        <v/>
      </c>
      <c r="AA6954" s="3" t="e">
        <f t="shared" si="476"/>
        <v>#NUM!</v>
      </c>
      <c r="AB6954" s="3" t="str">
        <f t="shared" si="477"/>
        <v/>
      </c>
    </row>
    <row r="6955" spans="18:28" ht="14.5" customHeight="1">
      <c r="R6955">
        <v>6952</v>
      </c>
      <c r="S6955" s="4">
        <v>90170</v>
      </c>
      <c r="T6955" s="3" t="s">
        <v>7000</v>
      </c>
      <c r="U6955" s="3" t="s">
        <v>1819</v>
      </c>
      <c r="V6955" s="3" t="s">
        <v>480</v>
      </c>
      <c r="W6955" s="3" t="s">
        <v>6999</v>
      </c>
      <c r="X6955" s="3" t="str">
        <f t="shared" si="474"/>
        <v>พังลาสะเดาสงขลา</v>
      </c>
      <c r="Y6955" s="3" t="s">
        <v>6498</v>
      </c>
      <c r="Z6955" s="3" t="str">
        <f t="shared" si="475"/>
        <v/>
      </c>
      <c r="AA6955" s="3" t="e">
        <f t="shared" si="476"/>
        <v>#NUM!</v>
      </c>
      <c r="AB6955" s="3" t="str">
        <f t="shared" si="477"/>
        <v/>
      </c>
    </row>
    <row r="6956" spans="18:28" ht="14.5" customHeight="1">
      <c r="R6956">
        <v>6953</v>
      </c>
      <c r="S6956" s="4">
        <v>90120</v>
      </c>
      <c r="T6956" s="3" t="s">
        <v>7001</v>
      </c>
      <c r="U6956" s="3" t="s">
        <v>1819</v>
      </c>
      <c r="V6956" s="3" t="s">
        <v>480</v>
      </c>
      <c r="W6956" s="3" t="s">
        <v>6999</v>
      </c>
      <c r="X6956" s="3" t="str">
        <f t="shared" si="474"/>
        <v>สำนักแต้วสะเดาสงขลา</v>
      </c>
      <c r="Y6956" s="3" t="s">
        <v>6498</v>
      </c>
      <c r="Z6956" s="3" t="str">
        <f t="shared" si="475"/>
        <v/>
      </c>
      <c r="AA6956" s="3" t="e">
        <f t="shared" si="476"/>
        <v>#NUM!</v>
      </c>
      <c r="AB6956" s="3" t="str">
        <f t="shared" si="477"/>
        <v/>
      </c>
    </row>
    <row r="6957" spans="18:28" ht="14.5" customHeight="1">
      <c r="R6957">
        <v>6954</v>
      </c>
      <c r="S6957" s="4">
        <v>90240</v>
      </c>
      <c r="T6957" s="3" t="s">
        <v>7002</v>
      </c>
      <c r="U6957" s="3" t="s">
        <v>1819</v>
      </c>
      <c r="V6957" s="3" t="s">
        <v>480</v>
      </c>
      <c r="W6957" s="3" t="s">
        <v>6999</v>
      </c>
      <c r="X6957" s="3" t="str">
        <f t="shared" si="474"/>
        <v>ทุ่งหมอสะเดาสงขลา</v>
      </c>
      <c r="Y6957" s="3" t="s">
        <v>6498</v>
      </c>
      <c r="Z6957" s="3" t="str">
        <f t="shared" si="475"/>
        <v/>
      </c>
      <c r="AA6957" s="3" t="e">
        <f t="shared" si="476"/>
        <v>#NUM!</v>
      </c>
      <c r="AB6957" s="3" t="str">
        <f t="shared" si="477"/>
        <v/>
      </c>
    </row>
    <row r="6958" spans="18:28" ht="14.5" customHeight="1">
      <c r="R6958">
        <v>6955</v>
      </c>
      <c r="S6958" s="4">
        <v>90170</v>
      </c>
      <c r="T6958" s="3" t="s">
        <v>5805</v>
      </c>
      <c r="U6958" s="3" t="s">
        <v>1819</v>
      </c>
      <c r="V6958" s="3" t="s">
        <v>480</v>
      </c>
      <c r="W6958" s="3" t="s">
        <v>6999</v>
      </c>
      <c r="X6958" s="3" t="str">
        <f t="shared" si="474"/>
        <v>ท่าโพธิ์สะเดาสงขลา</v>
      </c>
      <c r="Y6958" s="3" t="s">
        <v>6498</v>
      </c>
      <c r="Z6958" s="3" t="str">
        <f t="shared" si="475"/>
        <v/>
      </c>
      <c r="AA6958" s="3" t="e">
        <f t="shared" si="476"/>
        <v>#NUM!</v>
      </c>
      <c r="AB6958" s="3" t="str">
        <f t="shared" si="477"/>
        <v/>
      </c>
    </row>
    <row r="6959" spans="18:28" ht="14.5" customHeight="1">
      <c r="R6959">
        <v>6956</v>
      </c>
      <c r="S6959" s="4">
        <v>90240</v>
      </c>
      <c r="T6959" s="3" t="s">
        <v>7003</v>
      </c>
      <c r="U6959" s="3" t="s">
        <v>1819</v>
      </c>
      <c r="V6959" s="3" t="s">
        <v>480</v>
      </c>
      <c r="W6959" s="3" t="s">
        <v>6999</v>
      </c>
      <c r="X6959" s="3" t="str">
        <f t="shared" si="474"/>
        <v>ปาดังเบซาร์สะเดาสงขลา</v>
      </c>
      <c r="Y6959" s="3" t="s">
        <v>6498</v>
      </c>
      <c r="Z6959" s="3" t="str">
        <f t="shared" si="475"/>
        <v/>
      </c>
      <c r="AA6959" s="3" t="e">
        <f t="shared" si="476"/>
        <v>#NUM!</v>
      </c>
      <c r="AB6959" s="3" t="str">
        <f t="shared" si="477"/>
        <v/>
      </c>
    </row>
    <row r="6960" spans="18:28" ht="14.5" customHeight="1">
      <c r="R6960">
        <v>6957</v>
      </c>
      <c r="S6960" s="4">
        <v>90320</v>
      </c>
      <c r="T6960" s="3" t="s">
        <v>7004</v>
      </c>
      <c r="U6960" s="3" t="s">
        <v>1819</v>
      </c>
      <c r="V6960" s="3" t="s">
        <v>480</v>
      </c>
      <c r="W6960" s="3" t="s">
        <v>6999</v>
      </c>
      <c r="X6960" s="3" t="str">
        <f t="shared" si="474"/>
        <v>สำนักขามสะเดาสงขลา</v>
      </c>
      <c r="Y6960" s="3" t="s">
        <v>6498</v>
      </c>
      <c r="Z6960" s="3" t="str">
        <f t="shared" si="475"/>
        <v/>
      </c>
      <c r="AA6960" s="3" t="e">
        <f t="shared" si="476"/>
        <v>#NUM!</v>
      </c>
      <c r="AB6960" s="3" t="str">
        <f t="shared" si="477"/>
        <v/>
      </c>
    </row>
    <row r="6961" spans="18:28" ht="14.5" customHeight="1">
      <c r="R6961">
        <v>6958</v>
      </c>
      <c r="S6961" s="4">
        <v>90170</v>
      </c>
      <c r="T6961" s="3" t="s">
        <v>7005</v>
      </c>
      <c r="U6961" s="3" t="s">
        <v>1819</v>
      </c>
      <c r="V6961" s="3" t="s">
        <v>480</v>
      </c>
      <c r="W6961" s="3" t="s">
        <v>6999</v>
      </c>
      <c r="X6961" s="3" t="str">
        <f t="shared" si="474"/>
        <v>เขามีเกียรติสะเดาสงขลา</v>
      </c>
      <c r="Y6961" s="3" t="s">
        <v>6498</v>
      </c>
      <c r="Z6961" s="3" t="str">
        <f t="shared" si="475"/>
        <v/>
      </c>
      <c r="AA6961" s="3" t="e">
        <f t="shared" si="476"/>
        <v>#NUM!</v>
      </c>
      <c r="AB6961" s="3" t="str">
        <f t="shared" si="477"/>
        <v/>
      </c>
    </row>
    <row r="6962" spans="18:28" ht="14.5" customHeight="1">
      <c r="R6962">
        <v>6959</v>
      </c>
      <c r="S6962" s="4">
        <v>90110</v>
      </c>
      <c r="T6962" s="3" t="s">
        <v>1824</v>
      </c>
      <c r="U6962" s="3" t="s">
        <v>1824</v>
      </c>
      <c r="V6962" s="3" t="s">
        <v>480</v>
      </c>
      <c r="W6962" s="3" t="s">
        <v>7006</v>
      </c>
      <c r="X6962" s="3" t="str">
        <f t="shared" si="474"/>
        <v>หาดใหญ่หาดใหญ่สงขลา</v>
      </c>
      <c r="Y6962" s="3" t="s">
        <v>6498</v>
      </c>
      <c r="Z6962" s="3" t="str">
        <f t="shared" si="475"/>
        <v/>
      </c>
      <c r="AA6962" s="3" t="e">
        <f t="shared" si="476"/>
        <v>#NUM!</v>
      </c>
      <c r="AB6962" s="3" t="str">
        <f t="shared" si="477"/>
        <v/>
      </c>
    </row>
    <row r="6963" spans="18:28" ht="14.5" customHeight="1">
      <c r="R6963">
        <v>6960</v>
      </c>
      <c r="S6963" s="4">
        <v>90110</v>
      </c>
      <c r="T6963" s="3" t="s">
        <v>7007</v>
      </c>
      <c r="U6963" s="3" t="s">
        <v>1824</v>
      </c>
      <c r="V6963" s="3" t="s">
        <v>480</v>
      </c>
      <c r="W6963" s="3" t="s">
        <v>7006</v>
      </c>
      <c r="X6963" s="3" t="str">
        <f t="shared" si="474"/>
        <v>ควนลังหาดใหญ่สงขลา</v>
      </c>
      <c r="Y6963" s="3" t="s">
        <v>6498</v>
      </c>
      <c r="Z6963" s="3" t="str">
        <f t="shared" si="475"/>
        <v/>
      </c>
      <c r="AA6963" s="3" t="e">
        <f t="shared" si="476"/>
        <v>#NUM!</v>
      </c>
      <c r="AB6963" s="3" t="str">
        <f t="shared" si="477"/>
        <v/>
      </c>
    </row>
    <row r="6964" spans="18:28" ht="14.5" customHeight="1">
      <c r="R6964">
        <v>6961</v>
      </c>
      <c r="S6964" s="4">
        <v>90110</v>
      </c>
      <c r="T6964" s="3" t="s">
        <v>7008</v>
      </c>
      <c r="U6964" s="3" t="s">
        <v>1824</v>
      </c>
      <c r="V6964" s="3" t="s">
        <v>480</v>
      </c>
      <c r="W6964" s="3" t="s">
        <v>7006</v>
      </c>
      <c r="X6964" s="3" t="str">
        <f t="shared" si="474"/>
        <v>คูเต่าหาดใหญ่สงขลา</v>
      </c>
      <c r="Y6964" s="3" t="s">
        <v>6498</v>
      </c>
      <c r="Z6964" s="3" t="str">
        <f t="shared" si="475"/>
        <v/>
      </c>
      <c r="AA6964" s="3" t="e">
        <f t="shared" si="476"/>
        <v>#NUM!</v>
      </c>
      <c r="AB6964" s="3" t="str">
        <f t="shared" si="477"/>
        <v/>
      </c>
    </row>
    <row r="6965" spans="18:28" ht="14.5" customHeight="1">
      <c r="R6965">
        <v>6962</v>
      </c>
      <c r="S6965" s="4">
        <v>90110</v>
      </c>
      <c r="T6965" s="3" t="s">
        <v>7009</v>
      </c>
      <c r="U6965" s="3" t="s">
        <v>1824</v>
      </c>
      <c r="V6965" s="3" t="s">
        <v>480</v>
      </c>
      <c r="W6965" s="3" t="s">
        <v>7006</v>
      </c>
      <c r="X6965" s="3" t="str">
        <f t="shared" si="474"/>
        <v>คอหงส์หาดใหญ่สงขลา</v>
      </c>
      <c r="Y6965" s="3" t="s">
        <v>6498</v>
      </c>
      <c r="Z6965" s="3" t="str">
        <f t="shared" si="475"/>
        <v/>
      </c>
      <c r="AA6965" s="3" t="e">
        <f t="shared" si="476"/>
        <v>#NUM!</v>
      </c>
      <c r="AB6965" s="3" t="str">
        <f t="shared" si="477"/>
        <v/>
      </c>
    </row>
    <row r="6966" spans="18:28" ht="14.5" customHeight="1">
      <c r="R6966">
        <v>6963</v>
      </c>
      <c r="S6966" s="4">
        <v>90110</v>
      </c>
      <c r="T6966" s="3" t="s">
        <v>7010</v>
      </c>
      <c r="U6966" s="3" t="s">
        <v>1824</v>
      </c>
      <c r="V6966" s="3" t="s">
        <v>480</v>
      </c>
      <c r="W6966" s="3" t="s">
        <v>7006</v>
      </c>
      <c r="X6966" s="3" t="str">
        <f t="shared" si="474"/>
        <v>คลองแหหาดใหญ่สงขลา</v>
      </c>
      <c r="Y6966" s="3" t="s">
        <v>6498</v>
      </c>
      <c r="Z6966" s="3" t="str">
        <f t="shared" si="475"/>
        <v/>
      </c>
      <c r="AA6966" s="3" t="e">
        <f t="shared" si="476"/>
        <v>#NUM!</v>
      </c>
      <c r="AB6966" s="3" t="str">
        <f t="shared" si="477"/>
        <v/>
      </c>
    </row>
    <row r="6967" spans="18:28" ht="14.5" customHeight="1">
      <c r="R6967">
        <v>6964</v>
      </c>
      <c r="S6967" s="4">
        <v>90110</v>
      </c>
      <c r="T6967" s="3" t="s">
        <v>7011</v>
      </c>
      <c r="U6967" s="3" t="s">
        <v>1824</v>
      </c>
      <c r="V6967" s="3" t="s">
        <v>480</v>
      </c>
      <c r="W6967" s="3" t="s">
        <v>7006</v>
      </c>
      <c r="X6967" s="3" t="str">
        <f t="shared" si="474"/>
        <v>คลองอู่ตะเภาหาดใหญ่สงขลา</v>
      </c>
      <c r="Y6967" s="3" t="s">
        <v>6498</v>
      </c>
      <c r="Z6967" s="3" t="str">
        <f t="shared" si="475"/>
        <v/>
      </c>
      <c r="AA6967" s="3" t="e">
        <f t="shared" si="476"/>
        <v>#NUM!</v>
      </c>
      <c r="AB6967" s="3" t="str">
        <f t="shared" si="477"/>
        <v/>
      </c>
    </row>
    <row r="6968" spans="18:28" ht="14.5" customHeight="1">
      <c r="R6968">
        <v>6965</v>
      </c>
      <c r="S6968" s="4">
        <v>90110</v>
      </c>
      <c r="T6968" s="3" t="s">
        <v>7012</v>
      </c>
      <c r="U6968" s="3" t="s">
        <v>1824</v>
      </c>
      <c r="V6968" s="3" t="s">
        <v>480</v>
      </c>
      <c r="W6968" s="3" t="s">
        <v>7006</v>
      </c>
      <c r="X6968" s="3" t="str">
        <f t="shared" si="474"/>
        <v>ฉลุงหาดใหญ่สงขลา</v>
      </c>
      <c r="Y6968" s="3" t="s">
        <v>6498</v>
      </c>
      <c r="Z6968" s="3" t="str">
        <f t="shared" si="475"/>
        <v/>
      </c>
      <c r="AA6968" s="3" t="e">
        <f t="shared" si="476"/>
        <v>#NUM!</v>
      </c>
      <c r="AB6968" s="3" t="str">
        <f t="shared" si="477"/>
        <v/>
      </c>
    </row>
    <row r="6969" spans="18:28" ht="14.5" customHeight="1">
      <c r="R6969">
        <v>6966</v>
      </c>
      <c r="S6969" s="4">
        <v>90110</v>
      </c>
      <c r="T6969" s="3" t="s">
        <v>1053</v>
      </c>
      <c r="U6969" s="3" t="s">
        <v>1824</v>
      </c>
      <c r="V6969" s="3" t="s">
        <v>480</v>
      </c>
      <c r="W6969" s="3" t="s">
        <v>7006</v>
      </c>
      <c r="X6969" s="3" t="str">
        <f t="shared" si="474"/>
        <v>ทุ่งใหญ่หาดใหญ่สงขลา</v>
      </c>
      <c r="Y6969" s="3" t="s">
        <v>6498</v>
      </c>
      <c r="Z6969" s="3" t="str">
        <f t="shared" si="475"/>
        <v/>
      </c>
      <c r="AA6969" s="3" t="e">
        <f t="shared" si="476"/>
        <v>#NUM!</v>
      </c>
      <c r="AB6969" s="3" t="str">
        <f t="shared" si="477"/>
        <v/>
      </c>
    </row>
    <row r="6970" spans="18:28" ht="14.5" customHeight="1">
      <c r="R6970">
        <v>6967</v>
      </c>
      <c r="S6970" s="4">
        <v>90110</v>
      </c>
      <c r="T6970" s="3" t="s">
        <v>7013</v>
      </c>
      <c r="U6970" s="3" t="s">
        <v>1824</v>
      </c>
      <c r="V6970" s="3" t="s">
        <v>480</v>
      </c>
      <c r="W6970" s="3" t="s">
        <v>7006</v>
      </c>
      <c r="X6970" s="3" t="str">
        <f t="shared" si="474"/>
        <v>ทุ่งตำเสาหาดใหญ่สงขลา</v>
      </c>
      <c r="Y6970" s="3" t="s">
        <v>6498</v>
      </c>
      <c r="Z6970" s="3" t="str">
        <f t="shared" si="475"/>
        <v/>
      </c>
      <c r="AA6970" s="3" t="e">
        <f t="shared" si="476"/>
        <v>#NUM!</v>
      </c>
      <c r="AB6970" s="3" t="str">
        <f t="shared" si="477"/>
        <v/>
      </c>
    </row>
    <row r="6971" spans="18:28" ht="14.5" customHeight="1">
      <c r="R6971">
        <v>6968</v>
      </c>
      <c r="S6971" s="4">
        <v>90110</v>
      </c>
      <c r="T6971" s="3" t="s">
        <v>560</v>
      </c>
      <c r="U6971" s="3" t="s">
        <v>1824</v>
      </c>
      <c r="V6971" s="3" t="s">
        <v>480</v>
      </c>
      <c r="W6971" s="3" t="s">
        <v>7006</v>
      </c>
      <c r="X6971" s="3" t="str">
        <f t="shared" si="474"/>
        <v>ท่าข้ามหาดใหญ่สงขลา</v>
      </c>
      <c r="Y6971" s="3" t="s">
        <v>6498</v>
      </c>
      <c r="Z6971" s="3" t="str">
        <f t="shared" si="475"/>
        <v/>
      </c>
      <c r="AA6971" s="3" t="e">
        <f t="shared" si="476"/>
        <v>#NUM!</v>
      </c>
      <c r="AB6971" s="3" t="str">
        <f t="shared" si="477"/>
        <v/>
      </c>
    </row>
    <row r="6972" spans="18:28" ht="14.5" customHeight="1">
      <c r="R6972">
        <v>6969</v>
      </c>
      <c r="S6972" s="4">
        <v>90110</v>
      </c>
      <c r="T6972" s="3" t="s">
        <v>7014</v>
      </c>
      <c r="U6972" s="3" t="s">
        <v>1824</v>
      </c>
      <c r="V6972" s="3" t="s">
        <v>480</v>
      </c>
      <c r="W6972" s="3" t="s">
        <v>7006</v>
      </c>
      <c r="X6972" s="3" t="str">
        <f t="shared" si="474"/>
        <v>น้ำน้อยหาดใหญ่สงขลา</v>
      </c>
      <c r="Y6972" s="3" t="s">
        <v>6498</v>
      </c>
      <c r="Z6972" s="3" t="str">
        <f t="shared" si="475"/>
        <v/>
      </c>
      <c r="AA6972" s="3" t="e">
        <f t="shared" si="476"/>
        <v>#NUM!</v>
      </c>
      <c r="AB6972" s="3" t="str">
        <f t="shared" si="477"/>
        <v/>
      </c>
    </row>
    <row r="6973" spans="18:28" ht="14.5" customHeight="1">
      <c r="R6973">
        <v>6970</v>
      </c>
      <c r="S6973" s="4">
        <v>90250</v>
      </c>
      <c r="T6973" s="3" t="s">
        <v>7015</v>
      </c>
      <c r="U6973" s="3" t="s">
        <v>1824</v>
      </c>
      <c r="V6973" s="3" t="s">
        <v>480</v>
      </c>
      <c r="W6973" s="3" t="s">
        <v>7006</v>
      </c>
      <c r="X6973" s="3" t="str">
        <f t="shared" si="474"/>
        <v>บ้านพรุหาดใหญ่สงขลา</v>
      </c>
      <c r="Y6973" s="3" t="s">
        <v>6498</v>
      </c>
      <c r="Z6973" s="3" t="str">
        <f t="shared" si="475"/>
        <v/>
      </c>
      <c r="AA6973" s="3" t="e">
        <f t="shared" si="476"/>
        <v>#NUM!</v>
      </c>
      <c r="AB6973" s="3" t="str">
        <f t="shared" si="477"/>
        <v/>
      </c>
    </row>
    <row r="6974" spans="18:28" ht="14.5" customHeight="1">
      <c r="R6974">
        <v>6971</v>
      </c>
      <c r="S6974" s="4">
        <v>90230</v>
      </c>
      <c r="T6974" s="3" t="s">
        <v>7016</v>
      </c>
      <c r="U6974" s="3" t="s">
        <v>1824</v>
      </c>
      <c r="V6974" s="3" t="s">
        <v>480</v>
      </c>
      <c r="W6974" s="3" t="s">
        <v>7006</v>
      </c>
      <c r="X6974" s="3" t="str">
        <f t="shared" si="474"/>
        <v>พะตงหาดใหญ่สงขลา</v>
      </c>
      <c r="Y6974" s="3" t="s">
        <v>6498</v>
      </c>
      <c r="Z6974" s="3" t="str">
        <f t="shared" si="475"/>
        <v/>
      </c>
      <c r="AA6974" s="3" t="e">
        <f t="shared" si="476"/>
        <v>#NUM!</v>
      </c>
      <c r="AB6974" s="3" t="str">
        <f t="shared" si="477"/>
        <v/>
      </c>
    </row>
    <row r="6975" spans="18:28" ht="14.5" customHeight="1">
      <c r="R6975">
        <v>6972</v>
      </c>
      <c r="S6975" s="4">
        <v>90310</v>
      </c>
      <c r="T6975" s="3" t="s">
        <v>1807</v>
      </c>
      <c r="U6975" s="3" t="s">
        <v>1807</v>
      </c>
      <c r="V6975" s="3" t="s">
        <v>480</v>
      </c>
      <c r="W6975" s="3" t="s">
        <v>7017</v>
      </c>
      <c r="X6975" s="3" t="str">
        <f t="shared" si="474"/>
        <v>นาหม่อมนาหม่อมสงขลา</v>
      </c>
      <c r="Y6975" s="3" t="s">
        <v>6498</v>
      </c>
      <c r="Z6975" s="3" t="str">
        <f t="shared" si="475"/>
        <v/>
      </c>
      <c r="AA6975" s="3" t="e">
        <f t="shared" si="476"/>
        <v>#NUM!</v>
      </c>
      <c r="AB6975" s="3" t="str">
        <f t="shared" si="477"/>
        <v/>
      </c>
    </row>
    <row r="6976" spans="18:28" ht="14.5" customHeight="1">
      <c r="R6976">
        <v>6973</v>
      </c>
      <c r="S6976" s="4">
        <v>90310</v>
      </c>
      <c r="T6976" s="3" t="s">
        <v>416</v>
      </c>
      <c r="U6976" s="3" t="s">
        <v>1807</v>
      </c>
      <c r="V6976" s="3" t="s">
        <v>480</v>
      </c>
      <c r="W6976" s="3" t="s">
        <v>7017</v>
      </c>
      <c r="X6976" s="3" t="str">
        <f t="shared" si="474"/>
        <v>พิจิตรนาหม่อมสงขลา</v>
      </c>
      <c r="Y6976" s="3" t="s">
        <v>6498</v>
      </c>
      <c r="Z6976" s="3" t="str">
        <f t="shared" si="475"/>
        <v/>
      </c>
      <c r="AA6976" s="3" t="e">
        <f t="shared" si="476"/>
        <v>#NUM!</v>
      </c>
      <c r="AB6976" s="3" t="str">
        <f t="shared" si="477"/>
        <v/>
      </c>
    </row>
    <row r="6977" spans="18:28" ht="14.5" customHeight="1">
      <c r="R6977">
        <v>6974</v>
      </c>
      <c r="S6977" s="4">
        <v>90310</v>
      </c>
      <c r="T6977" s="3" t="s">
        <v>7018</v>
      </c>
      <c r="U6977" s="3" t="s">
        <v>1807</v>
      </c>
      <c r="V6977" s="3" t="s">
        <v>480</v>
      </c>
      <c r="W6977" s="3" t="s">
        <v>7017</v>
      </c>
      <c r="X6977" s="3" t="str">
        <f t="shared" si="474"/>
        <v>ทุ่งขมิ้นนาหม่อมสงขลา</v>
      </c>
      <c r="Y6977" s="3" t="s">
        <v>6498</v>
      </c>
      <c r="Z6977" s="3" t="str">
        <f t="shared" si="475"/>
        <v/>
      </c>
      <c r="AA6977" s="3" t="e">
        <f t="shared" si="476"/>
        <v>#NUM!</v>
      </c>
      <c r="AB6977" s="3" t="str">
        <f t="shared" si="477"/>
        <v/>
      </c>
    </row>
    <row r="6978" spans="18:28" ht="14.5" customHeight="1">
      <c r="R6978">
        <v>6975</v>
      </c>
      <c r="S6978" s="4">
        <v>90310</v>
      </c>
      <c r="T6978" s="3" t="s">
        <v>7019</v>
      </c>
      <c r="U6978" s="3" t="s">
        <v>1807</v>
      </c>
      <c r="V6978" s="3" t="s">
        <v>480</v>
      </c>
      <c r="W6978" s="3" t="s">
        <v>7017</v>
      </c>
      <c r="X6978" s="3" t="str">
        <f t="shared" si="474"/>
        <v>คลองหรังนาหม่อมสงขลา</v>
      </c>
      <c r="Y6978" s="3" t="s">
        <v>6498</v>
      </c>
      <c r="Z6978" s="3" t="str">
        <f t="shared" si="475"/>
        <v/>
      </c>
      <c r="AA6978" s="3" t="e">
        <f t="shared" si="476"/>
        <v>#NUM!</v>
      </c>
      <c r="AB6978" s="3" t="str">
        <f t="shared" si="477"/>
        <v/>
      </c>
    </row>
    <row r="6979" spans="18:28" ht="14.5" customHeight="1">
      <c r="R6979">
        <v>6976</v>
      </c>
      <c r="S6979" s="4">
        <v>90220</v>
      </c>
      <c r="T6979" s="3" t="s">
        <v>1815</v>
      </c>
      <c r="U6979" s="3" t="s">
        <v>1799</v>
      </c>
      <c r="V6979" s="3" t="s">
        <v>480</v>
      </c>
      <c r="W6979" s="3" t="s">
        <v>7020</v>
      </c>
      <c r="X6979" s="3" t="str">
        <f t="shared" si="474"/>
        <v>รัตภูมิควนเนียงสงขลา</v>
      </c>
      <c r="Y6979" s="3" t="s">
        <v>6498</v>
      </c>
      <c r="Z6979" s="3" t="str">
        <f t="shared" si="475"/>
        <v/>
      </c>
      <c r="AA6979" s="3" t="e">
        <f t="shared" si="476"/>
        <v>#NUM!</v>
      </c>
      <c r="AB6979" s="3" t="str">
        <f t="shared" si="477"/>
        <v/>
      </c>
    </row>
    <row r="6980" spans="18:28" ht="14.5" customHeight="1">
      <c r="R6980">
        <v>6977</v>
      </c>
      <c r="S6980" s="4">
        <v>90220</v>
      </c>
      <c r="T6980" s="3" t="s">
        <v>7021</v>
      </c>
      <c r="U6980" s="3" t="s">
        <v>1799</v>
      </c>
      <c r="V6980" s="3" t="s">
        <v>480</v>
      </c>
      <c r="W6980" s="3" t="s">
        <v>7020</v>
      </c>
      <c r="X6980" s="3" t="str">
        <f t="shared" si="474"/>
        <v>ควนโสควนเนียงสงขลา</v>
      </c>
      <c r="Y6980" s="3" t="s">
        <v>6498</v>
      </c>
      <c r="Z6980" s="3" t="str">
        <f t="shared" si="475"/>
        <v/>
      </c>
      <c r="AA6980" s="3" t="e">
        <f t="shared" si="476"/>
        <v>#NUM!</v>
      </c>
      <c r="AB6980" s="3" t="str">
        <f t="shared" si="477"/>
        <v/>
      </c>
    </row>
    <row r="6981" spans="18:28" ht="14.5" customHeight="1">
      <c r="R6981">
        <v>6978</v>
      </c>
      <c r="S6981" s="4">
        <v>90220</v>
      </c>
      <c r="T6981" s="3" t="s">
        <v>6447</v>
      </c>
      <c r="U6981" s="3" t="s">
        <v>1799</v>
      </c>
      <c r="V6981" s="3" t="s">
        <v>480</v>
      </c>
      <c r="W6981" s="3" t="s">
        <v>7020</v>
      </c>
      <c r="X6981" s="3" t="str">
        <f t="shared" ref="X6981:X7044" si="478">T6981&amp;U6981&amp;V6981</f>
        <v>ห้วยลึกควนเนียงสงขลา</v>
      </c>
      <c r="Y6981" s="3" t="s">
        <v>6498</v>
      </c>
      <c r="Z6981" s="3" t="str">
        <f t="shared" ref="Z6981:Z7044" si="479">IF($Z$1=$W6981,$R6981,"")</f>
        <v/>
      </c>
      <c r="AA6981" s="3" t="e">
        <f t="shared" ref="AA6981:AA7044" si="480">SMALL($Z$4:$Z$7439,R6981)</f>
        <v>#NUM!</v>
      </c>
      <c r="AB6981" s="3" t="str">
        <f t="shared" ref="AB6981:AB7044" si="481">IFERROR(INDEX($T$4:$T$7439,$AA6981,1),"")</f>
        <v/>
      </c>
    </row>
    <row r="6982" spans="18:28" ht="14.5" customHeight="1">
      <c r="R6982">
        <v>6979</v>
      </c>
      <c r="S6982" s="4">
        <v>90220</v>
      </c>
      <c r="T6982" s="3" t="s">
        <v>6728</v>
      </c>
      <c r="U6982" s="3" t="s">
        <v>1799</v>
      </c>
      <c r="V6982" s="3" t="s">
        <v>480</v>
      </c>
      <c r="W6982" s="3" t="s">
        <v>7020</v>
      </c>
      <c r="X6982" s="3" t="str">
        <f t="shared" si="478"/>
        <v>บางเหรียงควนเนียงสงขลา</v>
      </c>
      <c r="Y6982" s="3" t="s">
        <v>6498</v>
      </c>
      <c r="Z6982" s="3" t="str">
        <f t="shared" si="479"/>
        <v/>
      </c>
      <c r="AA6982" s="3" t="e">
        <f t="shared" si="480"/>
        <v>#NUM!</v>
      </c>
      <c r="AB6982" s="3" t="str">
        <f t="shared" si="481"/>
        <v/>
      </c>
    </row>
    <row r="6983" spans="18:28" ht="14.5" customHeight="1">
      <c r="R6983">
        <v>6980</v>
      </c>
      <c r="S6983" s="4">
        <v>90110</v>
      </c>
      <c r="T6983" s="3" t="s">
        <v>1809</v>
      </c>
      <c r="U6983" s="3" t="s">
        <v>1809</v>
      </c>
      <c r="V6983" s="3" t="s">
        <v>480</v>
      </c>
      <c r="W6983" s="3" t="s">
        <v>7022</v>
      </c>
      <c r="X6983" s="3" t="str">
        <f t="shared" si="478"/>
        <v>บางกล่ำบางกล่ำสงขลา</v>
      </c>
      <c r="Y6983" s="3" t="s">
        <v>6498</v>
      </c>
      <c r="Z6983" s="3" t="str">
        <f t="shared" si="479"/>
        <v/>
      </c>
      <c r="AA6983" s="3" t="e">
        <f t="shared" si="480"/>
        <v>#NUM!</v>
      </c>
      <c r="AB6983" s="3" t="str">
        <f t="shared" si="481"/>
        <v/>
      </c>
    </row>
    <row r="6984" spans="18:28" ht="14.5" customHeight="1">
      <c r="R6984">
        <v>6981</v>
      </c>
      <c r="S6984" s="4">
        <v>90110</v>
      </c>
      <c r="T6984" s="3" t="s">
        <v>1146</v>
      </c>
      <c r="U6984" s="3" t="s">
        <v>1809</v>
      </c>
      <c r="V6984" s="3" t="s">
        <v>480</v>
      </c>
      <c r="W6984" s="3" t="s">
        <v>7022</v>
      </c>
      <c r="X6984" s="3" t="str">
        <f t="shared" si="478"/>
        <v>ท่าช้างบางกล่ำสงขลา</v>
      </c>
      <c r="Y6984" s="3" t="s">
        <v>6498</v>
      </c>
      <c r="Z6984" s="3" t="str">
        <f t="shared" si="479"/>
        <v/>
      </c>
      <c r="AA6984" s="3" t="e">
        <f t="shared" si="480"/>
        <v>#NUM!</v>
      </c>
      <c r="AB6984" s="3" t="str">
        <f t="shared" si="481"/>
        <v/>
      </c>
    </row>
    <row r="6985" spans="18:28" ht="14.5" customHeight="1">
      <c r="R6985">
        <v>6982</v>
      </c>
      <c r="S6985" s="4">
        <v>90110</v>
      </c>
      <c r="T6985" s="3" t="s">
        <v>7023</v>
      </c>
      <c r="U6985" s="3" t="s">
        <v>1809</v>
      </c>
      <c r="V6985" s="3" t="s">
        <v>480</v>
      </c>
      <c r="W6985" s="3" t="s">
        <v>7022</v>
      </c>
      <c r="X6985" s="3" t="str">
        <f t="shared" si="478"/>
        <v>แม่ทอมบางกล่ำสงขลา</v>
      </c>
      <c r="Y6985" s="3" t="s">
        <v>6498</v>
      </c>
      <c r="Z6985" s="3" t="str">
        <f t="shared" si="479"/>
        <v/>
      </c>
      <c r="AA6985" s="3" t="e">
        <f t="shared" si="480"/>
        <v>#NUM!</v>
      </c>
      <c r="AB6985" s="3" t="str">
        <f t="shared" si="481"/>
        <v/>
      </c>
    </row>
    <row r="6986" spans="18:28" ht="14.5" customHeight="1">
      <c r="R6986">
        <v>6983</v>
      </c>
      <c r="S6986" s="4">
        <v>90110</v>
      </c>
      <c r="T6986" s="3" t="s">
        <v>7024</v>
      </c>
      <c r="U6986" s="3" t="s">
        <v>1809</v>
      </c>
      <c r="V6986" s="3" t="s">
        <v>480</v>
      </c>
      <c r="W6986" s="3" t="s">
        <v>7022</v>
      </c>
      <c r="X6986" s="3" t="str">
        <f t="shared" si="478"/>
        <v>บ้านหารบางกล่ำสงขลา</v>
      </c>
      <c r="Y6986" s="3" t="s">
        <v>6498</v>
      </c>
      <c r="Z6986" s="3" t="str">
        <f t="shared" si="479"/>
        <v/>
      </c>
      <c r="AA6986" s="3" t="e">
        <f t="shared" si="480"/>
        <v>#NUM!</v>
      </c>
      <c r="AB6986" s="3" t="str">
        <f t="shared" si="481"/>
        <v/>
      </c>
    </row>
    <row r="6987" spans="18:28" ht="14.5" customHeight="1">
      <c r="R6987">
        <v>6984</v>
      </c>
      <c r="S6987" s="4">
        <v>90280</v>
      </c>
      <c r="T6987" s="3" t="s">
        <v>7025</v>
      </c>
      <c r="U6987" s="3" t="s">
        <v>1823</v>
      </c>
      <c r="V6987" s="3" t="s">
        <v>480</v>
      </c>
      <c r="W6987" s="3" t="s">
        <v>7026</v>
      </c>
      <c r="X6987" s="3" t="str">
        <f t="shared" si="478"/>
        <v>ชิงโคสิงหนครสงขลา</v>
      </c>
      <c r="Y6987" s="3" t="s">
        <v>6498</v>
      </c>
      <c r="Z6987" s="3" t="str">
        <f t="shared" si="479"/>
        <v/>
      </c>
      <c r="AA6987" s="3" t="e">
        <f t="shared" si="480"/>
        <v>#NUM!</v>
      </c>
      <c r="AB6987" s="3" t="str">
        <f t="shared" si="481"/>
        <v/>
      </c>
    </row>
    <row r="6988" spans="18:28" ht="14.5" customHeight="1">
      <c r="R6988">
        <v>6985</v>
      </c>
      <c r="S6988" s="4">
        <v>90280</v>
      </c>
      <c r="T6988" s="3" t="s">
        <v>7027</v>
      </c>
      <c r="U6988" s="3" t="s">
        <v>1823</v>
      </c>
      <c r="V6988" s="3" t="s">
        <v>480</v>
      </c>
      <c r="W6988" s="3" t="s">
        <v>7026</v>
      </c>
      <c r="X6988" s="3" t="str">
        <f t="shared" si="478"/>
        <v>สทิงหม้อสิงหนครสงขลา</v>
      </c>
      <c r="Y6988" s="3" t="s">
        <v>6498</v>
      </c>
      <c r="Z6988" s="3" t="str">
        <f t="shared" si="479"/>
        <v/>
      </c>
      <c r="AA6988" s="3" t="e">
        <f t="shared" si="480"/>
        <v>#NUM!</v>
      </c>
      <c r="AB6988" s="3" t="str">
        <f t="shared" si="481"/>
        <v/>
      </c>
    </row>
    <row r="6989" spans="18:28" ht="14.5" customHeight="1">
      <c r="R6989">
        <v>6986</v>
      </c>
      <c r="S6989" s="4">
        <v>90280</v>
      </c>
      <c r="T6989" s="3" t="s">
        <v>5519</v>
      </c>
      <c r="U6989" s="3" t="s">
        <v>1823</v>
      </c>
      <c r="V6989" s="3" t="s">
        <v>480</v>
      </c>
      <c r="W6989" s="3" t="s">
        <v>7026</v>
      </c>
      <c r="X6989" s="3" t="str">
        <f t="shared" si="478"/>
        <v>ทำนบสิงหนครสงขลา</v>
      </c>
      <c r="Y6989" s="3" t="s">
        <v>6498</v>
      </c>
      <c r="Z6989" s="3" t="str">
        <f t="shared" si="479"/>
        <v/>
      </c>
      <c r="AA6989" s="3" t="e">
        <f t="shared" si="480"/>
        <v>#NUM!</v>
      </c>
      <c r="AB6989" s="3" t="str">
        <f t="shared" si="481"/>
        <v/>
      </c>
    </row>
    <row r="6990" spans="18:28" ht="14.5" customHeight="1">
      <c r="R6990">
        <v>6987</v>
      </c>
      <c r="S6990" s="4">
        <v>90330</v>
      </c>
      <c r="T6990" s="3" t="s">
        <v>7028</v>
      </c>
      <c r="U6990" s="3" t="s">
        <v>1823</v>
      </c>
      <c r="V6990" s="3" t="s">
        <v>480</v>
      </c>
      <c r="W6990" s="3" t="s">
        <v>7026</v>
      </c>
      <c r="X6990" s="3" t="str">
        <f t="shared" si="478"/>
        <v>รำแดงสิงหนครสงขลา</v>
      </c>
      <c r="Y6990" s="3" t="s">
        <v>6498</v>
      </c>
      <c r="Z6990" s="3" t="str">
        <f t="shared" si="479"/>
        <v/>
      </c>
      <c r="AA6990" s="3" t="e">
        <f t="shared" si="480"/>
        <v>#NUM!</v>
      </c>
      <c r="AB6990" s="3" t="str">
        <f t="shared" si="481"/>
        <v/>
      </c>
    </row>
    <row r="6991" spans="18:28" ht="14.5" customHeight="1">
      <c r="R6991">
        <v>6988</v>
      </c>
      <c r="S6991" s="4">
        <v>90330</v>
      </c>
      <c r="T6991" s="3" t="s">
        <v>7029</v>
      </c>
      <c r="U6991" s="3" t="s">
        <v>1823</v>
      </c>
      <c r="V6991" s="3" t="s">
        <v>480</v>
      </c>
      <c r="W6991" s="3" t="s">
        <v>7026</v>
      </c>
      <c r="X6991" s="3" t="str">
        <f t="shared" si="478"/>
        <v>วัดขนุนสิงหนครสงขลา</v>
      </c>
      <c r="Y6991" s="3" t="s">
        <v>6498</v>
      </c>
      <c r="Z6991" s="3" t="str">
        <f t="shared" si="479"/>
        <v/>
      </c>
      <c r="AA6991" s="3" t="e">
        <f t="shared" si="480"/>
        <v>#NUM!</v>
      </c>
      <c r="AB6991" s="3" t="str">
        <f t="shared" si="481"/>
        <v/>
      </c>
    </row>
    <row r="6992" spans="18:28" ht="14.5" customHeight="1">
      <c r="R6992">
        <v>6989</v>
      </c>
      <c r="S6992" s="4">
        <v>90330</v>
      </c>
      <c r="T6992" s="3" t="s">
        <v>7030</v>
      </c>
      <c r="U6992" s="3" t="s">
        <v>1823</v>
      </c>
      <c r="V6992" s="3" t="s">
        <v>480</v>
      </c>
      <c r="W6992" s="3" t="s">
        <v>7026</v>
      </c>
      <c r="X6992" s="3" t="str">
        <f t="shared" si="478"/>
        <v>ชะแล้สิงหนครสงขลา</v>
      </c>
      <c r="Y6992" s="3" t="s">
        <v>6498</v>
      </c>
      <c r="Z6992" s="3" t="str">
        <f t="shared" si="479"/>
        <v/>
      </c>
      <c r="AA6992" s="3" t="e">
        <f t="shared" si="480"/>
        <v>#NUM!</v>
      </c>
      <c r="AB6992" s="3" t="str">
        <f t="shared" si="481"/>
        <v/>
      </c>
    </row>
    <row r="6993" spans="18:28" ht="14.5" customHeight="1">
      <c r="R6993">
        <v>6990</v>
      </c>
      <c r="S6993" s="4">
        <v>90330</v>
      </c>
      <c r="T6993" s="3" t="s">
        <v>7031</v>
      </c>
      <c r="U6993" s="3" t="s">
        <v>1823</v>
      </c>
      <c r="V6993" s="3" t="s">
        <v>480</v>
      </c>
      <c r="W6993" s="3" t="s">
        <v>7026</v>
      </c>
      <c r="X6993" s="3" t="str">
        <f t="shared" si="478"/>
        <v>ปากรอสิงหนครสงขลา</v>
      </c>
      <c r="Y6993" s="3" t="s">
        <v>6498</v>
      </c>
      <c r="Z6993" s="3" t="str">
        <f t="shared" si="479"/>
        <v/>
      </c>
      <c r="AA6993" s="3" t="e">
        <f t="shared" si="480"/>
        <v>#NUM!</v>
      </c>
      <c r="AB6993" s="3" t="str">
        <f t="shared" si="481"/>
        <v/>
      </c>
    </row>
    <row r="6994" spans="18:28" ht="14.5" customHeight="1">
      <c r="R6994">
        <v>6991</v>
      </c>
      <c r="S6994" s="4">
        <v>90330</v>
      </c>
      <c r="T6994" s="3" t="s">
        <v>7032</v>
      </c>
      <c r="U6994" s="3" t="s">
        <v>1823</v>
      </c>
      <c r="V6994" s="3" t="s">
        <v>480</v>
      </c>
      <c r="W6994" s="3" t="s">
        <v>7026</v>
      </c>
      <c r="X6994" s="3" t="str">
        <f t="shared" si="478"/>
        <v>ป่าขาดสิงหนครสงขลา</v>
      </c>
      <c r="Y6994" s="3" t="s">
        <v>6498</v>
      </c>
      <c r="Z6994" s="3" t="str">
        <f t="shared" si="479"/>
        <v/>
      </c>
      <c r="AA6994" s="3" t="e">
        <f t="shared" si="480"/>
        <v>#NUM!</v>
      </c>
      <c r="AB6994" s="3" t="str">
        <f t="shared" si="481"/>
        <v/>
      </c>
    </row>
    <row r="6995" spans="18:28" ht="14.5" customHeight="1">
      <c r="R6995">
        <v>6992</v>
      </c>
      <c r="S6995" s="4">
        <v>90280</v>
      </c>
      <c r="T6995" s="3" t="s">
        <v>6193</v>
      </c>
      <c r="U6995" s="3" t="s">
        <v>1823</v>
      </c>
      <c r="V6995" s="3" t="s">
        <v>480</v>
      </c>
      <c r="W6995" s="3" t="s">
        <v>7026</v>
      </c>
      <c r="X6995" s="3" t="str">
        <f t="shared" si="478"/>
        <v>หัวเขาสิงหนครสงขลา</v>
      </c>
      <c r="Y6995" s="3" t="s">
        <v>6498</v>
      </c>
      <c r="Z6995" s="3" t="str">
        <f t="shared" si="479"/>
        <v/>
      </c>
      <c r="AA6995" s="3" t="e">
        <f t="shared" si="480"/>
        <v>#NUM!</v>
      </c>
      <c r="AB6995" s="3" t="str">
        <f t="shared" si="481"/>
        <v/>
      </c>
    </row>
    <row r="6996" spans="18:28" ht="14.5" customHeight="1">
      <c r="R6996">
        <v>6993</v>
      </c>
      <c r="S6996" s="4">
        <v>90330</v>
      </c>
      <c r="T6996" s="3" t="s">
        <v>7033</v>
      </c>
      <c r="U6996" s="3" t="s">
        <v>1823</v>
      </c>
      <c r="V6996" s="3" t="s">
        <v>480</v>
      </c>
      <c r="W6996" s="3" t="s">
        <v>7026</v>
      </c>
      <c r="X6996" s="3" t="str">
        <f t="shared" si="478"/>
        <v>บางเขียดสิงหนครสงขลา</v>
      </c>
      <c r="Y6996" s="3" t="s">
        <v>6498</v>
      </c>
      <c r="Z6996" s="3" t="str">
        <f t="shared" si="479"/>
        <v/>
      </c>
      <c r="AA6996" s="3" t="e">
        <f t="shared" si="480"/>
        <v>#NUM!</v>
      </c>
      <c r="AB6996" s="3" t="str">
        <f t="shared" si="481"/>
        <v/>
      </c>
    </row>
    <row r="6997" spans="18:28" ht="14.5" customHeight="1">
      <c r="R6997">
        <v>6994</v>
      </c>
      <c r="S6997" s="4">
        <v>90330</v>
      </c>
      <c r="T6997" s="3" t="s">
        <v>2179</v>
      </c>
      <c r="U6997" s="3" t="s">
        <v>1823</v>
      </c>
      <c r="V6997" s="3" t="s">
        <v>480</v>
      </c>
      <c r="W6997" s="3" t="s">
        <v>7026</v>
      </c>
      <c r="X6997" s="3" t="str">
        <f t="shared" si="478"/>
        <v>ม่วงงามสิงหนครสงขลา</v>
      </c>
      <c r="Y6997" s="3" t="s">
        <v>6498</v>
      </c>
      <c r="Z6997" s="3" t="str">
        <f t="shared" si="479"/>
        <v/>
      </c>
      <c r="AA6997" s="3" t="e">
        <f t="shared" si="480"/>
        <v>#NUM!</v>
      </c>
      <c r="AB6997" s="3" t="str">
        <f t="shared" si="481"/>
        <v/>
      </c>
    </row>
    <row r="6998" spans="18:28" ht="14.5" customHeight="1">
      <c r="R6998">
        <v>6995</v>
      </c>
      <c r="S6998" s="4">
        <v>90230</v>
      </c>
      <c r="T6998" s="3" t="s">
        <v>1797</v>
      </c>
      <c r="U6998" s="3" t="s">
        <v>1797</v>
      </c>
      <c r="V6998" s="3" t="s">
        <v>480</v>
      </c>
      <c r="W6998" s="3" t="s">
        <v>7034</v>
      </c>
      <c r="X6998" s="3" t="str">
        <f t="shared" si="478"/>
        <v>คลองหอยโข่งคลองหอยโข่งสงขลา</v>
      </c>
      <c r="Y6998" s="3" t="s">
        <v>6498</v>
      </c>
      <c r="Z6998" s="3" t="str">
        <f t="shared" si="479"/>
        <v/>
      </c>
      <c r="AA6998" s="3" t="e">
        <f t="shared" si="480"/>
        <v>#NUM!</v>
      </c>
      <c r="AB6998" s="3" t="str">
        <f t="shared" si="481"/>
        <v/>
      </c>
    </row>
    <row r="6999" spans="18:28" ht="14.5" customHeight="1">
      <c r="R6999">
        <v>6996</v>
      </c>
      <c r="S6999" s="4">
        <v>90230</v>
      </c>
      <c r="T6999" s="3" t="s">
        <v>7035</v>
      </c>
      <c r="U6999" s="3" t="s">
        <v>1797</v>
      </c>
      <c r="V6999" s="3" t="s">
        <v>480</v>
      </c>
      <c r="W6999" s="3" t="s">
        <v>7034</v>
      </c>
      <c r="X6999" s="3" t="str">
        <f t="shared" si="478"/>
        <v>ทุ่งลานคลองหอยโข่งสงขลา</v>
      </c>
      <c r="Y6999" s="3" t="s">
        <v>6498</v>
      </c>
      <c r="Z6999" s="3" t="str">
        <f t="shared" si="479"/>
        <v/>
      </c>
      <c r="AA6999" s="3" t="e">
        <f t="shared" si="480"/>
        <v>#NUM!</v>
      </c>
      <c r="AB6999" s="3" t="str">
        <f t="shared" si="481"/>
        <v/>
      </c>
    </row>
    <row r="7000" spans="18:28" ht="14.5" customHeight="1">
      <c r="R7000">
        <v>6997</v>
      </c>
      <c r="S7000" s="4">
        <v>90230</v>
      </c>
      <c r="T7000" s="3" t="s">
        <v>1323</v>
      </c>
      <c r="U7000" s="3" t="s">
        <v>1797</v>
      </c>
      <c r="V7000" s="3" t="s">
        <v>480</v>
      </c>
      <c r="W7000" s="3" t="s">
        <v>7034</v>
      </c>
      <c r="X7000" s="3" t="str">
        <f t="shared" si="478"/>
        <v>โคกม่วงคลองหอยโข่งสงขลา</v>
      </c>
      <c r="Y7000" s="3" t="s">
        <v>6498</v>
      </c>
      <c r="Z7000" s="3" t="str">
        <f t="shared" si="479"/>
        <v/>
      </c>
      <c r="AA7000" s="3" t="e">
        <f t="shared" si="480"/>
        <v>#NUM!</v>
      </c>
      <c r="AB7000" s="3" t="str">
        <f t="shared" si="481"/>
        <v/>
      </c>
    </row>
    <row r="7001" spans="18:28" ht="14.5" customHeight="1">
      <c r="R7001">
        <v>6998</v>
      </c>
      <c r="S7001" s="4">
        <v>90110</v>
      </c>
      <c r="T7001" s="3" t="s">
        <v>7036</v>
      </c>
      <c r="U7001" s="3" t="s">
        <v>1797</v>
      </c>
      <c r="V7001" s="3" t="s">
        <v>480</v>
      </c>
      <c r="W7001" s="3" t="s">
        <v>7034</v>
      </c>
      <c r="X7001" s="3" t="str">
        <f t="shared" si="478"/>
        <v>คลองหลาคลองหอยโข่งสงขลา</v>
      </c>
      <c r="Y7001" s="3" t="s">
        <v>6498</v>
      </c>
      <c r="Z7001" s="3" t="str">
        <f t="shared" si="479"/>
        <v/>
      </c>
      <c r="AA7001" s="3" t="e">
        <f t="shared" si="480"/>
        <v>#NUM!</v>
      </c>
      <c r="AB7001" s="3" t="str">
        <f t="shared" si="481"/>
        <v/>
      </c>
    </row>
    <row r="7002" spans="18:28" ht="14.5" customHeight="1">
      <c r="R7002">
        <v>6999</v>
      </c>
      <c r="S7002" s="4">
        <v>91000</v>
      </c>
      <c r="T7002" s="3" t="s">
        <v>4651</v>
      </c>
      <c r="U7002" s="3" t="s">
        <v>1836</v>
      </c>
      <c r="V7002" s="3" t="s">
        <v>484</v>
      </c>
      <c r="W7002" s="3" t="s">
        <v>7037</v>
      </c>
      <c r="X7002" s="3" t="str">
        <f t="shared" si="478"/>
        <v>พิมานเมืองสตูลสตูล</v>
      </c>
      <c r="Y7002" s="3" t="s">
        <v>6498</v>
      </c>
      <c r="Z7002" s="3" t="str">
        <f t="shared" si="479"/>
        <v/>
      </c>
      <c r="AA7002" s="3" t="e">
        <f t="shared" si="480"/>
        <v>#NUM!</v>
      </c>
      <c r="AB7002" s="3" t="str">
        <f t="shared" si="481"/>
        <v/>
      </c>
    </row>
    <row r="7003" spans="18:28" ht="14.5" customHeight="1">
      <c r="R7003">
        <v>7000</v>
      </c>
      <c r="S7003" s="4">
        <v>91000</v>
      </c>
      <c r="T7003" s="3" t="s">
        <v>2367</v>
      </c>
      <c r="U7003" s="3" t="s">
        <v>1836</v>
      </c>
      <c r="V7003" s="3" t="s">
        <v>484</v>
      </c>
      <c r="W7003" s="3" t="s">
        <v>7037</v>
      </c>
      <c r="X7003" s="3" t="str">
        <f t="shared" si="478"/>
        <v>คลองขุดเมืองสตูลสตูล</v>
      </c>
      <c r="Y7003" s="3" t="s">
        <v>6498</v>
      </c>
      <c r="Z7003" s="3" t="str">
        <f t="shared" si="479"/>
        <v/>
      </c>
      <c r="AA7003" s="3" t="e">
        <f t="shared" si="480"/>
        <v>#NUM!</v>
      </c>
      <c r="AB7003" s="3" t="str">
        <f t="shared" si="481"/>
        <v/>
      </c>
    </row>
    <row r="7004" spans="18:28" ht="14.5" customHeight="1">
      <c r="R7004">
        <v>7001</v>
      </c>
      <c r="S7004" s="4">
        <v>91000</v>
      </c>
      <c r="T7004" s="3" t="s">
        <v>7038</v>
      </c>
      <c r="U7004" s="3" t="s">
        <v>1836</v>
      </c>
      <c r="V7004" s="3" t="s">
        <v>484</v>
      </c>
      <c r="W7004" s="3" t="s">
        <v>7037</v>
      </c>
      <c r="X7004" s="3" t="str">
        <f t="shared" si="478"/>
        <v>ควนขันเมืองสตูลสตูล</v>
      </c>
      <c r="Y7004" s="3" t="s">
        <v>6498</v>
      </c>
      <c r="Z7004" s="3" t="str">
        <f t="shared" si="479"/>
        <v/>
      </c>
      <c r="AA7004" s="3" t="e">
        <f t="shared" si="480"/>
        <v>#NUM!</v>
      </c>
      <c r="AB7004" s="3" t="str">
        <f t="shared" si="481"/>
        <v/>
      </c>
    </row>
    <row r="7005" spans="18:28" ht="14.5" customHeight="1">
      <c r="R7005">
        <v>7002</v>
      </c>
      <c r="S7005" s="4">
        <v>91140</v>
      </c>
      <c r="T7005" s="3" t="s">
        <v>6914</v>
      </c>
      <c r="U7005" s="3" t="s">
        <v>1836</v>
      </c>
      <c r="V7005" s="3" t="s">
        <v>484</v>
      </c>
      <c r="W7005" s="3" t="s">
        <v>7037</v>
      </c>
      <c r="X7005" s="3" t="str">
        <f t="shared" si="478"/>
        <v>บ้านควนเมืองสตูลสตูล</v>
      </c>
      <c r="Y7005" s="3" t="s">
        <v>6498</v>
      </c>
      <c r="Z7005" s="3" t="str">
        <f t="shared" si="479"/>
        <v/>
      </c>
      <c r="AA7005" s="3" t="e">
        <f t="shared" si="480"/>
        <v>#NUM!</v>
      </c>
      <c r="AB7005" s="3" t="str">
        <f t="shared" si="481"/>
        <v/>
      </c>
    </row>
    <row r="7006" spans="18:28" ht="14.5" customHeight="1">
      <c r="R7006">
        <v>7003</v>
      </c>
      <c r="S7006" s="4">
        <v>91140</v>
      </c>
      <c r="T7006" s="3" t="s">
        <v>7012</v>
      </c>
      <c r="U7006" s="3" t="s">
        <v>1836</v>
      </c>
      <c r="V7006" s="3" t="s">
        <v>484</v>
      </c>
      <c r="W7006" s="3" t="s">
        <v>7037</v>
      </c>
      <c r="X7006" s="3" t="str">
        <f t="shared" si="478"/>
        <v>ฉลุงเมืองสตูลสตูล</v>
      </c>
      <c r="Y7006" s="3" t="s">
        <v>6498</v>
      </c>
      <c r="Z7006" s="3" t="str">
        <f t="shared" si="479"/>
        <v/>
      </c>
      <c r="AA7006" s="3" t="e">
        <f t="shared" si="480"/>
        <v>#NUM!</v>
      </c>
      <c r="AB7006" s="3" t="str">
        <f t="shared" si="481"/>
        <v/>
      </c>
    </row>
    <row r="7007" spans="18:28" ht="14.5" customHeight="1">
      <c r="R7007">
        <v>7004</v>
      </c>
      <c r="S7007" s="4">
        <v>91000</v>
      </c>
      <c r="T7007" s="3" t="s">
        <v>7039</v>
      </c>
      <c r="U7007" s="3" t="s">
        <v>1836</v>
      </c>
      <c r="V7007" s="3" t="s">
        <v>484</v>
      </c>
      <c r="W7007" s="3" t="s">
        <v>7037</v>
      </c>
      <c r="X7007" s="3" t="str">
        <f t="shared" si="478"/>
        <v>เกาะสาหร่ายเมืองสตูลสตูล</v>
      </c>
      <c r="Y7007" s="3" t="s">
        <v>6498</v>
      </c>
      <c r="Z7007" s="3" t="str">
        <f t="shared" si="479"/>
        <v/>
      </c>
      <c r="AA7007" s="3" t="e">
        <f t="shared" si="480"/>
        <v>#NUM!</v>
      </c>
      <c r="AB7007" s="3" t="str">
        <f t="shared" si="481"/>
        <v/>
      </c>
    </row>
    <row r="7008" spans="18:28" ht="14.5" customHeight="1">
      <c r="R7008">
        <v>7005</v>
      </c>
      <c r="S7008" s="4">
        <v>91000</v>
      </c>
      <c r="T7008" s="3" t="s">
        <v>7040</v>
      </c>
      <c r="U7008" s="3" t="s">
        <v>1836</v>
      </c>
      <c r="V7008" s="3" t="s">
        <v>484</v>
      </c>
      <c r="W7008" s="3" t="s">
        <v>7037</v>
      </c>
      <c r="X7008" s="3" t="str">
        <f t="shared" si="478"/>
        <v>ตันหยงโปเมืองสตูลสตูล</v>
      </c>
      <c r="Y7008" s="3" t="s">
        <v>6498</v>
      </c>
      <c r="Z7008" s="3" t="str">
        <f t="shared" si="479"/>
        <v/>
      </c>
      <c r="AA7008" s="3" t="e">
        <f t="shared" si="480"/>
        <v>#NUM!</v>
      </c>
      <c r="AB7008" s="3" t="str">
        <f t="shared" si="481"/>
        <v/>
      </c>
    </row>
    <row r="7009" spans="18:28" ht="14.5" customHeight="1">
      <c r="R7009">
        <v>7006</v>
      </c>
      <c r="S7009" s="4">
        <v>91000</v>
      </c>
      <c r="T7009" s="3" t="s">
        <v>7041</v>
      </c>
      <c r="U7009" s="3" t="s">
        <v>1836</v>
      </c>
      <c r="V7009" s="3" t="s">
        <v>484</v>
      </c>
      <c r="W7009" s="3" t="s">
        <v>7037</v>
      </c>
      <c r="X7009" s="3" t="str">
        <f t="shared" si="478"/>
        <v>เจ๊ะบิลังเมืองสตูลสตูล</v>
      </c>
      <c r="Y7009" s="3" t="s">
        <v>6498</v>
      </c>
      <c r="Z7009" s="3" t="str">
        <f t="shared" si="479"/>
        <v/>
      </c>
      <c r="AA7009" s="3" t="e">
        <f t="shared" si="480"/>
        <v>#NUM!</v>
      </c>
      <c r="AB7009" s="3" t="str">
        <f t="shared" si="481"/>
        <v/>
      </c>
    </row>
    <row r="7010" spans="18:28" ht="14.5" customHeight="1">
      <c r="R7010">
        <v>7007</v>
      </c>
      <c r="S7010" s="4">
        <v>91000</v>
      </c>
      <c r="T7010" s="3" t="s">
        <v>7042</v>
      </c>
      <c r="U7010" s="3" t="s">
        <v>1836</v>
      </c>
      <c r="V7010" s="3" t="s">
        <v>484</v>
      </c>
      <c r="W7010" s="3" t="s">
        <v>7037</v>
      </c>
      <c r="X7010" s="3" t="str">
        <f t="shared" si="478"/>
        <v>ตำมะลังเมืองสตูลสตูล</v>
      </c>
      <c r="Y7010" s="3" t="s">
        <v>6498</v>
      </c>
      <c r="Z7010" s="3" t="str">
        <f t="shared" si="479"/>
        <v/>
      </c>
      <c r="AA7010" s="3" t="e">
        <f t="shared" si="480"/>
        <v>#NUM!</v>
      </c>
      <c r="AB7010" s="3" t="str">
        <f t="shared" si="481"/>
        <v/>
      </c>
    </row>
    <row r="7011" spans="18:28" ht="14.5" customHeight="1">
      <c r="R7011">
        <v>7008</v>
      </c>
      <c r="S7011" s="4">
        <v>91000</v>
      </c>
      <c r="T7011" s="3" t="s">
        <v>7043</v>
      </c>
      <c r="U7011" s="3" t="s">
        <v>1836</v>
      </c>
      <c r="V7011" s="3" t="s">
        <v>484</v>
      </c>
      <c r="W7011" s="3" t="s">
        <v>7037</v>
      </c>
      <c r="X7011" s="3" t="str">
        <f t="shared" si="478"/>
        <v>ปูยูเมืองสตูลสตูล</v>
      </c>
      <c r="Y7011" s="3" t="s">
        <v>6498</v>
      </c>
      <c r="Z7011" s="3" t="str">
        <f t="shared" si="479"/>
        <v/>
      </c>
      <c r="AA7011" s="3" t="e">
        <f t="shared" si="480"/>
        <v>#NUM!</v>
      </c>
      <c r="AB7011" s="3" t="str">
        <f t="shared" si="481"/>
        <v/>
      </c>
    </row>
    <row r="7012" spans="18:28" ht="14.5" customHeight="1">
      <c r="R7012">
        <v>7009</v>
      </c>
      <c r="S7012" s="4">
        <v>91140</v>
      </c>
      <c r="T7012" s="3" t="s">
        <v>7044</v>
      </c>
      <c r="U7012" s="3" t="s">
        <v>1836</v>
      </c>
      <c r="V7012" s="3" t="s">
        <v>484</v>
      </c>
      <c r="W7012" s="3" t="s">
        <v>7037</v>
      </c>
      <c r="X7012" s="3" t="str">
        <f t="shared" si="478"/>
        <v>ควนโพธิ์เมืองสตูลสตูล</v>
      </c>
      <c r="Y7012" s="3" t="s">
        <v>6498</v>
      </c>
      <c r="Z7012" s="3" t="str">
        <f t="shared" si="479"/>
        <v/>
      </c>
      <c r="AA7012" s="3" t="e">
        <f t="shared" si="480"/>
        <v>#NUM!</v>
      </c>
      <c r="AB7012" s="3" t="str">
        <f t="shared" si="481"/>
        <v/>
      </c>
    </row>
    <row r="7013" spans="18:28" ht="14.5" customHeight="1">
      <c r="R7013">
        <v>7010</v>
      </c>
      <c r="S7013" s="4">
        <v>91140</v>
      </c>
      <c r="T7013" s="3" t="s">
        <v>7045</v>
      </c>
      <c r="U7013" s="3" t="s">
        <v>1836</v>
      </c>
      <c r="V7013" s="3" t="s">
        <v>484</v>
      </c>
      <c r="W7013" s="3" t="s">
        <v>7037</v>
      </c>
      <c r="X7013" s="3" t="str">
        <f t="shared" si="478"/>
        <v>เกตรีเมืองสตูลสตูล</v>
      </c>
      <c r="Y7013" s="3" t="s">
        <v>6498</v>
      </c>
      <c r="Z7013" s="3" t="str">
        <f t="shared" si="479"/>
        <v/>
      </c>
      <c r="AA7013" s="3" t="e">
        <f t="shared" si="480"/>
        <v>#NUM!</v>
      </c>
      <c r="AB7013" s="3" t="str">
        <f t="shared" si="481"/>
        <v/>
      </c>
    </row>
    <row r="7014" spans="18:28" ht="14.5" customHeight="1">
      <c r="R7014">
        <v>7011</v>
      </c>
      <c r="S7014" s="4">
        <v>91160</v>
      </c>
      <c r="T7014" s="3" t="s">
        <v>1828</v>
      </c>
      <c r="U7014" s="3" t="s">
        <v>1828</v>
      </c>
      <c r="V7014" s="3" t="s">
        <v>484</v>
      </c>
      <c r="W7014" s="3" t="s">
        <v>7046</v>
      </c>
      <c r="X7014" s="3" t="str">
        <f t="shared" si="478"/>
        <v>ควนโดนควนโดนสตูล</v>
      </c>
      <c r="Y7014" s="3" t="s">
        <v>6498</v>
      </c>
      <c r="Z7014" s="3" t="str">
        <f t="shared" si="479"/>
        <v/>
      </c>
      <c r="AA7014" s="3" t="e">
        <f t="shared" si="480"/>
        <v>#NUM!</v>
      </c>
      <c r="AB7014" s="3" t="str">
        <f t="shared" si="481"/>
        <v/>
      </c>
    </row>
    <row r="7015" spans="18:28" ht="14.5" customHeight="1">
      <c r="R7015">
        <v>7012</v>
      </c>
      <c r="S7015" s="4">
        <v>91160</v>
      </c>
      <c r="T7015" s="3" t="s">
        <v>7047</v>
      </c>
      <c r="U7015" s="3" t="s">
        <v>1828</v>
      </c>
      <c r="V7015" s="3" t="s">
        <v>484</v>
      </c>
      <c r="W7015" s="3" t="s">
        <v>7046</v>
      </c>
      <c r="X7015" s="3" t="str">
        <f t="shared" si="478"/>
        <v>ควนสตอควนโดนสตูล</v>
      </c>
      <c r="Y7015" s="3" t="s">
        <v>6498</v>
      </c>
      <c r="Z7015" s="3" t="str">
        <f t="shared" si="479"/>
        <v/>
      </c>
      <c r="AA7015" s="3" t="e">
        <f t="shared" si="480"/>
        <v>#NUM!</v>
      </c>
      <c r="AB7015" s="3" t="str">
        <f t="shared" si="481"/>
        <v/>
      </c>
    </row>
    <row r="7016" spans="18:28" ht="14.5" customHeight="1">
      <c r="R7016">
        <v>7013</v>
      </c>
      <c r="S7016" s="4">
        <v>91160</v>
      </c>
      <c r="T7016" s="3" t="s">
        <v>1488</v>
      </c>
      <c r="U7016" s="3" t="s">
        <v>1828</v>
      </c>
      <c r="V7016" s="3" t="s">
        <v>484</v>
      </c>
      <c r="W7016" s="3" t="s">
        <v>7046</v>
      </c>
      <c r="X7016" s="3" t="str">
        <f t="shared" si="478"/>
        <v>ย่านซื่อควนโดนสตูล</v>
      </c>
      <c r="Y7016" s="3" t="s">
        <v>6498</v>
      </c>
      <c r="Z7016" s="3" t="str">
        <f t="shared" si="479"/>
        <v/>
      </c>
      <c r="AA7016" s="3" t="e">
        <f t="shared" si="480"/>
        <v>#NUM!</v>
      </c>
      <c r="AB7016" s="3" t="str">
        <f t="shared" si="481"/>
        <v/>
      </c>
    </row>
    <row r="7017" spans="18:28" ht="14.5" customHeight="1">
      <c r="R7017">
        <v>7014</v>
      </c>
      <c r="S7017" s="4">
        <v>91160</v>
      </c>
      <c r="T7017" s="3" t="s">
        <v>7048</v>
      </c>
      <c r="U7017" s="3" t="s">
        <v>1828</v>
      </c>
      <c r="V7017" s="3" t="s">
        <v>484</v>
      </c>
      <c r="W7017" s="3" t="s">
        <v>7046</v>
      </c>
      <c r="X7017" s="3" t="str">
        <f t="shared" si="478"/>
        <v>วังประจันควนโดนสตูล</v>
      </c>
      <c r="Y7017" s="3" t="s">
        <v>6498</v>
      </c>
      <c r="Z7017" s="3" t="str">
        <f t="shared" si="479"/>
        <v/>
      </c>
      <c r="AA7017" s="3" t="e">
        <f t="shared" si="480"/>
        <v>#NUM!</v>
      </c>
      <c r="AB7017" s="3" t="str">
        <f t="shared" si="481"/>
        <v/>
      </c>
    </row>
    <row r="7018" spans="18:28" ht="14.5" customHeight="1">
      <c r="R7018">
        <v>7015</v>
      </c>
      <c r="S7018" s="4">
        <v>91130</v>
      </c>
      <c r="T7018" s="3" t="s">
        <v>7049</v>
      </c>
      <c r="U7018" s="3" t="s">
        <v>1826</v>
      </c>
      <c r="V7018" s="3" t="s">
        <v>484</v>
      </c>
      <c r="W7018" s="3" t="s">
        <v>7050</v>
      </c>
      <c r="X7018" s="3" t="str">
        <f t="shared" si="478"/>
        <v>ทุ่งนุ้ยควนกาหลงสตูล</v>
      </c>
      <c r="Y7018" s="3" t="s">
        <v>6498</v>
      </c>
      <c r="Z7018" s="3" t="str">
        <f t="shared" si="479"/>
        <v/>
      </c>
      <c r="AA7018" s="3" t="e">
        <f t="shared" si="480"/>
        <v>#NUM!</v>
      </c>
      <c r="AB7018" s="3" t="str">
        <f t="shared" si="481"/>
        <v/>
      </c>
    </row>
    <row r="7019" spans="18:28" ht="14.5" customHeight="1">
      <c r="R7019">
        <v>7016</v>
      </c>
      <c r="S7019" s="4">
        <v>91130</v>
      </c>
      <c r="T7019" s="3" t="s">
        <v>1826</v>
      </c>
      <c r="U7019" s="3" t="s">
        <v>1826</v>
      </c>
      <c r="V7019" s="3" t="s">
        <v>484</v>
      </c>
      <c r="W7019" s="3" t="s">
        <v>7050</v>
      </c>
      <c r="X7019" s="3" t="str">
        <f t="shared" si="478"/>
        <v>ควนกาหลงควนกาหลงสตูล</v>
      </c>
      <c r="Y7019" s="3" t="s">
        <v>6498</v>
      </c>
      <c r="Z7019" s="3" t="str">
        <f t="shared" si="479"/>
        <v/>
      </c>
      <c r="AA7019" s="3" t="e">
        <f t="shared" si="480"/>
        <v>#NUM!</v>
      </c>
      <c r="AB7019" s="3" t="str">
        <f t="shared" si="481"/>
        <v/>
      </c>
    </row>
    <row r="7020" spans="18:28" ht="14.5" customHeight="1">
      <c r="R7020">
        <v>7017</v>
      </c>
      <c r="S7020" s="4">
        <v>91130</v>
      </c>
      <c r="T7020" s="3" t="s">
        <v>7051</v>
      </c>
      <c r="U7020" s="3" t="s">
        <v>1826</v>
      </c>
      <c r="V7020" s="3" t="s">
        <v>484</v>
      </c>
      <c r="W7020" s="3" t="s">
        <v>7050</v>
      </c>
      <c r="X7020" s="3" t="str">
        <f t="shared" si="478"/>
        <v>อุใดเจริญควนกาหลงสตูล</v>
      </c>
      <c r="Y7020" s="3" t="s">
        <v>6498</v>
      </c>
      <c r="Z7020" s="3" t="str">
        <f t="shared" si="479"/>
        <v/>
      </c>
      <c r="AA7020" s="3" t="e">
        <f t="shared" si="480"/>
        <v>#NUM!</v>
      </c>
      <c r="AB7020" s="3" t="str">
        <f t="shared" si="481"/>
        <v/>
      </c>
    </row>
    <row r="7021" spans="18:28" ht="14.5" customHeight="1">
      <c r="R7021">
        <v>7018</v>
      </c>
      <c r="S7021" s="4">
        <v>91150</v>
      </c>
      <c r="T7021" s="3" t="s">
        <v>1830</v>
      </c>
      <c r="U7021" s="3" t="s">
        <v>1830</v>
      </c>
      <c r="V7021" s="3" t="s">
        <v>484</v>
      </c>
      <c r="W7021" s="3" t="s">
        <v>7052</v>
      </c>
      <c r="X7021" s="3" t="str">
        <f t="shared" si="478"/>
        <v>ท่าแพท่าแพสตูล</v>
      </c>
      <c r="Y7021" s="3" t="s">
        <v>6498</v>
      </c>
      <c r="Z7021" s="3" t="str">
        <f t="shared" si="479"/>
        <v/>
      </c>
      <c r="AA7021" s="3" t="e">
        <f t="shared" si="480"/>
        <v>#NUM!</v>
      </c>
      <c r="AB7021" s="3" t="str">
        <f t="shared" si="481"/>
        <v/>
      </c>
    </row>
    <row r="7022" spans="18:28" ht="14.5" customHeight="1">
      <c r="R7022">
        <v>7019</v>
      </c>
      <c r="S7022" s="4">
        <v>91150</v>
      </c>
      <c r="T7022" s="3" t="s">
        <v>7053</v>
      </c>
      <c r="U7022" s="3" t="s">
        <v>1830</v>
      </c>
      <c r="V7022" s="3" t="s">
        <v>484</v>
      </c>
      <c r="W7022" s="3" t="s">
        <v>7052</v>
      </c>
      <c r="X7022" s="3" t="str">
        <f t="shared" si="478"/>
        <v>แป-ระท่าแพสตูล</v>
      </c>
      <c r="Y7022" s="3" t="s">
        <v>6498</v>
      </c>
      <c r="Z7022" s="3" t="str">
        <f t="shared" si="479"/>
        <v/>
      </c>
      <c r="AA7022" s="3" t="e">
        <f t="shared" si="480"/>
        <v>#NUM!</v>
      </c>
      <c r="AB7022" s="3" t="str">
        <f t="shared" si="481"/>
        <v/>
      </c>
    </row>
    <row r="7023" spans="18:28" ht="14.5" customHeight="1">
      <c r="R7023">
        <v>7020</v>
      </c>
      <c r="S7023" s="4">
        <v>91150</v>
      </c>
      <c r="T7023" s="3" t="s">
        <v>7054</v>
      </c>
      <c r="U7023" s="3" t="s">
        <v>1830</v>
      </c>
      <c r="V7023" s="3" t="s">
        <v>484</v>
      </c>
      <c r="W7023" s="3" t="s">
        <v>7052</v>
      </c>
      <c r="X7023" s="3" t="str">
        <f t="shared" si="478"/>
        <v>สาครท่าแพสตูล</v>
      </c>
      <c r="Y7023" s="3" t="s">
        <v>6498</v>
      </c>
      <c r="Z7023" s="3" t="str">
        <f t="shared" si="479"/>
        <v/>
      </c>
      <c r="AA7023" s="3" t="e">
        <f t="shared" si="480"/>
        <v>#NUM!</v>
      </c>
      <c r="AB7023" s="3" t="str">
        <f t="shared" si="481"/>
        <v/>
      </c>
    </row>
    <row r="7024" spans="18:28" ht="14.5" customHeight="1">
      <c r="R7024">
        <v>7021</v>
      </c>
      <c r="S7024" s="4">
        <v>91150</v>
      </c>
      <c r="T7024" s="3" t="s">
        <v>1123</v>
      </c>
      <c r="U7024" s="3" t="s">
        <v>1830</v>
      </c>
      <c r="V7024" s="3" t="s">
        <v>484</v>
      </c>
      <c r="W7024" s="3" t="s">
        <v>7052</v>
      </c>
      <c r="X7024" s="3" t="str">
        <f t="shared" si="478"/>
        <v>ท่าเรือท่าแพสตูล</v>
      </c>
      <c r="Y7024" s="3" t="s">
        <v>6498</v>
      </c>
      <c r="Z7024" s="3" t="str">
        <f t="shared" si="479"/>
        <v/>
      </c>
      <c r="AA7024" s="3" t="e">
        <f t="shared" si="480"/>
        <v>#NUM!</v>
      </c>
      <c r="AB7024" s="3" t="str">
        <f t="shared" si="481"/>
        <v/>
      </c>
    </row>
    <row r="7025" spans="18:28" ht="14.5" customHeight="1">
      <c r="R7025">
        <v>7022</v>
      </c>
      <c r="S7025" s="4">
        <v>91110</v>
      </c>
      <c r="T7025" s="3" t="s">
        <v>3285</v>
      </c>
      <c r="U7025" s="3" t="s">
        <v>1838</v>
      </c>
      <c r="V7025" s="3" t="s">
        <v>484</v>
      </c>
      <c r="W7025" s="3" t="s">
        <v>7055</v>
      </c>
      <c r="X7025" s="3" t="str">
        <f t="shared" si="478"/>
        <v>กำแพงละงูสตูล</v>
      </c>
      <c r="Y7025" s="3" t="s">
        <v>6498</v>
      </c>
      <c r="Z7025" s="3" t="str">
        <f t="shared" si="479"/>
        <v/>
      </c>
      <c r="AA7025" s="3" t="e">
        <f t="shared" si="480"/>
        <v>#NUM!</v>
      </c>
      <c r="AB7025" s="3" t="str">
        <f t="shared" si="481"/>
        <v/>
      </c>
    </row>
    <row r="7026" spans="18:28" ht="14.5" customHeight="1">
      <c r="R7026">
        <v>7023</v>
      </c>
      <c r="S7026" s="4">
        <v>91110</v>
      </c>
      <c r="T7026" s="3" t="s">
        <v>1838</v>
      </c>
      <c r="U7026" s="3" t="s">
        <v>1838</v>
      </c>
      <c r="V7026" s="3" t="s">
        <v>484</v>
      </c>
      <c r="W7026" s="3" t="s">
        <v>7055</v>
      </c>
      <c r="X7026" s="3" t="str">
        <f t="shared" si="478"/>
        <v>ละงูละงูสตูล</v>
      </c>
      <c r="Y7026" s="3" t="s">
        <v>6498</v>
      </c>
      <c r="Z7026" s="3" t="str">
        <f t="shared" si="479"/>
        <v/>
      </c>
      <c r="AA7026" s="3" t="e">
        <f t="shared" si="480"/>
        <v>#NUM!</v>
      </c>
      <c r="AB7026" s="3" t="str">
        <f t="shared" si="481"/>
        <v/>
      </c>
    </row>
    <row r="7027" spans="18:28" ht="14.5" customHeight="1">
      <c r="R7027">
        <v>7024</v>
      </c>
      <c r="S7027" s="4">
        <v>91110</v>
      </c>
      <c r="T7027" s="3" t="s">
        <v>6566</v>
      </c>
      <c r="U7027" s="3" t="s">
        <v>1838</v>
      </c>
      <c r="V7027" s="3" t="s">
        <v>484</v>
      </c>
      <c r="W7027" s="3" t="s">
        <v>7055</v>
      </c>
      <c r="X7027" s="3" t="str">
        <f t="shared" si="478"/>
        <v>เขาขาวละงูสตูล</v>
      </c>
      <c r="Y7027" s="3" t="s">
        <v>6498</v>
      </c>
      <c r="Z7027" s="3" t="str">
        <f t="shared" si="479"/>
        <v/>
      </c>
      <c r="AA7027" s="3" t="e">
        <f t="shared" si="480"/>
        <v>#NUM!</v>
      </c>
      <c r="AB7027" s="3" t="str">
        <f t="shared" si="481"/>
        <v/>
      </c>
    </row>
    <row r="7028" spans="18:28" ht="14.5" customHeight="1">
      <c r="R7028">
        <v>7025</v>
      </c>
      <c r="S7028" s="4">
        <v>91110</v>
      </c>
      <c r="T7028" s="3" t="s">
        <v>751</v>
      </c>
      <c r="U7028" s="3" t="s">
        <v>1838</v>
      </c>
      <c r="V7028" s="3" t="s">
        <v>484</v>
      </c>
      <c r="W7028" s="3" t="s">
        <v>7055</v>
      </c>
      <c r="X7028" s="3" t="str">
        <f t="shared" si="478"/>
        <v>ปากน้ำละงูสตูล</v>
      </c>
      <c r="Y7028" s="3" t="s">
        <v>6498</v>
      </c>
      <c r="Z7028" s="3" t="str">
        <f t="shared" si="479"/>
        <v/>
      </c>
      <c r="AA7028" s="3" t="e">
        <f t="shared" si="480"/>
        <v>#NUM!</v>
      </c>
      <c r="AB7028" s="3" t="str">
        <f t="shared" si="481"/>
        <v/>
      </c>
    </row>
    <row r="7029" spans="18:28" ht="14.5" customHeight="1">
      <c r="R7029">
        <v>7026</v>
      </c>
      <c r="S7029" s="4">
        <v>91110</v>
      </c>
      <c r="T7029" s="3" t="s">
        <v>7056</v>
      </c>
      <c r="U7029" s="3" t="s">
        <v>1838</v>
      </c>
      <c r="V7029" s="3" t="s">
        <v>484</v>
      </c>
      <c r="W7029" s="3" t="s">
        <v>7055</v>
      </c>
      <c r="X7029" s="3" t="str">
        <f t="shared" si="478"/>
        <v>น้ำผุดละงูสตูล</v>
      </c>
      <c r="Y7029" s="3" t="s">
        <v>6498</v>
      </c>
      <c r="Z7029" s="3" t="str">
        <f t="shared" si="479"/>
        <v/>
      </c>
      <c r="AA7029" s="3" t="e">
        <f t="shared" si="480"/>
        <v>#NUM!</v>
      </c>
      <c r="AB7029" s="3" t="str">
        <f t="shared" si="481"/>
        <v/>
      </c>
    </row>
    <row r="7030" spans="18:28" ht="14.5" customHeight="1">
      <c r="R7030">
        <v>7027</v>
      </c>
      <c r="S7030" s="4">
        <v>91110</v>
      </c>
      <c r="T7030" s="3" t="s">
        <v>7057</v>
      </c>
      <c r="U7030" s="3" t="s">
        <v>1838</v>
      </c>
      <c r="V7030" s="3" t="s">
        <v>484</v>
      </c>
      <c r="W7030" s="3" t="s">
        <v>7055</v>
      </c>
      <c r="X7030" s="3" t="str">
        <f t="shared" si="478"/>
        <v>แหลมสนละงูสตูล</v>
      </c>
      <c r="Y7030" s="3" t="s">
        <v>6498</v>
      </c>
      <c r="Z7030" s="3" t="str">
        <f t="shared" si="479"/>
        <v/>
      </c>
      <c r="AA7030" s="3" t="e">
        <f t="shared" si="480"/>
        <v>#NUM!</v>
      </c>
      <c r="AB7030" s="3" t="str">
        <f t="shared" si="481"/>
        <v/>
      </c>
    </row>
    <row r="7031" spans="18:28" ht="14.5" customHeight="1">
      <c r="R7031">
        <v>7028</v>
      </c>
      <c r="S7031" s="4">
        <v>91120</v>
      </c>
      <c r="T7031" s="3" t="s">
        <v>1832</v>
      </c>
      <c r="U7031" s="3" t="s">
        <v>1832</v>
      </c>
      <c r="V7031" s="3" t="s">
        <v>484</v>
      </c>
      <c r="W7031" s="3" t="s">
        <v>7058</v>
      </c>
      <c r="X7031" s="3" t="str">
        <f t="shared" si="478"/>
        <v>ทุ่งหว้าทุ่งหว้าสตูล</v>
      </c>
      <c r="Y7031" s="3" t="s">
        <v>6498</v>
      </c>
      <c r="Z7031" s="3" t="str">
        <f t="shared" si="479"/>
        <v/>
      </c>
      <c r="AA7031" s="3" t="e">
        <f t="shared" si="480"/>
        <v>#NUM!</v>
      </c>
      <c r="AB7031" s="3" t="str">
        <f t="shared" si="481"/>
        <v/>
      </c>
    </row>
    <row r="7032" spans="18:28" ht="14.5" customHeight="1">
      <c r="R7032">
        <v>7029</v>
      </c>
      <c r="S7032" s="4">
        <v>91120</v>
      </c>
      <c r="T7032" s="3" t="s">
        <v>7059</v>
      </c>
      <c r="U7032" s="3" t="s">
        <v>1832</v>
      </c>
      <c r="V7032" s="3" t="s">
        <v>484</v>
      </c>
      <c r="W7032" s="3" t="s">
        <v>7058</v>
      </c>
      <c r="X7032" s="3" t="str">
        <f t="shared" si="478"/>
        <v>นาทอนทุ่งหว้าสตูล</v>
      </c>
      <c r="Y7032" s="3" t="s">
        <v>6498</v>
      </c>
      <c r="Z7032" s="3" t="str">
        <f t="shared" si="479"/>
        <v/>
      </c>
      <c r="AA7032" s="3" t="e">
        <f t="shared" si="480"/>
        <v>#NUM!</v>
      </c>
      <c r="AB7032" s="3" t="str">
        <f t="shared" si="481"/>
        <v/>
      </c>
    </row>
    <row r="7033" spans="18:28" ht="14.5" customHeight="1">
      <c r="R7033">
        <v>7030</v>
      </c>
      <c r="S7033" s="4">
        <v>91120</v>
      </c>
      <c r="T7033" s="3" t="s">
        <v>7060</v>
      </c>
      <c r="U7033" s="3" t="s">
        <v>1832</v>
      </c>
      <c r="V7033" s="3" t="s">
        <v>484</v>
      </c>
      <c r="W7033" s="3" t="s">
        <v>7058</v>
      </c>
      <c r="X7033" s="3" t="str">
        <f t="shared" si="478"/>
        <v>ขอนคลานทุ่งหว้าสตูล</v>
      </c>
      <c r="Y7033" s="3" t="s">
        <v>6498</v>
      </c>
      <c r="Z7033" s="3" t="str">
        <f t="shared" si="479"/>
        <v/>
      </c>
      <c r="AA7033" s="3" t="e">
        <f t="shared" si="480"/>
        <v>#NUM!</v>
      </c>
      <c r="AB7033" s="3" t="str">
        <f t="shared" si="481"/>
        <v/>
      </c>
    </row>
    <row r="7034" spans="18:28" ht="14.5" customHeight="1">
      <c r="R7034">
        <v>7031</v>
      </c>
      <c r="S7034" s="4">
        <v>91120</v>
      </c>
      <c r="T7034" s="3" t="s">
        <v>7061</v>
      </c>
      <c r="U7034" s="3" t="s">
        <v>1832</v>
      </c>
      <c r="V7034" s="3" t="s">
        <v>484</v>
      </c>
      <c r="W7034" s="3" t="s">
        <v>7058</v>
      </c>
      <c r="X7034" s="3" t="str">
        <f t="shared" si="478"/>
        <v>ทุ่งบุหลังทุ่งหว้าสตูล</v>
      </c>
      <c r="Y7034" s="3" t="s">
        <v>6498</v>
      </c>
      <c r="Z7034" s="3" t="str">
        <f t="shared" si="479"/>
        <v/>
      </c>
      <c r="AA7034" s="3" t="e">
        <f t="shared" si="480"/>
        <v>#NUM!</v>
      </c>
      <c r="AB7034" s="3" t="str">
        <f t="shared" si="481"/>
        <v/>
      </c>
    </row>
    <row r="7035" spans="18:28" ht="14.5" customHeight="1">
      <c r="R7035">
        <v>7032</v>
      </c>
      <c r="S7035" s="4">
        <v>91120</v>
      </c>
      <c r="T7035" s="3" t="s">
        <v>7062</v>
      </c>
      <c r="U7035" s="3" t="s">
        <v>1832</v>
      </c>
      <c r="V7035" s="3" t="s">
        <v>484</v>
      </c>
      <c r="W7035" s="3" t="s">
        <v>7058</v>
      </c>
      <c r="X7035" s="3" t="str">
        <f t="shared" si="478"/>
        <v>ป่าแก่บ่อหินทุ่งหว้าสตูล</v>
      </c>
      <c r="Y7035" s="3" t="s">
        <v>6498</v>
      </c>
      <c r="Z7035" s="3" t="str">
        <f t="shared" si="479"/>
        <v/>
      </c>
      <c r="AA7035" s="3" t="e">
        <f t="shared" si="480"/>
        <v>#NUM!</v>
      </c>
      <c r="AB7035" s="3" t="str">
        <f t="shared" si="481"/>
        <v/>
      </c>
    </row>
    <row r="7036" spans="18:28" ht="14.5" customHeight="1">
      <c r="R7036">
        <v>7033</v>
      </c>
      <c r="S7036" s="4">
        <v>91130</v>
      </c>
      <c r="T7036" s="3" t="s">
        <v>7063</v>
      </c>
      <c r="U7036" s="3" t="s">
        <v>1834</v>
      </c>
      <c r="V7036" s="3" t="s">
        <v>484</v>
      </c>
      <c r="W7036" s="3" t="s">
        <v>7064</v>
      </c>
      <c r="X7036" s="3" t="str">
        <f t="shared" si="478"/>
        <v>ปาล์มพัฒนามะนังสตูล</v>
      </c>
      <c r="Y7036" s="3" t="s">
        <v>6498</v>
      </c>
      <c r="Z7036" s="3" t="str">
        <f t="shared" si="479"/>
        <v/>
      </c>
      <c r="AA7036" s="3" t="e">
        <f t="shared" si="480"/>
        <v>#NUM!</v>
      </c>
      <c r="AB7036" s="3" t="str">
        <f t="shared" si="481"/>
        <v/>
      </c>
    </row>
    <row r="7037" spans="18:28" ht="14.5" customHeight="1">
      <c r="R7037">
        <v>7034</v>
      </c>
      <c r="S7037" s="4">
        <v>91130</v>
      </c>
      <c r="T7037" s="3" t="s">
        <v>1596</v>
      </c>
      <c r="U7037" s="3" t="s">
        <v>1834</v>
      </c>
      <c r="V7037" s="3" t="s">
        <v>484</v>
      </c>
      <c r="W7037" s="3" t="s">
        <v>7064</v>
      </c>
      <c r="X7037" s="3" t="str">
        <f t="shared" si="478"/>
        <v>นิคมพัฒนามะนังสตูล</v>
      </c>
      <c r="Y7037" s="3" t="s">
        <v>6498</v>
      </c>
      <c r="Z7037" s="3" t="str">
        <f t="shared" si="479"/>
        <v/>
      </c>
      <c r="AA7037" s="3" t="e">
        <f t="shared" si="480"/>
        <v>#NUM!</v>
      </c>
      <c r="AB7037" s="3" t="str">
        <f t="shared" si="481"/>
        <v/>
      </c>
    </row>
    <row r="7038" spans="18:28" ht="14.5" customHeight="1">
      <c r="R7038">
        <v>7035</v>
      </c>
      <c r="S7038" s="4">
        <v>92000</v>
      </c>
      <c r="T7038" s="3" t="s">
        <v>7065</v>
      </c>
      <c r="U7038" s="3" t="s">
        <v>870</v>
      </c>
      <c r="V7038" s="3" t="s">
        <v>340</v>
      </c>
      <c r="W7038" s="3" t="s">
        <v>7066</v>
      </c>
      <c r="X7038" s="3" t="str">
        <f t="shared" si="478"/>
        <v>ทับเที่ยงเมืองตรังตรัง</v>
      </c>
      <c r="Y7038" s="3" t="s">
        <v>6498</v>
      </c>
      <c r="Z7038" s="3" t="str">
        <f t="shared" si="479"/>
        <v/>
      </c>
      <c r="AA7038" s="3" t="e">
        <f t="shared" si="480"/>
        <v>#NUM!</v>
      </c>
      <c r="AB7038" s="3" t="str">
        <f t="shared" si="481"/>
        <v/>
      </c>
    </row>
    <row r="7039" spans="18:28" ht="14.5" customHeight="1">
      <c r="R7039">
        <v>7036</v>
      </c>
      <c r="S7039" s="4">
        <v>92000</v>
      </c>
      <c r="T7039" s="3" t="s">
        <v>7067</v>
      </c>
      <c r="U7039" s="3" t="s">
        <v>870</v>
      </c>
      <c r="V7039" s="3" t="s">
        <v>340</v>
      </c>
      <c r="W7039" s="3" t="s">
        <v>7066</v>
      </c>
      <c r="X7039" s="3" t="str">
        <f t="shared" si="478"/>
        <v>นาพละเมืองตรังตรัง</v>
      </c>
      <c r="Y7039" s="3" t="s">
        <v>6498</v>
      </c>
      <c r="Z7039" s="3" t="str">
        <f t="shared" si="479"/>
        <v/>
      </c>
      <c r="AA7039" s="3" t="e">
        <f t="shared" si="480"/>
        <v>#NUM!</v>
      </c>
      <c r="AB7039" s="3" t="str">
        <f t="shared" si="481"/>
        <v/>
      </c>
    </row>
    <row r="7040" spans="18:28" ht="14.5" customHeight="1">
      <c r="R7040">
        <v>7037</v>
      </c>
      <c r="S7040" s="4">
        <v>92000</v>
      </c>
      <c r="T7040" s="3" t="s">
        <v>6914</v>
      </c>
      <c r="U7040" s="3" t="s">
        <v>870</v>
      </c>
      <c r="V7040" s="3" t="s">
        <v>340</v>
      </c>
      <c r="W7040" s="3" t="s">
        <v>7066</v>
      </c>
      <c r="X7040" s="3" t="str">
        <f t="shared" si="478"/>
        <v>บ้านควนเมืองตรังตรัง</v>
      </c>
      <c r="Y7040" s="3" t="s">
        <v>6498</v>
      </c>
      <c r="Z7040" s="3" t="str">
        <f t="shared" si="479"/>
        <v/>
      </c>
      <c r="AA7040" s="3" t="e">
        <f t="shared" si="480"/>
        <v>#NUM!</v>
      </c>
      <c r="AB7040" s="3" t="str">
        <f t="shared" si="481"/>
        <v/>
      </c>
    </row>
    <row r="7041" spans="18:28" ht="14.5" customHeight="1">
      <c r="R7041">
        <v>7038</v>
      </c>
      <c r="S7041" s="4">
        <v>92170</v>
      </c>
      <c r="T7041" s="3" t="s">
        <v>7068</v>
      </c>
      <c r="U7041" s="3" t="s">
        <v>870</v>
      </c>
      <c r="V7041" s="3" t="s">
        <v>340</v>
      </c>
      <c r="W7041" s="3" t="s">
        <v>7066</v>
      </c>
      <c r="X7041" s="3" t="str">
        <f t="shared" si="478"/>
        <v>นาบินหลาเมืองตรังตรัง</v>
      </c>
      <c r="Y7041" s="3" t="s">
        <v>6498</v>
      </c>
      <c r="Z7041" s="3" t="str">
        <f t="shared" si="479"/>
        <v/>
      </c>
      <c r="AA7041" s="3" t="e">
        <f t="shared" si="480"/>
        <v>#NUM!</v>
      </c>
      <c r="AB7041" s="3" t="str">
        <f t="shared" si="481"/>
        <v/>
      </c>
    </row>
    <row r="7042" spans="18:28" ht="14.5" customHeight="1">
      <c r="R7042">
        <v>7039</v>
      </c>
      <c r="S7042" s="4">
        <v>92000</v>
      </c>
      <c r="T7042" s="3" t="s">
        <v>7069</v>
      </c>
      <c r="U7042" s="3" t="s">
        <v>870</v>
      </c>
      <c r="V7042" s="3" t="s">
        <v>340</v>
      </c>
      <c r="W7042" s="3" t="s">
        <v>7066</v>
      </c>
      <c r="X7042" s="3" t="str">
        <f t="shared" si="478"/>
        <v>ควนปริงเมืองตรังตรัง</v>
      </c>
      <c r="Y7042" s="3" t="s">
        <v>6498</v>
      </c>
      <c r="Z7042" s="3" t="str">
        <f t="shared" si="479"/>
        <v/>
      </c>
      <c r="AA7042" s="3" t="e">
        <f t="shared" si="480"/>
        <v>#NUM!</v>
      </c>
      <c r="AB7042" s="3" t="str">
        <f t="shared" si="481"/>
        <v/>
      </c>
    </row>
    <row r="7043" spans="18:28" ht="14.5" customHeight="1">
      <c r="R7043">
        <v>7040</v>
      </c>
      <c r="S7043" s="4">
        <v>92170</v>
      </c>
      <c r="T7043" s="3" t="s">
        <v>7070</v>
      </c>
      <c r="U7043" s="3" t="s">
        <v>870</v>
      </c>
      <c r="V7043" s="3" t="s">
        <v>340</v>
      </c>
      <c r="W7043" s="3" t="s">
        <v>7066</v>
      </c>
      <c r="X7043" s="3" t="str">
        <f t="shared" si="478"/>
        <v>นาโยงใต้เมืองตรังตรัง</v>
      </c>
      <c r="Y7043" s="3" t="s">
        <v>6498</v>
      </c>
      <c r="Z7043" s="3" t="str">
        <f t="shared" si="479"/>
        <v/>
      </c>
      <c r="AA7043" s="3" t="e">
        <f t="shared" si="480"/>
        <v>#NUM!</v>
      </c>
      <c r="AB7043" s="3" t="str">
        <f t="shared" si="481"/>
        <v/>
      </c>
    </row>
    <row r="7044" spans="18:28" ht="14.5" customHeight="1">
      <c r="R7044">
        <v>7041</v>
      </c>
      <c r="S7044" s="4">
        <v>92000</v>
      </c>
      <c r="T7044" s="3" t="s">
        <v>380</v>
      </c>
      <c r="U7044" s="3" t="s">
        <v>870</v>
      </c>
      <c r="V7044" s="3" t="s">
        <v>340</v>
      </c>
      <c r="W7044" s="3" t="s">
        <v>7066</v>
      </c>
      <c r="X7044" s="3" t="str">
        <f t="shared" si="478"/>
        <v>บางรักเมืองตรังตรัง</v>
      </c>
      <c r="Y7044" s="3" t="s">
        <v>6498</v>
      </c>
      <c r="Z7044" s="3" t="str">
        <f t="shared" si="479"/>
        <v/>
      </c>
      <c r="AA7044" s="3" t="e">
        <f t="shared" si="480"/>
        <v>#NUM!</v>
      </c>
      <c r="AB7044" s="3" t="str">
        <f t="shared" si="481"/>
        <v/>
      </c>
    </row>
    <row r="7045" spans="18:28" ht="14.5" customHeight="1">
      <c r="R7045">
        <v>7042</v>
      </c>
      <c r="S7045" s="4">
        <v>92000</v>
      </c>
      <c r="T7045" s="3" t="s">
        <v>7071</v>
      </c>
      <c r="U7045" s="3" t="s">
        <v>870</v>
      </c>
      <c r="V7045" s="3" t="s">
        <v>340</v>
      </c>
      <c r="W7045" s="3" t="s">
        <v>7066</v>
      </c>
      <c r="X7045" s="3" t="str">
        <f t="shared" ref="X7045:X7108" si="482">T7045&amp;U7045&amp;V7045</f>
        <v>โคกหล่อเมืองตรังตรัง</v>
      </c>
      <c r="Y7045" s="3" t="s">
        <v>6498</v>
      </c>
      <c r="Z7045" s="3" t="str">
        <f t="shared" ref="Z7045:Z7108" si="483">IF($Z$1=$W7045,$R7045,"")</f>
        <v/>
      </c>
      <c r="AA7045" s="3" t="e">
        <f t="shared" ref="AA7045:AA7108" si="484">SMALL($Z$4:$Z$7439,R7045)</f>
        <v>#NUM!</v>
      </c>
      <c r="AB7045" s="3" t="str">
        <f t="shared" ref="AB7045:AB7108" si="485">IFERROR(INDEX($T$4:$T$7439,$AA7045,1),"")</f>
        <v/>
      </c>
    </row>
    <row r="7046" spans="18:28" ht="14.5" customHeight="1">
      <c r="R7046">
        <v>7043</v>
      </c>
      <c r="S7046" s="4">
        <v>92000</v>
      </c>
      <c r="T7046" s="3" t="s">
        <v>7072</v>
      </c>
      <c r="U7046" s="3" t="s">
        <v>870</v>
      </c>
      <c r="V7046" s="3" t="s">
        <v>340</v>
      </c>
      <c r="W7046" s="3" t="s">
        <v>7066</v>
      </c>
      <c r="X7046" s="3" t="str">
        <f t="shared" si="482"/>
        <v>นาโต๊ะหมิงเมืองตรังตรัง</v>
      </c>
      <c r="Y7046" s="3" t="s">
        <v>6498</v>
      </c>
      <c r="Z7046" s="3" t="str">
        <f t="shared" si="483"/>
        <v/>
      </c>
      <c r="AA7046" s="3" t="e">
        <f t="shared" si="484"/>
        <v>#NUM!</v>
      </c>
      <c r="AB7046" s="3" t="str">
        <f t="shared" si="485"/>
        <v/>
      </c>
    </row>
    <row r="7047" spans="18:28" ht="14.5" customHeight="1">
      <c r="R7047">
        <v>7044</v>
      </c>
      <c r="S7047" s="4">
        <v>92000</v>
      </c>
      <c r="T7047" s="3" t="s">
        <v>7073</v>
      </c>
      <c r="U7047" s="3" t="s">
        <v>870</v>
      </c>
      <c r="V7047" s="3" t="s">
        <v>340</v>
      </c>
      <c r="W7047" s="3" t="s">
        <v>7066</v>
      </c>
      <c r="X7047" s="3" t="str">
        <f t="shared" si="482"/>
        <v>หนองตรุดเมืองตรังตรัง</v>
      </c>
      <c r="Y7047" s="3" t="s">
        <v>6498</v>
      </c>
      <c r="Z7047" s="3" t="str">
        <f t="shared" si="483"/>
        <v/>
      </c>
      <c r="AA7047" s="3" t="e">
        <f t="shared" si="484"/>
        <v>#NUM!</v>
      </c>
      <c r="AB7047" s="3" t="str">
        <f t="shared" si="485"/>
        <v/>
      </c>
    </row>
    <row r="7048" spans="18:28" ht="14.5" customHeight="1">
      <c r="R7048">
        <v>7045</v>
      </c>
      <c r="S7048" s="4">
        <v>92000</v>
      </c>
      <c r="T7048" s="3" t="s">
        <v>7056</v>
      </c>
      <c r="U7048" s="3" t="s">
        <v>870</v>
      </c>
      <c r="V7048" s="3" t="s">
        <v>340</v>
      </c>
      <c r="W7048" s="3" t="s">
        <v>7066</v>
      </c>
      <c r="X7048" s="3" t="str">
        <f t="shared" si="482"/>
        <v>น้ำผุดเมืองตรังตรัง</v>
      </c>
      <c r="Y7048" s="3" t="s">
        <v>6498</v>
      </c>
      <c r="Z7048" s="3" t="str">
        <f t="shared" si="483"/>
        <v/>
      </c>
      <c r="AA7048" s="3" t="e">
        <f t="shared" si="484"/>
        <v>#NUM!</v>
      </c>
      <c r="AB7048" s="3" t="str">
        <f t="shared" si="485"/>
        <v/>
      </c>
    </row>
    <row r="7049" spans="18:28" ht="14.5" customHeight="1">
      <c r="R7049">
        <v>7046</v>
      </c>
      <c r="S7049" s="4">
        <v>92000</v>
      </c>
      <c r="T7049" s="3" t="s">
        <v>7074</v>
      </c>
      <c r="U7049" s="3" t="s">
        <v>870</v>
      </c>
      <c r="V7049" s="3" t="s">
        <v>340</v>
      </c>
      <c r="W7049" s="3" t="s">
        <v>7066</v>
      </c>
      <c r="X7049" s="3" t="str">
        <f t="shared" si="482"/>
        <v>นาตาล่วงเมืองตรังตรัง</v>
      </c>
      <c r="Y7049" s="3" t="s">
        <v>6498</v>
      </c>
      <c r="Z7049" s="3" t="str">
        <f t="shared" si="483"/>
        <v/>
      </c>
      <c r="AA7049" s="3" t="e">
        <f t="shared" si="484"/>
        <v>#NUM!</v>
      </c>
      <c r="AB7049" s="3" t="str">
        <f t="shared" si="485"/>
        <v/>
      </c>
    </row>
    <row r="7050" spans="18:28" ht="14.5" customHeight="1">
      <c r="R7050">
        <v>7047</v>
      </c>
      <c r="S7050" s="4">
        <v>92000</v>
      </c>
      <c r="T7050" s="3" t="s">
        <v>670</v>
      </c>
      <c r="U7050" s="3" t="s">
        <v>870</v>
      </c>
      <c r="V7050" s="3" t="s">
        <v>340</v>
      </c>
      <c r="W7050" s="3" t="s">
        <v>7066</v>
      </c>
      <c r="X7050" s="3" t="str">
        <f t="shared" si="482"/>
        <v>บ้านโพธิ์เมืองตรังตรัง</v>
      </c>
      <c r="Y7050" s="3" t="s">
        <v>6498</v>
      </c>
      <c r="Z7050" s="3" t="str">
        <f t="shared" si="483"/>
        <v/>
      </c>
      <c r="AA7050" s="3" t="e">
        <f t="shared" si="484"/>
        <v>#NUM!</v>
      </c>
      <c r="AB7050" s="3" t="str">
        <f t="shared" si="485"/>
        <v/>
      </c>
    </row>
    <row r="7051" spans="18:28" ht="14.5" customHeight="1">
      <c r="R7051">
        <v>7048</v>
      </c>
      <c r="S7051" s="4">
        <v>92190</v>
      </c>
      <c r="T7051" s="3" t="s">
        <v>7075</v>
      </c>
      <c r="U7051" s="3" t="s">
        <v>870</v>
      </c>
      <c r="V7051" s="3" t="s">
        <v>340</v>
      </c>
      <c r="W7051" s="3" t="s">
        <v>7066</v>
      </c>
      <c r="X7051" s="3" t="str">
        <f t="shared" si="482"/>
        <v>นาท่ามเหนือเมืองตรังตรัง</v>
      </c>
      <c r="Y7051" s="3" t="s">
        <v>6498</v>
      </c>
      <c r="Z7051" s="3" t="str">
        <f t="shared" si="483"/>
        <v/>
      </c>
      <c r="AA7051" s="3" t="e">
        <f t="shared" si="484"/>
        <v>#NUM!</v>
      </c>
      <c r="AB7051" s="3" t="str">
        <f t="shared" si="485"/>
        <v/>
      </c>
    </row>
    <row r="7052" spans="18:28" ht="14.5" customHeight="1">
      <c r="R7052">
        <v>7049</v>
      </c>
      <c r="S7052" s="4">
        <v>92190</v>
      </c>
      <c r="T7052" s="3" t="s">
        <v>7076</v>
      </c>
      <c r="U7052" s="3" t="s">
        <v>870</v>
      </c>
      <c r="V7052" s="3" t="s">
        <v>340</v>
      </c>
      <c r="W7052" s="3" t="s">
        <v>7066</v>
      </c>
      <c r="X7052" s="3" t="str">
        <f t="shared" si="482"/>
        <v>นาท่ามใต้เมืองตรังตรัง</v>
      </c>
      <c r="Y7052" s="3" t="s">
        <v>6498</v>
      </c>
      <c r="Z7052" s="3" t="str">
        <f t="shared" si="483"/>
        <v/>
      </c>
      <c r="AA7052" s="3" t="e">
        <f t="shared" si="484"/>
        <v>#NUM!</v>
      </c>
      <c r="AB7052" s="3" t="str">
        <f t="shared" si="485"/>
        <v/>
      </c>
    </row>
    <row r="7053" spans="18:28" ht="14.5" customHeight="1">
      <c r="R7053">
        <v>7050</v>
      </c>
      <c r="S7053" s="4">
        <v>92110</v>
      </c>
      <c r="T7053" s="3" t="s">
        <v>865</v>
      </c>
      <c r="U7053" s="3" t="s">
        <v>865</v>
      </c>
      <c r="V7053" s="3" t="s">
        <v>340</v>
      </c>
      <c r="W7053" s="3" t="s">
        <v>7077</v>
      </c>
      <c r="X7053" s="3" t="str">
        <f t="shared" si="482"/>
        <v>กันตังกันตังตรัง</v>
      </c>
      <c r="Y7053" s="3" t="s">
        <v>6498</v>
      </c>
      <c r="Z7053" s="3" t="str">
        <f t="shared" si="483"/>
        <v/>
      </c>
      <c r="AA7053" s="3" t="e">
        <f t="shared" si="484"/>
        <v>#NUM!</v>
      </c>
      <c r="AB7053" s="3" t="str">
        <f t="shared" si="485"/>
        <v/>
      </c>
    </row>
    <row r="7054" spans="18:28" ht="14.5" customHeight="1">
      <c r="R7054">
        <v>7051</v>
      </c>
      <c r="S7054" s="4">
        <v>92110</v>
      </c>
      <c r="T7054" s="3" t="s">
        <v>7078</v>
      </c>
      <c r="U7054" s="3" t="s">
        <v>865</v>
      </c>
      <c r="V7054" s="3" t="s">
        <v>340</v>
      </c>
      <c r="W7054" s="3" t="s">
        <v>7077</v>
      </c>
      <c r="X7054" s="3" t="str">
        <f t="shared" si="482"/>
        <v>ควนธานีกันตังตรัง</v>
      </c>
      <c r="Y7054" s="3" t="s">
        <v>6498</v>
      </c>
      <c r="Z7054" s="3" t="str">
        <f t="shared" si="483"/>
        <v/>
      </c>
      <c r="AA7054" s="3" t="e">
        <f t="shared" si="484"/>
        <v>#NUM!</v>
      </c>
      <c r="AB7054" s="3" t="str">
        <f t="shared" si="485"/>
        <v/>
      </c>
    </row>
    <row r="7055" spans="18:28" ht="14.5" customHeight="1">
      <c r="R7055">
        <v>7052</v>
      </c>
      <c r="S7055" s="4">
        <v>92110</v>
      </c>
      <c r="T7055" s="3" t="s">
        <v>6885</v>
      </c>
      <c r="U7055" s="3" t="s">
        <v>865</v>
      </c>
      <c r="V7055" s="3" t="s">
        <v>340</v>
      </c>
      <c r="W7055" s="3" t="s">
        <v>7077</v>
      </c>
      <c r="X7055" s="3" t="str">
        <f t="shared" si="482"/>
        <v>บางหมากกันตังตรัง</v>
      </c>
      <c r="Y7055" s="3" t="s">
        <v>6498</v>
      </c>
      <c r="Z7055" s="3" t="str">
        <f t="shared" si="483"/>
        <v/>
      </c>
      <c r="AA7055" s="3" t="e">
        <f t="shared" si="484"/>
        <v>#NUM!</v>
      </c>
      <c r="AB7055" s="3" t="str">
        <f t="shared" si="485"/>
        <v/>
      </c>
    </row>
    <row r="7056" spans="18:28" ht="14.5" customHeight="1">
      <c r="R7056">
        <v>7053</v>
      </c>
      <c r="S7056" s="4">
        <v>92110</v>
      </c>
      <c r="T7056" s="3" t="s">
        <v>7079</v>
      </c>
      <c r="U7056" s="3" t="s">
        <v>865</v>
      </c>
      <c r="V7056" s="3" t="s">
        <v>340</v>
      </c>
      <c r="W7056" s="3" t="s">
        <v>7077</v>
      </c>
      <c r="X7056" s="3" t="str">
        <f t="shared" si="482"/>
        <v>บางเป้ากันตังตรัง</v>
      </c>
      <c r="Y7056" s="3" t="s">
        <v>6498</v>
      </c>
      <c r="Z7056" s="3" t="str">
        <f t="shared" si="483"/>
        <v/>
      </c>
      <c r="AA7056" s="3" t="e">
        <f t="shared" si="484"/>
        <v>#NUM!</v>
      </c>
      <c r="AB7056" s="3" t="str">
        <f t="shared" si="485"/>
        <v/>
      </c>
    </row>
    <row r="7057" spans="18:28" ht="14.5" customHeight="1">
      <c r="R7057">
        <v>7054</v>
      </c>
      <c r="S7057" s="4">
        <v>92110</v>
      </c>
      <c r="T7057" s="3" t="s">
        <v>5847</v>
      </c>
      <c r="U7057" s="3" t="s">
        <v>865</v>
      </c>
      <c r="V7057" s="3" t="s">
        <v>340</v>
      </c>
      <c r="W7057" s="3" t="s">
        <v>7077</v>
      </c>
      <c r="X7057" s="3" t="str">
        <f t="shared" si="482"/>
        <v>วังวนกันตังตรัง</v>
      </c>
      <c r="Y7057" s="3" t="s">
        <v>6498</v>
      </c>
      <c r="Z7057" s="3" t="str">
        <f t="shared" si="483"/>
        <v/>
      </c>
      <c r="AA7057" s="3" t="e">
        <f t="shared" si="484"/>
        <v>#NUM!</v>
      </c>
      <c r="AB7057" s="3" t="str">
        <f t="shared" si="485"/>
        <v/>
      </c>
    </row>
    <row r="7058" spans="18:28" ht="14.5" customHeight="1">
      <c r="R7058">
        <v>7055</v>
      </c>
      <c r="S7058" s="4">
        <v>92110</v>
      </c>
      <c r="T7058" s="3" t="s">
        <v>7080</v>
      </c>
      <c r="U7058" s="3" t="s">
        <v>865</v>
      </c>
      <c r="V7058" s="3" t="s">
        <v>340</v>
      </c>
      <c r="W7058" s="3" t="s">
        <v>7077</v>
      </c>
      <c r="X7058" s="3" t="str">
        <f t="shared" si="482"/>
        <v>กันตังใต้กันตังตรัง</v>
      </c>
      <c r="Y7058" s="3" t="s">
        <v>6498</v>
      </c>
      <c r="Z7058" s="3" t="str">
        <f t="shared" si="483"/>
        <v/>
      </c>
      <c r="AA7058" s="3" t="e">
        <f t="shared" si="484"/>
        <v>#NUM!</v>
      </c>
      <c r="AB7058" s="3" t="str">
        <f t="shared" si="485"/>
        <v/>
      </c>
    </row>
    <row r="7059" spans="18:28" ht="14.5" customHeight="1">
      <c r="R7059">
        <v>7056</v>
      </c>
      <c r="S7059" s="4">
        <v>92110</v>
      </c>
      <c r="T7059" s="3" t="s">
        <v>3092</v>
      </c>
      <c r="U7059" s="3" t="s">
        <v>865</v>
      </c>
      <c r="V7059" s="3" t="s">
        <v>340</v>
      </c>
      <c r="W7059" s="3" t="s">
        <v>7077</v>
      </c>
      <c r="X7059" s="3" t="str">
        <f t="shared" si="482"/>
        <v>โคกยางกันตังตรัง</v>
      </c>
      <c r="Y7059" s="3" t="s">
        <v>6498</v>
      </c>
      <c r="Z7059" s="3" t="str">
        <f t="shared" si="483"/>
        <v/>
      </c>
      <c r="AA7059" s="3" t="e">
        <f t="shared" si="484"/>
        <v>#NUM!</v>
      </c>
      <c r="AB7059" s="3" t="str">
        <f t="shared" si="485"/>
        <v/>
      </c>
    </row>
    <row r="7060" spans="18:28" ht="14.5" customHeight="1">
      <c r="R7060">
        <v>7057</v>
      </c>
      <c r="S7060" s="4">
        <v>92110</v>
      </c>
      <c r="T7060" s="3" t="s">
        <v>7081</v>
      </c>
      <c r="U7060" s="3" t="s">
        <v>865</v>
      </c>
      <c r="V7060" s="3" t="s">
        <v>340</v>
      </c>
      <c r="W7060" s="3" t="s">
        <v>7077</v>
      </c>
      <c r="X7060" s="3" t="str">
        <f t="shared" si="482"/>
        <v>คลองลุกันตังตรัง</v>
      </c>
      <c r="Y7060" s="3" t="s">
        <v>6498</v>
      </c>
      <c r="Z7060" s="3" t="str">
        <f t="shared" si="483"/>
        <v/>
      </c>
      <c r="AA7060" s="3" t="e">
        <f t="shared" si="484"/>
        <v>#NUM!</v>
      </c>
      <c r="AB7060" s="3" t="str">
        <f t="shared" si="485"/>
        <v/>
      </c>
    </row>
    <row r="7061" spans="18:28" ht="14.5" customHeight="1">
      <c r="R7061">
        <v>7058</v>
      </c>
      <c r="S7061" s="4">
        <v>92110</v>
      </c>
      <c r="T7061" s="3" t="s">
        <v>1488</v>
      </c>
      <c r="U7061" s="3" t="s">
        <v>865</v>
      </c>
      <c r="V7061" s="3" t="s">
        <v>340</v>
      </c>
      <c r="W7061" s="3" t="s">
        <v>7077</v>
      </c>
      <c r="X7061" s="3" t="str">
        <f t="shared" si="482"/>
        <v>ย่านซื่อกันตังตรัง</v>
      </c>
      <c r="Y7061" s="3" t="s">
        <v>6498</v>
      </c>
      <c r="Z7061" s="3" t="str">
        <f t="shared" si="483"/>
        <v/>
      </c>
      <c r="AA7061" s="3" t="e">
        <f t="shared" si="484"/>
        <v>#NUM!</v>
      </c>
      <c r="AB7061" s="3" t="str">
        <f t="shared" si="485"/>
        <v/>
      </c>
    </row>
    <row r="7062" spans="18:28" ht="14.5" customHeight="1">
      <c r="R7062">
        <v>7059</v>
      </c>
      <c r="S7062" s="4">
        <v>92110</v>
      </c>
      <c r="T7062" s="3" t="s">
        <v>7082</v>
      </c>
      <c r="U7062" s="3" t="s">
        <v>865</v>
      </c>
      <c r="V7062" s="3" t="s">
        <v>340</v>
      </c>
      <c r="W7062" s="3" t="s">
        <v>7077</v>
      </c>
      <c r="X7062" s="3" t="str">
        <f t="shared" si="482"/>
        <v>บ่อน้ำร้อนกันตังตรัง</v>
      </c>
      <c r="Y7062" s="3" t="s">
        <v>6498</v>
      </c>
      <c r="Z7062" s="3" t="str">
        <f t="shared" si="483"/>
        <v/>
      </c>
      <c r="AA7062" s="3" t="e">
        <f t="shared" si="484"/>
        <v>#NUM!</v>
      </c>
      <c r="AB7062" s="3" t="str">
        <f t="shared" si="485"/>
        <v/>
      </c>
    </row>
    <row r="7063" spans="18:28" ht="14.5" customHeight="1">
      <c r="R7063">
        <v>7060</v>
      </c>
      <c r="S7063" s="4">
        <v>92110</v>
      </c>
      <c r="T7063" s="3" t="s">
        <v>7083</v>
      </c>
      <c r="U7063" s="3" t="s">
        <v>865</v>
      </c>
      <c r="V7063" s="3" t="s">
        <v>340</v>
      </c>
      <c r="W7063" s="3" t="s">
        <v>7077</v>
      </c>
      <c r="X7063" s="3" t="str">
        <f t="shared" si="482"/>
        <v>บางสักกันตังตรัง</v>
      </c>
      <c r="Y7063" s="3" t="s">
        <v>6498</v>
      </c>
      <c r="Z7063" s="3" t="str">
        <f t="shared" si="483"/>
        <v/>
      </c>
      <c r="AA7063" s="3" t="e">
        <f t="shared" si="484"/>
        <v>#NUM!</v>
      </c>
      <c r="AB7063" s="3" t="str">
        <f t="shared" si="485"/>
        <v/>
      </c>
    </row>
    <row r="7064" spans="18:28" ht="14.5" customHeight="1">
      <c r="R7064">
        <v>7061</v>
      </c>
      <c r="S7064" s="4">
        <v>92110</v>
      </c>
      <c r="T7064" s="3" t="s">
        <v>838</v>
      </c>
      <c r="U7064" s="3" t="s">
        <v>865</v>
      </c>
      <c r="V7064" s="3" t="s">
        <v>340</v>
      </c>
      <c r="W7064" s="3" t="s">
        <v>7077</v>
      </c>
      <c r="X7064" s="3" t="str">
        <f t="shared" si="482"/>
        <v>นาเกลือกันตังตรัง</v>
      </c>
      <c r="Y7064" s="3" t="s">
        <v>6498</v>
      </c>
      <c r="Z7064" s="3" t="str">
        <f t="shared" si="483"/>
        <v/>
      </c>
      <c r="AA7064" s="3" t="e">
        <f t="shared" si="484"/>
        <v>#NUM!</v>
      </c>
      <c r="AB7064" s="3" t="str">
        <f t="shared" si="485"/>
        <v/>
      </c>
    </row>
    <row r="7065" spans="18:28" ht="14.5" customHeight="1">
      <c r="R7065">
        <v>7062</v>
      </c>
      <c r="S7065" s="4">
        <v>92110</v>
      </c>
      <c r="T7065" s="3" t="s">
        <v>7084</v>
      </c>
      <c r="U7065" s="3" t="s">
        <v>865</v>
      </c>
      <c r="V7065" s="3" t="s">
        <v>340</v>
      </c>
      <c r="W7065" s="3" t="s">
        <v>7077</v>
      </c>
      <c r="X7065" s="3" t="str">
        <f t="shared" si="482"/>
        <v>เกาะลิบงกันตังตรัง</v>
      </c>
      <c r="Y7065" s="3" t="s">
        <v>6498</v>
      </c>
      <c r="Z7065" s="3" t="str">
        <f t="shared" si="483"/>
        <v/>
      </c>
      <c r="AA7065" s="3" t="e">
        <f t="shared" si="484"/>
        <v>#NUM!</v>
      </c>
      <c r="AB7065" s="3" t="str">
        <f t="shared" si="485"/>
        <v/>
      </c>
    </row>
    <row r="7066" spans="18:28" ht="14.5" customHeight="1">
      <c r="R7066">
        <v>7063</v>
      </c>
      <c r="S7066" s="4">
        <v>92110</v>
      </c>
      <c r="T7066" s="3" t="s">
        <v>7085</v>
      </c>
      <c r="U7066" s="3" t="s">
        <v>865</v>
      </c>
      <c r="V7066" s="3" t="s">
        <v>340</v>
      </c>
      <c r="W7066" s="3" t="s">
        <v>7077</v>
      </c>
      <c r="X7066" s="3" t="str">
        <f t="shared" si="482"/>
        <v>คลองชีล้อมกันตังตรัง</v>
      </c>
      <c r="Y7066" s="3" t="s">
        <v>6498</v>
      </c>
      <c r="Z7066" s="3" t="str">
        <f t="shared" si="483"/>
        <v/>
      </c>
      <c r="AA7066" s="3" t="e">
        <f t="shared" si="484"/>
        <v>#NUM!</v>
      </c>
      <c r="AB7066" s="3" t="str">
        <f t="shared" si="485"/>
        <v/>
      </c>
    </row>
    <row r="7067" spans="18:28" ht="14.5" customHeight="1">
      <c r="R7067">
        <v>7064</v>
      </c>
      <c r="S7067" s="4">
        <v>92140</v>
      </c>
      <c r="T7067" s="3" t="s">
        <v>872</v>
      </c>
      <c r="U7067" s="3" t="s">
        <v>872</v>
      </c>
      <c r="V7067" s="3" t="s">
        <v>340</v>
      </c>
      <c r="W7067" s="3" t="s">
        <v>7086</v>
      </c>
      <c r="X7067" s="3" t="str">
        <f t="shared" si="482"/>
        <v>ย่านตาขาวย่านตาขาวตรัง</v>
      </c>
      <c r="Y7067" s="3" t="s">
        <v>6498</v>
      </c>
      <c r="Z7067" s="3" t="str">
        <f t="shared" si="483"/>
        <v/>
      </c>
      <c r="AA7067" s="3" t="e">
        <f t="shared" si="484"/>
        <v>#NUM!</v>
      </c>
      <c r="AB7067" s="3" t="str">
        <f t="shared" si="485"/>
        <v/>
      </c>
    </row>
    <row r="7068" spans="18:28" ht="14.5" customHeight="1">
      <c r="R7068">
        <v>7065</v>
      </c>
      <c r="S7068" s="4">
        <v>92140</v>
      </c>
      <c r="T7068" s="3" t="s">
        <v>3365</v>
      </c>
      <c r="U7068" s="3" t="s">
        <v>872</v>
      </c>
      <c r="V7068" s="3" t="s">
        <v>340</v>
      </c>
      <c r="W7068" s="3" t="s">
        <v>7086</v>
      </c>
      <c r="X7068" s="3" t="str">
        <f t="shared" si="482"/>
        <v>หนองบ่อย่านตาขาวตรัง</v>
      </c>
      <c r="Y7068" s="3" t="s">
        <v>6498</v>
      </c>
      <c r="Z7068" s="3" t="str">
        <f t="shared" si="483"/>
        <v/>
      </c>
      <c r="AA7068" s="3" t="e">
        <f t="shared" si="484"/>
        <v>#NUM!</v>
      </c>
      <c r="AB7068" s="3" t="str">
        <f t="shared" si="485"/>
        <v/>
      </c>
    </row>
    <row r="7069" spans="18:28" ht="14.5" customHeight="1">
      <c r="R7069">
        <v>7066</v>
      </c>
      <c r="S7069" s="4">
        <v>92140</v>
      </c>
      <c r="T7069" s="3" t="s">
        <v>7087</v>
      </c>
      <c r="U7069" s="3" t="s">
        <v>872</v>
      </c>
      <c r="V7069" s="3" t="s">
        <v>340</v>
      </c>
      <c r="W7069" s="3" t="s">
        <v>7086</v>
      </c>
      <c r="X7069" s="3" t="str">
        <f t="shared" si="482"/>
        <v>นาชุมเห็ดย่านตาขาวตรัง</v>
      </c>
      <c r="Y7069" s="3" t="s">
        <v>6498</v>
      </c>
      <c r="Z7069" s="3" t="str">
        <f t="shared" si="483"/>
        <v/>
      </c>
      <c r="AA7069" s="3" t="e">
        <f t="shared" si="484"/>
        <v>#NUM!</v>
      </c>
      <c r="AB7069" s="3" t="str">
        <f t="shared" si="485"/>
        <v/>
      </c>
    </row>
    <row r="7070" spans="18:28" ht="14.5" customHeight="1">
      <c r="R7070">
        <v>7067</v>
      </c>
      <c r="S7070" s="4">
        <v>92140</v>
      </c>
      <c r="T7070" s="3" t="s">
        <v>7088</v>
      </c>
      <c r="U7070" s="3" t="s">
        <v>872</v>
      </c>
      <c r="V7070" s="3" t="s">
        <v>340</v>
      </c>
      <c r="W7070" s="3" t="s">
        <v>7086</v>
      </c>
      <c r="X7070" s="3" t="str">
        <f t="shared" si="482"/>
        <v>ในควนย่านตาขาวตรัง</v>
      </c>
      <c r="Y7070" s="3" t="s">
        <v>6498</v>
      </c>
      <c r="Z7070" s="3" t="str">
        <f t="shared" si="483"/>
        <v/>
      </c>
      <c r="AA7070" s="3" t="e">
        <f t="shared" si="484"/>
        <v>#NUM!</v>
      </c>
      <c r="AB7070" s="3" t="str">
        <f t="shared" si="485"/>
        <v/>
      </c>
    </row>
    <row r="7071" spans="18:28" ht="14.5" customHeight="1">
      <c r="R7071">
        <v>7068</v>
      </c>
      <c r="S7071" s="4">
        <v>92140</v>
      </c>
      <c r="T7071" s="3" t="s">
        <v>7089</v>
      </c>
      <c r="U7071" s="3" t="s">
        <v>872</v>
      </c>
      <c r="V7071" s="3" t="s">
        <v>340</v>
      </c>
      <c r="W7071" s="3" t="s">
        <v>7086</v>
      </c>
      <c r="X7071" s="3" t="str">
        <f t="shared" si="482"/>
        <v>โพรงจระเข้ย่านตาขาวตรัง</v>
      </c>
      <c r="Y7071" s="3" t="s">
        <v>6498</v>
      </c>
      <c r="Z7071" s="3" t="str">
        <f t="shared" si="483"/>
        <v/>
      </c>
      <c r="AA7071" s="3" t="e">
        <f t="shared" si="484"/>
        <v>#NUM!</v>
      </c>
      <c r="AB7071" s="3" t="str">
        <f t="shared" si="485"/>
        <v/>
      </c>
    </row>
    <row r="7072" spans="18:28" ht="14.5" customHeight="1">
      <c r="R7072">
        <v>7069</v>
      </c>
      <c r="S7072" s="4">
        <v>92140</v>
      </c>
      <c r="T7072" s="3" t="s">
        <v>7090</v>
      </c>
      <c r="U7072" s="3" t="s">
        <v>872</v>
      </c>
      <c r="V7072" s="3" t="s">
        <v>340</v>
      </c>
      <c r="W7072" s="3" t="s">
        <v>7086</v>
      </c>
      <c r="X7072" s="3" t="str">
        <f t="shared" si="482"/>
        <v>ทุ่งกระบือย่านตาขาวตรัง</v>
      </c>
      <c r="Y7072" s="3" t="s">
        <v>6498</v>
      </c>
      <c r="Z7072" s="3" t="str">
        <f t="shared" si="483"/>
        <v/>
      </c>
      <c r="AA7072" s="3" t="e">
        <f t="shared" si="484"/>
        <v>#NUM!</v>
      </c>
      <c r="AB7072" s="3" t="str">
        <f t="shared" si="485"/>
        <v/>
      </c>
    </row>
    <row r="7073" spans="18:28" ht="14.5" customHeight="1">
      <c r="R7073">
        <v>7070</v>
      </c>
      <c r="S7073" s="4">
        <v>92140</v>
      </c>
      <c r="T7073" s="3" t="s">
        <v>7091</v>
      </c>
      <c r="U7073" s="3" t="s">
        <v>872</v>
      </c>
      <c r="V7073" s="3" t="s">
        <v>340</v>
      </c>
      <c r="W7073" s="3" t="s">
        <v>7086</v>
      </c>
      <c r="X7073" s="3" t="str">
        <f t="shared" si="482"/>
        <v>ทุ่งค่ายย่านตาขาวตรัง</v>
      </c>
      <c r="Y7073" s="3" t="s">
        <v>6498</v>
      </c>
      <c r="Z7073" s="3" t="str">
        <f t="shared" si="483"/>
        <v/>
      </c>
      <c r="AA7073" s="3" t="e">
        <f t="shared" si="484"/>
        <v>#NUM!</v>
      </c>
      <c r="AB7073" s="3" t="str">
        <f t="shared" si="485"/>
        <v/>
      </c>
    </row>
    <row r="7074" spans="18:28" ht="14.5" customHeight="1">
      <c r="R7074">
        <v>7071</v>
      </c>
      <c r="S7074" s="4">
        <v>92140</v>
      </c>
      <c r="T7074" s="3" t="s">
        <v>7092</v>
      </c>
      <c r="U7074" s="3" t="s">
        <v>872</v>
      </c>
      <c r="V7074" s="3" t="s">
        <v>340</v>
      </c>
      <c r="W7074" s="3" t="s">
        <v>7086</v>
      </c>
      <c r="X7074" s="3" t="str">
        <f t="shared" si="482"/>
        <v>เกาะเปียะย่านตาขาวตรัง</v>
      </c>
      <c r="Y7074" s="3" t="s">
        <v>6498</v>
      </c>
      <c r="Z7074" s="3" t="str">
        <f t="shared" si="483"/>
        <v/>
      </c>
      <c r="AA7074" s="3" t="e">
        <f t="shared" si="484"/>
        <v>#NUM!</v>
      </c>
      <c r="AB7074" s="3" t="str">
        <f t="shared" si="485"/>
        <v/>
      </c>
    </row>
    <row r="7075" spans="18:28" ht="14.5" customHeight="1">
      <c r="R7075">
        <v>7072</v>
      </c>
      <c r="S7075" s="4">
        <v>92120</v>
      </c>
      <c r="T7075" s="3" t="s">
        <v>560</v>
      </c>
      <c r="U7075" s="3" t="s">
        <v>868</v>
      </c>
      <c r="V7075" s="3" t="s">
        <v>340</v>
      </c>
      <c r="W7075" s="3" t="s">
        <v>7093</v>
      </c>
      <c r="X7075" s="3" t="str">
        <f t="shared" si="482"/>
        <v>ท่าข้ามปะเหลียนตรัง</v>
      </c>
      <c r="Y7075" s="3" t="s">
        <v>6498</v>
      </c>
      <c r="Z7075" s="3" t="str">
        <f t="shared" si="483"/>
        <v/>
      </c>
      <c r="AA7075" s="3" t="e">
        <f t="shared" si="484"/>
        <v>#NUM!</v>
      </c>
      <c r="AB7075" s="3" t="str">
        <f t="shared" si="485"/>
        <v/>
      </c>
    </row>
    <row r="7076" spans="18:28" ht="14.5" customHeight="1">
      <c r="R7076">
        <v>7073</v>
      </c>
      <c r="S7076" s="4">
        <v>92180</v>
      </c>
      <c r="T7076" s="3" t="s">
        <v>5427</v>
      </c>
      <c r="U7076" s="3" t="s">
        <v>868</v>
      </c>
      <c r="V7076" s="3" t="s">
        <v>340</v>
      </c>
      <c r="W7076" s="3" t="s">
        <v>7093</v>
      </c>
      <c r="X7076" s="3" t="str">
        <f t="shared" si="482"/>
        <v>ทุ่งยาวปะเหลียนตรัง</v>
      </c>
      <c r="Y7076" s="3" t="s">
        <v>6498</v>
      </c>
      <c r="Z7076" s="3" t="str">
        <f t="shared" si="483"/>
        <v/>
      </c>
      <c r="AA7076" s="3" t="e">
        <f t="shared" si="484"/>
        <v>#NUM!</v>
      </c>
      <c r="AB7076" s="3" t="str">
        <f t="shared" si="485"/>
        <v/>
      </c>
    </row>
    <row r="7077" spans="18:28" ht="14.5" customHeight="1">
      <c r="R7077">
        <v>7074</v>
      </c>
      <c r="S7077" s="4">
        <v>92180</v>
      </c>
      <c r="T7077" s="3" t="s">
        <v>868</v>
      </c>
      <c r="U7077" s="3" t="s">
        <v>868</v>
      </c>
      <c r="V7077" s="3" t="s">
        <v>340</v>
      </c>
      <c r="W7077" s="3" t="s">
        <v>7093</v>
      </c>
      <c r="X7077" s="3" t="str">
        <f t="shared" si="482"/>
        <v>ปะเหลียนปะเหลียนตรัง</v>
      </c>
      <c r="Y7077" s="3" t="s">
        <v>6498</v>
      </c>
      <c r="Z7077" s="3" t="str">
        <f t="shared" si="483"/>
        <v/>
      </c>
      <c r="AA7077" s="3" t="e">
        <f t="shared" si="484"/>
        <v>#NUM!</v>
      </c>
      <c r="AB7077" s="3" t="str">
        <f t="shared" si="485"/>
        <v/>
      </c>
    </row>
    <row r="7078" spans="18:28" ht="14.5" customHeight="1">
      <c r="R7078">
        <v>7075</v>
      </c>
      <c r="S7078" s="4">
        <v>92140</v>
      </c>
      <c r="T7078" s="3" t="s">
        <v>568</v>
      </c>
      <c r="U7078" s="3" t="s">
        <v>868</v>
      </c>
      <c r="V7078" s="3" t="s">
        <v>340</v>
      </c>
      <c r="W7078" s="3" t="s">
        <v>7093</v>
      </c>
      <c r="X7078" s="3" t="str">
        <f t="shared" si="482"/>
        <v>บางด้วนปะเหลียนตรัง</v>
      </c>
      <c r="Y7078" s="3" t="s">
        <v>6498</v>
      </c>
      <c r="Z7078" s="3" t="str">
        <f t="shared" si="483"/>
        <v/>
      </c>
      <c r="AA7078" s="3" t="e">
        <f t="shared" si="484"/>
        <v>#NUM!</v>
      </c>
      <c r="AB7078" s="3" t="str">
        <f t="shared" si="485"/>
        <v/>
      </c>
    </row>
    <row r="7079" spans="18:28" ht="14.5" customHeight="1">
      <c r="R7079">
        <v>7076</v>
      </c>
      <c r="S7079" s="4">
        <v>92140</v>
      </c>
      <c r="T7079" s="3" t="s">
        <v>919</v>
      </c>
      <c r="U7079" s="3" t="s">
        <v>868</v>
      </c>
      <c r="V7079" s="3" t="s">
        <v>340</v>
      </c>
      <c r="W7079" s="3" t="s">
        <v>7093</v>
      </c>
      <c r="X7079" s="3" t="str">
        <f t="shared" si="482"/>
        <v>บ้านนาปะเหลียนตรัง</v>
      </c>
      <c r="Y7079" s="3" t="s">
        <v>6498</v>
      </c>
      <c r="Z7079" s="3" t="str">
        <f t="shared" si="483"/>
        <v/>
      </c>
      <c r="AA7079" s="3" t="e">
        <f t="shared" si="484"/>
        <v>#NUM!</v>
      </c>
      <c r="AB7079" s="3" t="str">
        <f t="shared" si="485"/>
        <v/>
      </c>
    </row>
    <row r="7080" spans="18:28" ht="14.5" customHeight="1">
      <c r="R7080">
        <v>7077</v>
      </c>
      <c r="S7080" s="4">
        <v>92120</v>
      </c>
      <c r="T7080" s="3" t="s">
        <v>7094</v>
      </c>
      <c r="U7080" s="3" t="s">
        <v>868</v>
      </c>
      <c r="V7080" s="3" t="s">
        <v>340</v>
      </c>
      <c r="W7080" s="3" t="s">
        <v>7093</v>
      </c>
      <c r="X7080" s="3" t="str">
        <f t="shared" si="482"/>
        <v>สุโสะปะเหลียนตรัง</v>
      </c>
      <c r="Y7080" s="3" t="s">
        <v>6498</v>
      </c>
      <c r="Z7080" s="3" t="str">
        <f t="shared" si="483"/>
        <v/>
      </c>
      <c r="AA7080" s="3" t="e">
        <f t="shared" si="484"/>
        <v>#NUM!</v>
      </c>
      <c r="AB7080" s="3" t="str">
        <f t="shared" si="485"/>
        <v/>
      </c>
    </row>
    <row r="7081" spans="18:28" ht="14.5" customHeight="1">
      <c r="R7081">
        <v>7078</v>
      </c>
      <c r="S7081" s="4">
        <v>92180</v>
      </c>
      <c r="T7081" s="3" t="s">
        <v>7095</v>
      </c>
      <c r="U7081" s="3" t="s">
        <v>868</v>
      </c>
      <c r="V7081" s="3" t="s">
        <v>340</v>
      </c>
      <c r="W7081" s="3" t="s">
        <v>7093</v>
      </c>
      <c r="X7081" s="3" t="str">
        <f t="shared" si="482"/>
        <v>ลิพังปะเหลียนตรัง</v>
      </c>
      <c r="Y7081" s="3" t="s">
        <v>6498</v>
      </c>
      <c r="Z7081" s="3" t="str">
        <f t="shared" si="483"/>
        <v/>
      </c>
      <c r="AA7081" s="3" t="e">
        <f t="shared" si="484"/>
        <v>#NUM!</v>
      </c>
      <c r="AB7081" s="3" t="str">
        <f t="shared" si="485"/>
        <v/>
      </c>
    </row>
    <row r="7082" spans="18:28" ht="14.5" customHeight="1">
      <c r="R7082">
        <v>7079</v>
      </c>
      <c r="S7082" s="4">
        <v>92120</v>
      </c>
      <c r="T7082" s="3" t="s">
        <v>7096</v>
      </c>
      <c r="U7082" s="3" t="s">
        <v>868</v>
      </c>
      <c r="V7082" s="3" t="s">
        <v>340</v>
      </c>
      <c r="W7082" s="3" t="s">
        <v>7093</v>
      </c>
      <c r="X7082" s="3" t="str">
        <f t="shared" si="482"/>
        <v>เกาะสุกรปะเหลียนตรัง</v>
      </c>
      <c r="Y7082" s="3" t="s">
        <v>6498</v>
      </c>
      <c r="Z7082" s="3" t="str">
        <f t="shared" si="483"/>
        <v/>
      </c>
      <c r="AA7082" s="3" t="e">
        <f t="shared" si="484"/>
        <v>#NUM!</v>
      </c>
      <c r="AB7082" s="3" t="str">
        <f t="shared" si="485"/>
        <v/>
      </c>
    </row>
    <row r="7083" spans="18:28" ht="14.5" customHeight="1">
      <c r="R7083">
        <v>7080</v>
      </c>
      <c r="S7083" s="4">
        <v>92140</v>
      </c>
      <c r="T7083" s="3" t="s">
        <v>7097</v>
      </c>
      <c r="U7083" s="3" t="s">
        <v>868</v>
      </c>
      <c r="V7083" s="3" t="s">
        <v>340</v>
      </c>
      <c r="W7083" s="3" t="s">
        <v>7093</v>
      </c>
      <c r="X7083" s="3" t="str">
        <f t="shared" si="482"/>
        <v>ท่าพญาปะเหลียนตรัง</v>
      </c>
      <c r="Y7083" s="3" t="s">
        <v>6498</v>
      </c>
      <c r="Z7083" s="3" t="str">
        <f t="shared" si="483"/>
        <v/>
      </c>
      <c r="AA7083" s="3" t="e">
        <f t="shared" si="484"/>
        <v>#NUM!</v>
      </c>
      <c r="AB7083" s="3" t="str">
        <f t="shared" si="485"/>
        <v/>
      </c>
    </row>
    <row r="7084" spans="18:28" ht="14.5" customHeight="1">
      <c r="R7084">
        <v>7081</v>
      </c>
      <c r="S7084" s="4">
        <v>92180</v>
      </c>
      <c r="T7084" s="3" t="s">
        <v>7098</v>
      </c>
      <c r="U7084" s="3" t="s">
        <v>868</v>
      </c>
      <c r="V7084" s="3" t="s">
        <v>340</v>
      </c>
      <c r="W7084" s="3" t="s">
        <v>7093</v>
      </c>
      <c r="X7084" s="3" t="str">
        <f t="shared" si="482"/>
        <v>แหลมสอมปะเหลียนตรัง</v>
      </c>
      <c r="Y7084" s="3" t="s">
        <v>6498</v>
      </c>
      <c r="Z7084" s="3" t="str">
        <f t="shared" si="483"/>
        <v/>
      </c>
      <c r="AA7084" s="3" t="e">
        <f t="shared" si="484"/>
        <v>#NUM!</v>
      </c>
      <c r="AB7084" s="3" t="str">
        <f t="shared" si="485"/>
        <v/>
      </c>
    </row>
    <row r="7085" spans="18:28" ht="14.5" customHeight="1">
      <c r="R7085">
        <v>7082</v>
      </c>
      <c r="S7085" s="4">
        <v>92150</v>
      </c>
      <c r="T7085" s="3" t="s">
        <v>7099</v>
      </c>
      <c r="U7085" s="3" t="s">
        <v>880</v>
      </c>
      <c r="V7085" s="3" t="s">
        <v>340</v>
      </c>
      <c r="W7085" s="3" t="s">
        <v>7100</v>
      </c>
      <c r="X7085" s="3" t="str">
        <f t="shared" si="482"/>
        <v>บ่อหินสิเกาตรัง</v>
      </c>
      <c r="Y7085" s="3" t="s">
        <v>6498</v>
      </c>
      <c r="Z7085" s="3" t="str">
        <f t="shared" si="483"/>
        <v/>
      </c>
      <c r="AA7085" s="3" t="e">
        <f t="shared" si="484"/>
        <v>#NUM!</v>
      </c>
      <c r="AB7085" s="3" t="str">
        <f t="shared" si="485"/>
        <v/>
      </c>
    </row>
    <row r="7086" spans="18:28" ht="14.5" customHeight="1">
      <c r="R7086">
        <v>7083</v>
      </c>
      <c r="S7086" s="4">
        <v>92150</v>
      </c>
      <c r="T7086" s="3" t="s">
        <v>2233</v>
      </c>
      <c r="U7086" s="3" t="s">
        <v>880</v>
      </c>
      <c r="V7086" s="3" t="s">
        <v>340</v>
      </c>
      <c r="W7086" s="3" t="s">
        <v>7100</v>
      </c>
      <c r="X7086" s="3" t="str">
        <f t="shared" si="482"/>
        <v>เขาไม้แก้วสิเกาตรัง</v>
      </c>
      <c r="Y7086" s="3" t="s">
        <v>6498</v>
      </c>
      <c r="Z7086" s="3" t="str">
        <f t="shared" si="483"/>
        <v/>
      </c>
      <c r="AA7086" s="3" t="e">
        <f t="shared" si="484"/>
        <v>#NUM!</v>
      </c>
      <c r="AB7086" s="3" t="str">
        <f t="shared" si="485"/>
        <v/>
      </c>
    </row>
    <row r="7087" spans="18:28" ht="14.5" customHeight="1">
      <c r="R7087">
        <v>7084</v>
      </c>
      <c r="S7087" s="4">
        <v>92150</v>
      </c>
      <c r="T7087" s="3" t="s">
        <v>7101</v>
      </c>
      <c r="U7087" s="3" t="s">
        <v>880</v>
      </c>
      <c r="V7087" s="3" t="s">
        <v>340</v>
      </c>
      <c r="W7087" s="3" t="s">
        <v>7100</v>
      </c>
      <c r="X7087" s="3" t="str">
        <f t="shared" si="482"/>
        <v>กะลาเสสิเกาตรัง</v>
      </c>
      <c r="Y7087" s="3" t="s">
        <v>6498</v>
      </c>
      <c r="Z7087" s="3" t="str">
        <f t="shared" si="483"/>
        <v/>
      </c>
      <c r="AA7087" s="3" t="e">
        <f t="shared" si="484"/>
        <v>#NUM!</v>
      </c>
      <c r="AB7087" s="3" t="str">
        <f t="shared" si="485"/>
        <v/>
      </c>
    </row>
    <row r="7088" spans="18:28" ht="14.5" customHeight="1">
      <c r="R7088">
        <v>7085</v>
      </c>
      <c r="S7088" s="4">
        <v>92150</v>
      </c>
      <c r="T7088" s="3" t="s">
        <v>7102</v>
      </c>
      <c r="U7088" s="3" t="s">
        <v>880</v>
      </c>
      <c r="V7088" s="3" t="s">
        <v>340</v>
      </c>
      <c r="W7088" s="3" t="s">
        <v>7100</v>
      </c>
      <c r="X7088" s="3" t="str">
        <f t="shared" si="482"/>
        <v>ไม้ฝาดสิเกาตรัง</v>
      </c>
      <c r="Y7088" s="3" t="s">
        <v>6498</v>
      </c>
      <c r="Z7088" s="3" t="str">
        <f t="shared" si="483"/>
        <v/>
      </c>
      <c r="AA7088" s="3" t="e">
        <f t="shared" si="484"/>
        <v>#NUM!</v>
      </c>
      <c r="AB7088" s="3" t="str">
        <f t="shared" si="485"/>
        <v/>
      </c>
    </row>
    <row r="7089" spans="18:28" ht="14.5" customHeight="1">
      <c r="R7089">
        <v>7086</v>
      </c>
      <c r="S7089" s="4">
        <v>92000</v>
      </c>
      <c r="T7089" s="3" t="s">
        <v>7103</v>
      </c>
      <c r="U7089" s="3" t="s">
        <v>880</v>
      </c>
      <c r="V7089" s="3" t="s">
        <v>340</v>
      </c>
      <c r="W7089" s="3" t="s">
        <v>7100</v>
      </c>
      <c r="X7089" s="3" t="str">
        <f t="shared" si="482"/>
        <v>นาเมืองเพชรสิเกาตรัง</v>
      </c>
      <c r="Y7089" s="3" t="s">
        <v>6498</v>
      </c>
      <c r="Z7089" s="3" t="str">
        <f t="shared" si="483"/>
        <v/>
      </c>
      <c r="AA7089" s="3" t="e">
        <f t="shared" si="484"/>
        <v>#NUM!</v>
      </c>
      <c r="AB7089" s="3" t="str">
        <f t="shared" si="485"/>
        <v/>
      </c>
    </row>
    <row r="7090" spans="18:28" ht="14.5" customHeight="1">
      <c r="R7090">
        <v>7087</v>
      </c>
      <c r="S7090" s="4">
        <v>92130</v>
      </c>
      <c r="T7090" s="3" t="s">
        <v>881</v>
      </c>
      <c r="U7090" s="3" t="s">
        <v>881</v>
      </c>
      <c r="V7090" s="3" t="s">
        <v>340</v>
      </c>
      <c r="W7090" s="3" t="s">
        <v>7104</v>
      </c>
      <c r="X7090" s="3" t="str">
        <f t="shared" si="482"/>
        <v>ห้วยยอดห้วยยอดตรัง</v>
      </c>
      <c r="Y7090" s="3" t="s">
        <v>6498</v>
      </c>
      <c r="Z7090" s="3" t="str">
        <f t="shared" si="483"/>
        <v/>
      </c>
      <c r="AA7090" s="3" t="e">
        <f t="shared" si="484"/>
        <v>#NUM!</v>
      </c>
      <c r="AB7090" s="3" t="str">
        <f t="shared" si="485"/>
        <v/>
      </c>
    </row>
    <row r="7091" spans="18:28" ht="14.5" customHeight="1">
      <c r="R7091">
        <v>7088</v>
      </c>
      <c r="S7091" s="4">
        <v>92130</v>
      </c>
      <c r="T7091" s="3" t="s">
        <v>7105</v>
      </c>
      <c r="U7091" s="3" t="s">
        <v>881</v>
      </c>
      <c r="V7091" s="3" t="s">
        <v>340</v>
      </c>
      <c r="W7091" s="3" t="s">
        <v>7104</v>
      </c>
      <c r="X7091" s="3" t="str">
        <f t="shared" si="482"/>
        <v>หนองช้างแล่นห้วยยอดตรัง</v>
      </c>
      <c r="Y7091" s="3" t="s">
        <v>6498</v>
      </c>
      <c r="Z7091" s="3" t="str">
        <f t="shared" si="483"/>
        <v/>
      </c>
      <c r="AA7091" s="3" t="e">
        <f t="shared" si="484"/>
        <v>#NUM!</v>
      </c>
      <c r="AB7091" s="3" t="str">
        <f t="shared" si="485"/>
        <v/>
      </c>
    </row>
    <row r="7092" spans="18:28" ht="14.5" customHeight="1">
      <c r="R7092">
        <v>7089</v>
      </c>
      <c r="S7092" s="4">
        <v>92210</v>
      </c>
      <c r="T7092" s="3" t="s">
        <v>7106</v>
      </c>
      <c r="U7092" s="3" t="s">
        <v>881</v>
      </c>
      <c r="V7092" s="3" t="s">
        <v>340</v>
      </c>
      <c r="W7092" s="3" t="s">
        <v>7104</v>
      </c>
      <c r="X7092" s="3" t="str">
        <f t="shared" si="482"/>
        <v>บางดีห้วยยอดตรัง</v>
      </c>
      <c r="Y7092" s="3" t="s">
        <v>6498</v>
      </c>
      <c r="Z7092" s="3" t="str">
        <f t="shared" si="483"/>
        <v/>
      </c>
      <c r="AA7092" s="3" t="e">
        <f t="shared" si="484"/>
        <v>#NUM!</v>
      </c>
      <c r="AB7092" s="3" t="str">
        <f t="shared" si="485"/>
        <v/>
      </c>
    </row>
    <row r="7093" spans="18:28" ht="14.5" customHeight="1">
      <c r="R7093">
        <v>7090</v>
      </c>
      <c r="S7093" s="4">
        <v>92210</v>
      </c>
      <c r="T7093" s="3" t="s">
        <v>2558</v>
      </c>
      <c r="U7093" s="3" t="s">
        <v>881</v>
      </c>
      <c r="V7093" s="3" t="s">
        <v>340</v>
      </c>
      <c r="W7093" s="3" t="s">
        <v>7104</v>
      </c>
      <c r="X7093" s="3" t="str">
        <f t="shared" si="482"/>
        <v>บางกุ้งห้วยยอดตรัง</v>
      </c>
      <c r="Y7093" s="3" t="s">
        <v>6498</v>
      </c>
      <c r="Z7093" s="3" t="str">
        <f t="shared" si="483"/>
        <v/>
      </c>
      <c r="AA7093" s="3" t="e">
        <f t="shared" si="484"/>
        <v>#NUM!</v>
      </c>
      <c r="AB7093" s="3" t="str">
        <f t="shared" si="485"/>
        <v/>
      </c>
    </row>
    <row r="7094" spans="18:28" ht="14.5" customHeight="1">
      <c r="R7094">
        <v>7091</v>
      </c>
      <c r="S7094" s="4">
        <v>92130</v>
      </c>
      <c r="T7094" s="3" t="s">
        <v>7107</v>
      </c>
      <c r="U7094" s="3" t="s">
        <v>881</v>
      </c>
      <c r="V7094" s="3" t="s">
        <v>340</v>
      </c>
      <c r="W7094" s="3" t="s">
        <v>7104</v>
      </c>
      <c r="X7094" s="3" t="str">
        <f t="shared" si="482"/>
        <v>เขากอบห้วยยอดตรัง</v>
      </c>
      <c r="Y7094" s="3" t="s">
        <v>6498</v>
      </c>
      <c r="Z7094" s="3" t="str">
        <f t="shared" si="483"/>
        <v/>
      </c>
      <c r="AA7094" s="3" t="e">
        <f t="shared" si="484"/>
        <v>#NUM!</v>
      </c>
      <c r="AB7094" s="3" t="str">
        <f t="shared" si="485"/>
        <v/>
      </c>
    </row>
    <row r="7095" spans="18:28" ht="14.5" customHeight="1">
      <c r="R7095">
        <v>7092</v>
      </c>
      <c r="S7095" s="4">
        <v>92130</v>
      </c>
      <c r="T7095" s="3" t="s">
        <v>6566</v>
      </c>
      <c r="U7095" s="3" t="s">
        <v>881</v>
      </c>
      <c r="V7095" s="3" t="s">
        <v>340</v>
      </c>
      <c r="W7095" s="3" t="s">
        <v>7104</v>
      </c>
      <c r="X7095" s="3" t="str">
        <f t="shared" si="482"/>
        <v>เขาขาวห้วยยอดตรัง</v>
      </c>
      <c r="Y7095" s="3" t="s">
        <v>6498</v>
      </c>
      <c r="Z7095" s="3" t="str">
        <f t="shared" si="483"/>
        <v/>
      </c>
      <c r="AA7095" s="3" t="e">
        <f t="shared" si="484"/>
        <v>#NUM!</v>
      </c>
      <c r="AB7095" s="3" t="str">
        <f t="shared" si="485"/>
        <v/>
      </c>
    </row>
    <row r="7096" spans="18:28" ht="14.5" customHeight="1">
      <c r="R7096">
        <v>7093</v>
      </c>
      <c r="S7096" s="4">
        <v>92130</v>
      </c>
      <c r="T7096" s="3" t="s">
        <v>7108</v>
      </c>
      <c r="U7096" s="3" t="s">
        <v>881</v>
      </c>
      <c r="V7096" s="3" t="s">
        <v>340</v>
      </c>
      <c r="W7096" s="3" t="s">
        <v>7104</v>
      </c>
      <c r="X7096" s="3" t="str">
        <f t="shared" si="482"/>
        <v>เขาปูนห้วยยอดตรัง</v>
      </c>
      <c r="Y7096" s="3" t="s">
        <v>6498</v>
      </c>
      <c r="Z7096" s="3" t="str">
        <f t="shared" si="483"/>
        <v/>
      </c>
      <c r="AA7096" s="3" t="e">
        <f t="shared" si="484"/>
        <v>#NUM!</v>
      </c>
      <c r="AB7096" s="3" t="str">
        <f t="shared" si="485"/>
        <v/>
      </c>
    </row>
    <row r="7097" spans="18:28" ht="14.5" customHeight="1">
      <c r="R7097">
        <v>7094</v>
      </c>
      <c r="S7097" s="4">
        <v>92190</v>
      </c>
      <c r="T7097" s="3" t="s">
        <v>7109</v>
      </c>
      <c r="U7097" s="3" t="s">
        <v>881</v>
      </c>
      <c r="V7097" s="3" t="s">
        <v>340</v>
      </c>
      <c r="W7097" s="3" t="s">
        <v>7104</v>
      </c>
      <c r="X7097" s="3" t="str">
        <f t="shared" si="482"/>
        <v>ปากแจ่มห้วยยอดตรัง</v>
      </c>
      <c r="Y7097" s="3" t="s">
        <v>6498</v>
      </c>
      <c r="Z7097" s="3" t="str">
        <f t="shared" si="483"/>
        <v/>
      </c>
      <c r="AA7097" s="3" t="e">
        <f t="shared" si="484"/>
        <v>#NUM!</v>
      </c>
      <c r="AB7097" s="3" t="str">
        <f t="shared" si="485"/>
        <v/>
      </c>
    </row>
    <row r="7098" spans="18:28" ht="14.5" customHeight="1">
      <c r="R7098">
        <v>7095</v>
      </c>
      <c r="S7098" s="4">
        <v>92130</v>
      </c>
      <c r="T7098" s="3" t="s">
        <v>7110</v>
      </c>
      <c r="U7098" s="3" t="s">
        <v>881</v>
      </c>
      <c r="V7098" s="3" t="s">
        <v>340</v>
      </c>
      <c r="W7098" s="3" t="s">
        <v>7104</v>
      </c>
      <c r="X7098" s="3" t="str">
        <f t="shared" si="482"/>
        <v>ปากคมห้วยยอดตรัง</v>
      </c>
      <c r="Y7098" s="3" t="s">
        <v>6498</v>
      </c>
      <c r="Z7098" s="3" t="str">
        <f t="shared" si="483"/>
        <v/>
      </c>
      <c r="AA7098" s="3" t="e">
        <f t="shared" si="484"/>
        <v>#NUM!</v>
      </c>
      <c r="AB7098" s="3" t="str">
        <f t="shared" si="485"/>
        <v/>
      </c>
    </row>
    <row r="7099" spans="18:28" ht="14.5" customHeight="1">
      <c r="R7099">
        <v>7096</v>
      </c>
      <c r="S7099" s="4">
        <v>92130</v>
      </c>
      <c r="T7099" s="3" t="s">
        <v>5493</v>
      </c>
      <c r="U7099" s="3" t="s">
        <v>881</v>
      </c>
      <c r="V7099" s="3" t="s">
        <v>340</v>
      </c>
      <c r="W7099" s="3" t="s">
        <v>7104</v>
      </c>
      <c r="X7099" s="3" t="str">
        <f t="shared" si="482"/>
        <v>ท่างิ้วห้วยยอดตรัง</v>
      </c>
      <c r="Y7099" s="3" t="s">
        <v>6498</v>
      </c>
      <c r="Z7099" s="3" t="str">
        <f t="shared" si="483"/>
        <v/>
      </c>
      <c r="AA7099" s="3" t="e">
        <f t="shared" si="484"/>
        <v>#NUM!</v>
      </c>
      <c r="AB7099" s="3" t="str">
        <f t="shared" si="485"/>
        <v/>
      </c>
    </row>
    <row r="7100" spans="18:28" ht="14.5" customHeight="1">
      <c r="R7100">
        <v>7097</v>
      </c>
      <c r="S7100" s="4">
        <v>92190</v>
      </c>
      <c r="T7100" s="3" t="s">
        <v>7111</v>
      </c>
      <c r="U7100" s="3" t="s">
        <v>881</v>
      </c>
      <c r="V7100" s="3" t="s">
        <v>340</v>
      </c>
      <c r="W7100" s="3" t="s">
        <v>7104</v>
      </c>
      <c r="X7100" s="3" t="str">
        <f t="shared" si="482"/>
        <v>ลำภูราห้วยยอดตรัง</v>
      </c>
      <c r="Y7100" s="3" t="s">
        <v>6498</v>
      </c>
      <c r="Z7100" s="3" t="str">
        <f t="shared" si="483"/>
        <v/>
      </c>
      <c r="AA7100" s="3" t="e">
        <f t="shared" si="484"/>
        <v>#NUM!</v>
      </c>
      <c r="AB7100" s="3" t="str">
        <f t="shared" si="485"/>
        <v/>
      </c>
    </row>
    <row r="7101" spans="18:28" ht="14.5" customHeight="1">
      <c r="R7101">
        <v>7098</v>
      </c>
      <c r="S7101" s="4">
        <v>92210</v>
      </c>
      <c r="T7101" s="3" t="s">
        <v>7112</v>
      </c>
      <c r="U7101" s="3" t="s">
        <v>881</v>
      </c>
      <c r="V7101" s="3" t="s">
        <v>340</v>
      </c>
      <c r="W7101" s="3" t="s">
        <v>7104</v>
      </c>
      <c r="X7101" s="3" t="str">
        <f t="shared" si="482"/>
        <v>นาวงห้วยยอดตรัง</v>
      </c>
      <c r="Y7101" s="3" t="s">
        <v>6498</v>
      </c>
      <c r="Z7101" s="3" t="str">
        <f t="shared" si="483"/>
        <v/>
      </c>
      <c r="AA7101" s="3" t="e">
        <f t="shared" si="484"/>
        <v>#NUM!</v>
      </c>
      <c r="AB7101" s="3" t="str">
        <f t="shared" si="485"/>
        <v/>
      </c>
    </row>
    <row r="7102" spans="18:28" ht="14.5" customHeight="1">
      <c r="R7102">
        <v>7099</v>
      </c>
      <c r="S7102" s="4">
        <v>92130</v>
      </c>
      <c r="T7102" s="3" t="s">
        <v>7113</v>
      </c>
      <c r="U7102" s="3" t="s">
        <v>881</v>
      </c>
      <c r="V7102" s="3" t="s">
        <v>340</v>
      </c>
      <c r="W7102" s="3" t="s">
        <v>7104</v>
      </c>
      <c r="X7102" s="3" t="str">
        <f t="shared" si="482"/>
        <v>ห้วยนางห้วยยอดตรัง</v>
      </c>
      <c r="Y7102" s="3" t="s">
        <v>6498</v>
      </c>
      <c r="Z7102" s="3" t="str">
        <f t="shared" si="483"/>
        <v/>
      </c>
      <c r="AA7102" s="3" t="e">
        <f t="shared" si="484"/>
        <v>#NUM!</v>
      </c>
      <c r="AB7102" s="3" t="str">
        <f t="shared" si="485"/>
        <v/>
      </c>
    </row>
    <row r="7103" spans="18:28" ht="14.5" customHeight="1">
      <c r="R7103">
        <v>7100</v>
      </c>
      <c r="S7103" s="4">
        <v>92130</v>
      </c>
      <c r="T7103" s="3" t="s">
        <v>7114</v>
      </c>
      <c r="U7103" s="3" t="s">
        <v>881</v>
      </c>
      <c r="V7103" s="3" t="s">
        <v>340</v>
      </c>
      <c r="W7103" s="3" t="s">
        <v>7104</v>
      </c>
      <c r="X7103" s="3" t="str">
        <f t="shared" si="482"/>
        <v>ในเตาห้วยยอดตรัง</v>
      </c>
      <c r="Y7103" s="3" t="s">
        <v>6498</v>
      </c>
      <c r="Z7103" s="3" t="str">
        <f t="shared" si="483"/>
        <v/>
      </c>
      <c r="AA7103" s="3" t="e">
        <f t="shared" si="484"/>
        <v>#NUM!</v>
      </c>
      <c r="AB7103" s="3" t="str">
        <f t="shared" si="485"/>
        <v/>
      </c>
    </row>
    <row r="7104" spans="18:28" ht="14.5" customHeight="1">
      <c r="R7104">
        <v>7101</v>
      </c>
      <c r="S7104" s="4">
        <v>92130</v>
      </c>
      <c r="T7104" s="3" t="s">
        <v>7115</v>
      </c>
      <c r="U7104" s="3" t="s">
        <v>881</v>
      </c>
      <c r="V7104" s="3" t="s">
        <v>340</v>
      </c>
      <c r="W7104" s="3" t="s">
        <v>7104</v>
      </c>
      <c r="X7104" s="3" t="str">
        <f t="shared" si="482"/>
        <v>ทุ่งต่อห้วยยอดตรัง</v>
      </c>
      <c r="Y7104" s="3" t="s">
        <v>6498</v>
      </c>
      <c r="Z7104" s="3" t="str">
        <f t="shared" si="483"/>
        <v/>
      </c>
      <c r="AA7104" s="3" t="e">
        <f t="shared" si="484"/>
        <v>#NUM!</v>
      </c>
      <c r="AB7104" s="3" t="str">
        <f t="shared" si="485"/>
        <v/>
      </c>
    </row>
    <row r="7105" spans="18:28" ht="14.5" customHeight="1">
      <c r="R7105">
        <v>7102</v>
      </c>
      <c r="S7105" s="4">
        <v>92210</v>
      </c>
      <c r="T7105" s="3" t="s">
        <v>7116</v>
      </c>
      <c r="U7105" s="3" t="s">
        <v>881</v>
      </c>
      <c r="V7105" s="3" t="s">
        <v>340</v>
      </c>
      <c r="W7105" s="3" t="s">
        <v>7104</v>
      </c>
      <c r="X7105" s="3" t="str">
        <f t="shared" si="482"/>
        <v>วังคีรีห้วยยอดตรัง</v>
      </c>
      <c r="Y7105" s="3" t="s">
        <v>6498</v>
      </c>
      <c r="Z7105" s="3" t="str">
        <f t="shared" si="483"/>
        <v/>
      </c>
      <c r="AA7105" s="3" t="e">
        <f t="shared" si="484"/>
        <v>#NUM!</v>
      </c>
      <c r="AB7105" s="3" t="str">
        <f t="shared" si="485"/>
        <v/>
      </c>
    </row>
    <row r="7106" spans="18:28" ht="14.5" customHeight="1">
      <c r="R7106">
        <v>7103</v>
      </c>
      <c r="S7106" s="4">
        <v>92220</v>
      </c>
      <c r="T7106" s="3" t="s">
        <v>7117</v>
      </c>
      <c r="U7106" s="3" t="s">
        <v>876</v>
      </c>
      <c r="V7106" s="3" t="s">
        <v>340</v>
      </c>
      <c r="W7106" s="3" t="s">
        <v>7118</v>
      </c>
      <c r="X7106" s="3" t="str">
        <f t="shared" si="482"/>
        <v>เขาวิเศษวังวิเศษตรัง</v>
      </c>
      <c r="Y7106" s="3" t="s">
        <v>6498</v>
      </c>
      <c r="Z7106" s="3" t="str">
        <f t="shared" si="483"/>
        <v/>
      </c>
      <c r="AA7106" s="3" t="e">
        <f t="shared" si="484"/>
        <v>#NUM!</v>
      </c>
      <c r="AB7106" s="3" t="str">
        <f t="shared" si="485"/>
        <v/>
      </c>
    </row>
    <row r="7107" spans="18:28" ht="14.5" customHeight="1">
      <c r="R7107">
        <v>7104</v>
      </c>
      <c r="S7107" s="4">
        <v>92220</v>
      </c>
      <c r="T7107" s="3" t="s">
        <v>7119</v>
      </c>
      <c r="U7107" s="3" t="s">
        <v>876</v>
      </c>
      <c r="V7107" s="3" t="s">
        <v>340</v>
      </c>
      <c r="W7107" s="3" t="s">
        <v>7118</v>
      </c>
      <c r="X7107" s="3" t="str">
        <f t="shared" si="482"/>
        <v>วังมะปรางวังวิเศษตรัง</v>
      </c>
      <c r="Y7107" s="3" t="s">
        <v>6498</v>
      </c>
      <c r="Z7107" s="3" t="str">
        <f t="shared" si="483"/>
        <v/>
      </c>
      <c r="AA7107" s="3" t="e">
        <f t="shared" si="484"/>
        <v>#NUM!</v>
      </c>
      <c r="AB7107" s="3" t="str">
        <f t="shared" si="485"/>
        <v/>
      </c>
    </row>
    <row r="7108" spans="18:28" ht="14.5" customHeight="1">
      <c r="R7108">
        <v>7105</v>
      </c>
      <c r="S7108" s="4">
        <v>92220</v>
      </c>
      <c r="T7108" s="3" t="s">
        <v>7120</v>
      </c>
      <c r="U7108" s="3" t="s">
        <v>876</v>
      </c>
      <c r="V7108" s="3" t="s">
        <v>340</v>
      </c>
      <c r="W7108" s="3" t="s">
        <v>7118</v>
      </c>
      <c r="X7108" s="3" t="str">
        <f t="shared" si="482"/>
        <v>อ่าวตงวังวิเศษตรัง</v>
      </c>
      <c r="Y7108" s="3" t="s">
        <v>6498</v>
      </c>
      <c r="Z7108" s="3" t="str">
        <f t="shared" si="483"/>
        <v/>
      </c>
      <c r="AA7108" s="3" t="e">
        <f t="shared" si="484"/>
        <v>#NUM!</v>
      </c>
      <c r="AB7108" s="3" t="str">
        <f t="shared" si="485"/>
        <v/>
      </c>
    </row>
    <row r="7109" spans="18:28" ht="14.5" customHeight="1">
      <c r="R7109">
        <v>7106</v>
      </c>
      <c r="S7109" s="4">
        <v>92000</v>
      </c>
      <c r="T7109" s="3" t="s">
        <v>7121</v>
      </c>
      <c r="U7109" s="3" t="s">
        <v>876</v>
      </c>
      <c r="V7109" s="3" t="s">
        <v>340</v>
      </c>
      <c r="W7109" s="3" t="s">
        <v>7118</v>
      </c>
      <c r="X7109" s="3" t="str">
        <f t="shared" ref="X7109:X7172" si="486">T7109&amp;U7109&amp;V7109</f>
        <v>ท่าสะบ้าวังวิเศษตรัง</v>
      </c>
      <c r="Y7109" s="3" t="s">
        <v>6498</v>
      </c>
      <c r="Z7109" s="3" t="str">
        <f t="shared" ref="Z7109:Z7172" si="487">IF($Z$1=$W7109,$R7109,"")</f>
        <v/>
      </c>
      <c r="AA7109" s="3" t="e">
        <f t="shared" ref="AA7109:AA7172" si="488">SMALL($Z$4:$Z$7439,R7109)</f>
        <v>#NUM!</v>
      </c>
      <c r="AB7109" s="3" t="str">
        <f t="shared" ref="AB7109:AB7172" si="489">IFERROR(INDEX($T$4:$T$7439,$AA7109,1),"")</f>
        <v/>
      </c>
    </row>
    <row r="7110" spans="18:28" ht="14.5" customHeight="1">
      <c r="R7110">
        <v>7107</v>
      </c>
      <c r="S7110" s="4">
        <v>92220</v>
      </c>
      <c r="T7110" s="3" t="s">
        <v>7122</v>
      </c>
      <c r="U7110" s="3" t="s">
        <v>876</v>
      </c>
      <c r="V7110" s="3" t="s">
        <v>340</v>
      </c>
      <c r="W7110" s="3" t="s">
        <v>7118</v>
      </c>
      <c r="X7110" s="3" t="str">
        <f t="shared" si="486"/>
        <v>วังมะปรางเหนือวังวิเศษตรัง</v>
      </c>
      <c r="Y7110" s="3" t="s">
        <v>6498</v>
      </c>
      <c r="Z7110" s="3" t="str">
        <f t="shared" si="487"/>
        <v/>
      </c>
      <c r="AA7110" s="3" t="e">
        <f t="shared" si="488"/>
        <v>#NUM!</v>
      </c>
      <c r="AB7110" s="3" t="str">
        <f t="shared" si="489"/>
        <v/>
      </c>
    </row>
    <row r="7111" spans="18:28" ht="14.5" customHeight="1">
      <c r="R7111">
        <v>7108</v>
      </c>
      <c r="S7111" s="4">
        <v>92170</v>
      </c>
      <c r="T7111" s="3" t="s">
        <v>7123</v>
      </c>
      <c r="U7111" s="3" t="s">
        <v>867</v>
      </c>
      <c r="V7111" s="3" t="s">
        <v>340</v>
      </c>
      <c r="W7111" s="3" t="s">
        <v>7124</v>
      </c>
      <c r="X7111" s="3" t="str">
        <f t="shared" si="486"/>
        <v>นาโยงเหนือนาโยงตรัง</v>
      </c>
      <c r="Y7111" s="3" t="s">
        <v>6498</v>
      </c>
      <c r="Z7111" s="3" t="str">
        <f t="shared" si="487"/>
        <v/>
      </c>
      <c r="AA7111" s="3" t="e">
        <f t="shared" si="488"/>
        <v>#NUM!</v>
      </c>
      <c r="AB7111" s="3" t="str">
        <f t="shared" si="489"/>
        <v/>
      </c>
    </row>
    <row r="7112" spans="18:28" ht="14.5" customHeight="1">
      <c r="R7112">
        <v>7109</v>
      </c>
      <c r="S7112" s="4">
        <v>92170</v>
      </c>
      <c r="T7112" s="3" t="s">
        <v>7125</v>
      </c>
      <c r="U7112" s="3" t="s">
        <v>867</v>
      </c>
      <c r="V7112" s="3" t="s">
        <v>340</v>
      </c>
      <c r="W7112" s="3" t="s">
        <v>7124</v>
      </c>
      <c r="X7112" s="3" t="str">
        <f t="shared" si="486"/>
        <v>ช่องนาโยงตรัง</v>
      </c>
      <c r="Y7112" s="3" t="s">
        <v>6498</v>
      </c>
      <c r="Z7112" s="3" t="str">
        <f t="shared" si="487"/>
        <v/>
      </c>
      <c r="AA7112" s="3" t="e">
        <f t="shared" si="488"/>
        <v>#NUM!</v>
      </c>
      <c r="AB7112" s="3" t="str">
        <f t="shared" si="489"/>
        <v/>
      </c>
    </row>
    <row r="7113" spans="18:28" ht="14.5" customHeight="1">
      <c r="R7113">
        <v>7110</v>
      </c>
      <c r="S7113" s="4">
        <v>92170</v>
      </c>
      <c r="T7113" s="3" t="s">
        <v>7126</v>
      </c>
      <c r="U7113" s="3" t="s">
        <v>867</v>
      </c>
      <c r="V7113" s="3" t="s">
        <v>340</v>
      </c>
      <c r="W7113" s="3" t="s">
        <v>7124</v>
      </c>
      <c r="X7113" s="3" t="str">
        <f t="shared" si="486"/>
        <v>ละมอนาโยงตรัง</v>
      </c>
      <c r="Y7113" s="3" t="s">
        <v>6498</v>
      </c>
      <c r="Z7113" s="3" t="str">
        <f t="shared" si="487"/>
        <v/>
      </c>
      <c r="AA7113" s="3" t="e">
        <f t="shared" si="488"/>
        <v>#NUM!</v>
      </c>
      <c r="AB7113" s="3" t="str">
        <f t="shared" si="489"/>
        <v/>
      </c>
    </row>
    <row r="7114" spans="18:28" ht="14.5" customHeight="1">
      <c r="R7114">
        <v>7111</v>
      </c>
      <c r="S7114" s="4">
        <v>92170</v>
      </c>
      <c r="T7114" s="3" t="s">
        <v>7127</v>
      </c>
      <c r="U7114" s="3" t="s">
        <v>867</v>
      </c>
      <c r="V7114" s="3" t="s">
        <v>340</v>
      </c>
      <c r="W7114" s="3" t="s">
        <v>7124</v>
      </c>
      <c r="X7114" s="3" t="str">
        <f t="shared" si="486"/>
        <v>โคกสะบ้านาโยงตรัง</v>
      </c>
      <c r="Y7114" s="3" t="s">
        <v>6498</v>
      </c>
      <c r="Z7114" s="3" t="str">
        <f t="shared" si="487"/>
        <v/>
      </c>
      <c r="AA7114" s="3" t="e">
        <f t="shared" si="488"/>
        <v>#NUM!</v>
      </c>
      <c r="AB7114" s="3" t="str">
        <f t="shared" si="489"/>
        <v/>
      </c>
    </row>
    <row r="7115" spans="18:28" ht="14.5" customHeight="1">
      <c r="R7115">
        <v>7112</v>
      </c>
      <c r="S7115" s="4">
        <v>92170</v>
      </c>
      <c r="T7115" s="3" t="s">
        <v>7128</v>
      </c>
      <c r="U7115" s="3" t="s">
        <v>867</v>
      </c>
      <c r="V7115" s="3" t="s">
        <v>340</v>
      </c>
      <c r="W7115" s="3" t="s">
        <v>7124</v>
      </c>
      <c r="X7115" s="3" t="str">
        <f t="shared" si="486"/>
        <v>นาหมื่นศรีนาโยงตรัง</v>
      </c>
      <c r="Y7115" s="3" t="s">
        <v>6498</v>
      </c>
      <c r="Z7115" s="3" t="str">
        <f t="shared" si="487"/>
        <v/>
      </c>
      <c r="AA7115" s="3" t="e">
        <f t="shared" si="488"/>
        <v>#NUM!</v>
      </c>
      <c r="AB7115" s="3" t="str">
        <f t="shared" si="489"/>
        <v/>
      </c>
    </row>
    <row r="7116" spans="18:28" ht="14.5" customHeight="1">
      <c r="R7116">
        <v>7113</v>
      </c>
      <c r="S7116" s="4">
        <v>92170</v>
      </c>
      <c r="T7116" s="3" t="s">
        <v>7129</v>
      </c>
      <c r="U7116" s="3" t="s">
        <v>867</v>
      </c>
      <c r="V7116" s="3" t="s">
        <v>340</v>
      </c>
      <c r="W7116" s="3" t="s">
        <v>7124</v>
      </c>
      <c r="X7116" s="3" t="str">
        <f t="shared" si="486"/>
        <v>นาข้าวเสียนาโยงตรัง</v>
      </c>
      <c r="Y7116" s="3" t="s">
        <v>6498</v>
      </c>
      <c r="Z7116" s="3" t="str">
        <f t="shared" si="487"/>
        <v/>
      </c>
      <c r="AA7116" s="3" t="e">
        <f t="shared" si="488"/>
        <v>#NUM!</v>
      </c>
      <c r="AB7116" s="3" t="str">
        <f t="shared" si="489"/>
        <v/>
      </c>
    </row>
    <row r="7117" spans="18:28" ht="14.5" customHeight="1">
      <c r="R7117">
        <v>7114</v>
      </c>
      <c r="S7117" s="4">
        <v>92160</v>
      </c>
      <c r="T7117" s="3" t="s">
        <v>7130</v>
      </c>
      <c r="U7117" s="3" t="s">
        <v>874</v>
      </c>
      <c r="V7117" s="3" t="s">
        <v>340</v>
      </c>
      <c r="W7117" s="3" t="s">
        <v>7131</v>
      </c>
      <c r="X7117" s="3" t="str">
        <f t="shared" si="486"/>
        <v>ควนเมารัษฎาตรัง</v>
      </c>
      <c r="Y7117" s="3" t="s">
        <v>6498</v>
      </c>
      <c r="Z7117" s="3" t="str">
        <f t="shared" si="487"/>
        <v/>
      </c>
      <c r="AA7117" s="3" t="e">
        <f t="shared" si="488"/>
        <v>#NUM!</v>
      </c>
      <c r="AB7117" s="3" t="str">
        <f t="shared" si="489"/>
        <v/>
      </c>
    </row>
    <row r="7118" spans="18:28" ht="14.5" customHeight="1">
      <c r="R7118">
        <v>7115</v>
      </c>
      <c r="S7118" s="4">
        <v>92160</v>
      </c>
      <c r="T7118" s="3" t="s">
        <v>7132</v>
      </c>
      <c r="U7118" s="3" t="s">
        <v>874</v>
      </c>
      <c r="V7118" s="3" t="s">
        <v>340</v>
      </c>
      <c r="W7118" s="3" t="s">
        <v>7131</v>
      </c>
      <c r="X7118" s="3" t="str">
        <f t="shared" si="486"/>
        <v>คลองปางรัษฎาตรัง</v>
      </c>
      <c r="Y7118" s="3" t="s">
        <v>6498</v>
      </c>
      <c r="Z7118" s="3" t="str">
        <f t="shared" si="487"/>
        <v/>
      </c>
      <c r="AA7118" s="3" t="e">
        <f t="shared" si="488"/>
        <v>#NUM!</v>
      </c>
      <c r="AB7118" s="3" t="str">
        <f t="shared" si="489"/>
        <v/>
      </c>
    </row>
    <row r="7119" spans="18:28" ht="14.5" customHeight="1">
      <c r="R7119">
        <v>7116</v>
      </c>
      <c r="S7119" s="4">
        <v>92160</v>
      </c>
      <c r="T7119" s="3" t="s">
        <v>1107</v>
      </c>
      <c r="U7119" s="3" t="s">
        <v>874</v>
      </c>
      <c r="V7119" s="3" t="s">
        <v>340</v>
      </c>
      <c r="W7119" s="3" t="s">
        <v>7131</v>
      </c>
      <c r="X7119" s="3" t="str">
        <f t="shared" si="486"/>
        <v>หนองบัวรัษฎาตรัง</v>
      </c>
      <c r="Y7119" s="3" t="s">
        <v>6498</v>
      </c>
      <c r="Z7119" s="3" t="str">
        <f t="shared" si="487"/>
        <v/>
      </c>
      <c r="AA7119" s="3" t="e">
        <f t="shared" si="488"/>
        <v>#NUM!</v>
      </c>
      <c r="AB7119" s="3" t="str">
        <f t="shared" si="489"/>
        <v/>
      </c>
    </row>
    <row r="7120" spans="18:28" ht="14.5" customHeight="1">
      <c r="R7120">
        <v>7117</v>
      </c>
      <c r="S7120" s="4">
        <v>92130</v>
      </c>
      <c r="T7120" s="3" t="s">
        <v>517</v>
      </c>
      <c r="U7120" s="3" t="s">
        <v>874</v>
      </c>
      <c r="V7120" s="3" t="s">
        <v>340</v>
      </c>
      <c r="W7120" s="3" t="s">
        <v>7131</v>
      </c>
      <c r="X7120" s="3" t="str">
        <f t="shared" si="486"/>
        <v>หนองปรือรัษฎาตรัง</v>
      </c>
      <c r="Y7120" s="3" t="s">
        <v>6498</v>
      </c>
      <c r="Z7120" s="3" t="str">
        <f t="shared" si="487"/>
        <v/>
      </c>
      <c r="AA7120" s="3" t="e">
        <f t="shared" si="488"/>
        <v>#NUM!</v>
      </c>
      <c r="AB7120" s="3" t="str">
        <f t="shared" si="489"/>
        <v/>
      </c>
    </row>
    <row r="7121" spans="18:28" ht="14.5" customHeight="1">
      <c r="R7121">
        <v>7118</v>
      </c>
      <c r="S7121" s="4">
        <v>92160</v>
      </c>
      <c r="T7121" s="3" t="s">
        <v>7133</v>
      </c>
      <c r="U7121" s="3" t="s">
        <v>874</v>
      </c>
      <c r="V7121" s="3" t="s">
        <v>340</v>
      </c>
      <c r="W7121" s="3" t="s">
        <v>7131</v>
      </c>
      <c r="X7121" s="3" t="str">
        <f t="shared" si="486"/>
        <v>เขาไพรรัษฎาตรัง</v>
      </c>
      <c r="Y7121" s="3" t="s">
        <v>6498</v>
      </c>
      <c r="Z7121" s="3" t="str">
        <f t="shared" si="487"/>
        <v/>
      </c>
      <c r="AA7121" s="3" t="e">
        <f t="shared" si="488"/>
        <v>#NUM!</v>
      </c>
      <c r="AB7121" s="3" t="str">
        <f t="shared" si="489"/>
        <v/>
      </c>
    </row>
    <row r="7122" spans="18:28" ht="14.5" customHeight="1">
      <c r="R7122">
        <v>7119</v>
      </c>
      <c r="S7122" s="4">
        <v>92120</v>
      </c>
      <c r="T7122" s="3" t="s">
        <v>883</v>
      </c>
      <c r="U7122" s="3" t="s">
        <v>883</v>
      </c>
      <c r="V7122" s="3" t="s">
        <v>340</v>
      </c>
      <c r="W7122" s="3" t="s">
        <v>7134</v>
      </c>
      <c r="X7122" s="3" t="str">
        <f t="shared" si="486"/>
        <v>หาดสำราญหาดสำราญตรัง</v>
      </c>
      <c r="Y7122" s="3" t="s">
        <v>6498</v>
      </c>
      <c r="Z7122" s="3" t="str">
        <f t="shared" si="487"/>
        <v/>
      </c>
      <c r="AA7122" s="3" t="e">
        <f t="shared" si="488"/>
        <v>#NUM!</v>
      </c>
      <c r="AB7122" s="3" t="str">
        <f t="shared" si="489"/>
        <v/>
      </c>
    </row>
    <row r="7123" spans="18:28" ht="14.5" customHeight="1">
      <c r="R7123">
        <v>7120</v>
      </c>
      <c r="S7123" s="4">
        <v>92120</v>
      </c>
      <c r="T7123" s="3" t="s">
        <v>7135</v>
      </c>
      <c r="U7123" s="3" t="s">
        <v>883</v>
      </c>
      <c r="V7123" s="3" t="s">
        <v>340</v>
      </c>
      <c r="W7123" s="3" t="s">
        <v>7134</v>
      </c>
      <c r="X7123" s="3" t="str">
        <f t="shared" si="486"/>
        <v>บ้าหวีหาดสำราญตรัง</v>
      </c>
      <c r="Y7123" s="3" t="s">
        <v>6498</v>
      </c>
      <c r="Z7123" s="3" t="str">
        <f t="shared" si="487"/>
        <v/>
      </c>
      <c r="AA7123" s="3" t="e">
        <f t="shared" si="488"/>
        <v>#NUM!</v>
      </c>
      <c r="AB7123" s="3" t="str">
        <f t="shared" si="489"/>
        <v/>
      </c>
    </row>
    <row r="7124" spans="18:28" ht="14.5" customHeight="1">
      <c r="R7124">
        <v>7121</v>
      </c>
      <c r="S7124" s="4">
        <v>92120</v>
      </c>
      <c r="T7124" s="3" t="s">
        <v>7136</v>
      </c>
      <c r="U7124" s="3" t="s">
        <v>883</v>
      </c>
      <c r="V7124" s="3" t="s">
        <v>340</v>
      </c>
      <c r="W7124" s="3" t="s">
        <v>7134</v>
      </c>
      <c r="X7124" s="3" t="str">
        <f t="shared" si="486"/>
        <v>ตะเสะหาดสำราญตรัง</v>
      </c>
      <c r="Y7124" s="3" t="s">
        <v>6498</v>
      </c>
      <c r="Z7124" s="3" t="str">
        <f t="shared" si="487"/>
        <v/>
      </c>
      <c r="AA7124" s="3" t="e">
        <f t="shared" si="488"/>
        <v>#NUM!</v>
      </c>
      <c r="AB7124" s="3" t="str">
        <f t="shared" si="489"/>
        <v/>
      </c>
    </row>
    <row r="7125" spans="18:28" ht="14.5" customHeight="1">
      <c r="R7125">
        <v>7122</v>
      </c>
      <c r="S7125" s="4">
        <v>93000</v>
      </c>
      <c r="T7125" s="3" t="s">
        <v>577</v>
      </c>
      <c r="U7125" s="3" t="s">
        <v>1355</v>
      </c>
      <c r="V7125" s="3" t="s">
        <v>414</v>
      </c>
      <c r="W7125" s="3" t="s">
        <v>7137</v>
      </c>
      <c r="X7125" s="3" t="str">
        <f t="shared" si="486"/>
        <v>คูหาสวรรค์เมืองพัทลุงพัทลุง</v>
      </c>
      <c r="Y7125" s="3" t="s">
        <v>6498</v>
      </c>
      <c r="Z7125" s="3" t="str">
        <f t="shared" si="487"/>
        <v/>
      </c>
      <c r="AA7125" s="3" t="e">
        <f t="shared" si="488"/>
        <v>#NUM!</v>
      </c>
      <c r="AB7125" s="3" t="str">
        <f t="shared" si="489"/>
        <v/>
      </c>
    </row>
    <row r="7126" spans="18:28" ht="14.5" customHeight="1">
      <c r="R7126">
        <v>7123</v>
      </c>
      <c r="S7126" s="4">
        <v>93000</v>
      </c>
      <c r="T7126" s="3" t="s">
        <v>7138</v>
      </c>
      <c r="U7126" s="3" t="s">
        <v>1355</v>
      </c>
      <c r="V7126" s="3" t="s">
        <v>414</v>
      </c>
      <c r="W7126" s="3" t="s">
        <v>7137</v>
      </c>
      <c r="X7126" s="3" t="str">
        <f t="shared" si="486"/>
        <v>เขาเจียกเมืองพัทลุงพัทลุง</v>
      </c>
      <c r="Y7126" s="3" t="s">
        <v>6498</v>
      </c>
      <c r="Z7126" s="3" t="str">
        <f t="shared" si="487"/>
        <v/>
      </c>
      <c r="AA7126" s="3" t="e">
        <f t="shared" si="488"/>
        <v>#NUM!</v>
      </c>
      <c r="AB7126" s="3" t="str">
        <f t="shared" si="489"/>
        <v/>
      </c>
    </row>
    <row r="7127" spans="18:28" ht="14.5" customHeight="1">
      <c r="R7127">
        <v>7124</v>
      </c>
      <c r="S7127" s="4">
        <v>93000</v>
      </c>
      <c r="T7127" s="3" t="s">
        <v>7139</v>
      </c>
      <c r="U7127" s="3" t="s">
        <v>1355</v>
      </c>
      <c r="V7127" s="3" t="s">
        <v>414</v>
      </c>
      <c r="W7127" s="3" t="s">
        <v>7137</v>
      </c>
      <c r="X7127" s="3" t="str">
        <f t="shared" si="486"/>
        <v>ท่ามิหรำเมืองพัทลุงพัทลุง</v>
      </c>
      <c r="Y7127" s="3" t="s">
        <v>6498</v>
      </c>
      <c r="Z7127" s="3" t="str">
        <f t="shared" si="487"/>
        <v/>
      </c>
      <c r="AA7127" s="3" t="e">
        <f t="shared" si="488"/>
        <v>#NUM!</v>
      </c>
      <c r="AB7127" s="3" t="str">
        <f t="shared" si="489"/>
        <v/>
      </c>
    </row>
    <row r="7128" spans="18:28" ht="14.5" customHeight="1">
      <c r="R7128">
        <v>7125</v>
      </c>
      <c r="S7128" s="4">
        <v>93000</v>
      </c>
      <c r="T7128" s="3" t="s">
        <v>7140</v>
      </c>
      <c r="U7128" s="3" t="s">
        <v>1355</v>
      </c>
      <c r="V7128" s="3" t="s">
        <v>414</v>
      </c>
      <c r="W7128" s="3" t="s">
        <v>7137</v>
      </c>
      <c r="X7128" s="3" t="str">
        <f t="shared" si="486"/>
        <v>โคกชะงายเมืองพัทลุงพัทลุง</v>
      </c>
      <c r="Y7128" s="3" t="s">
        <v>6498</v>
      </c>
      <c r="Z7128" s="3" t="str">
        <f t="shared" si="487"/>
        <v/>
      </c>
      <c r="AA7128" s="3" t="e">
        <f t="shared" si="488"/>
        <v>#NUM!</v>
      </c>
      <c r="AB7128" s="3" t="str">
        <f t="shared" si="489"/>
        <v/>
      </c>
    </row>
    <row r="7129" spans="18:28" ht="14.5" customHeight="1">
      <c r="R7129">
        <v>7126</v>
      </c>
      <c r="S7129" s="4">
        <v>93000</v>
      </c>
      <c r="T7129" s="3" t="s">
        <v>7141</v>
      </c>
      <c r="U7129" s="3" t="s">
        <v>1355</v>
      </c>
      <c r="V7129" s="3" t="s">
        <v>414</v>
      </c>
      <c r="W7129" s="3" t="s">
        <v>7137</v>
      </c>
      <c r="X7129" s="3" t="str">
        <f t="shared" si="486"/>
        <v>นาท่อมเมืองพัทลุงพัทลุง</v>
      </c>
      <c r="Y7129" s="3" t="s">
        <v>6498</v>
      </c>
      <c r="Z7129" s="3" t="str">
        <f t="shared" si="487"/>
        <v/>
      </c>
      <c r="AA7129" s="3" t="e">
        <f t="shared" si="488"/>
        <v>#NUM!</v>
      </c>
      <c r="AB7129" s="3" t="str">
        <f t="shared" si="489"/>
        <v/>
      </c>
    </row>
    <row r="7130" spans="18:28" ht="14.5" customHeight="1">
      <c r="R7130">
        <v>7127</v>
      </c>
      <c r="S7130" s="4">
        <v>93000</v>
      </c>
      <c r="T7130" s="3" t="s">
        <v>7142</v>
      </c>
      <c r="U7130" s="3" t="s">
        <v>1355</v>
      </c>
      <c r="V7130" s="3" t="s">
        <v>414</v>
      </c>
      <c r="W7130" s="3" t="s">
        <v>7137</v>
      </c>
      <c r="X7130" s="3" t="str">
        <f t="shared" si="486"/>
        <v>ปรางหมู่เมืองพัทลุงพัทลุง</v>
      </c>
      <c r="Y7130" s="3" t="s">
        <v>6498</v>
      </c>
      <c r="Z7130" s="3" t="str">
        <f t="shared" si="487"/>
        <v/>
      </c>
      <c r="AA7130" s="3" t="e">
        <f t="shared" si="488"/>
        <v>#NUM!</v>
      </c>
      <c r="AB7130" s="3" t="str">
        <f t="shared" si="489"/>
        <v/>
      </c>
    </row>
    <row r="7131" spans="18:28" ht="14.5" customHeight="1">
      <c r="R7131">
        <v>7128</v>
      </c>
      <c r="S7131" s="4">
        <v>93000</v>
      </c>
      <c r="T7131" s="3" t="s">
        <v>1635</v>
      </c>
      <c r="U7131" s="3" t="s">
        <v>1355</v>
      </c>
      <c r="V7131" s="3" t="s">
        <v>414</v>
      </c>
      <c r="W7131" s="3" t="s">
        <v>7137</v>
      </c>
      <c r="X7131" s="3" t="str">
        <f t="shared" si="486"/>
        <v>ท่าแคเมืองพัทลุงพัทลุง</v>
      </c>
      <c r="Y7131" s="3" t="s">
        <v>6498</v>
      </c>
      <c r="Z7131" s="3" t="str">
        <f t="shared" si="487"/>
        <v/>
      </c>
      <c r="AA7131" s="3" t="e">
        <f t="shared" si="488"/>
        <v>#NUM!</v>
      </c>
      <c r="AB7131" s="3" t="str">
        <f t="shared" si="489"/>
        <v/>
      </c>
    </row>
    <row r="7132" spans="18:28" ht="14.5" customHeight="1">
      <c r="R7132">
        <v>7129</v>
      </c>
      <c r="S7132" s="4">
        <v>93000</v>
      </c>
      <c r="T7132" s="3" t="s">
        <v>7143</v>
      </c>
      <c r="U7132" s="3" t="s">
        <v>1355</v>
      </c>
      <c r="V7132" s="3" t="s">
        <v>414</v>
      </c>
      <c r="W7132" s="3" t="s">
        <v>7137</v>
      </c>
      <c r="X7132" s="3" t="str">
        <f t="shared" si="486"/>
        <v>ลำปำเมืองพัทลุงพัทลุง</v>
      </c>
      <c r="Y7132" s="3" t="s">
        <v>6498</v>
      </c>
      <c r="Z7132" s="3" t="str">
        <f t="shared" si="487"/>
        <v/>
      </c>
      <c r="AA7132" s="3" t="e">
        <f t="shared" si="488"/>
        <v>#NUM!</v>
      </c>
      <c r="AB7132" s="3" t="str">
        <f t="shared" si="489"/>
        <v/>
      </c>
    </row>
    <row r="7133" spans="18:28" ht="14.5" customHeight="1">
      <c r="R7133">
        <v>7130</v>
      </c>
      <c r="S7133" s="4">
        <v>93000</v>
      </c>
      <c r="T7133" s="3" t="s">
        <v>7144</v>
      </c>
      <c r="U7133" s="3" t="s">
        <v>1355</v>
      </c>
      <c r="V7133" s="3" t="s">
        <v>414</v>
      </c>
      <c r="W7133" s="3" t="s">
        <v>7137</v>
      </c>
      <c r="X7133" s="3" t="str">
        <f t="shared" si="486"/>
        <v>ตำนานเมืองพัทลุงพัทลุง</v>
      </c>
      <c r="Y7133" s="3" t="s">
        <v>6498</v>
      </c>
      <c r="Z7133" s="3" t="str">
        <f t="shared" si="487"/>
        <v/>
      </c>
      <c r="AA7133" s="3" t="e">
        <f t="shared" si="488"/>
        <v>#NUM!</v>
      </c>
      <c r="AB7133" s="3" t="str">
        <f t="shared" si="489"/>
        <v/>
      </c>
    </row>
    <row r="7134" spans="18:28" ht="14.5" customHeight="1">
      <c r="R7134">
        <v>7131</v>
      </c>
      <c r="S7134" s="4">
        <v>93000</v>
      </c>
      <c r="T7134" s="3" t="s">
        <v>7145</v>
      </c>
      <c r="U7134" s="3" t="s">
        <v>1355</v>
      </c>
      <c r="V7134" s="3" t="s">
        <v>414</v>
      </c>
      <c r="W7134" s="3" t="s">
        <v>7137</v>
      </c>
      <c r="X7134" s="3" t="str">
        <f t="shared" si="486"/>
        <v>ควนมะพร้าวเมืองพัทลุงพัทลุง</v>
      </c>
      <c r="Y7134" s="3" t="s">
        <v>6498</v>
      </c>
      <c r="Z7134" s="3" t="str">
        <f t="shared" si="487"/>
        <v/>
      </c>
      <c r="AA7134" s="3" t="e">
        <f t="shared" si="488"/>
        <v>#NUM!</v>
      </c>
      <c r="AB7134" s="3" t="str">
        <f t="shared" si="489"/>
        <v/>
      </c>
    </row>
    <row r="7135" spans="18:28" ht="14.5" customHeight="1">
      <c r="R7135">
        <v>7132</v>
      </c>
      <c r="S7135" s="4">
        <v>93000</v>
      </c>
      <c r="T7135" s="3" t="s">
        <v>7146</v>
      </c>
      <c r="U7135" s="3" t="s">
        <v>1355</v>
      </c>
      <c r="V7135" s="3" t="s">
        <v>414</v>
      </c>
      <c r="W7135" s="3" t="s">
        <v>7137</v>
      </c>
      <c r="X7135" s="3" t="str">
        <f t="shared" si="486"/>
        <v>ร่มเมืองเมืองพัทลุงพัทลุง</v>
      </c>
      <c r="Y7135" s="3" t="s">
        <v>6498</v>
      </c>
      <c r="Z7135" s="3" t="str">
        <f t="shared" si="487"/>
        <v/>
      </c>
      <c r="AA7135" s="3" t="e">
        <f t="shared" si="488"/>
        <v>#NUM!</v>
      </c>
      <c r="AB7135" s="3" t="str">
        <f t="shared" si="489"/>
        <v/>
      </c>
    </row>
    <row r="7136" spans="18:28" ht="14.5" customHeight="1">
      <c r="R7136">
        <v>7133</v>
      </c>
      <c r="S7136" s="4">
        <v>93000</v>
      </c>
      <c r="T7136" s="3" t="s">
        <v>1952</v>
      </c>
      <c r="U7136" s="3" t="s">
        <v>1355</v>
      </c>
      <c r="V7136" s="3" t="s">
        <v>414</v>
      </c>
      <c r="W7136" s="3" t="s">
        <v>7137</v>
      </c>
      <c r="X7136" s="3" t="str">
        <f t="shared" si="486"/>
        <v>ชัยบุรีเมืองพัทลุงพัทลุง</v>
      </c>
      <c r="Y7136" s="3" t="s">
        <v>6498</v>
      </c>
      <c r="Z7136" s="3" t="str">
        <f t="shared" si="487"/>
        <v/>
      </c>
      <c r="AA7136" s="3" t="e">
        <f t="shared" si="488"/>
        <v>#NUM!</v>
      </c>
      <c r="AB7136" s="3" t="str">
        <f t="shared" si="489"/>
        <v/>
      </c>
    </row>
    <row r="7137" spans="18:28" ht="14.5" customHeight="1">
      <c r="R7137">
        <v>7134</v>
      </c>
      <c r="S7137" s="4">
        <v>93000</v>
      </c>
      <c r="T7137" s="3" t="s">
        <v>7147</v>
      </c>
      <c r="U7137" s="3" t="s">
        <v>1355</v>
      </c>
      <c r="V7137" s="3" t="s">
        <v>414</v>
      </c>
      <c r="W7137" s="3" t="s">
        <v>7137</v>
      </c>
      <c r="X7137" s="3" t="str">
        <f t="shared" si="486"/>
        <v>นาโหนดเมืองพัทลุงพัทลุง</v>
      </c>
      <c r="Y7137" s="3" t="s">
        <v>6498</v>
      </c>
      <c r="Z7137" s="3" t="str">
        <f t="shared" si="487"/>
        <v/>
      </c>
      <c r="AA7137" s="3" t="e">
        <f t="shared" si="488"/>
        <v>#NUM!</v>
      </c>
      <c r="AB7137" s="3" t="str">
        <f t="shared" si="489"/>
        <v/>
      </c>
    </row>
    <row r="7138" spans="18:28" ht="14.5" customHeight="1">
      <c r="R7138">
        <v>7135</v>
      </c>
      <c r="S7138" s="4">
        <v>93000</v>
      </c>
      <c r="T7138" s="3" t="s">
        <v>7148</v>
      </c>
      <c r="U7138" s="3" t="s">
        <v>1355</v>
      </c>
      <c r="V7138" s="3" t="s">
        <v>414</v>
      </c>
      <c r="W7138" s="3" t="s">
        <v>7137</v>
      </c>
      <c r="X7138" s="3" t="str">
        <f t="shared" si="486"/>
        <v>พญาขันเมืองพัทลุงพัทลุง</v>
      </c>
      <c r="Y7138" s="3" t="s">
        <v>6498</v>
      </c>
      <c r="Z7138" s="3" t="str">
        <f t="shared" si="487"/>
        <v/>
      </c>
      <c r="AA7138" s="3" t="e">
        <f t="shared" si="488"/>
        <v>#NUM!</v>
      </c>
      <c r="AB7138" s="3" t="str">
        <f t="shared" si="489"/>
        <v/>
      </c>
    </row>
    <row r="7139" spans="18:28" ht="14.5" customHeight="1">
      <c r="R7139">
        <v>7136</v>
      </c>
      <c r="S7139" s="4">
        <v>93180</v>
      </c>
      <c r="T7139" s="3" t="s">
        <v>1340</v>
      </c>
      <c r="U7139" s="3" t="s">
        <v>1340</v>
      </c>
      <c r="V7139" s="3" t="s">
        <v>414</v>
      </c>
      <c r="W7139" s="3" t="s">
        <v>7149</v>
      </c>
      <c r="X7139" s="3" t="str">
        <f t="shared" si="486"/>
        <v>กงหรากงหราพัทลุง</v>
      </c>
      <c r="Y7139" s="3" t="s">
        <v>6498</v>
      </c>
      <c r="Z7139" s="3" t="str">
        <f t="shared" si="487"/>
        <v/>
      </c>
      <c r="AA7139" s="3" t="e">
        <f t="shared" si="488"/>
        <v>#NUM!</v>
      </c>
      <c r="AB7139" s="3" t="str">
        <f t="shared" si="489"/>
        <v/>
      </c>
    </row>
    <row r="7140" spans="18:28" ht="14.5" customHeight="1">
      <c r="R7140">
        <v>7137</v>
      </c>
      <c r="S7140" s="4">
        <v>93000</v>
      </c>
      <c r="T7140" s="3" t="s">
        <v>7150</v>
      </c>
      <c r="U7140" s="3" t="s">
        <v>1340</v>
      </c>
      <c r="V7140" s="3" t="s">
        <v>414</v>
      </c>
      <c r="W7140" s="3" t="s">
        <v>7149</v>
      </c>
      <c r="X7140" s="3" t="str">
        <f t="shared" si="486"/>
        <v>ชะรัดกงหราพัทลุง</v>
      </c>
      <c r="Y7140" s="3" t="s">
        <v>6498</v>
      </c>
      <c r="Z7140" s="3" t="str">
        <f t="shared" si="487"/>
        <v/>
      </c>
      <c r="AA7140" s="3" t="e">
        <f t="shared" si="488"/>
        <v>#NUM!</v>
      </c>
      <c r="AB7140" s="3" t="str">
        <f t="shared" si="489"/>
        <v/>
      </c>
    </row>
    <row r="7141" spans="18:28" ht="14.5" customHeight="1">
      <c r="R7141">
        <v>7138</v>
      </c>
      <c r="S7141" s="4">
        <v>93180</v>
      </c>
      <c r="T7141" s="3" t="s">
        <v>7151</v>
      </c>
      <c r="U7141" s="3" t="s">
        <v>1340</v>
      </c>
      <c r="V7141" s="3" t="s">
        <v>414</v>
      </c>
      <c r="W7141" s="3" t="s">
        <v>7149</v>
      </c>
      <c r="X7141" s="3" t="str">
        <f t="shared" si="486"/>
        <v>คลองเฉลิมกงหราพัทลุง</v>
      </c>
      <c r="Y7141" s="3" t="s">
        <v>6498</v>
      </c>
      <c r="Z7141" s="3" t="str">
        <f t="shared" si="487"/>
        <v/>
      </c>
      <c r="AA7141" s="3" t="e">
        <f t="shared" si="488"/>
        <v>#NUM!</v>
      </c>
      <c r="AB7141" s="3" t="str">
        <f t="shared" si="489"/>
        <v/>
      </c>
    </row>
    <row r="7142" spans="18:28" ht="14.5" customHeight="1">
      <c r="R7142">
        <v>7139</v>
      </c>
      <c r="S7142" s="4">
        <v>93180</v>
      </c>
      <c r="T7142" s="3" t="s">
        <v>7152</v>
      </c>
      <c r="U7142" s="3" t="s">
        <v>1340</v>
      </c>
      <c r="V7142" s="3" t="s">
        <v>414</v>
      </c>
      <c r="W7142" s="3" t="s">
        <v>7149</v>
      </c>
      <c r="X7142" s="3" t="str">
        <f t="shared" si="486"/>
        <v>คลองทรายขาวกงหราพัทลุง</v>
      </c>
      <c r="Y7142" s="3" t="s">
        <v>6498</v>
      </c>
      <c r="Z7142" s="3" t="str">
        <f t="shared" si="487"/>
        <v/>
      </c>
      <c r="AA7142" s="3" t="e">
        <f t="shared" si="488"/>
        <v>#NUM!</v>
      </c>
      <c r="AB7142" s="3" t="str">
        <f t="shared" si="489"/>
        <v/>
      </c>
    </row>
    <row r="7143" spans="18:28" ht="14.5" customHeight="1">
      <c r="R7143">
        <v>7140</v>
      </c>
      <c r="S7143" s="4">
        <v>93000</v>
      </c>
      <c r="T7143" s="3" t="s">
        <v>7153</v>
      </c>
      <c r="U7143" s="3" t="s">
        <v>1340</v>
      </c>
      <c r="V7143" s="3" t="s">
        <v>414</v>
      </c>
      <c r="W7143" s="3" t="s">
        <v>7149</v>
      </c>
      <c r="X7143" s="3" t="str">
        <f t="shared" si="486"/>
        <v>สมหวังกงหราพัทลุง</v>
      </c>
      <c r="Y7143" s="3" t="s">
        <v>6498</v>
      </c>
      <c r="Z7143" s="3" t="str">
        <f t="shared" si="487"/>
        <v/>
      </c>
      <c r="AA7143" s="3" t="e">
        <f t="shared" si="488"/>
        <v>#NUM!</v>
      </c>
      <c r="AB7143" s="3" t="str">
        <f t="shared" si="489"/>
        <v/>
      </c>
    </row>
    <row r="7144" spans="18:28" ht="14.5" customHeight="1">
      <c r="R7144">
        <v>7141</v>
      </c>
      <c r="S7144" s="4">
        <v>93130</v>
      </c>
      <c r="T7144" s="3" t="s">
        <v>1342</v>
      </c>
      <c r="U7144" s="3" t="s">
        <v>1342</v>
      </c>
      <c r="V7144" s="3" t="s">
        <v>414</v>
      </c>
      <c r="W7144" s="3" t="s">
        <v>7154</v>
      </c>
      <c r="X7144" s="3" t="str">
        <f t="shared" si="486"/>
        <v>เขาชัยสนเขาชัยสนพัทลุง</v>
      </c>
      <c r="Y7144" s="3" t="s">
        <v>6498</v>
      </c>
      <c r="Z7144" s="3" t="str">
        <f t="shared" si="487"/>
        <v/>
      </c>
      <c r="AA7144" s="3" t="e">
        <f t="shared" si="488"/>
        <v>#NUM!</v>
      </c>
      <c r="AB7144" s="3" t="str">
        <f t="shared" si="489"/>
        <v/>
      </c>
    </row>
    <row r="7145" spans="18:28" ht="14.5" customHeight="1">
      <c r="R7145">
        <v>7142</v>
      </c>
      <c r="S7145" s="4">
        <v>93130</v>
      </c>
      <c r="T7145" s="3" t="s">
        <v>1344</v>
      </c>
      <c r="U7145" s="3" t="s">
        <v>1342</v>
      </c>
      <c r="V7145" s="3" t="s">
        <v>414</v>
      </c>
      <c r="W7145" s="3" t="s">
        <v>7154</v>
      </c>
      <c r="X7145" s="3" t="str">
        <f t="shared" si="486"/>
        <v>ควนขนุนเขาชัยสนพัทลุง</v>
      </c>
      <c r="Y7145" s="3" t="s">
        <v>6498</v>
      </c>
      <c r="Z7145" s="3" t="str">
        <f t="shared" si="487"/>
        <v/>
      </c>
      <c r="AA7145" s="3" t="e">
        <f t="shared" si="488"/>
        <v>#NUM!</v>
      </c>
      <c r="AB7145" s="3" t="str">
        <f t="shared" si="489"/>
        <v/>
      </c>
    </row>
    <row r="7146" spans="18:28" ht="14.5" customHeight="1">
      <c r="R7146">
        <v>7143</v>
      </c>
      <c r="S7146" s="4">
        <v>93130</v>
      </c>
      <c r="T7146" s="3" t="s">
        <v>7155</v>
      </c>
      <c r="U7146" s="3" t="s">
        <v>1342</v>
      </c>
      <c r="V7146" s="3" t="s">
        <v>414</v>
      </c>
      <c r="W7146" s="3" t="s">
        <v>7154</v>
      </c>
      <c r="X7146" s="3" t="str">
        <f t="shared" si="486"/>
        <v>จองถนนเขาชัยสนพัทลุง</v>
      </c>
      <c r="Y7146" s="3" t="s">
        <v>6498</v>
      </c>
      <c r="Z7146" s="3" t="str">
        <f t="shared" si="487"/>
        <v/>
      </c>
      <c r="AA7146" s="3" t="e">
        <f t="shared" si="488"/>
        <v>#NUM!</v>
      </c>
      <c r="AB7146" s="3" t="str">
        <f t="shared" si="489"/>
        <v/>
      </c>
    </row>
    <row r="7147" spans="18:28" ht="14.5" customHeight="1">
      <c r="R7147">
        <v>7144</v>
      </c>
      <c r="S7147" s="4">
        <v>93130</v>
      </c>
      <c r="T7147" s="3" t="s">
        <v>7156</v>
      </c>
      <c r="U7147" s="3" t="s">
        <v>1342</v>
      </c>
      <c r="V7147" s="3" t="s">
        <v>414</v>
      </c>
      <c r="W7147" s="3" t="s">
        <v>7154</v>
      </c>
      <c r="X7147" s="3" t="str">
        <f t="shared" si="486"/>
        <v>หานโพธิ์เขาชัยสนพัทลุง</v>
      </c>
      <c r="Y7147" s="3" t="s">
        <v>6498</v>
      </c>
      <c r="Z7147" s="3" t="str">
        <f t="shared" si="487"/>
        <v/>
      </c>
      <c r="AA7147" s="3" t="e">
        <f t="shared" si="488"/>
        <v>#NUM!</v>
      </c>
      <c r="AB7147" s="3" t="str">
        <f t="shared" si="489"/>
        <v/>
      </c>
    </row>
    <row r="7148" spans="18:28" ht="14.5" customHeight="1">
      <c r="R7148">
        <v>7145</v>
      </c>
      <c r="S7148" s="4">
        <v>93130</v>
      </c>
      <c r="T7148" s="3" t="s">
        <v>1323</v>
      </c>
      <c r="U7148" s="3" t="s">
        <v>1342</v>
      </c>
      <c r="V7148" s="3" t="s">
        <v>414</v>
      </c>
      <c r="W7148" s="3" t="s">
        <v>7154</v>
      </c>
      <c r="X7148" s="3" t="str">
        <f t="shared" si="486"/>
        <v>โคกม่วงเขาชัยสนพัทลุง</v>
      </c>
      <c r="Y7148" s="3" t="s">
        <v>6498</v>
      </c>
      <c r="Z7148" s="3" t="str">
        <f t="shared" si="487"/>
        <v/>
      </c>
      <c r="AA7148" s="3" t="e">
        <f t="shared" si="488"/>
        <v>#NUM!</v>
      </c>
      <c r="AB7148" s="3" t="str">
        <f t="shared" si="489"/>
        <v/>
      </c>
    </row>
    <row r="7149" spans="18:28" ht="14.5" customHeight="1">
      <c r="R7149">
        <v>7146</v>
      </c>
      <c r="S7149" s="4">
        <v>93160</v>
      </c>
      <c r="T7149" s="3" t="s">
        <v>7157</v>
      </c>
      <c r="U7149" s="3" t="s">
        <v>1346</v>
      </c>
      <c r="V7149" s="3" t="s">
        <v>414</v>
      </c>
      <c r="W7149" s="3" t="s">
        <v>7158</v>
      </c>
      <c r="X7149" s="3" t="str">
        <f t="shared" si="486"/>
        <v>แม่ขรีตะโหมดพัทลุง</v>
      </c>
      <c r="Y7149" s="3" t="s">
        <v>6498</v>
      </c>
      <c r="Z7149" s="3" t="str">
        <f t="shared" si="487"/>
        <v/>
      </c>
      <c r="AA7149" s="3" t="e">
        <f t="shared" si="488"/>
        <v>#NUM!</v>
      </c>
      <c r="AB7149" s="3" t="str">
        <f t="shared" si="489"/>
        <v/>
      </c>
    </row>
    <row r="7150" spans="18:28" ht="14.5" customHeight="1">
      <c r="R7150">
        <v>7147</v>
      </c>
      <c r="S7150" s="4">
        <v>93160</v>
      </c>
      <c r="T7150" s="3" t="s">
        <v>1346</v>
      </c>
      <c r="U7150" s="3" t="s">
        <v>1346</v>
      </c>
      <c r="V7150" s="3" t="s">
        <v>414</v>
      </c>
      <c r="W7150" s="3" t="s">
        <v>7158</v>
      </c>
      <c r="X7150" s="3" t="str">
        <f t="shared" si="486"/>
        <v>ตะโหมดตะโหมดพัทลุง</v>
      </c>
      <c r="Y7150" s="3" t="s">
        <v>6498</v>
      </c>
      <c r="Z7150" s="3" t="str">
        <f t="shared" si="487"/>
        <v/>
      </c>
      <c r="AA7150" s="3" t="e">
        <f t="shared" si="488"/>
        <v>#NUM!</v>
      </c>
      <c r="AB7150" s="3" t="str">
        <f t="shared" si="489"/>
        <v/>
      </c>
    </row>
    <row r="7151" spans="18:28" ht="14.5" customHeight="1">
      <c r="R7151">
        <v>7148</v>
      </c>
      <c r="S7151" s="4">
        <v>93160</v>
      </c>
      <c r="T7151" s="3" t="s">
        <v>891</v>
      </c>
      <c r="U7151" s="3" t="s">
        <v>1346</v>
      </c>
      <c r="V7151" s="3" t="s">
        <v>414</v>
      </c>
      <c r="W7151" s="3" t="s">
        <v>7158</v>
      </c>
      <c r="X7151" s="3" t="str">
        <f t="shared" si="486"/>
        <v>คลองใหญ่ตะโหมดพัทลุง</v>
      </c>
      <c r="Y7151" s="3" t="s">
        <v>6498</v>
      </c>
      <c r="Z7151" s="3" t="str">
        <f t="shared" si="487"/>
        <v/>
      </c>
      <c r="AA7151" s="3" t="e">
        <f t="shared" si="488"/>
        <v>#NUM!</v>
      </c>
      <c r="AB7151" s="3" t="str">
        <f t="shared" si="489"/>
        <v/>
      </c>
    </row>
    <row r="7152" spans="18:28" ht="14.5" customHeight="1">
      <c r="R7152">
        <v>7149</v>
      </c>
      <c r="S7152" s="4">
        <v>93110</v>
      </c>
      <c r="T7152" s="3" t="s">
        <v>1344</v>
      </c>
      <c r="U7152" s="3" t="s">
        <v>1344</v>
      </c>
      <c r="V7152" s="3" t="s">
        <v>414</v>
      </c>
      <c r="W7152" s="3" t="s">
        <v>7159</v>
      </c>
      <c r="X7152" s="3" t="str">
        <f t="shared" si="486"/>
        <v>ควนขนุนควนขนุนพัทลุง</v>
      </c>
      <c r="Y7152" s="3" t="s">
        <v>6498</v>
      </c>
      <c r="Z7152" s="3" t="str">
        <f t="shared" si="487"/>
        <v/>
      </c>
      <c r="AA7152" s="3" t="e">
        <f t="shared" si="488"/>
        <v>#NUM!</v>
      </c>
      <c r="AB7152" s="3" t="str">
        <f t="shared" si="489"/>
        <v/>
      </c>
    </row>
    <row r="7153" spans="18:28" ht="14.5" customHeight="1">
      <c r="R7153">
        <v>7150</v>
      </c>
      <c r="S7153" s="4">
        <v>93150</v>
      </c>
      <c r="T7153" s="3" t="s">
        <v>7160</v>
      </c>
      <c r="U7153" s="3" t="s">
        <v>1344</v>
      </c>
      <c r="V7153" s="3" t="s">
        <v>414</v>
      </c>
      <c r="W7153" s="3" t="s">
        <v>7159</v>
      </c>
      <c r="X7153" s="3" t="str">
        <f t="shared" si="486"/>
        <v>ทะเลน้อยควนขนุนพัทลุง</v>
      </c>
      <c r="Y7153" s="3" t="s">
        <v>6498</v>
      </c>
      <c r="Z7153" s="3" t="str">
        <f t="shared" si="487"/>
        <v/>
      </c>
      <c r="AA7153" s="3" t="e">
        <f t="shared" si="488"/>
        <v>#NUM!</v>
      </c>
      <c r="AB7153" s="3" t="str">
        <f t="shared" si="489"/>
        <v/>
      </c>
    </row>
    <row r="7154" spans="18:28" ht="14.5" customHeight="1">
      <c r="R7154">
        <v>7151</v>
      </c>
      <c r="S7154" s="4">
        <v>93110</v>
      </c>
      <c r="T7154" s="3" t="s">
        <v>7161</v>
      </c>
      <c r="U7154" s="3" t="s">
        <v>1344</v>
      </c>
      <c r="V7154" s="3" t="s">
        <v>414</v>
      </c>
      <c r="W7154" s="3" t="s">
        <v>7159</v>
      </c>
      <c r="X7154" s="3" t="str">
        <f t="shared" si="486"/>
        <v>นาขยาดควนขนุนพัทลุง</v>
      </c>
      <c r="Y7154" s="3" t="s">
        <v>6498</v>
      </c>
      <c r="Z7154" s="3" t="str">
        <f t="shared" si="487"/>
        <v/>
      </c>
      <c r="AA7154" s="3" t="e">
        <f t="shared" si="488"/>
        <v>#NUM!</v>
      </c>
      <c r="AB7154" s="3" t="str">
        <f t="shared" si="489"/>
        <v/>
      </c>
    </row>
    <row r="7155" spans="18:28" ht="14.5" customHeight="1">
      <c r="R7155">
        <v>7152</v>
      </c>
      <c r="S7155" s="4">
        <v>93110</v>
      </c>
      <c r="T7155" s="3" t="s">
        <v>7162</v>
      </c>
      <c r="U7155" s="3" t="s">
        <v>1344</v>
      </c>
      <c r="V7155" s="3" t="s">
        <v>414</v>
      </c>
      <c r="W7155" s="3" t="s">
        <v>7159</v>
      </c>
      <c r="X7155" s="3" t="str">
        <f t="shared" si="486"/>
        <v>พนมวังก์ควนขนุนพัทลุง</v>
      </c>
      <c r="Y7155" s="3" t="s">
        <v>6498</v>
      </c>
      <c r="Z7155" s="3" t="str">
        <f t="shared" si="487"/>
        <v/>
      </c>
      <c r="AA7155" s="3" t="e">
        <f t="shared" si="488"/>
        <v>#NUM!</v>
      </c>
      <c r="AB7155" s="3" t="str">
        <f t="shared" si="489"/>
        <v/>
      </c>
    </row>
    <row r="7156" spans="18:28" ht="14.5" customHeight="1">
      <c r="R7156">
        <v>7153</v>
      </c>
      <c r="S7156" s="4">
        <v>93110</v>
      </c>
      <c r="T7156" s="3" t="s">
        <v>7163</v>
      </c>
      <c r="U7156" s="3" t="s">
        <v>1344</v>
      </c>
      <c r="V7156" s="3" t="s">
        <v>414</v>
      </c>
      <c r="W7156" s="3" t="s">
        <v>7159</v>
      </c>
      <c r="X7156" s="3" t="str">
        <f t="shared" si="486"/>
        <v>แหลมโตนดควนขนุนพัทลุง</v>
      </c>
      <c r="Y7156" s="3" t="s">
        <v>6498</v>
      </c>
      <c r="Z7156" s="3" t="str">
        <f t="shared" si="487"/>
        <v/>
      </c>
      <c r="AA7156" s="3" t="e">
        <f t="shared" si="488"/>
        <v>#NUM!</v>
      </c>
      <c r="AB7156" s="3" t="str">
        <f t="shared" si="489"/>
        <v/>
      </c>
    </row>
    <row r="7157" spans="18:28" ht="14.5" customHeight="1">
      <c r="R7157">
        <v>7154</v>
      </c>
      <c r="S7157" s="4">
        <v>93110</v>
      </c>
      <c r="T7157" s="3" t="s">
        <v>7164</v>
      </c>
      <c r="U7157" s="3" t="s">
        <v>1344</v>
      </c>
      <c r="V7157" s="3" t="s">
        <v>414</v>
      </c>
      <c r="W7157" s="3" t="s">
        <v>7159</v>
      </c>
      <c r="X7157" s="3" t="str">
        <f t="shared" si="486"/>
        <v>ปันแตควนขนุนพัทลุง</v>
      </c>
      <c r="Y7157" s="3" t="s">
        <v>6498</v>
      </c>
      <c r="Z7157" s="3" t="str">
        <f t="shared" si="487"/>
        <v/>
      </c>
      <c r="AA7157" s="3" t="e">
        <f t="shared" si="488"/>
        <v>#NUM!</v>
      </c>
      <c r="AB7157" s="3" t="str">
        <f t="shared" si="489"/>
        <v/>
      </c>
    </row>
    <row r="7158" spans="18:28" ht="14.5" customHeight="1">
      <c r="R7158">
        <v>7155</v>
      </c>
      <c r="S7158" s="4">
        <v>93110</v>
      </c>
      <c r="T7158" s="3" t="s">
        <v>7165</v>
      </c>
      <c r="U7158" s="3" t="s">
        <v>1344</v>
      </c>
      <c r="V7158" s="3" t="s">
        <v>414</v>
      </c>
      <c r="W7158" s="3" t="s">
        <v>7159</v>
      </c>
      <c r="X7158" s="3" t="str">
        <f t="shared" si="486"/>
        <v>โตนดด้วนควนขนุนพัทลุง</v>
      </c>
      <c r="Y7158" s="3" t="s">
        <v>6498</v>
      </c>
      <c r="Z7158" s="3" t="str">
        <f t="shared" si="487"/>
        <v/>
      </c>
      <c r="AA7158" s="3" t="e">
        <f t="shared" si="488"/>
        <v>#NUM!</v>
      </c>
      <c r="AB7158" s="3" t="str">
        <f t="shared" si="489"/>
        <v/>
      </c>
    </row>
    <row r="7159" spans="18:28" ht="14.5" customHeight="1">
      <c r="R7159">
        <v>7156</v>
      </c>
      <c r="S7159" s="4">
        <v>93110</v>
      </c>
      <c r="T7159" s="3" t="s">
        <v>2481</v>
      </c>
      <c r="U7159" s="3" t="s">
        <v>1344</v>
      </c>
      <c r="V7159" s="3" t="s">
        <v>414</v>
      </c>
      <c r="W7159" s="3" t="s">
        <v>7159</v>
      </c>
      <c r="X7159" s="3" t="str">
        <f t="shared" si="486"/>
        <v>ดอนทรายควนขนุนพัทลุง</v>
      </c>
      <c r="Y7159" s="3" t="s">
        <v>6498</v>
      </c>
      <c r="Z7159" s="3" t="str">
        <f t="shared" si="487"/>
        <v/>
      </c>
      <c r="AA7159" s="3" t="e">
        <f t="shared" si="488"/>
        <v>#NUM!</v>
      </c>
      <c r="AB7159" s="3" t="str">
        <f t="shared" si="489"/>
        <v/>
      </c>
    </row>
    <row r="7160" spans="18:28" ht="14.5" customHeight="1">
      <c r="R7160">
        <v>7157</v>
      </c>
      <c r="S7160" s="4">
        <v>93150</v>
      </c>
      <c r="T7160" s="3" t="s">
        <v>7166</v>
      </c>
      <c r="U7160" s="3" t="s">
        <v>1344</v>
      </c>
      <c r="V7160" s="3" t="s">
        <v>414</v>
      </c>
      <c r="W7160" s="3" t="s">
        <v>7159</v>
      </c>
      <c r="X7160" s="3" t="str">
        <f t="shared" si="486"/>
        <v>มะกอกเหนือควนขนุนพัทลุง</v>
      </c>
      <c r="Y7160" s="3" t="s">
        <v>6498</v>
      </c>
      <c r="Z7160" s="3" t="str">
        <f t="shared" si="487"/>
        <v/>
      </c>
      <c r="AA7160" s="3" t="e">
        <f t="shared" si="488"/>
        <v>#NUM!</v>
      </c>
      <c r="AB7160" s="3" t="str">
        <f t="shared" si="489"/>
        <v/>
      </c>
    </row>
    <row r="7161" spans="18:28" ht="14.5" customHeight="1">
      <c r="R7161">
        <v>7158</v>
      </c>
      <c r="S7161" s="4">
        <v>93150</v>
      </c>
      <c r="T7161" s="3" t="s">
        <v>7167</v>
      </c>
      <c r="U7161" s="3" t="s">
        <v>1344</v>
      </c>
      <c r="V7161" s="3" t="s">
        <v>414</v>
      </c>
      <c r="W7161" s="3" t="s">
        <v>7159</v>
      </c>
      <c r="X7161" s="3" t="str">
        <f t="shared" si="486"/>
        <v>พนางตุงควนขนุนพัทลุง</v>
      </c>
      <c r="Y7161" s="3" t="s">
        <v>6498</v>
      </c>
      <c r="Z7161" s="3" t="str">
        <f t="shared" si="487"/>
        <v/>
      </c>
      <c r="AA7161" s="3" t="e">
        <f t="shared" si="488"/>
        <v>#NUM!</v>
      </c>
      <c r="AB7161" s="3" t="str">
        <f t="shared" si="489"/>
        <v/>
      </c>
    </row>
    <row r="7162" spans="18:28" ht="14.5" customHeight="1">
      <c r="R7162">
        <v>7159</v>
      </c>
      <c r="S7162" s="4">
        <v>93110</v>
      </c>
      <c r="T7162" s="3" t="s">
        <v>7168</v>
      </c>
      <c r="U7162" s="3" t="s">
        <v>1344</v>
      </c>
      <c r="V7162" s="3" t="s">
        <v>414</v>
      </c>
      <c r="W7162" s="3" t="s">
        <v>7159</v>
      </c>
      <c r="X7162" s="3" t="str">
        <f t="shared" si="486"/>
        <v>ชะมวงควนขนุนพัทลุง</v>
      </c>
      <c r="Y7162" s="3" t="s">
        <v>6498</v>
      </c>
      <c r="Z7162" s="3" t="str">
        <f t="shared" si="487"/>
        <v/>
      </c>
      <c r="AA7162" s="3" t="e">
        <f t="shared" si="488"/>
        <v>#NUM!</v>
      </c>
      <c r="AB7162" s="3" t="str">
        <f t="shared" si="489"/>
        <v/>
      </c>
    </row>
    <row r="7163" spans="18:28" ht="14.5" customHeight="1">
      <c r="R7163">
        <v>7160</v>
      </c>
      <c r="S7163" s="4">
        <v>93110</v>
      </c>
      <c r="T7163" s="3" t="s">
        <v>7169</v>
      </c>
      <c r="U7163" s="3" t="s">
        <v>1344</v>
      </c>
      <c r="V7163" s="3" t="s">
        <v>414</v>
      </c>
      <c r="W7163" s="3" t="s">
        <v>7159</v>
      </c>
      <c r="X7163" s="3" t="str">
        <f t="shared" si="486"/>
        <v>แพรกหาควนขนุนพัทลุง</v>
      </c>
      <c r="Y7163" s="3" t="s">
        <v>6498</v>
      </c>
      <c r="Z7163" s="3" t="str">
        <f t="shared" si="487"/>
        <v/>
      </c>
      <c r="AA7163" s="3" t="e">
        <f t="shared" si="488"/>
        <v>#NUM!</v>
      </c>
      <c r="AB7163" s="3" t="str">
        <f t="shared" si="489"/>
        <v/>
      </c>
    </row>
    <row r="7164" spans="18:28" ht="14.5" customHeight="1">
      <c r="R7164">
        <v>7161</v>
      </c>
      <c r="S7164" s="4">
        <v>93120</v>
      </c>
      <c r="T7164" s="3" t="s">
        <v>1349</v>
      </c>
      <c r="U7164" s="3" t="s">
        <v>1349</v>
      </c>
      <c r="V7164" s="3" t="s">
        <v>414</v>
      </c>
      <c r="W7164" s="3" t="s">
        <v>7170</v>
      </c>
      <c r="X7164" s="3" t="str">
        <f t="shared" si="486"/>
        <v>ปากพะยูนปากพะยูนพัทลุง</v>
      </c>
      <c r="Y7164" s="3" t="s">
        <v>6498</v>
      </c>
      <c r="Z7164" s="3" t="str">
        <f t="shared" si="487"/>
        <v/>
      </c>
      <c r="AA7164" s="3" t="e">
        <f t="shared" si="488"/>
        <v>#NUM!</v>
      </c>
      <c r="AB7164" s="3" t="str">
        <f t="shared" si="489"/>
        <v/>
      </c>
    </row>
    <row r="7165" spans="18:28" ht="14.5" customHeight="1">
      <c r="R7165">
        <v>7162</v>
      </c>
      <c r="S7165" s="4">
        <v>93120</v>
      </c>
      <c r="T7165" s="3" t="s">
        <v>7171</v>
      </c>
      <c r="U7165" s="3" t="s">
        <v>1349</v>
      </c>
      <c r="V7165" s="3" t="s">
        <v>414</v>
      </c>
      <c r="W7165" s="3" t="s">
        <v>7170</v>
      </c>
      <c r="X7165" s="3" t="str">
        <f t="shared" si="486"/>
        <v>ดอนประดู่ปากพะยูนพัทลุง</v>
      </c>
      <c r="Y7165" s="3" t="s">
        <v>6498</v>
      </c>
      <c r="Z7165" s="3" t="str">
        <f t="shared" si="487"/>
        <v/>
      </c>
      <c r="AA7165" s="3" t="e">
        <f t="shared" si="488"/>
        <v>#NUM!</v>
      </c>
      <c r="AB7165" s="3" t="str">
        <f t="shared" si="489"/>
        <v/>
      </c>
    </row>
    <row r="7166" spans="18:28" ht="14.5" customHeight="1">
      <c r="R7166">
        <v>7163</v>
      </c>
      <c r="S7166" s="4">
        <v>93120</v>
      </c>
      <c r="T7166" s="3" t="s">
        <v>7172</v>
      </c>
      <c r="U7166" s="3" t="s">
        <v>1349</v>
      </c>
      <c r="V7166" s="3" t="s">
        <v>414</v>
      </c>
      <c r="W7166" s="3" t="s">
        <v>7170</v>
      </c>
      <c r="X7166" s="3" t="str">
        <f t="shared" si="486"/>
        <v>เกาะนางคำปากพะยูนพัทลุง</v>
      </c>
      <c r="Y7166" s="3" t="s">
        <v>6498</v>
      </c>
      <c r="Z7166" s="3" t="str">
        <f t="shared" si="487"/>
        <v/>
      </c>
      <c r="AA7166" s="3" t="e">
        <f t="shared" si="488"/>
        <v>#NUM!</v>
      </c>
      <c r="AB7166" s="3" t="str">
        <f t="shared" si="489"/>
        <v/>
      </c>
    </row>
    <row r="7167" spans="18:28" ht="14.5" customHeight="1">
      <c r="R7167">
        <v>7164</v>
      </c>
      <c r="S7167" s="4">
        <v>93120</v>
      </c>
      <c r="T7167" s="3" t="s">
        <v>2435</v>
      </c>
      <c r="U7167" s="3" t="s">
        <v>1349</v>
      </c>
      <c r="V7167" s="3" t="s">
        <v>414</v>
      </c>
      <c r="W7167" s="3" t="s">
        <v>7170</v>
      </c>
      <c r="X7167" s="3" t="str">
        <f t="shared" si="486"/>
        <v>เกาะหมากปากพะยูนพัทลุง</v>
      </c>
      <c r="Y7167" s="3" t="s">
        <v>6498</v>
      </c>
      <c r="Z7167" s="3" t="str">
        <f t="shared" si="487"/>
        <v/>
      </c>
      <c r="AA7167" s="3" t="e">
        <f t="shared" si="488"/>
        <v>#NUM!</v>
      </c>
      <c r="AB7167" s="3" t="str">
        <f t="shared" si="489"/>
        <v/>
      </c>
    </row>
    <row r="7168" spans="18:28" ht="14.5" customHeight="1">
      <c r="R7168">
        <v>7165</v>
      </c>
      <c r="S7168" s="4">
        <v>93120</v>
      </c>
      <c r="T7168" s="3" t="s">
        <v>7173</v>
      </c>
      <c r="U7168" s="3" t="s">
        <v>1349</v>
      </c>
      <c r="V7168" s="3" t="s">
        <v>414</v>
      </c>
      <c r="W7168" s="3" t="s">
        <v>7170</v>
      </c>
      <c r="X7168" s="3" t="str">
        <f t="shared" si="486"/>
        <v>ฝาละมีปากพะยูนพัทลุง</v>
      </c>
      <c r="Y7168" s="3" t="s">
        <v>6498</v>
      </c>
      <c r="Z7168" s="3" t="str">
        <f t="shared" si="487"/>
        <v/>
      </c>
      <c r="AA7168" s="3" t="e">
        <f t="shared" si="488"/>
        <v>#NUM!</v>
      </c>
      <c r="AB7168" s="3" t="str">
        <f t="shared" si="489"/>
        <v/>
      </c>
    </row>
    <row r="7169" spans="18:28" ht="14.5" customHeight="1">
      <c r="R7169">
        <v>7166</v>
      </c>
      <c r="S7169" s="4">
        <v>93120</v>
      </c>
      <c r="T7169" s="3" t="s">
        <v>7174</v>
      </c>
      <c r="U7169" s="3" t="s">
        <v>1349</v>
      </c>
      <c r="V7169" s="3" t="s">
        <v>414</v>
      </c>
      <c r="W7169" s="3" t="s">
        <v>7170</v>
      </c>
      <c r="X7169" s="3" t="str">
        <f t="shared" si="486"/>
        <v>หารเทาปากพะยูนพัทลุง</v>
      </c>
      <c r="Y7169" s="3" t="s">
        <v>6498</v>
      </c>
      <c r="Z7169" s="3" t="str">
        <f t="shared" si="487"/>
        <v/>
      </c>
      <c r="AA7169" s="3" t="e">
        <f t="shared" si="488"/>
        <v>#NUM!</v>
      </c>
      <c r="AB7169" s="3" t="str">
        <f t="shared" si="489"/>
        <v/>
      </c>
    </row>
    <row r="7170" spans="18:28" ht="14.5" customHeight="1">
      <c r="R7170">
        <v>7167</v>
      </c>
      <c r="S7170" s="4">
        <v>93120</v>
      </c>
      <c r="T7170" s="3" t="s">
        <v>2481</v>
      </c>
      <c r="U7170" s="3" t="s">
        <v>1349</v>
      </c>
      <c r="V7170" s="3" t="s">
        <v>414</v>
      </c>
      <c r="W7170" s="3" t="s">
        <v>7170</v>
      </c>
      <c r="X7170" s="3" t="str">
        <f t="shared" si="486"/>
        <v>ดอนทรายปากพะยูนพัทลุง</v>
      </c>
      <c r="Y7170" s="3" t="s">
        <v>6498</v>
      </c>
      <c r="Z7170" s="3" t="str">
        <f t="shared" si="487"/>
        <v/>
      </c>
      <c r="AA7170" s="3" t="e">
        <f t="shared" si="488"/>
        <v>#NUM!</v>
      </c>
      <c r="AB7170" s="3" t="str">
        <f t="shared" si="489"/>
        <v/>
      </c>
    </row>
    <row r="7171" spans="18:28" ht="14.5" customHeight="1">
      <c r="R7171">
        <v>7168</v>
      </c>
      <c r="S7171" s="4">
        <v>93190</v>
      </c>
      <c r="T7171" s="3" t="s">
        <v>7175</v>
      </c>
      <c r="U7171" s="3" t="s">
        <v>1358</v>
      </c>
      <c r="V7171" s="3" t="s">
        <v>414</v>
      </c>
      <c r="W7171" s="3" t="s">
        <v>7176</v>
      </c>
      <c r="X7171" s="3" t="str">
        <f t="shared" si="486"/>
        <v>เขาย่าศรีบรรพตพัทลุง</v>
      </c>
      <c r="Y7171" s="3" t="s">
        <v>6498</v>
      </c>
      <c r="Z7171" s="3" t="str">
        <f t="shared" si="487"/>
        <v/>
      </c>
      <c r="AA7171" s="3" t="e">
        <f t="shared" si="488"/>
        <v>#NUM!</v>
      </c>
      <c r="AB7171" s="3" t="str">
        <f t="shared" si="489"/>
        <v/>
      </c>
    </row>
    <row r="7172" spans="18:28" ht="14.5" customHeight="1">
      <c r="R7172">
        <v>7169</v>
      </c>
      <c r="S7172" s="4">
        <v>93190</v>
      </c>
      <c r="T7172" s="3" t="s">
        <v>7177</v>
      </c>
      <c r="U7172" s="3" t="s">
        <v>1358</v>
      </c>
      <c r="V7172" s="3" t="s">
        <v>414</v>
      </c>
      <c r="W7172" s="3" t="s">
        <v>7176</v>
      </c>
      <c r="X7172" s="3" t="str">
        <f t="shared" si="486"/>
        <v>เขาปู่ศรีบรรพตพัทลุง</v>
      </c>
      <c r="Y7172" s="3" t="s">
        <v>6498</v>
      </c>
      <c r="Z7172" s="3" t="str">
        <f t="shared" si="487"/>
        <v/>
      </c>
      <c r="AA7172" s="3" t="e">
        <f t="shared" si="488"/>
        <v>#NUM!</v>
      </c>
      <c r="AB7172" s="3" t="str">
        <f t="shared" si="489"/>
        <v/>
      </c>
    </row>
    <row r="7173" spans="18:28" ht="14.5" customHeight="1">
      <c r="R7173">
        <v>7170</v>
      </c>
      <c r="S7173" s="4">
        <v>93190</v>
      </c>
      <c r="T7173" s="3" t="s">
        <v>7178</v>
      </c>
      <c r="U7173" s="3" t="s">
        <v>1358</v>
      </c>
      <c r="V7173" s="3" t="s">
        <v>414</v>
      </c>
      <c r="W7173" s="3" t="s">
        <v>7176</v>
      </c>
      <c r="X7173" s="3" t="str">
        <f t="shared" ref="X7173:X7236" si="490">T7173&amp;U7173&amp;V7173</f>
        <v>ตะแพนศรีบรรพตพัทลุง</v>
      </c>
      <c r="Y7173" s="3" t="s">
        <v>6498</v>
      </c>
      <c r="Z7173" s="3" t="str">
        <f t="shared" ref="Z7173:Z7236" si="491">IF($Z$1=$W7173,$R7173,"")</f>
        <v/>
      </c>
      <c r="AA7173" s="3" t="e">
        <f t="shared" ref="AA7173:AA7236" si="492">SMALL($Z$4:$Z$7439,R7173)</f>
        <v>#NUM!</v>
      </c>
      <c r="AB7173" s="3" t="str">
        <f t="shared" ref="AB7173:AB7236" si="493">IFERROR(INDEX($T$4:$T$7439,$AA7173,1),"")</f>
        <v/>
      </c>
    </row>
    <row r="7174" spans="18:28" ht="14.5" customHeight="1">
      <c r="R7174">
        <v>7171</v>
      </c>
      <c r="S7174" s="4">
        <v>93170</v>
      </c>
      <c r="T7174" s="3" t="s">
        <v>1352</v>
      </c>
      <c r="U7174" s="3" t="s">
        <v>1352</v>
      </c>
      <c r="V7174" s="3" t="s">
        <v>414</v>
      </c>
      <c r="W7174" s="3" t="s">
        <v>7179</v>
      </c>
      <c r="X7174" s="3" t="str">
        <f t="shared" si="490"/>
        <v>ป่าบอนป่าบอนพัทลุง</v>
      </c>
      <c r="Y7174" s="3" t="s">
        <v>6498</v>
      </c>
      <c r="Z7174" s="3" t="str">
        <f t="shared" si="491"/>
        <v/>
      </c>
      <c r="AA7174" s="3" t="e">
        <f t="shared" si="492"/>
        <v>#NUM!</v>
      </c>
      <c r="AB7174" s="3" t="str">
        <f t="shared" si="493"/>
        <v/>
      </c>
    </row>
    <row r="7175" spans="18:28" ht="14.5" customHeight="1">
      <c r="R7175">
        <v>7172</v>
      </c>
      <c r="S7175" s="4">
        <v>93170</v>
      </c>
      <c r="T7175" s="3" t="s">
        <v>7180</v>
      </c>
      <c r="U7175" s="3" t="s">
        <v>1352</v>
      </c>
      <c r="V7175" s="3" t="s">
        <v>414</v>
      </c>
      <c r="W7175" s="3" t="s">
        <v>7179</v>
      </c>
      <c r="X7175" s="3" t="str">
        <f t="shared" si="490"/>
        <v>โคกทรายป่าบอนพัทลุง</v>
      </c>
      <c r="Y7175" s="3" t="s">
        <v>6498</v>
      </c>
      <c r="Z7175" s="3" t="str">
        <f t="shared" si="491"/>
        <v/>
      </c>
      <c r="AA7175" s="3" t="e">
        <f t="shared" si="492"/>
        <v>#NUM!</v>
      </c>
      <c r="AB7175" s="3" t="str">
        <f t="shared" si="493"/>
        <v/>
      </c>
    </row>
    <row r="7176" spans="18:28" ht="14.5" customHeight="1">
      <c r="R7176">
        <v>7173</v>
      </c>
      <c r="S7176" s="4">
        <v>93170</v>
      </c>
      <c r="T7176" s="3" t="s">
        <v>7181</v>
      </c>
      <c r="U7176" s="3" t="s">
        <v>1352</v>
      </c>
      <c r="V7176" s="3" t="s">
        <v>414</v>
      </c>
      <c r="W7176" s="3" t="s">
        <v>7179</v>
      </c>
      <c r="X7176" s="3" t="str">
        <f t="shared" si="490"/>
        <v>หนองธงป่าบอนพัทลุง</v>
      </c>
      <c r="Y7176" s="3" t="s">
        <v>6498</v>
      </c>
      <c r="Z7176" s="3" t="str">
        <f t="shared" si="491"/>
        <v/>
      </c>
      <c r="AA7176" s="3" t="e">
        <f t="shared" si="492"/>
        <v>#NUM!</v>
      </c>
      <c r="AB7176" s="3" t="str">
        <f t="shared" si="493"/>
        <v/>
      </c>
    </row>
    <row r="7177" spans="18:28" ht="14.5" customHeight="1">
      <c r="R7177">
        <v>7174</v>
      </c>
      <c r="S7177" s="4">
        <v>93170</v>
      </c>
      <c r="T7177" s="3" t="s">
        <v>7182</v>
      </c>
      <c r="U7177" s="3" t="s">
        <v>1352</v>
      </c>
      <c r="V7177" s="3" t="s">
        <v>414</v>
      </c>
      <c r="W7177" s="3" t="s">
        <v>7179</v>
      </c>
      <c r="X7177" s="3" t="str">
        <f t="shared" si="490"/>
        <v>ทุ่งนารีป่าบอนพัทลุง</v>
      </c>
      <c r="Y7177" s="3" t="s">
        <v>6498</v>
      </c>
      <c r="Z7177" s="3" t="str">
        <f t="shared" si="491"/>
        <v/>
      </c>
      <c r="AA7177" s="3" t="e">
        <f t="shared" si="492"/>
        <v>#NUM!</v>
      </c>
      <c r="AB7177" s="3" t="str">
        <f t="shared" si="493"/>
        <v/>
      </c>
    </row>
    <row r="7178" spans="18:28" ht="14.5" customHeight="1">
      <c r="R7178">
        <v>7175</v>
      </c>
      <c r="S7178" s="4">
        <v>93170</v>
      </c>
      <c r="T7178" s="3" t="s">
        <v>412</v>
      </c>
      <c r="U7178" s="3" t="s">
        <v>1352</v>
      </c>
      <c r="V7178" s="3" t="s">
        <v>414</v>
      </c>
      <c r="W7178" s="3" t="s">
        <v>7179</v>
      </c>
      <c r="X7178" s="3" t="str">
        <f t="shared" si="490"/>
        <v>วังใหม่ป่าบอนพัทลุง</v>
      </c>
      <c r="Y7178" s="3" t="s">
        <v>6498</v>
      </c>
      <c r="Z7178" s="3" t="str">
        <f t="shared" si="491"/>
        <v/>
      </c>
      <c r="AA7178" s="3" t="e">
        <f t="shared" si="492"/>
        <v>#NUM!</v>
      </c>
      <c r="AB7178" s="3" t="str">
        <f t="shared" si="493"/>
        <v/>
      </c>
    </row>
    <row r="7179" spans="18:28" ht="14.5" customHeight="1">
      <c r="R7179">
        <v>7176</v>
      </c>
      <c r="S7179" s="4">
        <v>93140</v>
      </c>
      <c r="T7179" s="3" t="s">
        <v>7183</v>
      </c>
      <c r="U7179" s="3" t="s">
        <v>799</v>
      </c>
      <c r="V7179" s="3" t="s">
        <v>414</v>
      </c>
      <c r="W7179" s="3" t="s">
        <v>7184</v>
      </c>
      <c r="X7179" s="3" t="str">
        <f t="shared" si="490"/>
        <v>ท่ามะเดื่อบางแก้วพัทลุง</v>
      </c>
      <c r="Y7179" s="3" t="s">
        <v>6498</v>
      </c>
      <c r="Z7179" s="3" t="str">
        <f t="shared" si="491"/>
        <v/>
      </c>
      <c r="AA7179" s="3" t="e">
        <f t="shared" si="492"/>
        <v>#NUM!</v>
      </c>
      <c r="AB7179" s="3" t="str">
        <f t="shared" si="493"/>
        <v/>
      </c>
    </row>
    <row r="7180" spans="18:28" ht="14.5" customHeight="1">
      <c r="R7180">
        <v>7177</v>
      </c>
      <c r="S7180" s="4">
        <v>93140</v>
      </c>
      <c r="T7180" s="3" t="s">
        <v>7185</v>
      </c>
      <c r="U7180" s="3" t="s">
        <v>799</v>
      </c>
      <c r="V7180" s="3" t="s">
        <v>414</v>
      </c>
      <c r="W7180" s="3" t="s">
        <v>7184</v>
      </c>
      <c r="X7180" s="3" t="str">
        <f t="shared" si="490"/>
        <v>นาปะขอบางแก้วพัทลุง</v>
      </c>
      <c r="Y7180" s="3" t="s">
        <v>6498</v>
      </c>
      <c r="Z7180" s="3" t="str">
        <f t="shared" si="491"/>
        <v/>
      </c>
      <c r="AA7180" s="3" t="e">
        <f t="shared" si="492"/>
        <v>#NUM!</v>
      </c>
      <c r="AB7180" s="3" t="str">
        <f t="shared" si="493"/>
        <v/>
      </c>
    </row>
    <row r="7181" spans="18:28" ht="14.5" customHeight="1">
      <c r="R7181">
        <v>7178</v>
      </c>
      <c r="S7181" s="4">
        <v>93140</v>
      </c>
      <c r="T7181" s="3" t="s">
        <v>7186</v>
      </c>
      <c r="U7181" s="3" t="s">
        <v>799</v>
      </c>
      <c r="V7181" s="3" t="s">
        <v>414</v>
      </c>
      <c r="W7181" s="3" t="s">
        <v>7184</v>
      </c>
      <c r="X7181" s="3" t="str">
        <f t="shared" si="490"/>
        <v>โคกสักบางแก้วพัทลุง</v>
      </c>
      <c r="Y7181" s="3" t="s">
        <v>6498</v>
      </c>
      <c r="Z7181" s="3" t="str">
        <f t="shared" si="491"/>
        <v/>
      </c>
      <c r="AA7181" s="3" t="e">
        <f t="shared" si="492"/>
        <v>#NUM!</v>
      </c>
      <c r="AB7181" s="3" t="str">
        <f t="shared" si="493"/>
        <v/>
      </c>
    </row>
    <row r="7182" spans="18:28" ht="14.5" customHeight="1">
      <c r="R7182">
        <v>7179</v>
      </c>
      <c r="S7182" s="4">
        <v>93210</v>
      </c>
      <c r="T7182" s="3" t="s">
        <v>1354</v>
      </c>
      <c r="U7182" s="3" t="s">
        <v>1354</v>
      </c>
      <c r="V7182" s="3" t="s">
        <v>414</v>
      </c>
      <c r="W7182" s="3" t="s">
        <v>7187</v>
      </c>
      <c r="X7182" s="3" t="str">
        <f t="shared" si="490"/>
        <v>ป่าพะยอมป่าพะยอมพัทลุง</v>
      </c>
      <c r="Y7182" s="3" t="s">
        <v>6498</v>
      </c>
      <c r="Z7182" s="3" t="str">
        <f t="shared" si="491"/>
        <v/>
      </c>
      <c r="AA7182" s="3" t="e">
        <f t="shared" si="492"/>
        <v>#NUM!</v>
      </c>
      <c r="AB7182" s="3" t="str">
        <f t="shared" si="493"/>
        <v/>
      </c>
    </row>
    <row r="7183" spans="18:28" ht="14.5" customHeight="1">
      <c r="R7183">
        <v>7180</v>
      </c>
      <c r="S7183" s="4">
        <v>93210</v>
      </c>
      <c r="T7183" s="3" t="s">
        <v>7188</v>
      </c>
      <c r="U7183" s="3" t="s">
        <v>1354</v>
      </c>
      <c r="V7183" s="3" t="s">
        <v>414</v>
      </c>
      <c r="W7183" s="3" t="s">
        <v>7187</v>
      </c>
      <c r="X7183" s="3" t="str">
        <f t="shared" si="490"/>
        <v>ลานข่อยป่าพะยอมพัทลุง</v>
      </c>
      <c r="Y7183" s="3" t="s">
        <v>6498</v>
      </c>
      <c r="Z7183" s="3" t="str">
        <f t="shared" si="491"/>
        <v/>
      </c>
      <c r="AA7183" s="3" t="e">
        <f t="shared" si="492"/>
        <v>#NUM!</v>
      </c>
      <c r="AB7183" s="3" t="str">
        <f t="shared" si="493"/>
        <v/>
      </c>
    </row>
    <row r="7184" spans="18:28" ht="14.5" customHeight="1">
      <c r="R7184">
        <v>7181</v>
      </c>
      <c r="S7184" s="4">
        <v>93210</v>
      </c>
      <c r="T7184" s="3" t="s">
        <v>6777</v>
      </c>
      <c r="U7184" s="3" t="s">
        <v>1354</v>
      </c>
      <c r="V7184" s="3" t="s">
        <v>414</v>
      </c>
      <c r="W7184" s="3" t="s">
        <v>7187</v>
      </c>
      <c r="X7184" s="3" t="str">
        <f t="shared" si="490"/>
        <v>เกาะเต่าป่าพะยอมพัทลุง</v>
      </c>
      <c r="Y7184" s="3" t="s">
        <v>6498</v>
      </c>
      <c r="Z7184" s="3" t="str">
        <f t="shared" si="491"/>
        <v/>
      </c>
      <c r="AA7184" s="3" t="e">
        <f t="shared" si="492"/>
        <v>#NUM!</v>
      </c>
      <c r="AB7184" s="3" t="str">
        <f t="shared" si="493"/>
        <v/>
      </c>
    </row>
    <row r="7185" spans="18:28" ht="14.5" customHeight="1">
      <c r="R7185">
        <v>7182</v>
      </c>
      <c r="S7185" s="4">
        <v>93210</v>
      </c>
      <c r="T7185" s="3" t="s">
        <v>2585</v>
      </c>
      <c r="U7185" s="3" t="s">
        <v>1354</v>
      </c>
      <c r="V7185" s="3" t="s">
        <v>414</v>
      </c>
      <c r="W7185" s="3" t="s">
        <v>7187</v>
      </c>
      <c r="X7185" s="3" t="str">
        <f t="shared" si="490"/>
        <v>บ้านพร้าวป่าพะยอมพัทลุง</v>
      </c>
      <c r="Y7185" s="3" t="s">
        <v>6498</v>
      </c>
      <c r="Z7185" s="3" t="str">
        <f t="shared" si="491"/>
        <v/>
      </c>
      <c r="AA7185" s="3" t="e">
        <f t="shared" si="492"/>
        <v>#NUM!</v>
      </c>
      <c r="AB7185" s="3" t="str">
        <f t="shared" si="493"/>
        <v/>
      </c>
    </row>
    <row r="7186" spans="18:28" ht="14.5" customHeight="1">
      <c r="R7186">
        <v>7183</v>
      </c>
      <c r="S7186" s="4">
        <v>93000</v>
      </c>
      <c r="T7186" s="3" t="s">
        <v>2600</v>
      </c>
      <c r="U7186" s="3" t="s">
        <v>1356</v>
      </c>
      <c r="V7186" s="3" t="s">
        <v>414</v>
      </c>
      <c r="W7186" s="3" t="s">
        <v>7189</v>
      </c>
      <c r="X7186" s="3" t="str">
        <f t="shared" si="490"/>
        <v>ชุมพลศรีนครินทร์พัทลุง</v>
      </c>
      <c r="Y7186" s="3" t="s">
        <v>6498</v>
      </c>
      <c r="Z7186" s="3" t="str">
        <f t="shared" si="491"/>
        <v/>
      </c>
      <c r="AA7186" s="3" t="e">
        <f t="shared" si="492"/>
        <v>#NUM!</v>
      </c>
      <c r="AB7186" s="3" t="str">
        <f t="shared" si="493"/>
        <v/>
      </c>
    </row>
    <row r="7187" spans="18:28" ht="14.5" customHeight="1">
      <c r="R7187">
        <v>7184</v>
      </c>
      <c r="S7187" s="4">
        <v>93000</v>
      </c>
      <c r="T7187" s="3" t="s">
        <v>919</v>
      </c>
      <c r="U7187" s="3" t="s">
        <v>1356</v>
      </c>
      <c r="V7187" s="3" t="s">
        <v>414</v>
      </c>
      <c r="W7187" s="3" t="s">
        <v>7189</v>
      </c>
      <c r="X7187" s="3" t="str">
        <f t="shared" si="490"/>
        <v>บ้านนาศรีนครินทร์พัทลุง</v>
      </c>
      <c r="Y7187" s="3" t="s">
        <v>6498</v>
      </c>
      <c r="Z7187" s="3" t="str">
        <f t="shared" si="491"/>
        <v/>
      </c>
      <c r="AA7187" s="3" t="e">
        <f t="shared" si="492"/>
        <v>#NUM!</v>
      </c>
      <c r="AB7187" s="3" t="str">
        <f t="shared" si="493"/>
        <v/>
      </c>
    </row>
    <row r="7188" spans="18:28" ht="14.5" customHeight="1">
      <c r="R7188">
        <v>7185</v>
      </c>
      <c r="S7188" s="4">
        <v>93000</v>
      </c>
      <c r="T7188" s="3" t="s">
        <v>523</v>
      </c>
      <c r="U7188" s="3" t="s">
        <v>1356</v>
      </c>
      <c r="V7188" s="3" t="s">
        <v>414</v>
      </c>
      <c r="W7188" s="3" t="s">
        <v>7189</v>
      </c>
      <c r="X7188" s="3" t="str">
        <f t="shared" si="490"/>
        <v>อ่างทองศรีนครินทร์พัทลุง</v>
      </c>
      <c r="Y7188" s="3" t="s">
        <v>6498</v>
      </c>
      <c r="Z7188" s="3" t="str">
        <f t="shared" si="491"/>
        <v/>
      </c>
      <c r="AA7188" s="3" t="e">
        <f t="shared" si="492"/>
        <v>#NUM!</v>
      </c>
      <c r="AB7188" s="3" t="str">
        <f t="shared" si="493"/>
        <v/>
      </c>
    </row>
    <row r="7189" spans="18:28" ht="14.5" customHeight="1">
      <c r="R7189">
        <v>7186</v>
      </c>
      <c r="S7189" s="4">
        <v>93000</v>
      </c>
      <c r="T7189" s="3" t="s">
        <v>7190</v>
      </c>
      <c r="U7189" s="3" t="s">
        <v>1356</v>
      </c>
      <c r="V7189" s="3" t="s">
        <v>414</v>
      </c>
      <c r="W7189" s="3" t="s">
        <v>7189</v>
      </c>
      <c r="X7189" s="3" t="str">
        <f t="shared" si="490"/>
        <v>ลำสินธุ์ศรีนครินทร์พัทลุง</v>
      </c>
      <c r="Y7189" s="3" t="s">
        <v>6498</v>
      </c>
      <c r="Z7189" s="3" t="str">
        <f t="shared" si="491"/>
        <v/>
      </c>
      <c r="AA7189" s="3" t="e">
        <f t="shared" si="492"/>
        <v>#NUM!</v>
      </c>
      <c r="AB7189" s="3" t="str">
        <f t="shared" si="493"/>
        <v/>
      </c>
    </row>
    <row r="7190" spans="18:28" ht="14.5" customHeight="1">
      <c r="R7190">
        <v>7187</v>
      </c>
      <c r="S7190" s="4">
        <v>94000</v>
      </c>
      <c r="T7190" s="3" t="s">
        <v>7191</v>
      </c>
      <c r="U7190" s="3" t="s">
        <v>1271</v>
      </c>
      <c r="V7190" s="3" t="s">
        <v>401</v>
      </c>
      <c r="W7190" s="3" t="s">
        <v>7192</v>
      </c>
      <c r="X7190" s="3" t="str">
        <f t="shared" si="490"/>
        <v>สะบารังเมืองปัตตานีปัตตานี</v>
      </c>
      <c r="Y7190" s="3" t="s">
        <v>6498</v>
      </c>
      <c r="Z7190" s="3" t="str">
        <f t="shared" si="491"/>
        <v/>
      </c>
      <c r="AA7190" s="3" t="e">
        <f t="shared" si="492"/>
        <v>#NUM!</v>
      </c>
      <c r="AB7190" s="3" t="str">
        <f t="shared" si="493"/>
        <v/>
      </c>
    </row>
    <row r="7191" spans="18:28" ht="14.5" customHeight="1">
      <c r="R7191">
        <v>7188</v>
      </c>
      <c r="S7191" s="4">
        <v>94000</v>
      </c>
      <c r="T7191" s="3" t="s">
        <v>7193</v>
      </c>
      <c r="U7191" s="3" t="s">
        <v>1271</v>
      </c>
      <c r="V7191" s="3" t="s">
        <v>401</v>
      </c>
      <c r="W7191" s="3" t="s">
        <v>7192</v>
      </c>
      <c r="X7191" s="3" t="str">
        <f t="shared" si="490"/>
        <v>อาเนาะรูเมืองปัตตานีปัตตานี</v>
      </c>
      <c r="Y7191" s="3" t="s">
        <v>6498</v>
      </c>
      <c r="Z7191" s="3" t="str">
        <f t="shared" si="491"/>
        <v/>
      </c>
      <c r="AA7191" s="3" t="e">
        <f t="shared" si="492"/>
        <v>#NUM!</v>
      </c>
      <c r="AB7191" s="3" t="str">
        <f t="shared" si="493"/>
        <v/>
      </c>
    </row>
    <row r="7192" spans="18:28" ht="14.5" customHeight="1">
      <c r="R7192">
        <v>7189</v>
      </c>
      <c r="S7192" s="4">
        <v>94000</v>
      </c>
      <c r="T7192" s="3" t="s">
        <v>7194</v>
      </c>
      <c r="U7192" s="3" t="s">
        <v>1271</v>
      </c>
      <c r="V7192" s="3" t="s">
        <v>401</v>
      </c>
      <c r="W7192" s="3" t="s">
        <v>7192</v>
      </c>
      <c r="X7192" s="3" t="str">
        <f t="shared" si="490"/>
        <v>จะบังติกอเมืองปัตตานีปัตตานี</v>
      </c>
      <c r="Y7192" s="3" t="s">
        <v>6498</v>
      </c>
      <c r="Z7192" s="3" t="str">
        <f t="shared" si="491"/>
        <v/>
      </c>
      <c r="AA7192" s="3" t="e">
        <f t="shared" si="492"/>
        <v>#NUM!</v>
      </c>
      <c r="AB7192" s="3" t="str">
        <f t="shared" si="493"/>
        <v/>
      </c>
    </row>
    <row r="7193" spans="18:28" ht="14.5" customHeight="1">
      <c r="R7193">
        <v>7190</v>
      </c>
      <c r="S7193" s="4">
        <v>94000</v>
      </c>
      <c r="T7193" s="3" t="s">
        <v>7195</v>
      </c>
      <c r="U7193" s="3" t="s">
        <v>1271</v>
      </c>
      <c r="V7193" s="3" t="s">
        <v>401</v>
      </c>
      <c r="W7193" s="3" t="s">
        <v>7192</v>
      </c>
      <c r="X7193" s="3" t="str">
        <f t="shared" si="490"/>
        <v>บานาเมืองปัตตานีปัตตานี</v>
      </c>
      <c r="Y7193" s="3" t="s">
        <v>6498</v>
      </c>
      <c r="Z7193" s="3" t="str">
        <f t="shared" si="491"/>
        <v/>
      </c>
      <c r="AA7193" s="3" t="e">
        <f t="shared" si="492"/>
        <v>#NUM!</v>
      </c>
      <c r="AB7193" s="3" t="str">
        <f t="shared" si="493"/>
        <v/>
      </c>
    </row>
    <row r="7194" spans="18:28" ht="14.5" customHeight="1">
      <c r="R7194">
        <v>7191</v>
      </c>
      <c r="S7194" s="4">
        <v>94000</v>
      </c>
      <c r="T7194" s="3" t="s">
        <v>7196</v>
      </c>
      <c r="U7194" s="3" t="s">
        <v>1271</v>
      </c>
      <c r="V7194" s="3" t="s">
        <v>401</v>
      </c>
      <c r="W7194" s="3" t="s">
        <v>7192</v>
      </c>
      <c r="X7194" s="3" t="str">
        <f t="shared" si="490"/>
        <v>ตันหยงลุโละเมืองปัตตานีปัตตานี</v>
      </c>
      <c r="Y7194" s="3" t="s">
        <v>6498</v>
      </c>
      <c r="Z7194" s="3" t="str">
        <f t="shared" si="491"/>
        <v/>
      </c>
      <c r="AA7194" s="3" t="e">
        <f t="shared" si="492"/>
        <v>#NUM!</v>
      </c>
      <c r="AB7194" s="3" t="str">
        <f t="shared" si="493"/>
        <v/>
      </c>
    </row>
    <row r="7195" spans="18:28" ht="14.5" customHeight="1">
      <c r="R7195">
        <v>7192</v>
      </c>
      <c r="S7195" s="4">
        <v>94000</v>
      </c>
      <c r="T7195" s="3" t="s">
        <v>7197</v>
      </c>
      <c r="U7195" s="3" t="s">
        <v>1271</v>
      </c>
      <c r="V7195" s="3" t="s">
        <v>401</v>
      </c>
      <c r="W7195" s="3" t="s">
        <v>7192</v>
      </c>
      <c r="X7195" s="3" t="str">
        <f t="shared" si="490"/>
        <v>คลองมานิงเมืองปัตตานีปัตตานี</v>
      </c>
      <c r="Y7195" s="3" t="s">
        <v>6498</v>
      </c>
      <c r="Z7195" s="3" t="str">
        <f t="shared" si="491"/>
        <v/>
      </c>
      <c r="AA7195" s="3" t="e">
        <f t="shared" si="492"/>
        <v>#NUM!</v>
      </c>
      <c r="AB7195" s="3" t="str">
        <f t="shared" si="493"/>
        <v/>
      </c>
    </row>
    <row r="7196" spans="18:28" ht="14.5" customHeight="1">
      <c r="R7196">
        <v>7193</v>
      </c>
      <c r="S7196" s="4">
        <v>94000</v>
      </c>
      <c r="T7196" s="3" t="s">
        <v>7198</v>
      </c>
      <c r="U7196" s="3" t="s">
        <v>1271</v>
      </c>
      <c r="V7196" s="3" t="s">
        <v>401</v>
      </c>
      <c r="W7196" s="3" t="s">
        <v>7192</v>
      </c>
      <c r="X7196" s="3" t="str">
        <f t="shared" si="490"/>
        <v>กะมิยอเมืองปัตตานีปัตตานี</v>
      </c>
      <c r="Y7196" s="3" t="s">
        <v>6498</v>
      </c>
      <c r="Z7196" s="3" t="str">
        <f t="shared" si="491"/>
        <v/>
      </c>
      <c r="AA7196" s="3" t="e">
        <f t="shared" si="492"/>
        <v>#NUM!</v>
      </c>
      <c r="AB7196" s="3" t="str">
        <f t="shared" si="493"/>
        <v/>
      </c>
    </row>
    <row r="7197" spans="18:28" ht="14.5" customHeight="1">
      <c r="R7197">
        <v>7194</v>
      </c>
      <c r="S7197" s="4">
        <v>94000</v>
      </c>
      <c r="T7197" s="3" t="s">
        <v>7199</v>
      </c>
      <c r="U7197" s="3" t="s">
        <v>1271</v>
      </c>
      <c r="V7197" s="3" t="s">
        <v>401</v>
      </c>
      <c r="W7197" s="3" t="s">
        <v>7192</v>
      </c>
      <c r="X7197" s="3" t="str">
        <f t="shared" si="490"/>
        <v>บาราโหมเมืองปัตตานีปัตตานี</v>
      </c>
      <c r="Y7197" s="3" t="s">
        <v>6498</v>
      </c>
      <c r="Z7197" s="3" t="str">
        <f t="shared" si="491"/>
        <v/>
      </c>
      <c r="AA7197" s="3" t="e">
        <f t="shared" si="492"/>
        <v>#NUM!</v>
      </c>
      <c r="AB7197" s="3" t="str">
        <f t="shared" si="493"/>
        <v/>
      </c>
    </row>
    <row r="7198" spans="18:28" ht="14.5" customHeight="1">
      <c r="R7198">
        <v>7195</v>
      </c>
      <c r="S7198" s="4">
        <v>94000</v>
      </c>
      <c r="T7198" s="3" t="s">
        <v>7200</v>
      </c>
      <c r="U7198" s="3" t="s">
        <v>1271</v>
      </c>
      <c r="V7198" s="3" t="s">
        <v>401</v>
      </c>
      <c r="W7198" s="3" t="s">
        <v>7192</v>
      </c>
      <c r="X7198" s="3" t="str">
        <f t="shared" si="490"/>
        <v>ปะกาฮะรังเมืองปัตตานีปัตตานี</v>
      </c>
      <c r="Y7198" s="3" t="s">
        <v>6498</v>
      </c>
      <c r="Z7198" s="3" t="str">
        <f t="shared" si="491"/>
        <v/>
      </c>
      <c r="AA7198" s="3" t="e">
        <f t="shared" si="492"/>
        <v>#NUM!</v>
      </c>
      <c r="AB7198" s="3" t="str">
        <f t="shared" si="493"/>
        <v/>
      </c>
    </row>
    <row r="7199" spans="18:28" ht="14.5" customHeight="1">
      <c r="R7199">
        <v>7196</v>
      </c>
      <c r="S7199" s="4">
        <v>94000</v>
      </c>
      <c r="T7199" s="3" t="s">
        <v>7201</v>
      </c>
      <c r="U7199" s="3" t="s">
        <v>1271</v>
      </c>
      <c r="V7199" s="3" t="s">
        <v>401</v>
      </c>
      <c r="W7199" s="3" t="s">
        <v>7192</v>
      </c>
      <c r="X7199" s="3" t="str">
        <f t="shared" si="490"/>
        <v>รูสะมิแลเมืองปัตตานีปัตตานี</v>
      </c>
      <c r="Y7199" s="3" t="s">
        <v>6498</v>
      </c>
      <c r="Z7199" s="3" t="str">
        <f t="shared" si="491"/>
        <v/>
      </c>
      <c r="AA7199" s="3" t="e">
        <f t="shared" si="492"/>
        <v>#NUM!</v>
      </c>
      <c r="AB7199" s="3" t="str">
        <f t="shared" si="493"/>
        <v/>
      </c>
    </row>
    <row r="7200" spans="18:28" ht="14.5" customHeight="1">
      <c r="R7200">
        <v>7197</v>
      </c>
      <c r="S7200" s="4">
        <v>94000</v>
      </c>
      <c r="T7200" s="3" t="s">
        <v>7202</v>
      </c>
      <c r="U7200" s="3" t="s">
        <v>1271</v>
      </c>
      <c r="V7200" s="3" t="s">
        <v>401</v>
      </c>
      <c r="W7200" s="3" t="s">
        <v>7192</v>
      </c>
      <c r="X7200" s="3" t="str">
        <f t="shared" si="490"/>
        <v>ตะลุโบะเมืองปัตตานีปัตตานี</v>
      </c>
      <c r="Y7200" s="3" t="s">
        <v>6498</v>
      </c>
      <c r="Z7200" s="3" t="str">
        <f t="shared" si="491"/>
        <v/>
      </c>
      <c r="AA7200" s="3" t="e">
        <f t="shared" si="492"/>
        <v>#NUM!</v>
      </c>
      <c r="AB7200" s="3" t="str">
        <f t="shared" si="493"/>
        <v/>
      </c>
    </row>
    <row r="7201" spans="18:28" ht="14.5" customHeight="1">
      <c r="R7201">
        <v>7198</v>
      </c>
      <c r="S7201" s="4">
        <v>94000</v>
      </c>
      <c r="T7201" s="3" t="s">
        <v>7203</v>
      </c>
      <c r="U7201" s="3" t="s">
        <v>1271</v>
      </c>
      <c r="V7201" s="3" t="s">
        <v>401</v>
      </c>
      <c r="W7201" s="3" t="s">
        <v>7192</v>
      </c>
      <c r="X7201" s="3" t="str">
        <f t="shared" si="490"/>
        <v>บาราเฮาะเมืองปัตตานีปัตตานี</v>
      </c>
      <c r="Y7201" s="3" t="s">
        <v>6498</v>
      </c>
      <c r="Z7201" s="3" t="str">
        <f t="shared" si="491"/>
        <v/>
      </c>
      <c r="AA7201" s="3" t="e">
        <f t="shared" si="492"/>
        <v>#NUM!</v>
      </c>
      <c r="AB7201" s="3" t="str">
        <f t="shared" si="493"/>
        <v/>
      </c>
    </row>
    <row r="7202" spans="18:28" ht="14.5" customHeight="1">
      <c r="R7202">
        <v>7199</v>
      </c>
      <c r="S7202" s="4">
        <v>94000</v>
      </c>
      <c r="T7202" s="3" t="s">
        <v>7204</v>
      </c>
      <c r="U7202" s="3" t="s">
        <v>1271</v>
      </c>
      <c r="V7202" s="3" t="s">
        <v>401</v>
      </c>
      <c r="W7202" s="3" t="s">
        <v>7192</v>
      </c>
      <c r="X7202" s="3" t="str">
        <f t="shared" si="490"/>
        <v>ปุยุดเมืองปัตตานีปัตตานี</v>
      </c>
      <c r="Y7202" s="3" t="s">
        <v>6498</v>
      </c>
      <c r="Z7202" s="3" t="str">
        <f t="shared" si="491"/>
        <v/>
      </c>
      <c r="AA7202" s="3" t="e">
        <f t="shared" si="492"/>
        <v>#NUM!</v>
      </c>
      <c r="AB7202" s="3" t="str">
        <f t="shared" si="493"/>
        <v/>
      </c>
    </row>
    <row r="7203" spans="18:28" ht="14.5" customHeight="1">
      <c r="R7203">
        <v>7200</v>
      </c>
      <c r="S7203" s="4">
        <v>94120</v>
      </c>
      <c r="T7203" s="3" t="s">
        <v>1263</v>
      </c>
      <c r="U7203" s="3" t="s">
        <v>1263</v>
      </c>
      <c r="V7203" s="3" t="s">
        <v>401</v>
      </c>
      <c r="W7203" s="3" t="s">
        <v>7205</v>
      </c>
      <c r="X7203" s="3" t="str">
        <f t="shared" si="490"/>
        <v>โคกโพธิ์โคกโพธิ์ปัตตานี</v>
      </c>
      <c r="Y7203" s="3" t="s">
        <v>6498</v>
      </c>
      <c r="Z7203" s="3" t="str">
        <f t="shared" si="491"/>
        <v/>
      </c>
      <c r="AA7203" s="3" t="e">
        <f t="shared" si="492"/>
        <v>#NUM!</v>
      </c>
      <c r="AB7203" s="3" t="str">
        <f t="shared" si="493"/>
        <v/>
      </c>
    </row>
    <row r="7204" spans="18:28" ht="14.5" customHeight="1">
      <c r="R7204">
        <v>7201</v>
      </c>
      <c r="S7204" s="4">
        <v>94120</v>
      </c>
      <c r="T7204" s="3" t="s">
        <v>7206</v>
      </c>
      <c r="U7204" s="3" t="s">
        <v>1263</v>
      </c>
      <c r="V7204" s="3" t="s">
        <v>401</v>
      </c>
      <c r="W7204" s="3" t="s">
        <v>7205</v>
      </c>
      <c r="X7204" s="3" t="str">
        <f t="shared" si="490"/>
        <v>มะกรูดโคกโพธิ์ปัตตานี</v>
      </c>
      <c r="Y7204" s="3" t="s">
        <v>6498</v>
      </c>
      <c r="Z7204" s="3" t="str">
        <f t="shared" si="491"/>
        <v/>
      </c>
      <c r="AA7204" s="3" t="e">
        <f t="shared" si="492"/>
        <v>#NUM!</v>
      </c>
      <c r="AB7204" s="3" t="str">
        <f t="shared" si="493"/>
        <v/>
      </c>
    </row>
    <row r="7205" spans="18:28" ht="14.5" customHeight="1">
      <c r="R7205">
        <v>7202</v>
      </c>
      <c r="S7205" s="4">
        <v>94120</v>
      </c>
      <c r="T7205" s="3" t="s">
        <v>7207</v>
      </c>
      <c r="U7205" s="3" t="s">
        <v>1263</v>
      </c>
      <c r="V7205" s="3" t="s">
        <v>401</v>
      </c>
      <c r="W7205" s="3" t="s">
        <v>7205</v>
      </c>
      <c r="X7205" s="3" t="str">
        <f t="shared" si="490"/>
        <v>บางโกระโคกโพธิ์ปัตตานี</v>
      </c>
      <c r="Y7205" s="3" t="s">
        <v>6498</v>
      </c>
      <c r="Z7205" s="3" t="str">
        <f t="shared" si="491"/>
        <v/>
      </c>
      <c r="AA7205" s="3" t="e">
        <f t="shared" si="492"/>
        <v>#NUM!</v>
      </c>
      <c r="AB7205" s="3" t="str">
        <f t="shared" si="493"/>
        <v/>
      </c>
    </row>
    <row r="7206" spans="18:28" ht="14.5" customHeight="1">
      <c r="R7206">
        <v>7203</v>
      </c>
      <c r="S7206" s="4">
        <v>94120</v>
      </c>
      <c r="T7206" s="3" t="s">
        <v>1352</v>
      </c>
      <c r="U7206" s="3" t="s">
        <v>1263</v>
      </c>
      <c r="V7206" s="3" t="s">
        <v>401</v>
      </c>
      <c r="W7206" s="3" t="s">
        <v>7205</v>
      </c>
      <c r="X7206" s="3" t="str">
        <f t="shared" si="490"/>
        <v>ป่าบอนโคกโพธิ์ปัตตานี</v>
      </c>
      <c r="Y7206" s="3" t="s">
        <v>6498</v>
      </c>
      <c r="Z7206" s="3" t="str">
        <f t="shared" si="491"/>
        <v/>
      </c>
      <c r="AA7206" s="3" t="e">
        <f t="shared" si="492"/>
        <v>#NUM!</v>
      </c>
      <c r="AB7206" s="3" t="str">
        <f t="shared" si="493"/>
        <v/>
      </c>
    </row>
    <row r="7207" spans="18:28" ht="14.5" customHeight="1">
      <c r="R7207">
        <v>7204</v>
      </c>
      <c r="S7207" s="4">
        <v>94120</v>
      </c>
      <c r="T7207" s="3" t="s">
        <v>2388</v>
      </c>
      <c r="U7207" s="3" t="s">
        <v>1263</v>
      </c>
      <c r="V7207" s="3" t="s">
        <v>401</v>
      </c>
      <c r="W7207" s="3" t="s">
        <v>7205</v>
      </c>
      <c r="X7207" s="3" t="str">
        <f t="shared" si="490"/>
        <v>ทรายขาวโคกโพธิ์ปัตตานี</v>
      </c>
      <c r="Y7207" s="3" t="s">
        <v>6498</v>
      </c>
      <c r="Z7207" s="3" t="str">
        <f t="shared" si="491"/>
        <v/>
      </c>
      <c r="AA7207" s="3" t="e">
        <f t="shared" si="492"/>
        <v>#NUM!</v>
      </c>
      <c r="AB7207" s="3" t="str">
        <f t="shared" si="493"/>
        <v/>
      </c>
    </row>
    <row r="7208" spans="18:28" ht="14.5" customHeight="1">
      <c r="R7208">
        <v>7205</v>
      </c>
      <c r="S7208" s="4">
        <v>94180</v>
      </c>
      <c r="T7208" s="3" t="s">
        <v>7208</v>
      </c>
      <c r="U7208" s="3" t="s">
        <v>1263</v>
      </c>
      <c r="V7208" s="3" t="s">
        <v>401</v>
      </c>
      <c r="W7208" s="3" t="s">
        <v>7205</v>
      </c>
      <c r="X7208" s="3" t="str">
        <f t="shared" si="490"/>
        <v>นาประดู่โคกโพธิ์ปัตตานี</v>
      </c>
      <c r="Y7208" s="3" t="s">
        <v>6498</v>
      </c>
      <c r="Z7208" s="3" t="str">
        <f t="shared" si="491"/>
        <v/>
      </c>
      <c r="AA7208" s="3" t="e">
        <f t="shared" si="492"/>
        <v>#NUM!</v>
      </c>
      <c r="AB7208" s="3" t="str">
        <f t="shared" si="493"/>
        <v/>
      </c>
    </row>
    <row r="7209" spans="18:28" ht="14.5" customHeight="1">
      <c r="R7209">
        <v>7206</v>
      </c>
      <c r="S7209" s="4">
        <v>94180</v>
      </c>
      <c r="T7209" s="3" t="s">
        <v>7209</v>
      </c>
      <c r="U7209" s="3" t="s">
        <v>1263</v>
      </c>
      <c r="V7209" s="3" t="s">
        <v>401</v>
      </c>
      <c r="W7209" s="3" t="s">
        <v>7205</v>
      </c>
      <c r="X7209" s="3" t="str">
        <f t="shared" si="490"/>
        <v>ปากล่อโคกโพธิ์ปัตตานี</v>
      </c>
      <c r="Y7209" s="3" t="s">
        <v>6498</v>
      </c>
      <c r="Z7209" s="3" t="str">
        <f t="shared" si="491"/>
        <v/>
      </c>
      <c r="AA7209" s="3" t="e">
        <f t="shared" si="492"/>
        <v>#NUM!</v>
      </c>
      <c r="AB7209" s="3" t="str">
        <f t="shared" si="493"/>
        <v/>
      </c>
    </row>
    <row r="7210" spans="18:28" ht="14.5" customHeight="1">
      <c r="R7210">
        <v>7207</v>
      </c>
      <c r="S7210" s="4">
        <v>94180</v>
      </c>
      <c r="T7210" s="3" t="s">
        <v>7210</v>
      </c>
      <c r="U7210" s="3" t="s">
        <v>1263</v>
      </c>
      <c r="V7210" s="3" t="s">
        <v>401</v>
      </c>
      <c r="W7210" s="3" t="s">
        <v>7205</v>
      </c>
      <c r="X7210" s="3" t="str">
        <f t="shared" si="490"/>
        <v>ทุ่งพลาโคกโพธิ์ปัตตานี</v>
      </c>
      <c r="Y7210" s="3" t="s">
        <v>6498</v>
      </c>
      <c r="Z7210" s="3" t="str">
        <f t="shared" si="491"/>
        <v/>
      </c>
      <c r="AA7210" s="3" t="e">
        <f t="shared" si="492"/>
        <v>#NUM!</v>
      </c>
      <c r="AB7210" s="3" t="str">
        <f t="shared" si="493"/>
        <v/>
      </c>
    </row>
    <row r="7211" spans="18:28" ht="14.5" customHeight="1">
      <c r="R7211">
        <v>7208</v>
      </c>
      <c r="S7211" s="4">
        <v>94120</v>
      </c>
      <c r="T7211" s="3" t="s">
        <v>1123</v>
      </c>
      <c r="U7211" s="3" t="s">
        <v>1263</v>
      </c>
      <c r="V7211" s="3" t="s">
        <v>401</v>
      </c>
      <c r="W7211" s="3" t="s">
        <v>7205</v>
      </c>
      <c r="X7211" s="3" t="str">
        <f t="shared" si="490"/>
        <v>ท่าเรือโคกโพธิ์ปัตตานี</v>
      </c>
      <c r="Y7211" s="3" t="s">
        <v>6498</v>
      </c>
      <c r="Z7211" s="3" t="str">
        <f t="shared" si="491"/>
        <v/>
      </c>
      <c r="AA7211" s="3" t="e">
        <f t="shared" si="492"/>
        <v>#NUM!</v>
      </c>
      <c r="AB7211" s="3" t="str">
        <f t="shared" si="493"/>
        <v/>
      </c>
    </row>
    <row r="7212" spans="18:28" ht="14.5" customHeight="1">
      <c r="R7212">
        <v>7209</v>
      </c>
      <c r="S7212" s="4">
        <v>94120</v>
      </c>
      <c r="T7212" s="3" t="s">
        <v>7211</v>
      </c>
      <c r="U7212" s="3" t="s">
        <v>1263</v>
      </c>
      <c r="V7212" s="3" t="s">
        <v>401</v>
      </c>
      <c r="W7212" s="3" t="s">
        <v>7205</v>
      </c>
      <c r="X7212" s="3" t="str">
        <f t="shared" si="490"/>
        <v>นาเกตุโคกโพธิ์ปัตตานี</v>
      </c>
      <c r="Y7212" s="3" t="s">
        <v>6498</v>
      </c>
      <c r="Z7212" s="3" t="str">
        <f t="shared" si="491"/>
        <v/>
      </c>
      <c r="AA7212" s="3" t="e">
        <f t="shared" si="492"/>
        <v>#NUM!</v>
      </c>
      <c r="AB7212" s="3" t="str">
        <f t="shared" si="493"/>
        <v/>
      </c>
    </row>
    <row r="7213" spans="18:28" ht="14.5" customHeight="1">
      <c r="R7213">
        <v>7210</v>
      </c>
      <c r="S7213" s="4">
        <v>94180</v>
      </c>
      <c r="T7213" s="3" t="s">
        <v>7212</v>
      </c>
      <c r="U7213" s="3" t="s">
        <v>1263</v>
      </c>
      <c r="V7213" s="3" t="s">
        <v>401</v>
      </c>
      <c r="W7213" s="3" t="s">
        <v>7205</v>
      </c>
      <c r="X7213" s="3" t="str">
        <f t="shared" si="490"/>
        <v>ควนโนรีโคกโพธิ์ปัตตานี</v>
      </c>
      <c r="Y7213" s="3" t="s">
        <v>6498</v>
      </c>
      <c r="Z7213" s="3" t="str">
        <f t="shared" si="491"/>
        <v/>
      </c>
      <c r="AA7213" s="3" t="e">
        <f t="shared" si="492"/>
        <v>#NUM!</v>
      </c>
      <c r="AB7213" s="3" t="str">
        <f t="shared" si="493"/>
        <v/>
      </c>
    </row>
    <row r="7214" spans="18:28" ht="14.5" customHeight="1">
      <c r="R7214">
        <v>7211</v>
      </c>
      <c r="S7214" s="4">
        <v>94120</v>
      </c>
      <c r="T7214" s="3" t="s">
        <v>7213</v>
      </c>
      <c r="U7214" s="3" t="s">
        <v>1263</v>
      </c>
      <c r="V7214" s="3" t="s">
        <v>401</v>
      </c>
      <c r="W7214" s="3" t="s">
        <v>7205</v>
      </c>
      <c r="X7214" s="3" t="str">
        <f t="shared" si="490"/>
        <v>ช้างให้ตกโคกโพธิ์ปัตตานี</v>
      </c>
      <c r="Y7214" s="3" t="s">
        <v>6498</v>
      </c>
      <c r="Z7214" s="3" t="str">
        <f t="shared" si="491"/>
        <v/>
      </c>
      <c r="AA7214" s="3" t="e">
        <f t="shared" si="492"/>
        <v>#NUM!</v>
      </c>
      <c r="AB7214" s="3" t="str">
        <f t="shared" si="493"/>
        <v/>
      </c>
    </row>
    <row r="7215" spans="18:28" ht="14.5" customHeight="1">
      <c r="R7215">
        <v>7212</v>
      </c>
      <c r="S7215" s="4">
        <v>94170</v>
      </c>
      <c r="T7215" s="3" t="s">
        <v>7214</v>
      </c>
      <c r="U7215" s="3" t="s">
        <v>1283</v>
      </c>
      <c r="V7215" s="3" t="s">
        <v>401</v>
      </c>
      <c r="W7215" s="3" t="s">
        <v>7215</v>
      </c>
      <c r="X7215" s="3" t="str">
        <f t="shared" si="490"/>
        <v>เกาะเปาะหนองจิกปัตตานี</v>
      </c>
      <c r="Y7215" s="3" t="s">
        <v>6498</v>
      </c>
      <c r="Z7215" s="3" t="str">
        <f t="shared" si="491"/>
        <v/>
      </c>
      <c r="AA7215" s="3" t="e">
        <f t="shared" si="492"/>
        <v>#NUM!</v>
      </c>
      <c r="AB7215" s="3" t="str">
        <f t="shared" si="493"/>
        <v/>
      </c>
    </row>
    <row r="7216" spans="18:28" ht="14.5" customHeight="1">
      <c r="R7216">
        <v>7213</v>
      </c>
      <c r="S7216" s="4">
        <v>94170</v>
      </c>
      <c r="T7216" s="3" t="s">
        <v>7216</v>
      </c>
      <c r="U7216" s="3" t="s">
        <v>1283</v>
      </c>
      <c r="V7216" s="3" t="s">
        <v>401</v>
      </c>
      <c r="W7216" s="3" t="s">
        <v>7215</v>
      </c>
      <c r="X7216" s="3" t="str">
        <f t="shared" si="490"/>
        <v>คอลอตันหยงหนองจิกปัตตานี</v>
      </c>
      <c r="Y7216" s="3" t="s">
        <v>6498</v>
      </c>
      <c r="Z7216" s="3" t="str">
        <f t="shared" si="491"/>
        <v/>
      </c>
      <c r="AA7216" s="3" t="e">
        <f t="shared" si="492"/>
        <v>#NUM!</v>
      </c>
      <c r="AB7216" s="3" t="str">
        <f t="shared" si="493"/>
        <v/>
      </c>
    </row>
    <row r="7217" spans="18:28" ht="14.5" customHeight="1">
      <c r="R7217">
        <v>7214</v>
      </c>
      <c r="S7217" s="4">
        <v>94170</v>
      </c>
      <c r="T7217" s="3" t="s">
        <v>7217</v>
      </c>
      <c r="U7217" s="3" t="s">
        <v>1283</v>
      </c>
      <c r="V7217" s="3" t="s">
        <v>401</v>
      </c>
      <c r="W7217" s="3" t="s">
        <v>7215</v>
      </c>
      <c r="X7217" s="3" t="str">
        <f t="shared" si="490"/>
        <v>ดอนรักหนองจิกปัตตานี</v>
      </c>
      <c r="Y7217" s="3" t="s">
        <v>6498</v>
      </c>
      <c r="Z7217" s="3" t="str">
        <f t="shared" si="491"/>
        <v/>
      </c>
      <c r="AA7217" s="3" t="e">
        <f t="shared" si="492"/>
        <v>#NUM!</v>
      </c>
      <c r="AB7217" s="3" t="str">
        <f t="shared" si="493"/>
        <v/>
      </c>
    </row>
    <row r="7218" spans="18:28" ht="14.5" customHeight="1">
      <c r="R7218">
        <v>7215</v>
      </c>
      <c r="S7218" s="4">
        <v>94170</v>
      </c>
      <c r="T7218" s="3" t="s">
        <v>7218</v>
      </c>
      <c r="U7218" s="3" t="s">
        <v>1283</v>
      </c>
      <c r="V7218" s="3" t="s">
        <v>401</v>
      </c>
      <c r="W7218" s="3" t="s">
        <v>7215</v>
      </c>
      <c r="X7218" s="3" t="str">
        <f t="shared" si="490"/>
        <v>ดาโต๊ะหนองจิกปัตตานี</v>
      </c>
      <c r="Y7218" s="3" t="s">
        <v>6498</v>
      </c>
      <c r="Z7218" s="3" t="str">
        <f t="shared" si="491"/>
        <v/>
      </c>
      <c r="AA7218" s="3" t="e">
        <f t="shared" si="492"/>
        <v>#NUM!</v>
      </c>
      <c r="AB7218" s="3" t="str">
        <f t="shared" si="493"/>
        <v/>
      </c>
    </row>
    <row r="7219" spans="18:28" ht="14.5" customHeight="1">
      <c r="R7219">
        <v>7216</v>
      </c>
      <c r="S7219" s="4">
        <v>94170</v>
      </c>
      <c r="T7219" s="3" t="s">
        <v>7219</v>
      </c>
      <c r="U7219" s="3" t="s">
        <v>1283</v>
      </c>
      <c r="V7219" s="3" t="s">
        <v>401</v>
      </c>
      <c r="W7219" s="3" t="s">
        <v>7215</v>
      </c>
      <c r="X7219" s="3" t="str">
        <f t="shared" si="490"/>
        <v>ตุยงหนองจิกปัตตานี</v>
      </c>
      <c r="Y7219" s="3" t="s">
        <v>6498</v>
      </c>
      <c r="Z7219" s="3" t="str">
        <f t="shared" si="491"/>
        <v/>
      </c>
      <c r="AA7219" s="3" t="e">
        <f t="shared" si="492"/>
        <v>#NUM!</v>
      </c>
      <c r="AB7219" s="3" t="str">
        <f t="shared" si="493"/>
        <v/>
      </c>
    </row>
    <row r="7220" spans="18:28" ht="14.5" customHeight="1">
      <c r="R7220">
        <v>7217</v>
      </c>
      <c r="S7220" s="4">
        <v>94170</v>
      </c>
      <c r="T7220" s="3" t="s">
        <v>7220</v>
      </c>
      <c r="U7220" s="3" t="s">
        <v>1283</v>
      </c>
      <c r="V7220" s="3" t="s">
        <v>401</v>
      </c>
      <c r="W7220" s="3" t="s">
        <v>7215</v>
      </c>
      <c r="X7220" s="3" t="str">
        <f t="shared" si="490"/>
        <v>ท่ากำชำหนองจิกปัตตานี</v>
      </c>
      <c r="Y7220" s="3" t="s">
        <v>6498</v>
      </c>
      <c r="Z7220" s="3" t="str">
        <f t="shared" si="491"/>
        <v/>
      </c>
      <c r="AA7220" s="3" t="e">
        <f t="shared" si="492"/>
        <v>#NUM!</v>
      </c>
      <c r="AB7220" s="3" t="str">
        <f t="shared" si="493"/>
        <v/>
      </c>
    </row>
    <row r="7221" spans="18:28" ht="14.5" customHeight="1">
      <c r="R7221">
        <v>7218</v>
      </c>
      <c r="S7221" s="4">
        <v>94170</v>
      </c>
      <c r="T7221" s="3" t="s">
        <v>687</v>
      </c>
      <c r="U7221" s="3" t="s">
        <v>1283</v>
      </c>
      <c r="V7221" s="3" t="s">
        <v>401</v>
      </c>
      <c r="W7221" s="3" t="s">
        <v>7215</v>
      </c>
      <c r="X7221" s="3" t="str">
        <f t="shared" si="490"/>
        <v>บ่อทองหนองจิกปัตตานี</v>
      </c>
      <c r="Y7221" s="3" t="s">
        <v>6498</v>
      </c>
      <c r="Z7221" s="3" t="str">
        <f t="shared" si="491"/>
        <v/>
      </c>
      <c r="AA7221" s="3" t="e">
        <f t="shared" si="492"/>
        <v>#NUM!</v>
      </c>
      <c r="AB7221" s="3" t="str">
        <f t="shared" si="493"/>
        <v/>
      </c>
    </row>
    <row r="7222" spans="18:28" ht="14.5" customHeight="1">
      <c r="R7222">
        <v>7219</v>
      </c>
      <c r="S7222" s="4">
        <v>94170</v>
      </c>
      <c r="T7222" s="3" t="s">
        <v>7221</v>
      </c>
      <c r="U7222" s="3" t="s">
        <v>1283</v>
      </c>
      <c r="V7222" s="3" t="s">
        <v>401</v>
      </c>
      <c r="W7222" s="3" t="s">
        <v>7215</v>
      </c>
      <c r="X7222" s="3" t="str">
        <f t="shared" si="490"/>
        <v>บางเขาหนองจิกปัตตานี</v>
      </c>
      <c r="Y7222" s="3" t="s">
        <v>6498</v>
      </c>
      <c r="Z7222" s="3" t="str">
        <f t="shared" si="491"/>
        <v/>
      </c>
      <c r="AA7222" s="3" t="e">
        <f t="shared" si="492"/>
        <v>#NUM!</v>
      </c>
      <c r="AB7222" s="3" t="str">
        <f t="shared" si="493"/>
        <v/>
      </c>
    </row>
    <row r="7223" spans="18:28" ht="14.5" customHeight="1">
      <c r="R7223">
        <v>7220</v>
      </c>
      <c r="S7223" s="4">
        <v>94170</v>
      </c>
      <c r="T7223" s="3" t="s">
        <v>7222</v>
      </c>
      <c r="U7223" s="3" t="s">
        <v>1283</v>
      </c>
      <c r="V7223" s="3" t="s">
        <v>401</v>
      </c>
      <c r="W7223" s="3" t="s">
        <v>7215</v>
      </c>
      <c r="X7223" s="3" t="str">
        <f t="shared" si="490"/>
        <v>บางตาวาหนองจิกปัตตานี</v>
      </c>
      <c r="Y7223" s="3" t="s">
        <v>6498</v>
      </c>
      <c r="Z7223" s="3" t="str">
        <f t="shared" si="491"/>
        <v/>
      </c>
      <c r="AA7223" s="3" t="e">
        <f t="shared" si="492"/>
        <v>#NUM!</v>
      </c>
      <c r="AB7223" s="3" t="str">
        <f t="shared" si="493"/>
        <v/>
      </c>
    </row>
    <row r="7224" spans="18:28" ht="14.5" customHeight="1">
      <c r="R7224">
        <v>7221</v>
      </c>
      <c r="S7224" s="4">
        <v>94170</v>
      </c>
      <c r="T7224" s="3" t="s">
        <v>7223</v>
      </c>
      <c r="U7224" s="3" t="s">
        <v>1283</v>
      </c>
      <c r="V7224" s="3" t="s">
        <v>401</v>
      </c>
      <c r="W7224" s="3" t="s">
        <v>7215</v>
      </c>
      <c r="X7224" s="3" t="str">
        <f t="shared" si="490"/>
        <v>ปุโละปุโยหนองจิกปัตตานี</v>
      </c>
      <c r="Y7224" s="3" t="s">
        <v>6498</v>
      </c>
      <c r="Z7224" s="3" t="str">
        <f t="shared" si="491"/>
        <v/>
      </c>
      <c r="AA7224" s="3" t="e">
        <f t="shared" si="492"/>
        <v>#NUM!</v>
      </c>
      <c r="AB7224" s="3" t="str">
        <f t="shared" si="493"/>
        <v/>
      </c>
    </row>
    <row r="7225" spans="18:28" ht="14.5" customHeight="1">
      <c r="R7225">
        <v>7222</v>
      </c>
      <c r="S7225" s="4">
        <v>94170</v>
      </c>
      <c r="T7225" s="3" t="s">
        <v>7224</v>
      </c>
      <c r="U7225" s="3" t="s">
        <v>1283</v>
      </c>
      <c r="V7225" s="3" t="s">
        <v>401</v>
      </c>
      <c r="W7225" s="3" t="s">
        <v>7215</v>
      </c>
      <c r="X7225" s="3" t="str">
        <f t="shared" si="490"/>
        <v>ยาบีหนองจิกปัตตานี</v>
      </c>
      <c r="Y7225" s="3" t="s">
        <v>6498</v>
      </c>
      <c r="Z7225" s="3" t="str">
        <f t="shared" si="491"/>
        <v/>
      </c>
      <c r="AA7225" s="3" t="e">
        <f t="shared" si="492"/>
        <v>#NUM!</v>
      </c>
      <c r="AB7225" s="3" t="str">
        <f t="shared" si="493"/>
        <v/>
      </c>
    </row>
    <row r="7226" spans="18:28" ht="14.5" customHeight="1">
      <c r="R7226">
        <v>7223</v>
      </c>
      <c r="S7226" s="4">
        <v>94170</v>
      </c>
      <c r="T7226" s="3" t="s">
        <v>7225</v>
      </c>
      <c r="U7226" s="3" t="s">
        <v>1283</v>
      </c>
      <c r="V7226" s="3" t="s">
        <v>401</v>
      </c>
      <c r="W7226" s="3" t="s">
        <v>7215</v>
      </c>
      <c r="X7226" s="3" t="str">
        <f t="shared" si="490"/>
        <v>ลิปะสะโงหนองจิกปัตตานี</v>
      </c>
      <c r="Y7226" s="3" t="s">
        <v>6498</v>
      </c>
      <c r="Z7226" s="3" t="str">
        <f t="shared" si="491"/>
        <v/>
      </c>
      <c r="AA7226" s="3" t="e">
        <f t="shared" si="492"/>
        <v>#NUM!</v>
      </c>
      <c r="AB7226" s="3" t="str">
        <f t="shared" si="493"/>
        <v/>
      </c>
    </row>
    <row r="7227" spans="18:28" ht="14.5" customHeight="1">
      <c r="R7227">
        <v>7224</v>
      </c>
      <c r="S7227" s="4">
        <v>94130</v>
      </c>
      <c r="T7227" s="3" t="s">
        <v>1268</v>
      </c>
      <c r="U7227" s="3" t="s">
        <v>1268</v>
      </c>
      <c r="V7227" s="3" t="s">
        <v>401</v>
      </c>
      <c r="W7227" s="3" t="s">
        <v>7226</v>
      </c>
      <c r="X7227" s="3" t="str">
        <f t="shared" si="490"/>
        <v>ปะนาเระปะนาเระปัตตานี</v>
      </c>
      <c r="Y7227" s="3" t="s">
        <v>6498</v>
      </c>
      <c r="Z7227" s="3" t="str">
        <f t="shared" si="491"/>
        <v/>
      </c>
      <c r="AA7227" s="3" t="e">
        <f t="shared" si="492"/>
        <v>#NUM!</v>
      </c>
      <c r="AB7227" s="3" t="str">
        <f t="shared" si="493"/>
        <v/>
      </c>
    </row>
    <row r="7228" spans="18:28" ht="14.5" customHeight="1">
      <c r="R7228">
        <v>7225</v>
      </c>
      <c r="S7228" s="4">
        <v>94130</v>
      </c>
      <c r="T7228" s="3" t="s">
        <v>560</v>
      </c>
      <c r="U7228" s="3" t="s">
        <v>1268</v>
      </c>
      <c r="V7228" s="3" t="s">
        <v>401</v>
      </c>
      <c r="W7228" s="3" t="s">
        <v>7226</v>
      </c>
      <c r="X7228" s="3" t="str">
        <f t="shared" si="490"/>
        <v>ท่าข้ามปะนาเระปัตตานี</v>
      </c>
      <c r="Y7228" s="3" t="s">
        <v>6498</v>
      </c>
      <c r="Z7228" s="3" t="str">
        <f t="shared" si="491"/>
        <v/>
      </c>
      <c r="AA7228" s="3" t="e">
        <f t="shared" si="492"/>
        <v>#NUM!</v>
      </c>
      <c r="AB7228" s="3" t="str">
        <f t="shared" si="493"/>
        <v/>
      </c>
    </row>
    <row r="7229" spans="18:28" ht="14.5" customHeight="1">
      <c r="R7229">
        <v>7226</v>
      </c>
      <c r="S7229" s="4">
        <v>94130</v>
      </c>
      <c r="T7229" s="3" t="s">
        <v>7227</v>
      </c>
      <c r="U7229" s="3" t="s">
        <v>1268</v>
      </c>
      <c r="V7229" s="3" t="s">
        <v>401</v>
      </c>
      <c r="W7229" s="3" t="s">
        <v>7226</v>
      </c>
      <c r="X7229" s="3" t="str">
        <f t="shared" si="490"/>
        <v>บ้านนอกปะนาเระปัตตานี</v>
      </c>
      <c r="Y7229" s="3" t="s">
        <v>6498</v>
      </c>
      <c r="Z7229" s="3" t="str">
        <f t="shared" si="491"/>
        <v/>
      </c>
      <c r="AA7229" s="3" t="e">
        <f t="shared" si="492"/>
        <v>#NUM!</v>
      </c>
      <c r="AB7229" s="3" t="str">
        <f t="shared" si="493"/>
        <v/>
      </c>
    </row>
    <row r="7230" spans="18:28" ht="14.5" customHeight="1">
      <c r="R7230">
        <v>7227</v>
      </c>
      <c r="S7230" s="4">
        <v>94190</v>
      </c>
      <c r="T7230" s="3" t="s">
        <v>2782</v>
      </c>
      <c r="U7230" s="3" t="s">
        <v>1268</v>
      </c>
      <c r="V7230" s="3" t="s">
        <v>401</v>
      </c>
      <c r="W7230" s="3" t="s">
        <v>7226</v>
      </c>
      <c r="X7230" s="3" t="str">
        <f t="shared" si="490"/>
        <v>ดอนปะนาเระปัตตานี</v>
      </c>
      <c r="Y7230" s="3" t="s">
        <v>6498</v>
      </c>
      <c r="Z7230" s="3" t="str">
        <f t="shared" si="491"/>
        <v/>
      </c>
      <c r="AA7230" s="3" t="e">
        <f t="shared" si="492"/>
        <v>#NUM!</v>
      </c>
      <c r="AB7230" s="3" t="str">
        <f t="shared" si="493"/>
        <v/>
      </c>
    </row>
    <row r="7231" spans="18:28" ht="14.5" customHeight="1">
      <c r="R7231">
        <v>7228</v>
      </c>
      <c r="S7231" s="4">
        <v>94190</v>
      </c>
      <c r="T7231" s="3" t="s">
        <v>7228</v>
      </c>
      <c r="U7231" s="3" t="s">
        <v>1268</v>
      </c>
      <c r="V7231" s="3" t="s">
        <v>401</v>
      </c>
      <c r="W7231" s="3" t="s">
        <v>7226</v>
      </c>
      <c r="X7231" s="3" t="str">
        <f t="shared" si="490"/>
        <v>ควนปะนาเระปัตตานี</v>
      </c>
      <c r="Y7231" s="3" t="s">
        <v>6498</v>
      </c>
      <c r="Z7231" s="3" t="str">
        <f t="shared" si="491"/>
        <v/>
      </c>
      <c r="AA7231" s="3" t="e">
        <f t="shared" si="492"/>
        <v>#NUM!</v>
      </c>
      <c r="AB7231" s="3" t="str">
        <f t="shared" si="493"/>
        <v/>
      </c>
    </row>
    <row r="7232" spans="18:28" ht="14.5" customHeight="1">
      <c r="R7232">
        <v>7229</v>
      </c>
      <c r="S7232" s="4">
        <v>94130</v>
      </c>
      <c r="T7232" s="3" t="s">
        <v>7229</v>
      </c>
      <c r="U7232" s="3" t="s">
        <v>1268</v>
      </c>
      <c r="V7232" s="3" t="s">
        <v>401</v>
      </c>
      <c r="W7232" s="3" t="s">
        <v>7226</v>
      </c>
      <c r="X7232" s="3" t="str">
        <f t="shared" si="490"/>
        <v>ท่าน้ำปะนาเระปัตตานี</v>
      </c>
      <c r="Y7232" s="3" t="s">
        <v>6498</v>
      </c>
      <c r="Z7232" s="3" t="str">
        <f t="shared" si="491"/>
        <v/>
      </c>
      <c r="AA7232" s="3" t="e">
        <f t="shared" si="492"/>
        <v>#NUM!</v>
      </c>
      <c r="AB7232" s="3" t="str">
        <f t="shared" si="493"/>
        <v/>
      </c>
    </row>
    <row r="7233" spans="18:28" ht="14.5" customHeight="1">
      <c r="R7233">
        <v>7230</v>
      </c>
      <c r="S7233" s="4">
        <v>94130</v>
      </c>
      <c r="T7233" s="3" t="s">
        <v>6335</v>
      </c>
      <c r="U7233" s="3" t="s">
        <v>1268</v>
      </c>
      <c r="V7233" s="3" t="s">
        <v>401</v>
      </c>
      <c r="W7233" s="3" t="s">
        <v>7226</v>
      </c>
      <c r="X7233" s="3" t="str">
        <f t="shared" si="490"/>
        <v>คอกกระบือปะนาเระปัตตานี</v>
      </c>
      <c r="Y7233" s="3" t="s">
        <v>6498</v>
      </c>
      <c r="Z7233" s="3" t="str">
        <f t="shared" si="491"/>
        <v/>
      </c>
      <c r="AA7233" s="3" t="e">
        <f t="shared" si="492"/>
        <v>#NUM!</v>
      </c>
      <c r="AB7233" s="3" t="str">
        <f t="shared" si="493"/>
        <v/>
      </c>
    </row>
    <row r="7234" spans="18:28" ht="14.5" customHeight="1">
      <c r="R7234">
        <v>7231</v>
      </c>
      <c r="S7234" s="4">
        <v>94130</v>
      </c>
      <c r="T7234" s="3" t="s">
        <v>7230</v>
      </c>
      <c r="U7234" s="3" t="s">
        <v>1268</v>
      </c>
      <c r="V7234" s="3" t="s">
        <v>401</v>
      </c>
      <c r="W7234" s="3" t="s">
        <v>7226</v>
      </c>
      <c r="X7234" s="3" t="str">
        <f t="shared" si="490"/>
        <v>พ่อมิ่งปะนาเระปัตตานี</v>
      </c>
      <c r="Y7234" s="3" t="s">
        <v>6498</v>
      </c>
      <c r="Z7234" s="3" t="str">
        <f t="shared" si="491"/>
        <v/>
      </c>
      <c r="AA7234" s="3" t="e">
        <f t="shared" si="492"/>
        <v>#NUM!</v>
      </c>
      <c r="AB7234" s="3" t="str">
        <f t="shared" si="493"/>
        <v/>
      </c>
    </row>
    <row r="7235" spans="18:28" ht="14.5" customHeight="1">
      <c r="R7235">
        <v>7232</v>
      </c>
      <c r="S7235" s="4">
        <v>94130</v>
      </c>
      <c r="T7235" s="3" t="s">
        <v>967</v>
      </c>
      <c r="U7235" s="3" t="s">
        <v>1268</v>
      </c>
      <c r="V7235" s="3" t="s">
        <v>401</v>
      </c>
      <c r="W7235" s="3" t="s">
        <v>7226</v>
      </c>
      <c r="X7235" s="3" t="str">
        <f t="shared" si="490"/>
        <v>บ้านกลางปะนาเระปัตตานี</v>
      </c>
      <c r="Y7235" s="3" t="s">
        <v>6498</v>
      </c>
      <c r="Z7235" s="3" t="str">
        <f t="shared" si="491"/>
        <v/>
      </c>
      <c r="AA7235" s="3" t="e">
        <f t="shared" si="492"/>
        <v>#NUM!</v>
      </c>
      <c r="AB7235" s="3" t="str">
        <f t="shared" si="493"/>
        <v/>
      </c>
    </row>
    <row r="7236" spans="18:28" ht="14.5" customHeight="1">
      <c r="R7236">
        <v>7233</v>
      </c>
      <c r="S7236" s="4">
        <v>94130</v>
      </c>
      <c r="T7236" s="3" t="s">
        <v>7231</v>
      </c>
      <c r="U7236" s="3" t="s">
        <v>1268</v>
      </c>
      <c r="V7236" s="3" t="s">
        <v>401</v>
      </c>
      <c r="W7236" s="3" t="s">
        <v>7226</v>
      </c>
      <c r="X7236" s="3" t="str">
        <f t="shared" si="490"/>
        <v>บ้านน้ำบ่อปะนาเระปัตตานี</v>
      </c>
      <c r="Y7236" s="3" t="s">
        <v>6498</v>
      </c>
      <c r="Z7236" s="3" t="str">
        <f t="shared" si="491"/>
        <v/>
      </c>
      <c r="AA7236" s="3" t="e">
        <f t="shared" si="492"/>
        <v>#NUM!</v>
      </c>
      <c r="AB7236" s="3" t="str">
        <f t="shared" si="493"/>
        <v/>
      </c>
    </row>
    <row r="7237" spans="18:28" ht="14.5" customHeight="1">
      <c r="R7237">
        <v>7234</v>
      </c>
      <c r="S7237" s="4">
        <v>94140</v>
      </c>
      <c r="T7237" s="3" t="s">
        <v>1270</v>
      </c>
      <c r="U7237" s="3" t="s">
        <v>1270</v>
      </c>
      <c r="V7237" s="3" t="s">
        <v>401</v>
      </c>
      <c r="W7237" s="3" t="s">
        <v>7232</v>
      </c>
      <c r="X7237" s="3" t="str">
        <f t="shared" ref="X7237:X7300" si="494">T7237&amp;U7237&amp;V7237</f>
        <v>มายอมายอปัตตานี</v>
      </c>
      <c r="Y7237" s="3" t="s">
        <v>6498</v>
      </c>
      <c r="Z7237" s="3" t="str">
        <f t="shared" ref="Z7237:Z7300" si="495">IF($Z$1=$W7237,$R7237,"")</f>
        <v/>
      </c>
      <c r="AA7237" s="3" t="e">
        <f t="shared" ref="AA7237:AA7300" si="496">SMALL($Z$4:$Z$7439,R7237)</f>
        <v>#NUM!</v>
      </c>
      <c r="AB7237" s="3" t="str">
        <f t="shared" ref="AB7237:AB7300" si="497">IFERROR(INDEX($T$4:$T$7439,$AA7237,1),"")</f>
        <v/>
      </c>
    </row>
    <row r="7238" spans="18:28" ht="14.5" customHeight="1">
      <c r="R7238">
        <v>7235</v>
      </c>
      <c r="S7238" s="4">
        <v>94140</v>
      </c>
      <c r="T7238" s="3" t="s">
        <v>38</v>
      </c>
      <c r="U7238" s="3" t="s">
        <v>1270</v>
      </c>
      <c r="V7238" s="3" t="s">
        <v>401</v>
      </c>
      <c r="W7238" s="3" t="s">
        <v>7232</v>
      </c>
      <c r="X7238" s="3" t="str">
        <f t="shared" si="494"/>
        <v>ถนนมายอปัตตานี</v>
      </c>
      <c r="Y7238" s="3" t="s">
        <v>6498</v>
      </c>
      <c r="Z7238" s="3" t="str">
        <f t="shared" si="495"/>
        <v/>
      </c>
      <c r="AA7238" s="3" t="e">
        <f t="shared" si="496"/>
        <v>#NUM!</v>
      </c>
      <c r="AB7238" s="3" t="str">
        <f t="shared" si="497"/>
        <v/>
      </c>
    </row>
    <row r="7239" spans="18:28" ht="14.5" customHeight="1">
      <c r="R7239">
        <v>7236</v>
      </c>
      <c r="S7239" s="4">
        <v>94140</v>
      </c>
      <c r="T7239" s="3" t="s">
        <v>340</v>
      </c>
      <c r="U7239" s="3" t="s">
        <v>1270</v>
      </c>
      <c r="V7239" s="3" t="s">
        <v>401</v>
      </c>
      <c r="W7239" s="3" t="s">
        <v>7232</v>
      </c>
      <c r="X7239" s="3" t="str">
        <f t="shared" si="494"/>
        <v>ตรังมายอปัตตานี</v>
      </c>
      <c r="Y7239" s="3" t="s">
        <v>6498</v>
      </c>
      <c r="Z7239" s="3" t="str">
        <f t="shared" si="495"/>
        <v/>
      </c>
      <c r="AA7239" s="3" t="e">
        <f t="shared" si="496"/>
        <v>#NUM!</v>
      </c>
      <c r="AB7239" s="3" t="str">
        <f t="shared" si="497"/>
        <v/>
      </c>
    </row>
    <row r="7240" spans="18:28" ht="14.5" customHeight="1">
      <c r="R7240">
        <v>7237</v>
      </c>
      <c r="S7240" s="4">
        <v>94190</v>
      </c>
      <c r="T7240" s="3" t="s">
        <v>7233</v>
      </c>
      <c r="U7240" s="3" t="s">
        <v>1270</v>
      </c>
      <c r="V7240" s="3" t="s">
        <v>401</v>
      </c>
      <c r="W7240" s="3" t="s">
        <v>7232</v>
      </c>
      <c r="X7240" s="3" t="str">
        <f t="shared" si="494"/>
        <v>กระหวะมายอปัตตานี</v>
      </c>
      <c r="Y7240" s="3" t="s">
        <v>6498</v>
      </c>
      <c r="Z7240" s="3" t="str">
        <f t="shared" si="495"/>
        <v/>
      </c>
      <c r="AA7240" s="3" t="e">
        <f t="shared" si="496"/>
        <v>#NUM!</v>
      </c>
      <c r="AB7240" s="3" t="str">
        <f t="shared" si="497"/>
        <v/>
      </c>
    </row>
    <row r="7241" spans="18:28" ht="14.5" customHeight="1">
      <c r="R7241">
        <v>7238</v>
      </c>
      <c r="S7241" s="4">
        <v>94140</v>
      </c>
      <c r="T7241" s="3" t="s">
        <v>7234</v>
      </c>
      <c r="U7241" s="3" t="s">
        <v>1270</v>
      </c>
      <c r="V7241" s="3" t="s">
        <v>401</v>
      </c>
      <c r="W7241" s="3" t="s">
        <v>7232</v>
      </c>
      <c r="X7241" s="3" t="str">
        <f t="shared" si="494"/>
        <v>ลุโบะยิไรมายอปัตตานี</v>
      </c>
      <c r="Y7241" s="3" t="s">
        <v>6498</v>
      </c>
      <c r="Z7241" s="3" t="str">
        <f t="shared" si="495"/>
        <v/>
      </c>
      <c r="AA7241" s="3" t="e">
        <f t="shared" si="496"/>
        <v>#NUM!</v>
      </c>
      <c r="AB7241" s="3" t="str">
        <f t="shared" si="497"/>
        <v/>
      </c>
    </row>
    <row r="7242" spans="18:28" ht="14.5" customHeight="1">
      <c r="R7242">
        <v>7239</v>
      </c>
      <c r="S7242" s="4">
        <v>94190</v>
      </c>
      <c r="T7242" s="3" t="s">
        <v>7235</v>
      </c>
      <c r="U7242" s="3" t="s">
        <v>1270</v>
      </c>
      <c r="V7242" s="3" t="s">
        <v>401</v>
      </c>
      <c r="W7242" s="3" t="s">
        <v>7232</v>
      </c>
      <c r="X7242" s="3" t="str">
        <f t="shared" si="494"/>
        <v>ลางามายอปัตตานี</v>
      </c>
      <c r="Y7242" s="3" t="s">
        <v>6498</v>
      </c>
      <c r="Z7242" s="3" t="str">
        <f t="shared" si="495"/>
        <v/>
      </c>
      <c r="AA7242" s="3" t="e">
        <f t="shared" si="496"/>
        <v>#NUM!</v>
      </c>
      <c r="AB7242" s="3" t="str">
        <f t="shared" si="497"/>
        <v/>
      </c>
    </row>
    <row r="7243" spans="18:28" ht="14.5" customHeight="1">
      <c r="R7243">
        <v>7240</v>
      </c>
      <c r="S7243" s="4">
        <v>94140</v>
      </c>
      <c r="T7243" s="3" t="s">
        <v>7236</v>
      </c>
      <c r="U7243" s="3" t="s">
        <v>1270</v>
      </c>
      <c r="V7243" s="3" t="s">
        <v>401</v>
      </c>
      <c r="W7243" s="3" t="s">
        <v>7232</v>
      </c>
      <c r="X7243" s="3" t="str">
        <f t="shared" si="494"/>
        <v>กระเสาะมายอปัตตานี</v>
      </c>
      <c r="Y7243" s="3" t="s">
        <v>6498</v>
      </c>
      <c r="Z7243" s="3" t="str">
        <f t="shared" si="495"/>
        <v/>
      </c>
      <c r="AA7243" s="3" t="e">
        <f t="shared" si="496"/>
        <v>#NUM!</v>
      </c>
      <c r="AB7243" s="3" t="str">
        <f t="shared" si="497"/>
        <v/>
      </c>
    </row>
    <row r="7244" spans="18:28" ht="14.5" customHeight="1">
      <c r="R7244">
        <v>7241</v>
      </c>
      <c r="S7244" s="4">
        <v>94140</v>
      </c>
      <c r="T7244" s="3" t="s">
        <v>7237</v>
      </c>
      <c r="U7244" s="3" t="s">
        <v>1270</v>
      </c>
      <c r="V7244" s="3" t="s">
        <v>401</v>
      </c>
      <c r="W7244" s="3" t="s">
        <v>7232</v>
      </c>
      <c r="X7244" s="3" t="str">
        <f t="shared" si="494"/>
        <v>เกาะจันมายอปัตตานี</v>
      </c>
      <c r="Y7244" s="3" t="s">
        <v>6498</v>
      </c>
      <c r="Z7244" s="3" t="str">
        <f t="shared" si="495"/>
        <v/>
      </c>
      <c r="AA7244" s="3" t="e">
        <f t="shared" si="496"/>
        <v>#NUM!</v>
      </c>
      <c r="AB7244" s="3" t="str">
        <f t="shared" si="497"/>
        <v/>
      </c>
    </row>
    <row r="7245" spans="18:28" ht="14.5" customHeight="1">
      <c r="R7245">
        <v>7242</v>
      </c>
      <c r="S7245" s="4">
        <v>94140</v>
      </c>
      <c r="T7245" s="3" t="s">
        <v>7238</v>
      </c>
      <c r="U7245" s="3" t="s">
        <v>1270</v>
      </c>
      <c r="V7245" s="3" t="s">
        <v>401</v>
      </c>
      <c r="W7245" s="3" t="s">
        <v>7232</v>
      </c>
      <c r="X7245" s="3" t="str">
        <f t="shared" si="494"/>
        <v>ปะโดมายอปัตตานี</v>
      </c>
      <c r="Y7245" s="3" t="s">
        <v>6498</v>
      </c>
      <c r="Z7245" s="3" t="str">
        <f t="shared" si="495"/>
        <v/>
      </c>
      <c r="AA7245" s="3" t="e">
        <f t="shared" si="496"/>
        <v>#NUM!</v>
      </c>
      <c r="AB7245" s="3" t="str">
        <f t="shared" si="497"/>
        <v/>
      </c>
    </row>
    <row r="7246" spans="18:28" ht="14.5" customHeight="1">
      <c r="R7246">
        <v>7243</v>
      </c>
      <c r="S7246" s="4">
        <v>94140</v>
      </c>
      <c r="T7246" s="3" t="s">
        <v>7239</v>
      </c>
      <c r="U7246" s="3" t="s">
        <v>1270</v>
      </c>
      <c r="V7246" s="3" t="s">
        <v>401</v>
      </c>
      <c r="W7246" s="3" t="s">
        <v>7232</v>
      </c>
      <c r="X7246" s="3" t="str">
        <f t="shared" si="494"/>
        <v>สาคอบนมายอปัตตานี</v>
      </c>
      <c r="Y7246" s="3" t="s">
        <v>6498</v>
      </c>
      <c r="Z7246" s="3" t="str">
        <f t="shared" si="495"/>
        <v/>
      </c>
      <c r="AA7246" s="3" t="e">
        <f t="shared" si="496"/>
        <v>#NUM!</v>
      </c>
      <c r="AB7246" s="3" t="str">
        <f t="shared" si="497"/>
        <v/>
      </c>
    </row>
    <row r="7247" spans="18:28" ht="14.5" customHeight="1">
      <c r="R7247">
        <v>7244</v>
      </c>
      <c r="S7247" s="4">
        <v>94140</v>
      </c>
      <c r="T7247" s="3" t="s">
        <v>7240</v>
      </c>
      <c r="U7247" s="3" t="s">
        <v>1270</v>
      </c>
      <c r="V7247" s="3" t="s">
        <v>401</v>
      </c>
      <c r="W7247" s="3" t="s">
        <v>7232</v>
      </c>
      <c r="X7247" s="3" t="str">
        <f t="shared" si="494"/>
        <v>สาคอใต้มายอปัตตานี</v>
      </c>
      <c r="Y7247" s="3" t="s">
        <v>6498</v>
      </c>
      <c r="Z7247" s="3" t="str">
        <f t="shared" si="495"/>
        <v/>
      </c>
      <c r="AA7247" s="3" t="e">
        <f t="shared" si="496"/>
        <v>#NUM!</v>
      </c>
      <c r="AB7247" s="3" t="str">
        <f t="shared" si="497"/>
        <v/>
      </c>
    </row>
    <row r="7248" spans="18:28" ht="14.5" customHeight="1">
      <c r="R7248">
        <v>7245</v>
      </c>
      <c r="S7248" s="4">
        <v>94140</v>
      </c>
      <c r="T7248" s="3" t="s">
        <v>7241</v>
      </c>
      <c r="U7248" s="3" t="s">
        <v>1270</v>
      </c>
      <c r="V7248" s="3" t="s">
        <v>401</v>
      </c>
      <c r="W7248" s="3" t="s">
        <v>7232</v>
      </c>
      <c r="X7248" s="3" t="str">
        <f t="shared" si="494"/>
        <v>สะกำมายอปัตตานี</v>
      </c>
      <c r="Y7248" s="3" t="s">
        <v>6498</v>
      </c>
      <c r="Z7248" s="3" t="str">
        <f t="shared" si="495"/>
        <v/>
      </c>
      <c r="AA7248" s="3" t="e">
        <f t="shared" si="496"/>
        <v>#NUM!</v>
      </c>
      <c r="AB7248" s="3" t="str">
        <f t="shared" si="497"/>
        <v/>
      </c>
    </row>
    <row r="7249" spans="18:28" ht="14.5" customHeight="1">
      <c r="R7249">
        <v>7246</v>
      </c>
      <c r="S7249" s="4">
        <v>94140</v>
      </c>
      <c r="T7249" s="3" t="s">
        <v>7242</v>
      </c>
      <c r="U7249" s="3" t="s">
        <v>1270</v>
      </c>
      <c r="V7249" s="3" t="s">
        <v>401</v>
      </c>
      <c r="W7249" s="3" t="s">
        <v>7232</v>
      </c>
      <c r="X7249" s="3" t="str">
        <f t="shared" si="494"/>
        <v>ปานันมายอปัตตานี</v>
      </c>
      <c r="Y7249" s="3" t="s">
        <v>6498</v>
      </c>
      <c r="Z7249" s="3" t="str">
        <f t="shared" si="495"/>
        <v/>
      </c>
      <c r="AA7249" s="3" t="e">
        <f t="shared" si="496"/>
        <v>#NUM!</v>
      </c>
      <c r="AB7249" s="3" t="str">
        <f t="shared" si="497"/>
        <v/>
      </c>
    </row>
    <row r="7250" spans="18:28" ht="14.5" customHeight="1">
      <c r="R7250">
        <v>7247</v>
      </c>
      <c r="S7250" s="4">
        <v>94140</v>
      </c>
      <c r="T7250" s="3" t="s">
        <v>7243</v>
      </c>
      <c r="U7250" s="3" t="s">
        <v>1265</v>
      </c>
      <c r="V7250" s="3" t="s">
        <v>401</v>
      </c>
      <c r="W7250" s="3" t="s">
        <v>7244</v>
      </c>
      <c r="X7250" s="3" t="str">
        <f t="shared" si="494"/>
        <v>ตะโละแมะนาทุ่งยางแดงปัตตานี</v>
      </c>
      <c r="Y7250" s="3" t="s">
        <v>6498</v>
      </c>
      <c r="Z7250" s="3" t="str">
        <f t="shared" si="495"/>
        <v/>
      </c>
      <c r="AA7250" s="3" t="e">
        <f t="shared" si="496"/>
        <v>#NUM!</v>
      </c>
      <c r="AB7250" s="3" t="str">
        <f t="shared" si="497"/>
        <v/>
      </c>
    </row>
    <row r="7251" spans="18:28" ht="14.5" customHeight="1">
      <c r="R7251">
        <v>7248</v>
      </c>
      <c r="S7251" s="4">
        <v>94140</v>
      </c>
      <c r="T7251" s="3" t="s">
        <v>7245</v>
      </c>
      <c r="U7251" s="3" t="s">
        <v>1265</v>
      </c>
      <c r="V7251" s="3" t="s">
        <v>401</v>
      </c>
      <c r="W7251" s="3" t="s">
        <v>7244</v>
      </c>
      <c r="X7251" s="3" t="str">
        <f t="shared" si="494"/>
        <v>พิเทนทุ่งยางแดงปัตตานี</v>
      </c>
      <c r="Y7251" s="3" t="s">
        <v>6498</v>
      </c>
      <c r="Z7251" s="3" t="str">
        <f t="shared" si="495"/>
        <v/>
      </c>
      <c r="AA7251" s="3" t="e">
        <f t="shared" si="496"/>
        <v>#NUM!</v>
      </c>
      <c r="AB7251" s="3" t="str">
        <f t="shared" si="497"/>
        <v/>
      </c>
    </row>
    <row r="7252" spans="18:28" ht="14.5" customHeight="1">
      <c r="R7252">
        <v>7249</v>
      </c>
      <c r="S7252" s="4">
        <v>94140</v>
      </c>
      <c r="T7252" s="3" t="s">
        <v>7246</v>
      </c>
      <c r="U7252" s="3" t="s">
        <v>1265</v>
      </c>
      <c r="V7252" s="3" t="s">
        <v>401</v>
      </c>
      <c r="W7252" s="3" t="s">
        <v>7244</v>
      </c>
      <c r="X7252" s="3" t="str">
        <f t="shared" si="494"/>
        <v>น้ำดำทุ่งยางแดงปัตตานี</v>
      </c>
      <c r="Y7252" s="3" t="s">
        <v>6498</v>
      </c>
      <c r="Z7252" s="3" t="str">
        <f t="shared" si="495"/>
        <v/>
      </c>
      <c r="AA7252" s="3" t="e">
        <f t="shared" si="496"/>
        <v>#NUM!</v>
      </c>
      <c r="AB7252" s="3" t="str">
        <f t="shared" si="497"/>
        <v/>
      </c>
    </row>
    <row r="7253" spans="18:28" ht="14.5" customHeight="1">
      <c r="R7253">
        <v>7250</v>
      </c>
      <c r="S7253" s="4">
        <v>94140</v>
      </c>
      <c r="T7253" s="3" t="s">
        <v>7247</v>
      </c>
      <c r="U7253" s="3" t="s">
        <v>1265</v>
      </c>
      <c r="V7253" s="3" t="s">
        <v>401</v>
      </c>
      <c r="W7253" s="3" t="s">
        <v>7244</v>
      </c>
      <c r="X7253" s="3" t="str">
        <f t="shared" si="494"/>
        <v>ปากูทุ่งยางแดงปัตตานี</v>
      </c>
      <c r="Y7253" s="3" t="s">
        <v>6498</v>
      </c>
      <c r="Z7253" s="3" t="str">
        <f t="shared" si="495"/>
        <v/>
      </c>
      <c r="AA7253" s="3" t="e">
        <f t="shared" si="496"/>
        <v>#NUM!</v>
      </c>
      <c r="AB7253" s="3" t="str">
        <f t="shared" si="497"/>
        <v/>
      </c>
    </row>
    <row r="7254" spans="18:28" ht="14.5" customHeight="1">
      <c r="R7254">
        <v>7251</v>
      </c>
      <c r="S7254" s="4">
        <v>94110</v>
      </c>
      <c r="T7254" s="3" t="s">
        <v>7248</v>
      </c>
      <c r="U7254" s="3" t="s">
        <v>1281</v>
      </c>
      <c r="V7254" s="3" t="s">
        <v>401</v>
      </c>
      <c r="W7254" s="3" t="s">
        <v>7249</v>
      </c>
      <c r="X7254" s="3" t="str">
        <f t="shared" si="494"/>
        <v>ตะลุบันสายบุรีปัตตานี</v>
      </c>
      <c r="Y7254" s="3" t="s">
        <v>6498</v>
      </c>
      <c r="Z7254" s="3" t="str">
        <f t="shared" si="495"/>
        <v/>
      </c>
      <c r="AA7254" s="3" t="e">
        <f t="shared" si="496"/>
        <v>#NUM!</v>
      </c>
      <c r="AB7254" s="3" t="str">
        <f t="shared" si="497"/>
        <v/>
      </c>
    </row>
    <row r="7255" spans="18:28" ht="14.5" customHeight="1">
      <c r="R7255">
        <v>7252</v>
      </c>
      <c r="S7255" s="4">
        <v>94110</v>
      </c>
      <c r="T7255" s="3" t="s">
        <v>7250</v>
      </c>
      <c r="U7255" s="3" t="s">
        <v>1281</v>
      </c>
      <c r="V7255" s="3" t="s">
        <v>401</v>
      </c>
      <c r="W7255" s="3" t="s">
        <v>7249</v>
      </c>
      <c r="X7255" s="3" t="str">
        <f t="shared" si="494"/>
        <v>ตะบิ้งสายบุรีปัตตานี</v>
      </c>
      <c r="Y7255" s="3" t="s">
        <v>6498</v>
      </c>
      <c r="Z7255" s="3" t="str">
        <f t="shared" si="495"/>
        <v/>
      </c>
      <c r="AA7255" s="3" t="e">
        <f t="shared" si="496"/>
        <v>#NUM!</v>
      </c>
      <c r="AB7255" s="3" t="str">
        <f t="shared" si="497"/>
        <v/>
      </c>
    </row>
    <row r="7256" spans="18:28" ht="14.5" customHeight="1">
      <c r="R7256">
        <v>7253</v>
      </c>
      <c r="S7256" s="4">
        <v>94110</v>
      </c>
      <c r="T7256" s="3" t="s">
        <v>7251</v>
      </c>
      <c r="U7256" s="3" t="s">
        <v>1281</v>
      </c>
      <c r="V7256" s="3" t="s">
        <v>401</v>
      </c>
      <c r="W7256" s="3" t="s">
        <v>7249</v>
      </c>
      <c r="X7256" s="3" t="str">
        <f t="shared" si="494"/>
        <v>ปะเสยะวอสายบุรีปัตตานี</v>
      </c>
      <c r="Y7256" s="3" t="s">
        <v>6498</v>
      </c>
      <c r="Z7256" s="3" t="str">
        <f t="shared" si="495"/>
        <v/>
      </c>
      <c r="AA7256" s="3" t="e">
        <f t="shared" si="496"/>
        <v>#NUM!</v>
      </c>
      <c r="AB7256" s="3" t="str">
        <f t="shared" si="497"/>
        <v/>
      </c>
    </row>
    <row r="7257" spans="18:28" ht="14.5" customHeight="1">
      <c r="R7257">
        <v>7254</v>
      </c>
      <c r="S7257" s="4">
        <v>94110</v>
      </c>
      <c r="T7257" s="3" t="s">
        <v>6414</v>
      </c>
      <c r="U7257" s="3" t="s">
        <v>1281</v>
      </c>
      <c r="V7257" s="3" t="s">
        <v>401</v>
      </c>
      <c r="W7257" s="3" t="s">
        <v>7249</v>
      </c>
      <c r="X7257" s="3" t="str">
        <f t="shared" si="494"/>
        <v>บางเก่าสายบุรีปัตตานี</v>
      </c>
      <c r="Y7257" s="3" t="s">
        <v>6498</v>
      </c>
      <c r="Z7257" s="3" t="str">
        <f t="shared" si="495"/>
        <v/>
      </c>
      <c r="AA7257" s="3" t="e">
        <f t="shared" si="496"/>
        <v>#NUM!</v>
      </c>
      <c r="AB7257" s="3" t="str">
        <f t="shared" si="497"/>
        <v/>
      </c>
    </row>
    <row r="7258" spans="18:28" ht="14.5" customHeight="1">
      <c r="R7258">
        <v>7255</v>
      </c>
      <c r="S7258" s="4">
        <v>94110</v>
      </c>
      <c r="T7258" s="3" t="s">
        <v>7252</v>
      </c>
      <c r="U7258" s="3" t="s">
        <v>1281</v>
      </c>
      <c r="V7258" s="3" t="s">
        <v>401</v>
      </c>
      <c r="W7258" s="3" t="s">
        <v>7249</v>
      </c>
      <c r="X7258" s="3" t="str">
        <f t="shared" si="494"/>
        <v>บือเระสายบุรีปัตตานี</v>
      </c>
      <c r="Y7258" s="3" t="s">
        <v>6498</v>
      </c>
      <c r="Z7258" s="3" t="str">
        <f t="shared" si="495"/>
        <v/>
      </c>
      <c r="AA7258" s="3" t="e">
        <f t="shared" si="496"/>
        <v>#NUM!</v>
      </c>
      <c r="AB7258" s="3" t="str">
        <f t="shared" si="497"/>
        <v/>
      </c>
    </row>
    <row r="7259" spans="18:28" ht="14.5" customHeight="1">
      <c r="R7259">
        <v>7256</v>
      </c>
      <c r="S7259" s="4">
        <v>94110</v>
      </c>
      <c r="T7259" s="3" t="s">
        <v>7253</v>
      </c>
      <c r="U7259" s="3" t="s">
        <v>1281</v>
      </c>
      <c r="V7259" s="3" t="s">
        <v>401</v>
      </c>
      <c r="W7259" s="3" t="s">
        <v>7249</v>
      </c>
      <c r="X7259" s="3" t="str">
        <f t="shared" si="494"/>
        <v>เตราะบอนสายบุรีปัตตานี</v>
      </c>
      <c r="Y7259" s="3" t="s">
        <v>6498</v>
      </c>
      <c r="Z7259" s="3" t="str">
        <f t="shared" si="495"/>
        <v/>
      </c>
      <c r="AA7259" s="3" t="e">
        <f t="shared" si="496"/>
        <v>#NUM!</v>
      </c>
      <c r="AB7259" s="3" t="str">
        <f t="shared" si="497"/>
        <v/>
      </c>
    </row>
    <row r="7260" spans="18:28" ht="14.5" customHeight="1">
      <c r="R7260">
        <v>7257</v>
      </c>
      <c r="S7260" s="4">
        <v>94110</v>
      </c>
      <c r="T7260" s="3" t="s">
        <v>7254</v>
      </c>
      <c r="U7260" s="3" t="s">
        <v>1281</v>
      </c>
      <c r="V7260" s="3" t="s">
        <v>401</v>
      </c>
      <c r="W7260" s="3" t="s">
        <v>7249</v>
      </c>
      <c r="X7260" s="3" t="str">
        <f t="shared" si="494"/>
        <v>กะดุนงสายบุรีปัตตานี</v>
      </c>
      <c r="Y7260" s="3" t="s">
        <v>6498</v>
      </c>
      <c r="Z7260" s="3" t="str">
        <f t="shared" si="495"/>
        <v/>
      </c>
      <c r="AA7260" s="3" t="e">
        <f t="shared" si="496"/>
        <v>#NUM!</v>
      </c>
      <c r="AB7260" s="3" t="str">
        <f t="shared" si="497"/>
        <v/>
      </c>
    </row>
    <row r="7261" spans="18:28" ht="14.5" customHeight="1">
      <c r="R7261">
        <v>7258</v>
      </c>
      <c r="S7261" s="4">
        <v>94110</v>
      </c>
      <c r="T7261" s="3" t="s">
        <v>918</v>
      </c>
      <c r="U7261" s="3" t="s">
        <v>1281</v>
      </c>
      <c r="V7261" s="3" t="s">
        <v>401</v>
      </c>
      <c r="W7261" s="3" t="s">
        <v>7249</v>
      </c>
      <c r="X7261" s="3" t="str">
        <f t="shared" si="494"/>
        <v>ละหารสายบุรีปัตตานี</v>
      </c>
      <c r="Y7261" s="3" t="s">
        <v>6498</v>
      </c>
      <c r="Z7261" s="3" t="str">
        <f t="shared" si="495"/>
        <v/>
      </c>
      <c r="AA7261" s="3" t="e">
        <f t="shared" si="496"/>
        <v>#NUM!</v>
      </c>
      <c r="AB7261" s="3" t="str">
        <f t="shared" si="497"/>
        <v/>
      </c>
    </row>
    <row r="7262" spans="18:28" ht="14.5" customHeight="1">
      <c r="R7262">
        <v>7259</v>
      </c>
      <c r="S7262" s="4">
        <v>94110</v>
      </c>
      <c r="T7262" s="3" t="s">
        <v>7255</v>
      </c>
      <c r="U7262" s="3" t="s">
        <v>1281</v>
      </c>
      <c r="V7262" s="3" t="s">
        <v>401</v>
      </c>
      <c r="W7262" s="3" t="s">
        <v>7249</v>
      </c>
      <c r="X7262" s="3" t="str">
        <f t="shared" si="494"/>
        <v>มะนังดาลำสายบุรีปัตตานี</v>
      </c>
      <c r="Y7262" s="3" t="s">
        <v>6498</v>
      </c>
      <c r="Z7262" s="3" t="str">
        <f t="shared" si="495"/>
        <v/>
      </c>
      <c r="AA7262" s="3" t="e">
        <f t="shared" si="496"/>
        <v>#NUM!</v>
      </c>
      <c r="AB7262" s="3" t="str">
        <f t="shared" si="497"/>
        <v/>
      </c>
    </row>
    <row r="7263" spans="18:28" ht="14.5" customHeight="1">
      <c r="R7263">
        <v>7260</v>
      </c>
      <c r="S7263" s="4">
        <v>94110</v>
      </c>
      <c r="T7263" s="3" t="s">
        <v>7256</v>
      </c>
      <c r="U7263" s="3" t="s">
        <v>1281</v>
      </c>
      <c r="V7263" s="3" t="s">
        <v>401</v>
      </c>
      <c r="W7263" s="3" t="s">
        <v>7249</v>
      </c>
      <c r="X7263" s="3" t="str">
        <f t="shared" si="494"/>
        <v>แป้นสายบุรีปัตตานี</v>
      </c>
      <c r="Y7263" s="3" t="s">
        <v>6498</v>
      </c>
      <c r="Z7263" s="3" t="str">
        <f t="shared" si="495"/>
        <v/>
      </c>
      <c r="AA7263" s="3" t="e">
        <f t="shared" si="496"/>
        <v>#NUM!</v>
      </c>
      <c r="AB7263" s="3" t="str">
        <f t="shared" si="497"/>
        <v/>
      </c>
    </row>
    <row r="7264" spans="18:28" ht="14.5" customHeight="1">
      <c r="R7264">
        <v>7261</v>
      </c>
      <c r="S7264" s="4">
        <v>94190</v>
      </c>
      <c r="T7264" s="3" t="s">
        <v>7257</v>
      </c>
      <c r="U7264" s="3" t="s">
        <v>1281</v>
      </c>
      <c r="V7264" s="3" t="s">
        <v>401</v>
      </c>
      <c r="W7264" s="3" t="s">
        <v>7249</v>
      </c>
      <c r="X7264" s="3" t="str">
        <f t="shared" si="494"/>
        <v>ทุ่งคล้าสายบุรีปัตตานี</v>
      </c>
      <c r="Y7264" s="3" t="s">
        <v>6498</v>
      </c>
      <c r="Z7264" s="3" t="str">
        <f t="shared" si="495"/>
        <v/>
      </c>
      <c r="AA7264" s="3" t="e">
        <f t="shared" si="496"/>
        <v>#NUM!</v>
      </c>
      <c r="AB7264" s="3" t="str">
        <f t="shared" si="497"/>
        <v/>
      </c>
    </row>
    <row r="7265" spans="18:28" ht="14.5" customHeight="1">
      <c r="R7265">
        <v>7262</v>
      </c>
      <c r="S7265" s="4">
        <v>94220</v>
      </c>
      <c r="T7265" s="3" t="s">
        <v>2613</v>
      </c>
      <c r="U7265" s="3" t="s">
        <v>1275</v>
      </c>
      <c r="V7265" s="3" t="s">
        <v>401</v>
      </c>
      <c r="W7265" s="3" t="s">
        <v>7258</v>
      </c>
      <c r="X7265" s="3" t="str">
        <f t="shared" si="494"/>
        <v>ไทรทองไม้แก่นปัตตานี</v>
      </c>
      <c r="Y7265" s="3" t="s">
        <v>6498</v>
      </c>
      <c r="Z7265" s="3" t="str">
        <f t="shared" si="495"/>
        <v/>
      </c>
      <c r="AA7265" s="3" t="e">
        <f t="shared" si="496"/>
        <v>#NUM!</v>
      </c>
      <c r="AB7265" s="3" t="str">
        <f t="shared" si="497"/>
        <v/>
      </c>
    </row>
    <row r="7266" spans="18:28" ht="14.5" customHeight="1">
      <c r="R7266">
        <v>7263</v>
      </c>
      <c r="S7266" s="4">
        <v>94220</v>
      </c>
      <c r="T7266" s="3" t="s">
        <v>1275</v>
      </c>
      <c r="U7266" s="3" t="s">
        <v>1275</v>
      </c>
      <c r="V7266" s="3" t="s">
        <v>401</v>
      </c>
      <c r="W7266" s="3" t="s">
        <v>7258</v>
      </c>
      <c r="X7266" s="3" t="str">
        <f t="shared" si="494"/>
        <v>ไม้แก่นไม้แก่นปัตตานี</v>
      </c>
      <c r="Y7266" s="3" t="s">
        <v>6498</v>
      </c>
      <c r="Z7266" s="3" t="str">
        <f t="shared" si="495"/>
        <v/>
      </c>
      <c r="AA7266" s="3" t="e">
        <f t="shared" si="496"/>
        <v>#NUM!</v>
      </c>
      <c r="AB7266" s="3" t="str">
        <f t="shared" si="497"/>
        <v/>
      </c>
    </row>
    <row r="7267" spans="18:28" ht="14.5" customHeight="1">
      <c r="R7267">
        <v>7264</v>
      </c>
      <c r="S7267" s="4">
        <v>94220</v>
      </c>
      <c r="T7267" s="3" t="s">
        <v>7259</v>
      </c>
      <c r="U7267" s="3" t="s">
        <v>1275</v>
      </c>
      <c r="V7267" s="3" t="s">
        <v>401</v>
      </c>
      <c r="W7267" s="3" t="s">
        <v>7258</v>
      </c>
      <c r="X7267" s="3" t="str">
        <f t="shared" si="494"/>
        <v>ตะโละไกรทองไม้แก่นปัตตานี</v>
      </c>
      <c r="Y7267" s="3" t="s">
        <v>6498</v>
      </c>
      <c r="Z7267" s="3" t="str">
        <f t="shared" si="495"/>
        <v/>
      </c>
      <c r="AA7267" s="3" t="e">
        <f t="shared" si="496"/>
        <v>#NUM!</v>
      </c>
      <c r="AB7267" s="3" t="str">
        <f t="shared" si="497"/>
        <v/>
      </c>
    </row>
    <row r="7268" spans="18:28" ht="14.5" customHeight="1">
      <c r="R7268">
        <v>7265</v>
      </c>
      <c r="S7268" s="4">
        <v>94220</v>
      </c>
      <c r="T7268" s="3" t="s">
        <v>2481</v>
      </c>
      <c r="U7268" s="3" t="s">
        <v>1275</v>
      </c>
      <c r="V7268" s="3" t="s">
        <v>401</v>
      </c>
      <c r="W7268" s="3" t="s">
        <v>7258</v>
      </c>
      <c r="X7268" s="3" t="str">
        <f t="shared" si="494"/>
        <v>ดอนทรายไม้แก่นปัตตานี</v>
      </c>
      <c r="Y7268" s="3" t="s">
        <v>6498</v>
      </c>
      <c r="Z7268" s="3" t="str">
        <f t="shared" si="495"/>
        <v/>
      </c>
      <c r="AA7268" s="3" t="e">
        <f t="shared" si="496"/>
        <v>#NUM!</v>
      </c>
      <c r="AB7268" s="3" t="str">
        <f t="shared" si="497"/>
        <v/>
      </c>
    </row>
    <row r="7269" spans="18:28" ht="14.5" customHeight="1">
      <c r="R7269">
        <v>7266</v>
      </c>
      <c r="S7269" s="4">
        <v>94150</v>
      </c>
      <c r="T7269" s="3" t="s">
        <v>7260</v>
      </c>
      <c r="U7269" s="3" t="s">
        <v>1279</v>
      </c>
      <c r="V7269" s="3" t="s">
        <v>401</v>
      </c>
      <c r="W7269" s="3" t="s">
        <v>7261</v>
      </c>
      <c r="X7269" s="3" t="str">
        <f t="shared" si="494"/>
        <v>ตะโละยะหริ่งปัตตานี</v>
      </c>
      <c r="Y7269" s="3" t="s">
        <v>6498</v>
      </c>
      <c r="Z7269" s="3" t="str">
        <f t="shared" si="495"/>
        <v/>
      </c>
      <c r="AA7269" s="3" t="e">
        <f t="shared" si="496"/>
        <v>#NUM!</v>
      </c>
      <c r="AB7269" s="3" t="str">
        <f t="shared" si="497"/>
        <v/>
      </c>
    </row>
    <row r="7270" spans="18:28" ht="14.5" customHeight="1">
      <c r="R7270">
        <v>7267</v>
      </c>
      <c r="S7270" s="4">
        <v>94150</v>
      </c>
      <c r="T7270" s="3" t="s">
        <v>7262</v>
      </c>
      <c r="U7270" s="3" t="s">
        <v>1279</v>
      </c>
      <c r="V7270" s="3" t="s">
        <v>401</v>
      </c>
      <c r="W7270" s="3" t="s">
        <v>7261</v>
      </c>
      <c r="X7270" s="3" t="str">
        <f t="shared" si="494"/>
        <v>ตะโละกาโปร์ยะหริ่งปัตตานี</v>
      </c>
      <c r="Y7270" s="3" t="s">
        <v>6498</v>
      </c>
      <c r="Z7270" s="3" t="str">
        <f t="shared" si="495"/>
        <v/>
      </c>
      <c r="AA7270" s="3" t="e">
        <f t="shared" si="496"/>
        <v>#NUM!</v>
      </c>
      <c r="AB7270" s="3" t="str">
        <f t="shared" si="497"/>
        <v/>
      </c>
    </row>
    <row r="7271" spans="18:28" ht="14.5" customHeight="1">
      <c r="R7271">
        <v>7268</v>
      </c>
      <c r="S7271" s="4">
        <v>94150</v>
      </c>
      <c r="T7271" s="3" t="s">
        <v>7263</v>
      </c>
      <c r="U7271" s="3" t="s">
        <v>1279</v>
      </c>
      <c r="V7271" s="3" t="s">
        <v>401</v>
      </c>
      <c r="W7271" s="3" t="s">
        <v>7261</v>
      </c>
      <c r="X7271" s="3" t="str">
        <f t="shared" si="494"/>
        <v>ตันหยงดาลอยะหริ่งปัตตานี</v>
      </c>
      <c r="Y7271" s="3" t="s">
        <v>6498</v>
      </c>
      <c r="Z7271" s="3" t="str">
        <f t="shared" si="495"/>
        <v/>
      </c>
      <c r="AA7271" s="3" t="e">
        <f t="shared" si="496"/>
        <v>#NUM!</v>
      </c>
      <c r="AB7271" s="3" t="str">
        <f t="shared" si="497"/>
        <v/>
      </c>
    </row>
    <row r="7272" spans="18:28" ht="14.5" customHeight="1">
      <c r="R7272">
        <v>7269</v>
      </c>
      <c r="S7272" s="4">
        <v>94190</v>
      </c>
      <c r="T7272" s="3" t="s">
        <v>7264</v>
      </c>
      <c r="U7272" s="3" t="s">
        <v>1279</v>
      </c>
      <c r="V7272" s="3" t="s">
        <v>401</v>
      </c>
      <c r="W7272" s="3" t="s">
        <v>7261</v>
      </c>
      <c r="X7272" s="3" t="str">
        <f t="shared" si="494"/>
        <v>ตันหยงจึงงายะหริ่งปัตตานี</v>
      </c>
      <c r="Y7272" s="3" t="s">
        <v>6498</v>
      </c>
      <c r="Z7272" s="3" t="str">
        <f t="shared" si="495"/>
        <v/>
      </c>
      <c r="AA7272" s="3" t="e">
        <f t="shared" si="496"/>
        <v>#NUM!</v>
      </c>
      <c r="AB7272" s="3" t="str">
        <f t="shared" si="497"/>
        <v/>
      </c>
    </row>
    <row r="7273" spans="18:28" ht="14.5" customHeight="1">
      <c r="R7273">
        <v>7270</v>
      </c>
      <c r="S7273" s="4">
        <v>94150</v>
      </c>
      <c r="T7273" s="3" t="s">
        <v>7265</v>
      </c>
      <c r="U7273" s="3" t="s">
        <v>1279</v>
      </c>
      <c r="V7273" s="3" t="s">
        <v>401</v>
      </c>
      <c r="W7273" s="3" t="s">
        <v>7261</v>
      </c>
      <c r="X7273" s="3" t="str">
        <f t="shared" si="494"/>
        <v>ตอหลังยะหริ่งปัตตานี</v>
      </c>
      <c r="Y7273" s="3" t="s">
        <v>6498</v>
      </c>
      <c r="Z7273" s="3" t="str">
        <f t="shared" si="495"/>
        <v/>
      </c>
      <c r="AA7273" s="3" t="e">
        <f t="shared" si="496"/>
        <v>#NUM!</v>
      </c>
      <c r="AB7273" s="3" t="str">
        <f t="shared" si="497"/>
        <v/>
      </c>
    </row>
    <row r="7274" spans="18:28" ht="14.5" customHeight="1">
      <c r="R7274">
        <v>7271</v>
      </c>
      <c r="S7274" s="4">
        <v>94150</v>
      </c>
      <c r="T7274" s="3" t="s">
        <v>7266</v>
      </c>
      <c r="U7274" s="3" t="s">
        <v>1279</v>
      </c>
      <c r="V7274" s="3" t="s">
        <v>401</v>
      </c>
      <c r="W7274" s="3" t="s">
        <v>7261</v>
      </c>
      <c r="X7274" s="3" t="str">
        <f t="shared" si="494"/>
        <v>ตาแกะยะหริ่งปัตตานี</v>
      </c>
      <c r="Y7274" s="3" t="s">
        <v>6498</v>
      </c>
      <c r="Z7274" s="3" t="str">
        <f t="shared" si="495"/>
        <v/>
      </c>
      <c r="AA7274" s="3" t="e">
        <f t="shared" si="496"/>
        <v>#NUM!</v>
      </c>
      <c r="AB7274" s="3" t="str">
        <f t="shared" si="497"/>
        <v/>
      </c>
    </row>
    <row r="7275" spans="18:28" ht="14.5" customHeight="1">
      <c r="R7275">
        <v>7272</v>
      </c>
      <c r="S7275" s="4">
        <v>94150</v>
      </c>
      <c r="T7275" s="3" t="s">
        <v>7267</v>
      </c>
      <c r="U7275" s="3" t="s">
        <v>1279</v>
      </c>
      <c r="V7275" s="3" t="s">
        <v>401</v>
      </c>
      <c r="W7275" s="3" t="s">
        <v>7261</v>
      </c>
      <c r="X7275" s="3" t="str">
        <f t="shared" si="494"/>
        <v>ตาลีอายร์ยะหริ่งปัตตานี</v>
      </c>
      <c r="Y7275" s="3" t="s">
        <v>6498</v>
      </c>
      <c r="Z7275" s="3" t="str">
        <f t="shared" si="495"/>
        <v/>
      </c>
      <c r="AA7275" s="3" t="e">
        <f t="shared" si="496"/>
        <v>#NUM!</v>
      </c>
      <c r="AB7275" s="3" t="str">
        <f t="shared" si="497"/>
        <v/>
      </c>
    </row>
    <row r="7276" spans="18:28" ht="14.5" customHeight="1">
      <c r="R7276">
        <v>7273</v>
      </c>
      <c r="S7276" s="4">
        <v>94150</v>
      </c>
      <c r="T7276" s="3" t="s">
        <v>7268</v>
      </c>
      <c r="U7276" s="3" t="s">
        <v>1279</v>
      </c>
      <c r="V7276" s="3" t="s">
        <v>401</v>
      </c>
      <c r="W7276" s="3" t="s">
        <v>7261</v>
      </c>
      <c r="X7276" s="3" t="str">
        <f t="shared" si="494"/>
        <v>ยามูยะหริ่งปัตตานี</v>
      </c>
      <c r="Y7276" s="3" t="s">
        <v>6498</v>
      </c>
      <c r="Z7276" s="3" t="str">
        <f t="shared" si="495"/>
        <v/>
      </c>
      <c r="AA7276" s="3" t="e">
        <f t="shared" si="496"/>
        <v>#NUM!</v>
      </c>
      <c r="AB7276" s="3" t="str">
        <f t="shared" si="497"/>
        <v/>
      </c>
    </row>
    <row r="7277" spans="18:28" ht="14.5" customHeight="1">
      <c r="R7277">
        <v>7274</v>
      </c>
      <c r="S7277" s="4">
        <v>94150</v>
      </c>
      <c r="T7277" s="3" t="s">
        <v>767</v>
      </c>
      <c r="U7277" s="3" t="s">
        <v>1279</v>
      </c>
      <c r="V7277" s="3" t="s">
        <v>401</v>
      </c>
      <c r="W7277" s="3" t="s">
        <v>7261</v>
      </c>
      <c r="X7277" s="3" t="str">
        <f t="shared" si="494"/>
        <v>บางปูยะหริ่งปัตตานี</v>
      </c>
      <c r="Y7277" s="3" t="s">
        <v>6498</v>
      </c>
      <c r="Z7277" s="3" t="str">
        <f t="shared" si="495"/>
        <v/>
      </c>
      <c r="AA7277" s="3" t="e">
        <f t="shared" si="496"/>
        <v>#NUM!</v>
      </c>
      <c r="AB7277" s="3" t="str">
        <f t="shared" si="497"/>
        <v/>
      </c>
    </row>
    <row r="7278" spans="18:28" ht="14.5" customHeight="1">
      <c r="R7278">
        <v>7275</v>
      </c>
      <c r="S7278" s="4">
        <v>94150</v>
      </c>
      <c r="T7278" s="3" t="s">
        <v>7269</v>
      </c>
      <c r="U7278" s="3" t="s">
        <v>1279</v>
      </c>
      <c r="V7278" s="3" t="s">
        <v>401</v>
      </c>
      <c r="W7278" s="3" t="s">
        <v>7261</v>
      </c>
      <c r="X7278" s="3" t="str">
        <f t="shared" si="494"/>
        <v>หนองแรตยะหริ่งปัตตานี</v>
      </c>
      <c r="Y7278" s="3" t="s">
        <v>6498</v>
      </c>
      <c r="Z7278" s="3" t="str">
        <f t="shared" si="495"/>
        <v/>
      </c>
      <c r="AA7278" s="3" t="e">
        <f t="shared" si="496"/>
        <v>#NUM!</v>
      </c>
      <c r="AB7278" s="3" t="str">
        <f t="shared" si="497"/>
        <v/>
      </c>
    </row>
    <row r="7279" spans="18:28" ht="14.5" customHeight="1">
      <c r="R7279">
        <v>7276</v>
      </c>
      <c r="S7279" s="4">
        <v>94150</v>
      </c>
      <c r="T7279" s="3" t="s">
        <v>7270</v>
      </c>
      <c r="U7279" s="3" t="s">
        <v>1279</v>
      </c>
      <c r="V7279" s="3" t="s">
        <v>401</v>
      </c>
      <c r="W7279" s="3" t="s">
        <v>7261</v>
      </c>
      <c r="X7279" s="3" t="str">
        <f t="shared" si="494"/>
        <v>ปิยามุมังยะหริ่งปัตตานี</v>
      </c>
      <c r="Y7279" s="3" t="s">
        <v>6498</v>
      </c>
      <c r="Z7279" s="3" t="str">
        <f t="shared" si="495"/>
        <v/>
      </c>
      <c r="AA7279" s="3" t="e">
        <f t="shared" si="496"/>
        <v>#NUM!</v>
      </c>
      <c r="AB7279" s="3" t="str">
        <f t="shared" si="497"/>
        <v/>
      </c>
    </row>
    <row r="7280" spans="18:28" ht="14.5" customHeight="1">
      <c r="R7280">
        <v>7277</v>
      </c>
      <c r="S7280" s="4">
        <v>94150</v>
      </c>
      <c r="T7280" s="3" t="s">
        <v>7271</v>
      </c>
      <c r="U7280" s="3" t="s">
        <v>1279</v>
      </c>
      <c r="V7280" s="3" t="s">
        <v>401</v>
      </c>
      <c r="W7280" s="3" t="s">
        <v>7261</v>
      </c>
      <c r="X7280" s="3" t="str">
        <f t="shared" si="494"/>
        <v>ปุลากงยะหริ่งปัตตานี</v>
      </c>
      <c r="Y7280" s="3" t="s">
        <v>6498</v>
      </c>
      <c r="Z7280" s="3" t="str">
        <f t="shared" si="495"/>
        <v/>
      </c>
      <c r="AA7280" s="3" t="e">
        <f t="shared" si="496"/>
        <v>#NUM!</v>
      </c>
      <c r="AB7280" s="3" t="str">
        <f t="shared" si="497"/>
        <v/>
      </c>
    </row>
    <row r="7281" spans="18:28" ht="14.5" customHeight="1">
      <c r="R7281">
        <v>7278</v>
      </c>
      <c r="S7281" s="4">
        <v>94190</v>
      </c>
      <c r="T7281" s="3" t="s">
        <v>7272</v>
      </c>
      <c r="U7281" s="3" t="s">
        <v>1279</v>
      </c>
      <c r="V7281" s="3" t="s">
        <v>401</v>
      </c>
      <c r="W7281" s="3" t="s">
        <v>7261</v>
      </c>
      <c r="X7281" s="3" t="str">
        <f t="shared" si="494"/>
        <v>บาโลยยะหริ่งปัตตานี</v>
      </c>
      <c r="Y7281" s="3" t="s">
        <v>6498</v>
      </c>
      <c r="Z7281" s="3" t="str">
        <f t="shared" si="495"/>
        <v/>
      </c>
      <c r="AA7281" s="3" t="e">
        <f t="shared" si="496"/>
        <v>#NUM!</v>
      </c>
      <c r="AB7281" s="3" t="str">
        <f t="shared" si="497"/>
        <v/>
      </c>
    </row>
    <row r="7282" spans="18:28" ht="14.5" customHeight="1">
      <c r="R7282">
        <v>7279</v>
      </c>
      <c r="S7282" s="4">
        <v>94150</v>
      </c>
      <c r="T7282" s="3" t="s">
        <v>7273</v>
      </c>
      <c r="U7282" s="3" t="s">
        <v>1279</v>
      </c>
      <c r="V7282" s="3" t="s">
        <v>401</v>
      </c>
      <c r="W7282" s="3" t="s">
        <v>7261</v>
      </c>
      <c r="X7282" s="3" t="str">
        <f t="shared" si="494"/>
        <v>สาบันยะหริ่งปัตตานี</v>
      </c>
      <c r="Y7282" s="3" t="s">
        <v>6498</v>
      </c>
      <c r="Z7282" s="3" t="str">
        <f t="shared" si="495"/>
        <v/>
      </c>
      <c r="AA7282" s="3" t="e">
        <f t="shared" si="496"/>
        <v>#NUM!</v>
      </c>
      <c r="AB7282" s="3" t="str">
        <f t="shared" si="497"/>
        <v/>
      </c>
    </row>
    <row r="7283" spans="18:28" ht="14.5" customHeight="1">
      <c r="R7283">
        <v>7280</v>
      </c>
      <c r="S7283" s="4">
        <v>94150</v>
      </c>
      <c r="T7283" s="3" t="s">
        <v>7274</v>
      </c>
      <c r="U7283" s="3" t="s">
        <v>1279</v>
      </c>
      <c r="V7283" s="3" t="s">
        <v>401</v>
      </c>
      <c r="W7283" s="3" t="s">
        <v>7261</v>
      </c>
      <c r="X7283" s="3" t="str">
        <f t="shared" si="494"/>
        <v>มะนังยงยะหริ่งปัตตานี</v>
      </c>
      <c r="Y7283" s="3" t="s">
        <v>6498</v>
      </c>
      <c r="Z7283" s="3" t="str">
        <f t="shared" si="495"/>
        <v/>
      </c>
      <c r="AA7283" s="3" t="e">
        <f t="shared" si="496"/>
        <v>#NUM!</v>
      </c>
      <c r="AB7283" s="3" t="str">
        <f t="shared" si="497"/>
        <v/>
      </c>
    </row>
    <row r="7284" spans="18:28" ht="14.5" customHeight="1">
      <c r="R7284">
        <v>7281</v>
      </c>
      <c r="S7284" s="4">
        <v>94150</v>
      </c>
      <c r="T7284" s="3" t="s">
        <v>7275</v>
      </c>
      <c r="U7284" s="3" t="s">
        <v>1279</v>
      </c>
      <c r="V7284" s="3" t="s">
        <v>401</v>
      </c>
      <c r="W7284" s="3" t="s">
        <v>7261</v>
      </c>
      <c r="X7284" s="3" t="str">
        <f t="shared" si="494"/>
        <v>ราตาปันยังยะหริ่งปัตตานี</v>
      </c>
      <c r="Y7284" s="3" t="s">
        <v>6498</v>
      </c>
      <c r="Z7284" s="3" t="str">
        <f t="shared" si="495"/>
        <v/>
      </c>
      <c r="AA7284" s="3" t="e">
        <f t="shared" si="496"/>
        <v>#NUM!</v>
      </c>
      <c r="AB7284" s="3" t="str">
        <f t="shared" si="497"/>
        <v/>
      </c>
    </row>
    <row r="7285" spans="18:28" ht="14.5" customHeight="1">
      <c r="R7285">
        <v>7282</v>
      </c>
      <c r="S7285" s="4">
        <v>94150</v>
      </c>
      <c r="T7285" s="3" t="s">
        <v>7276</v>
      </c>
      <c r="U7285" s="3" t="s">
        <v>1279</v>
      </c>
      <c r="V7285" s="3" t="s">
        <v>401</v>
      </c>
      <c r="W7285" s="3" t="s">
        <v>7261</v>
      </c>
      <c r="X7285" s="3" t="str">
        <f t="shared" si="494"/>
        <v>จะรังยะหริ่งปัตตานี</v>
      </c>
      <c r="Y7285" s="3" t="s">
        <v>6498</v>
      </c>
      <c r="Z7285" s="3" t="str">
        <f t="shared" si="495"/>
        <v/>
      </c>
      <c r="AA7285" s="3" t="e">
        <f t="shared" si="496"/>
        <v>#NUM!</v>
      </c>
      <c r="AB7285" s="3" t="str">
        <f t="shared" si="497"/>
        <v/>
      </c>
    </row>
    <row r="7286" spans="18:28" ht="14.5" customHeight="1">
      <c r="R7286">
        <v>7283</v>
      </c>
      <c r="S7286" s="4">
        <v>94150</v>
      </c>
      <c r="T7286" s="3" t="s">
        <v>7277</v>
      </c>
      <c r="U7286" s="3" t="s">
        <v>1279</v>
      </c>
      <c r="V7286" s="3" t="s">
        <v>401</v>
      </c>
      <c r="W7286" s="3" t="s">
        <v>7261</v>
      </c>
      <c r="X7286" s="3" t="str">
        <f t="shared" si="494"/>
        <v>แหลมโพธิ์ยะหริ่งปัตตานี</v>
      </c>
      <c r="Y7286" s="3" t="s">
        <v>6498</v>
      </c>
      <c r="Z7286" s="3" t="str">
        <f t="shared" si="495"/>
        <v/>
      </c>
      <c r="AA7286" s="3" t="e">
        <f t="shared" si="496"/>
        <v>#NUM!</v>
      </c>
      <c r="AB7286" s="3" t="str">
        <f t="shared" si="497"/>
        <v/>
      </c>
    </row>
    <row r="7287" spans="18:28" ht="14.5" customHeight="1">
      <c r="R7287">
        <v>7284</v>
      </c>
      <c r="S7287" s="4">
        <v>94160</v>
      </c>
      <c r="T7287" s="3" t="s">
        <v>1277</v>
      </c>
      <c r="U7287" s="3" t="s">
        <v>1277</v>
      </c>
      <c r="V7287" s="3" t="s">
        <v>401</v>
      </c>
      <c r="W7287" s="3" t="s">
        <v>7278</v>
      </c>
      <c r="X7287" s="3" t="str">
        <f t="shared" si="494"/>
        <v>ยะรังยะรังปัตตานี</v>
      </c>
      <c r="Y7287" s="3" t="s">
        <v>6498</v>
      </c>
      <c r="Z7287" s="3" t="str">
        <f t="shared" si="495"/>
        <v/>
      </c>
      <c r="AA7287" s="3" t="e">
        <f t="shared" si="496"/>
        <v>#NUM!</v>
      </c>
      <c r="AB7287" s="3" t="str">
        <f t="shared" si="497"/>
        <v/>
      </c>
    </row>
    <row r="7288" spans="18:28" ht="14.5" customHeight="1">
      <c r="R7288">
        <v>7285</v>
      </c>
      <c r="S7288" s="4">
        <v>94160</v>
      </c>
      <c r="T7288" s="3" t="s">
        <v>7279</v>
      </c>
      <c r="U7288" s="3" t="s">
        <v>1277</v>
      </c>
      <c r="V7288" s="3" t="s">
        <v>401</v>
      </c>
      <c r="W7288" s="3" t="s">
        <v>7278</v>
      </c>
      <c r="X7288" s="3" t="str">
        <f t="shared" si="494"/>
        <v>สะดาวายะรังปัตตานี</v>
      </c>
      <c r="Y7288" s="3" t="s">
        <v>6498</v>
      </c>
      <c r="Z7288" s="3" t="str">
        <f t="shared" si="495"/>
        <v/>
      </c>
      <c r="AA7288" s="3" t="e">
        <f t="shared" si="496"/>
        <v>#NUM!</v>
      </c>
      <c r="AB7288" s="3" t="str">
        <f t="shared" si="497"/>
        <v/>
      </c>
    </row>
    <row r="7289" spans="18:28" ht="14.5" customHeight="1">
      <c r="R7289">
        <v>7286</v>
      </c>
      <c r="S7289" s="4">
        <v>94160</v>
      </c>
      <c r="T7289" s="3" t="s">
        <v>7280</v>
      </c>
      <c r="U7289" s="3" t="s">
        <v>1277</v>
      </c>
      <c r="V7289" s="3" t="s">
        <v>401</v>
      </c>
      <c r="W7289" s="3" t="s">
        <v>7278</v>
      </c>
      <c r="X7289" s="3" t="str">
        <f t="shared" si="494"/>
        <v>ประจันยะรังปัตตานี</v>
      </c>
      <c r="Y7289" s="3" t="s">
        <v>6498</v>
      </c>
      <c r="Z7289" s="3" t="str">
        <f t="shared" si="495"/>
        <v/>
      </c>
      <c r="AA7289" s="3" t="e">
        <f t="shared" si="496"/>
        <v>#NUM!</v>
      </c>
      <c r="AB7289" s="3" t="str">
        <f t="shared" si="497"/>
        <v/>
      </c>
    </row>
    <row r="7290" spans="18:28" ht="14.5" customHeight="1">
      <c r="R7290">
        <v>7287</v>
      </c>
      <c r="S7290" s="4">
        <v>94160</v>
      </c>
      <c r="T7290" s="3" t="s">
        <v>7281</v>
      </c>
      <c r="U7290" s="3" t="s">
        <v>1277</v>
      </c>
      <c r="V7290" s="3" t="s">
        <v>401</v>
      </c>
      <c r="W7290" s="3" t="s">
        <v>7278</v>
      </c>
      <c r="X7290" s="3" t="str">
        <f t="shared" si="494"/>
        <v>สะนอยะรังปัตตานี</v>
      </c>
      <c r="Y7290" s="3" t="s">
        <v>6498</v>
      </c>
      <c r="Z7290" s="3" t="str">
        <f t="shared" si="495"/>
        <v/>
      </c>
      <c r="AA7290" s="3" t="e">
        <f t="shared" si="496"/>
        <v>#NUM!</v>
      </c>
      <c r="AB7290" s="3" t="str">
        <f t="shared" si="497"/>
        <v/>
      </c>
    </row>
    <row r="7291" spans="18:28" ht="14.5" customHeight="1">
      <c r="R7291">
        <v>7288</v>
      </c>
      <c r="S7291" s="4">
        <v>94160</v>
      </c>
      <c r="T7291" s="3" t="s">
        <v>7282</v>
      </c>
      <c r="U7291" s="3" t="s">
        <v>1277</v>
      </c>
      <c r="V7291" s="3" t="s">
        <v>401</v>
      </c>
      <c r="W7291" s="3" t="s">
        <v>7278</v>
      </c>
      <c r="X7291" s="3" t="str">
        <f t="shared" si="494"/>
        <v>ระแว้งยะรังปัตตานี</v>
      </c>
      <c r="Y7291" s="3" t="s">
        <v>6498</v>
      </c>
      <c r="Z7291" s="3" t="str">
        <f t="shared" si="495"/>
        <v/>
      </c>
      <c r="AA7291" s="3" t="e">
        <f t="shared" si="496"/>
        <v>#NUM!</v>
      </c>
      <c r="AB7291" s="3" t="str">
        <f t="shared" si="497"/>
        <v/>
      </c>
    </row>
    <row r="7292" spans="18:28" ht="14.5" customHeight="1">
      <c r="R7292">
        <v>7289</v>
      </c>
      <c r="S7292" s="4">
        <v>94160</v>
      </c>
      <c r="T7292" s="3" t="s">
        <v>7283</v>
      </c>
      <c r="U7292" s="3" t="s">
        <v>1277</v>
      </c>
      <c r="V7292" s="3" t="s">
        <v>401</v>
      </c>
      <c r="W7292" s="3" t="s">
        <v>7278</v>
      </c>
      <c r="X7292" s="3" t="str">
        <f t="shared" si="494"/>
        <v>ปิตูมุดียะรังปัตตานี</v>
      </c>
      <c r="Y7292" s="3" t="s">
        <v>6498</v>
      </c>
      <c r="Z7292" s="3" t="str">
        <f t="shared" si="495"/>
        <v/>
      </c>
      <c r="AA7292" s="3" t="e">
        <f t="shared" si="496"/>
        <v>#NUM!</v>
      </c>
      <c r="AB7292" s="3" t="str">
        <f t="shared" si="497"/>
        <v/>
      </c>
    </row>
    <row r="7293" spans="18:28" ht="14.5" customHeight="1">
      <c r="R7293">
        <v>7290</v>
      </c>
      <c r="S7293" s="4">
        <v>94160</v>
      </c>
      <c r="T7293" s="3" t="s">
        <v>7284</v>
      </c>
      <c r="U7293" s="3" t="s">
        <v>1277</v>
      </c>
      <c r="V7293" s="3" t="s">
        <v>401</v>
      </c>
      <c r="W7293" s="3" t="s">
        <v>7278</v>
      </c>
      <c r="X7293" s="3" t="str">
        <f t="shared" si="494"/>
        <v>วัดยะรังปัตตานี</v>
      </c>
      <c r="Y7293" s="3" t="s">
        <v>6498</v>
      </c>
      <c r="Z7293" s="3" t="str">
        <f t="shared" si="495"/>
        <v/>
      </c>
      <c r="AA7293" s="3" t="e">
        <f t="shared" si="496"/>
        <v>#NUM!</v>
      </c>
      <c r="AB7293" s="3" t="str">
        <f t="shared" si="497"/>
        <v/>
      </c>
    </row>
    <row r="7294" spans="18:28" ht="14.5" customHeight="1">
      <c r="R7294">
        <v>7291</v>
      </c>
      <c r="S7294" s="4">
        <v>94160</v>
      </c>
      <c r="T7294" s="3" t="s">
        <v>7285</v>
      </c>
      <c r="U7294" s="3" t="s">
        <v>1277</v>
      </c>
      <c r="V7294" s="3" t="s">
        <v>401</v>
      </c>
      <c r="W7294" s="3" t="s">
        <v>7278</v>
      </c>
      <c r="X7294" s="3" t="str">
        <f t="shared" si="494"/>
        <v>กระโดยะรังปัตตานี</v>
      </c>
      <c r="Y7294" s="3" t="s">
        <v>6498</v>
      </c>
      <c r="Z7294" s="3" t="str">
        <f t="shared" si="495"/>
        <v/>
      </c>
      <c r="AA7294" s="3" t="e">
        <f t="shared" si="496"/>
        <v>#NUM!</v>
      </c>
      <c r="AB7294" s="3" t="str">
        <f t="shared" si="497"/>
        <v/>
      </c>
    </row>
    <row r="7295" spans="18:28" ht="14.5" customHeight="1">
      <c r="R7295">
        <v>7292</v>
      </c>
      <c r="S7295" s="4">
        <v>94160</v>
      </c>
      <c r="T7295" s="3" t="s">
        <v>6319</v>
      </c>
      <c r="U7295" s="3" t="s">
        <v>1277</v>
      </c>
      <c r="V7295" s="3" t="s">
        <v>401</v>
      </c>
      <c r="W7295" s="3" t="s">
        <v>7278</v>
      </c>
      <c r="X7295" s="3" t="str">
        <f t="shared" si="494"/>
        <v>คลองใหม่ยะรังปัตตานี</v>
      </c>
      <c r="Y7295" s="3" t="s">
        <v>6498</v>
      </c>
      <c r="Z7295" s="3" t="str">
        <f t="shared" si="495"/>
        <v/>
      </c>
      <c r="AA7295" s="3" t="e">
        <f t="shared" si="496"/>
        <v>#NUM!</v>
      </c>
      <c r="AB7295" s="3" t="str">
        <f t="shared" si="497"/>
        <v/>
      </c>
    </row>
    <row r="7296" spans="18:28" ht="14.5" customHeight="1">
      <c r="R7296">
        <v>7293</v>
      </c>
      <c r="S7296" s="4">
        <v>94160</v>
      </c>
      <c r="T7296" s="3" t="s">
        <v>7286</v>
      </c>
      <c r="U7296" s="3" t="s">
        <v>1277</v>
      </c>
      <c r="V7296" s="3" t="s">
        <v>401</v>
      </c>
      <c r="W7296" s="3" t="s">
        <v>7278</v>
      </c>
      <c r="X7296" s="3" t="str">
        <f t="shared" si="494"/>
        <v>เมาะมาวียะรังปัตตานี</v>
      </c>
      <c r="Y7296" s="3" t="s">
        <v>6498</v>
      </c>
      <c r="Z7296" s="3" t="str">
        <f t="shared" si="495"/>
        <v/>
      </c>
      <c r="AA7296" s="3" t="e">
        <f t="shared" si="496"/>
        <v>#NUM!</v>
      </c>
      <c r="AB7296" s="3" t="str">
        <f t="shared" si="497"/>
        <v/>
      </c>
    </row>
    <row r="7297" spans="18:28" ht="14.5" customHeight="1">
      <c r="R7297">
        <v>7294</v>
      </c>
      <c r="S7297" s="4">
        <v>94160</v>
      </c>
      <c r="T7297" s="3" t="s">
        <v>7287</v>
      </c>
      <c r="U7297" s="3" t="s">
        <v>1277</v>
      </c>
      <c r="V7297" s="3" t="s">
        <v>401</v>
      </c>
      <c r="W7297" s="3" t="s">
        <v>7278</v>
      </c>
      <c r="X7297" s="3" t="str">
        <f t="shared" si="494"/>
        <v>กอลำยะรังปัตตานี</v>
      </c>
      <c r="Y7297" s="3" t="s">
        <v>6498</v>
      </c>
      <c r="Z7297" s="3" t="str">
        <f t="shared" si="495"/>
        <v/>
      </c>
      <c r="AA7297" s="3" t="e">
        <f t="shared" si="496"/>
        <v>#NUM!</v>
      </c>
      <c r="AB7297" s="3" t="str">
        <f t="shared" si="497"/>
        <v/>
      </c>
    </row>
    <row r="7298" spans="18:28" ht="14.5" customHeight="1">
      <c r="R7298">
        <v>7295</v>
      </c>
      <c r="S7298" s="4">
        <v>94160</v>
      </c>
      <c r="T7298" s="3" t="s">
        <v>7288</v>
      </c>
      <c r="U7298" s="3" t="s">
        <v>1277</v>
      </c>
      <c r="V7298" s="3" t="s">
        <v>401</v>
      </c>
      <c r="W7298" s="3" t="s">
        <v>7278</v>
      </c>
      <c r="X7298" s="3" t="str">
        <f t="shared" si="494"/>
        <v>เขาตูมยะรังปัตตานี</v>
      </c>
      <c r="Y7298" s="3" t="s">
        <v>6498</v>
      </c>
      <c r="Z7298" s="3" t="str">
        <f t="shared" si="495"/>
        <v/>
      </c>
      <c r="AA7298" s="3" t="e">
        <f t="shared" si="496"/>
        <v>#NUM!</v>
      </c>
      <c r="AB7298" s="3" t="str">
        <f t="shared" si="497"/>
        <v/>
      </c>
    </row>
    <row r="7299" spans="18:28" ht="14.5" customHeight="1">
      <c r="R7299">
        <v>7296</v>
      </c>
      <c r="S7299" s="4">
        <v>94230</v>
      </c>
      <c r="T7299" s="3" t="s">
        <v>7289</v>
      </c>
      <c r="U7299" s="3" t="s">
        <v>1261</v>
      </c>
      <c r="V7299" s="3" t="s">
        <v>401</v>
      </c>
      <c r="W7299" s="3" t="s">
        <v>7290</v>
      </c>
      <c r="X7299" s="3" t="str">
        <f t="shared" si="494"/>
        <v>กะรุบีกะพ้อปัตตานี</v>
      </c>
      <c r="Y7299" s="3" t="s">
        <v>6498</v>
      </c>
      <c r="Z7299" s="3" t="str">
        <f t="shared" si="495"/>
        <v/>
      </c>
      <c r="AA7299" s="3" t="e">
        <f t="shared" si="496"/>
        <v>#NUM!</v>
      </c>
      <c r="AB7299" s="3" t="str">
        <f t="shared" si="497"/>
        <v/>
      </c>
    </row>
    <row r="7300" spans="18:28" ht="14.5" customHeight="1">
      <c r="R7300">
        <v>7297</v>
      </c>
      <c r="S7300" s="4">
        <v>94230</v>
      </c>
      <c r="T7300" s="3" t="s">
        <v>7291</v>
      </c>
      <c r="U7300" s="3" t="s">
        <v>1261</v>
      </c>
      <c r="V7300" s="3" t="s">
        <v>401</v>
      </c>
      <c r="W7300" s="3" t="s">
        <v>7290</v>
      </c>
      <c r="X7300" s="3" t="str">
        <f t="shared" si="494"/>
        <v>ตะโละดือรามันกะพ้อปัตตานี</v>
      </c>
      <c r="Y7300" s="3" t="s">
        <v>6498</v>
      </c>
      <c r="Z7300" s="3" t="str">
        <f t="shared" si="495"/>
        <v/>
      </c>
      <c r="AA7300" s="3" t="e">
        <f t="shared" si="496"/>
        <v>#NUM!</v>
      </c>
      <c r="AB7300" s="3" t="str">
        <f t="shared" si="497"/>
        <v/>
      </c>
    </row>
    <row r="7301" spans="18:28" ht="14.5" customHeight="1">
      <c r="R7301">
        <v>7298</v>
      </c>
      <c r="S7301" s="4">
        <v>94230</v>
      </c>
      <c r="T7301" s="3" t="s">
        <v>7292</v>
      </c>
      <c r="U7301" s="3" t="s">
        <v>1261</v>
      </c>
      <c r="V7301" s="3" t="s">
        <v>401</v>
      </c>
      <c r="W7301" s="3" t="s">
        <v>7290</v>
      </c>
      <c r="X7301" s="3" t="str">
        <f t="shared" ref="X7301:X7364" si="498">T7301&amp;U7301&amp;V7301</f>
        <v>ปล่องหอยกะพ้อปัตตานี</v>
      </c>
      <c r="Y7301" s="3" t="s">
        <v>6498</v>
      </c>
      <c r="Z7301" s="3" t="str">
        <f t="shared" ref="Z7301:Z7364" si="499">IF($Z$1=$W7301,$R7301,"")</f>
        <v/>
      </c>
      <c r="AA7301" s="3" t="e">
        <f t="shared" ref="AA7301:AA7364" si="500">SMALL($Z$4:$Z$7439,R7301)</f>
        <v>#NUM!</v>
      </c>
      <c r="AB7301" s="3" t="str">
        <f t="shared" ref="AB7301:AB7364" si="501">IFERROR(INDEX($T$4:$T$7439,$AA7301,1),"")</f>
        <v/>
      </c>
    </row>
    <row r="7302" spans="18:28" ht="14.5" customHeight="1">
      <c r="R7302">
        <v>7299</v>
      </c>
      <c r="S7302" s="4">
        <v>94180</v>
      </c>
      <c r="T7302" s="3" t="s">
        <v>1273</v>
      </c>
      <c r="U7302" s="3" t="s">
        <v>1273</v>
      </c>
      <c r="V7302" s="3" t="s">
        <v>401</v>
      </c>
      <c r="W7302" s="3" t="s">
        <v>7293</v>
      </c>
      <c r="X7302" s="3" t="str">
        <f t="shared" si="498"/>
        <v>แม่ลานแม่ลานปัตตานี</v>
      </c>
      <c r="Y7302" s="3" t="s">
        <v>6498</v>
      </c>
      <c r="Z7302" s="3" t="str">
        <f t="shared" si="499"/>
        <v/>
      </c>
      <c r="AA7302" s="3" t="e">
        <f t="shared" si="500"/>
        <v>#NUM!</v>
      </c>
      <c r="AB7302" s="3" t="str">
        <f t="shared" si="501"/>
        <v/>
      </c>
    </row>
    <row r="7303" spans="18:28" ht="14.5" customHeight="1">
      <c r="R7303">
        <v>7300</v>
      </c>
      <c r="S7303" s="4">
        <v>94180</v>
      </c>
      <c r="T7303" s="3" t="s">
        <v>1591</v>
      </c>
      <c r="U7303" s="3" t="s">
        <v>1273</v>
      </c>
      <c r="V7303" s="3" t="s">
        <v>401</v>
      </c>
      <c r="W7303" s="3" t="s">
        <v>7293</v>
      </c>
      <c r="X7303" s="3" t="str">
        <f t="shared" si="498"/>
        <v>ม่วงเตี้ยแม่ลานปัตตานี</v>
      </c>
      <c r="Y7303" s="3" t="s">
        <v>6498</v>
      </c>
      <c r="Z7303" s="3" t="str">
        <f t="shared" si="499"/>
        <v/>
      </c>
      <c r="AA7303" s="3" t="e">
        <f t="shared" si="500"/>
        <v>#NUM!</v>
      </c>
      <c r="AB7303" s="3" t="str">
        <f t="shared" si="501"/>
        <v/>
      </c>
    </row>
    <row r="7304" spans="18:28" ht="14.5" customHeight="1">
      <c r="R7304">
        <v>7301</v>
      </c>
      <c r="S7304" s="4">
        <v>94180</v>
      </c>
      <c r="T7304" s="3" t="s">
        <v>2637</v>
      </c>
      <c r="U7304" s="3" t="s">
        <v>1273</v>
      </c>
      <c r="V7304" s="3" t="s">
        <v>401</v>
      </c>
      <c r="W7304" s="3" t="s">
        <v>7293</v>
      </c>
      <c r="X7304" s="3" t="str">
        <f t="shared" si="498"/>
        <v>ป่าไร่แม่ลานปัตตานี</v>
      </c>
      <c r="Y7304" s="3" t="s">
        <v>6498</v>
      </c>
      <c r="Z7304" s="3" t="str">
        <f t="shared" si="499"/>
        <v/>
      </c>
      <c r="AA7304" s="3" t="e">
        <f t="shared" si="500"/>
        <v>#NUM!</v>
      </c>
      <c r="AB7304" s="3" t="str">
        <f t="shared" si="501"/>
        <v/>
      </c>
    </row>
    <row r="7305" spans="18:28" ht="14.5" customHeight="1">
      <c r="R7305">
        <v>7302</v>
      </c>
      <c r="S7305" s="4">
        <v>95000</v>
      </c>
      <c r="T7305" s="3" t="s">
        <v>7294</v>
      </c>
      <c r="U7305" s="3" t="s">
        <v>1536</v>
      </c>
      <c r="V7305" s="3" t="s">
        <v>447</v>
      </c>
      <c r="W7305" s="3" t="s">
        <v>7295</v>
      </c>
      <c r="X7305" s="3" t="str">
        <f t="shared" si="498"/>
        <v>สะเตงเมืองยะลายะลา</v>
      </c>
      <c r="Y7305" s="3" t="s">
        <v>6498</v>
      </c>
      <c r="Z7305" s="3" t="str">
        <f t="shared" si="499"/>
        <v/>
      </c>
      <c r="AA7305" s="3" t="e">
        <f t="shared" si="500"/>
        <v>#NUM!</v>
      </c>
      <c r="AB7305" s="3" t="str">
        <f t="shared" si="501"/>
        <v/>
      </c>
    </row>
    <row r="7306" spans="18:28" ht="14.5" customHeight="1">
      <c r="R7306">
        <v>7303</v>
      </c>
      <c r="S7306" s="4">
        <v>95000</v>
      </c>
      <c r="T7306" s="3" t="s">
        <v>7296</v>
      </c>
      <c r="U7306" s="3" t="s">
        <v>1536</v>
      </c>
      <c r="V7306" s="3" t="s">
        <v>447</v>
      </c>
      <c r="W7306" s="3" t="s">
        <v>7295</v>
      </c>
      <c r="X7306" s="3" t="str">
        <f t="shared" si="498"/>
        <v>บุดีเมืองยะลายะลา</v>
      </c>
      <c r="Y7306" s="3" t="s">
        <v>6498</v>
      </c>
      <c r="Z7306" s="3" t="str">
        <f t="shared" si="499"/>
        <v/>
      </c>
      <c r="AA7306" s="3" t="e">
        <f t="shared" si="500"/>
        <v>#NUM!</v>
      </c>
      <c r="AB7306" s="3" t="str">
        <f t="shared" si="501"/>
        <v/>
      </c>
    </row>
    <row r="7307" spans="18:28" ht="14.5" customHeight="1">
      <c r="R7307">
        <v>7304</v>
      </c>
      <c r="S7307" s="4">
        <v>95000</v>
      </c>
      <c r="T7307" s="3" t="s">
        <v>7297</v>
      </c>
      <c r="U7307" s="3" t="s">
        <v>1536</v>
      </c>
      <c r="V7307" s="3" t="s">
        <v>447</v>
      </c>
      <c r="W7307" s="3" t="s">
        <v>7295</v>
      </c>
      <c r="X7307" s="3" t="str">
        <f t="shared" si="498"/>
        <v>ยุโปเมืองยะลายะลา</v>
      </c>
      <c r="Y7307" s="3" t="s">
        <v>6498</v>
      </c>
      <c r="Z7307" s="3" t="str">
        <f t="shared" si="499"/>
        <v/>
      </c>
      <c r="AA7307" s="3" t="e">
        <f t="shared" si="500"/>
        <v>#NUM!</v>
      </c>
      <c r="AB7307" s="3" t="str">
        <f t="shared" si="501"/>
        <v/>
      </c>
    </row>
    <row r="7308" spans="18:28" ht="14.5" customHeight="1">
      <c r="R7308">
        <v>7305</v>
      </c>
      <c r="S7308" s="4">
        <v>95160</v>
      </c>
      <c r="T7308" s="3" t="s">
        <v>7298</v>
      </c>
      <c r="U7308" s="3" t="s">
        <v>1536</v>
      </c>
      <c r="V7308" s="3" t="s">
        <v>447</v>
      </c>
      <c r="W7308" s="3" t="s">
        <v>7295</v>
      </c>
      <c r="X7308" s="3" t="str">
        <f t="shared" si="498"/>
        <v>ลิดลเมืองยะลายะลา</v>
      </c>
      <c r="Y7308" s="3" t="s">
        <v>6498</v>
      </c>
      <c r="Z7308" s="3" t="str">
        <f t="shared" si="499"/>
        <v/>
      </c>
      <c r="AA7308" s="3" t="e">
        <f t="shared" si="500"/>
        <v>#NUM!</v>
      </c>
      <c r="AB7308" s="3" t="str">
        <f t="shared" si="501"/>
        <v/>
      </c>
    </row>
    <row r="7309" spans="18:28" ht="14.5" customHeight="1">
      <c r="R7309">
        <v>7306</v>
      </c>
      <c r="S7309" s="4">
        <v>95000</v>
      </c>
      <c r="T7309" s="3" t="s">
        <v>447</v>
      </c>
      <c r="U7309" s="3" t="s">
        <v>1536</v>
      </c>
      <c r="V7309" s="3" t="s">
        <v>447</v>
      </c>
      <c r="W7309" s="3" t="s">
        <v>7295</v>
      </c>
      <c r="X7309" s="3" t="str">
        <f t="shared" si="498"/>
        <v>ยะลาเมืองยะลายะลา</v>
      </c>
      <c r="Y7309" s="3" t="s">
        <v>6498</v>
      </c>
      <c r="Z7309" s="3" t="str">
        <f t="shared" si="499"/>
        <v/>
      </c>
      <c r="AA7309" s="3" t="e">
        <f t="shared" si="500"/>
        <v>#NUM!</v>
      </c>
      <c r="AB7309" s="3" t="str">
        <f t="shared" si="501"/>
        <v/>
      </c>
    </row>
    <row r="7310" spans="18:28" ht="14.5" customHeight="1">
      <c r="R7310">
        <v>7307</v>
      </c>
      <c r="S7310" s="4">
        <v>95000</v>
      </c>
      <c r="T7310" s="3" t="s">
        <v>7299</v>
      </c>
      <c r="U7310" s="3" t="s">
        <v>1536</v>
      </c>
      <c r="V7310" s="3" t="s">
        <v>447</v>
      </c>
      <c r="W7310" s="3" t="s">
        <v>7295</v>
      </c>
      <c r="X7310" s="3" t="str">
        <f t="shared" si="498"/>
        <v>ท่าสาปเมืองยะลายะลา</v>
      </c>
      <c r="Y7310" s="3" t="s">
        <v>6498</v>
      </c>
      <c r="Z7310" s="3" t="str">
        <f t="shared" si="499"/>
        <v/>
      </c>
      <c r="AA7310" s="3" t="e">
        <f t="shared" si="500"/>
        <v>#NUM!</v>
      </c>
      <c r="AB7310" s="3" t="str">
        <f t="shared" si="501"/>
        <v/>
      </c>
    </row>
    <row r="7311" spans="18:28" ht="14.5" customHeight="1">
      <c r="R7311">
        <v>7308</v>
      </c>
      <c r="S7311" s="4">
        <v>95160</v>
      </c>
      <c r="T7311" s="3" t="s">
        <v>7300</v>
      </c>
      <c r="U7311" s="3" t="s">
        <v>1536</v>
      </c>
      <c r="V7311" s="3" t="s">
        <v>447</v>
      </c>
      <c r="W7311" s="3" t="s">
        <v>7295</v>
      </c>
      <c r="X7311" s="3" t="str">
        <f t="shared" si="498"/>
        <v>ลำใหม่เมืองยะลายะลา</v>
      </c>
      <c r="Y7311" s="3" t="s">
        <v>6498</v>
      </c>
      <c r="Z7311" s="3" t="str">
        <f t="shared" si="499"/>
        <v/>
      </c>
      <c r="AA7311" s="3" t="e">
        <f t="shared" si="500"/>
        <v>#NUM!</v>
      </c>
      <c r="AB7311" s="3" t="str">
        <f t="shared" si="501"/>
        <v/>
      </c>
    </row>
    <row r="7312" spans="18:28" ht="14.5" customHeight="1">
      <c r="R7312">
        <v>7309</v>
      </c>
      <c r="S7312" s="4">
        <v>95000</v>
      </c>
      <c r="T7312" s="3" t="s">
        <v>7301</v>
      </c>
      <c r="U7312" s="3" t="s">
        <v>1536</v>
      </c>
      <c r="V7312" s="3" t="s">
        <v>447</v>
      </c>
      <c r="W7312" s="3" t="s">
        <v>7295</v>
      </c>
      <c r="X7312" s="3" t="str">
        <f t="shared" si="498"/>
        <v>หน้าถ้ำเมืองยะลายะลา</v>
      </c>
      <c r="Y7312" s="3" t="s">
        <v>6498</v>
      </c>
      <c r="Z7312" s="3" t="str">
        <f t="shared" si="499"/>
        <v/>
      </c>
      <c r="AA7312" s="3" t="e">
        <f t="shared" si="500"/>
        <v>#NUM!</v>
      </c>
      <c r="AB7312" s="3" t="str">
        <f t="shared" si="501"/>
        <v/>
      </c>
    </row>
    <row r="7313" spans="18:28" ht="14.5" customHeight="1">
      <c r="R7313">
        <v>7310</v>
      </c>
      <c r="S7313" s="4">
        <v>95160</v>
      </c>
      <c r="T7313" s="3" t="s">
        <v>7302</v>
      </c>
      <c r="U7313" s="3" t="s">
        <v>1536</v>
      </c>
      <c r="V7313" s="3" t="s">
        <v>447</v>
      </c>
      <c r="W7313" s="3" t="s">
        <v>7295</v>
      </c>
      <c r="X7313" s="3" t="str">
        <f t="shared" si="498"/>
        <v>ลำพะยาเมืองยะลายะลา</v>
      </c>
      <c r="Y7313" s="3" t="s">
        <v>6498</v>
      </c>
      <c r="Z7313" s="3" t="str">
        <f t="shared" si="499"/>
        <v/>
      </c>
      <c r="AA7313" s="3" t="e">
        <f t="shared" si="500"/>
        <v>#NUM!</v>
      </c>
      <c r="AB7313" s="3" t="str">
        <f t="shared" si="501"/>
        <v/>
      </c>
    </row>
    <row r="7314" spans="18:28" ht="14.5" customHeight="1">
      <c r="R7314">
        <v>7311</v>
      </c>
      <c r="S7314" s="4">
        <v>95000</v>
      </c>
      <c r="T7314" s="3" t="s">
        <v>7303</v>
      </c>
      <c r="U7314" s="3" t="s">
        <v>1536</v>
      </c>
      <c r="V7314" s="3" t="s">
        <v>447</v>
      </c>
      <c r="W7314" s="3" t="s">
        <v>7295</v>
      </c>
      <c r="X7314" s="3" t="str">
        <f t="shared" si="498"/>
        <v>เปาะเส้งเมืองยะลายะลา</v>
      </c>
      <c r="Y7314" s="3" t="s">
        <v>6498</v>
      </c>
      <c r="Z7314" s="3" t="str">
        <f t="shared" si="499"/>
        <v/>
      </c>
      <c r="AA7314" s="3" t="e">
        <f t="shared" si="500"/>
        <v>#NUM!</v>
      </c>
      <c r="AB7314" s="3" t="str">
        <f t="shared" si="501"/>
        <v/>
      </c>
    </row>
    <row r="7315" spans="18:28" ht="14.5" customHeight="1">
      <c r="R7315">
        <v>7312</v>
      </c>
      <c r="S7315" s="4">
        <v>95160</v>
      </c>
      <c r="T7315" s="3" t="s">
        <v>7304</v>
      </c>
      <c r="U7315" s="3" t="s">
        <v>1536</v>
      </c>
      <c r="V7315" s="3" t="s">
        <v>447</v>
      </c>
      <c r="W7315" s="3" t="s">
        <v>7295</v>
      </c>
      <c r="X7315" s="3" t="str">
        <f t="shared" si="498"/>
        <v>พร่อนเมืองยะลายะลา</v>
      </c>
      <c r="Y7315" s="3" t="s">
        <v>6498</v>
      </c>
      <c r="Z7315" s="3" t="str">
        <f t="shared" si="499"/>
        <v/>
      </c>
      <c r="AA7315" s="3" t="e">
        <f t="shared" si="500"/>
        <v>#NUM!</v>
      </c>
      <c r="AB7315" s="3" t="str">
        <f t="shared" si="501"/>
        <v/>
      </c>
    </row>
    <row r="7316" spans="18:28" ht="14.5" customHeight="1">
      <c r="R7316">
        <v>7313</v>
      </c>
      <c r="S7316" s="4">
        <v>95000</v>
      </c>
      <c r="T7316" s="3" t="s">
        <v>7305</v>
      </c>
      <c r="U7316" s="3" t="s">
        <v>1536</v>
      </c>
      <c r="V7316" s="3" t="s">
        <v>447</v>
      </c>
      <c r="W7316" s="3" t="s">
        <v>7295</v>
      </c>
      <c r="X7316" s="3" t="str">
        <f t="shared" si="498"/>
        <v>บันนังสาเรงเมืองยะลายะลา</v>
      </c>
      <c r="Y7316" s="3" t="s">
        <v>6498</v>
      </c>
      <c r="Z7316" s="3" t="str">
        <f t="shared" si="499"/>
        <v/>
      </c>
      <c r="AA7316" s="3" t="e">
        <f t="shared" si="500"/>
        <v>#NUM!</v>
      </c>
      <c r="AB7316" s="3" t="str">
        <f t="shared" si="501"/>
        <v/>
      </c>
    </row>
    <row r="7317" spans="18:28" ht="14.5" customHeight="1">
      <c r="R7317">
        <v>7314</v>
      </c>
      <c r="S7317" s="4">
        <v>95000</v>
      </c>
      <c r="T7317" s="3" t="s">
        <v>7306</v>
      </c>
      <c r="U7317" s="3" t="s">
        <v>1536</v>
      </c>
      <c r="V7317" s="3" t="s">
        <v>447</v>
      </c>
      <c r="W7317" s="3" t="s">
        <v>7295</v>
      </c>
      <c r="X7317" s="3" t="str">
        <f t="shared" si="498"/>
        <v>สะเตงนอกเมืองยะลายะลา</v>
      </c>
      <c r="Y7317" s="3" t="s">
        <v>6498</v>
      </c>
      <c r="Z7317" s="3" t="str">
        <f t="shared" si="499"/>
        <v/>
      </c>
      <c r="AA7317" s="3" t="e">
        <f t="shared" si="500"/>
        <v>#NUM!</v>
      </c>
      <c r="AB7317" s="3" t="str">
        <f t="shared" si="501"/>
        <v/>
      </c>
    </row>
    <row r="7318" spans="18:28" ht="14.5" customHeight="1">
      <c r="R7318">
        <v>7315</v>
      </c>
      <c r="S7318" s="4">
        <v>95000</v>
      </c>
      <c r="T7318" s="3" t="s">
        <v>7307</v>
      </c>
      <c r="U7318" s="3" t="s">
        <v>1536</v>
      </c>
      <c r="V7318" s="3" t="s">
        <v>447</v>
      </c>
      <c r="W7318" s="3" t="s">
        <v>7295</v>
      </c>
      <c r="X7318" s="3" t="str">
        <f t="shared" si="498"/>
        <v>ตาเซะเมืองยะลายะลา</v>
      </c>
      <c r="Y7318" s="3" t="s">
        <v>6498</v>
      </c>
      <c r="Z7318" s="3" t="str">
        <f t="shared" si="499"/>
        <v/>
      </c>
      <c r="AA7318" s="3" t="e">
        <f t="shared" si="500"/>
        <v>#NUM!</v>
      </c>
      <c r="AB7318" s="3" t="str">
        <f t="shared" si="501"/>
        <v/>
      </c>
    </row>
    <row r="7319" spans="18:28" ht="14.5" customHeight="1">
      <c r="R7319">
        <v>7316</v>
      </c>
      <c r="S7319" s="4">
        <v>95110</v>
      </c>
      <c r="T7319" s="3" t="s">
        <v>1535</v>
      </c>
      <c r="U7319" s="3" t="s">
        <v>1535</v>
      </c>
      <c r="V7319" s="3" t="s">
        <v>447</v>
      </c>
      <c r="W7319" s="3" t="s">
        <v>7308</v>
      </c>
      <c r="X7319" s="3" t="str">
        <f t="shared" si="498"/>
        <v>เบตงเบตงยะลา</v>
      </c>
      <c r="Y7319" s="3" t="s">
        <v>6498</v>
      </c>
      <c r="Z7319" s="3" t="str">
        <f t="shared" si="499"/>
        <v/>
      </c>
      <c r="AA7319" s="3" t="e">
        <f t="shared" si="500"/>
        <v>#NUM!</v>
      </c>
      <c r="AB7319" s="3" t="str">
        <f t="shared" si="501"/>
        <v/>
      </c>
    </row>
    <row r="7320" spans="18:28" ht="14.5" customHeight="1">
      <c r="R7320">
        <v>7317</v>
      </c>
      <c r="S7320" s="4">
        <v>95110</v>
      </c>
      <c r="T7320" s="3" t="s">
        <v>7309</v>
      </c>
      <c r="U7320" s="3" t="s">
        <v>1535</v>
      </c>
      <c r="V7320" s="3" t="s">
        <v>447</v>
      </c>
      <c r="W7320" s="3" t="s">
        <v>7308</v>
      </c>
      <c r="X7320" s="3" t="str">
        <f t="shared" si="498"/>
        <v>ยะรมเบตงยะลา</v>
      </c>
      <c r="Y7320" s="3" t="s">
        <v>6498</v>
      </c>
      <c r="Z7320" s="3" t="str">
        <f t="shared" si="499"/>
        <v/>
      </c>
      <c r="AA7320" s="3" t="e">
        <f t="shared" si="500"/>
        <v>#NUM!</v>
      </c>
      <c r="AB7320" s="3" t="str">
        <f t="shared" si="501"/>
        <v/>
      </c>
    </row>
    <row r="7321" spans="18:28" ht="14.5" customHeight="1">
      <c r="R7321">
        <v>7318</v>
      </c>
      <c r="S7321" s="4">
        <v>95110</v>
      </c>
      <c r="T7321" s="3" t="s">
        <v>7310</v>
      </c>
      <c r="U7321" s="3" t="s">
        <v>1535</v>
      </c>
      <c r="V7321" s="3" t="s">
        <v>447</v>
      </c>
      <c r="W7321" s="3" t="s">
        <v>7308</v>
      </c>
      <c r="X7321" s="3" t="str">
        <f t="shared" si="498"/>
        <v>ตาเนาะแมเราะเบตงยะลา</v>
      </c>
      <c r="Y7321" s="3" t="s">
        <v>6498</v>
      </c>
      <c r="Z7321" s="3" t="str">
        <f t="shared" si="499"/>
        <v/>
      </c>
      <c r="AA7321" s="3" t="e">
        <f t="shared" si="500"/>
        <v>#NUM!</v>
      </c>
      <c r="AB7321" s="3" t="str">
        <f t="shared" si="501"/>
        <v/>
      </c>
    </row>
    <row r="7322" spans="18:28" ht="14.5" customHeight="1">
      <c r="R7322">
        <v>7319</v>
      </c>
      <c r="S7322" s="4">
        <v>95110</v>
      </c>
      <c r="T7322" s="3" t="s">
        <v>7311</v>
      </c>
      <c r="U7322" s="3" t="s">
        <v>1535</v>
      </c>
      <c r="V7322" s="3" t="s">
        <v>447</v>
      </c>
      <c r="W7322" s="3" t="s">
        <v>7308</v>
      </c>
      <c r="X7322" s="3" t="str">
        <f t="shared" si="498"/>
        <v>อัยเยอร์เวงเบตงยะลา</v>
      </c>
      <c r="Y7322" s="3" t="s">
        <v>6498</v>
      </c>
      <c r="Z7322" s="3" t="str">
        <f t="shared" si="499"/>
        <v/>
      </c>
      <c r="AA7322" s="3" t="e">
        <f t="shared" si="500"/>
        <v>#NUM!</v>
      </c>
      <c r="AB7322" s="3" t="str">
        <f t="shared" si="501"/>
        <v/>
      </c>
    </row>
    <row r="7323" spans="18:28" ht="14.5" customHeight="1">
      <c r="R7323">
        <v>7320</v>
      </c>
      <c r="S7323" s="4">
        <v>95110</v>
      </c>
      <c r="T7323" s="3" t="s">
        <v>7312</v>
      </c>
      <c r="U7323" s="3" t="s">
        <v>1535</v>
      </c>
      <c r="V7323" s="3" t="s">
        <v>447</v>
      </c>
      <c r="W7323" s="3" t="s">
        <v>7308</v>
      </c>
      <c r="X7323" s="3" t="str">
        <f t="shared" si="498"/>
        <v>ธารน้ำทิพย์เบตงยะลา</v>
      </c>
      <c r="Y7323" s="3" t="s">
        <v>6498</v>
      </c>
      <c r="Z7323" s="3" t="str">
        <f t="shared" si="499"/>
        <v/>
      </c>
      <c r="AA7323" s="3" t="e">
        <f t="shared" si="500"/>
        <v>#NUM!</v>
      </c>
      <c r="AB7323" s="3" t="str">
        <f t="shared" si="501"/>
        <v/>
      </c>
    </row>
    <row r="7324" spans="18:28" ht="14.5" customHeight="1">
      <c r="R7324">
        <v>7321</v>
      </c>
      <c r="S7324" s="4">
        <v>95130</v>
      </c>
      <c r="T7324" s="3" t="s">
        <v>1533</v>
      </c>
      <c r="U7324" s="3" t="s">
        <v>1533</v>
      </c>
      <c r="V7324" s="3" t="s">
        <v>447</v>
      </c>
      <c r="W7324" s="3" t="s">
        <v>7313</v>
      </c>
      <c r="X7324" s="3" t="str">
        <f t="shared" si="498"/>
        <v>บันนังสตาบันนังสตายะลา</v>
      </c>
      <c r="Y7324" s="3" t="s">
        <v>6498</v>
      </c>
      <c r="Z7324" s="3" t="str">
        <f t="shared" si="499"/>
        <v/>
      </c>
      <c r="AA7324" s="3" t="e">
        <f t="shared" si="500"/>
        <v>#NUM!</v>
      </c>
      <c r="AB7324" s="3" t="str">
        <f t="shared" si="501"/>
        <v/>
      </c>
    </row>
    <row r="7325" spans="18:28" ht="14.5" customHeight="1">
      <c r="R7325">
        <v>7322</v>
      </c>
      <c r="S7325" s="4">
        <v>95130</v>
      </c>
      <c r="T7325" s="3" t="s">
        <v>1120</v>
      </c>
      <c r="U7325" s="3" t="s">
        <v>1533</v>
      </c>
      <c r="V7325" s="3" t="s">
        <v>447</v>
      </c>
      <c r="W7325" s="3" t="s">
        <v>7313</v>
      </c>
      <c r="X7325" s="3" t="str">
        <f t="shared" si="498"/>
        <v>บาเจาะบันนังสตายะลา</v>
      </c>
      <c r="Y7325" s="3" t="s">
        <v>6498</v>
      </c>
      <c r="Z7325" s="3" t="str">
        <f t="shared" si="499"/>
        <v/>
      </c>
      <c r="AA7325" s="3" t="e">
        <f t="shared" si="500"/>
        <v>#NUM!</v>
      </c>
      <c r="AB7325" s="3" t="str">
        <f t="shared" si="501"/>
        <v/>
      </c>
    </row>
    <row r="7326" spans="18:28" ht="14.5" customHeight="1">
      <c r="R7326">
        <v>7323</v>
      </c>
      <c r="S7326" s="4">
        <v>95130</v>
      </c>
      <c r="T7326" s="3" t="s">
        <v>7314</v>
      </c>
      <c r="U7326" s="3" t="s">
        <v>1533</v>
      </c>
      <c r="V7326" s="3" t="s">
        <v>447</v>
      </c>
      <c r="W7326" s="3" t="s">
        <v>7313</v>
      </c>
      <c r="X7326" s="3" t="str">
        <f t="shared" si="498"/>
        <v>ตาเนาะปูเต๊ะบันนังสตายะลา</v>
      </c>
      <c r="Y7326" s="3" t="s">
        <v>6498</v>
      </c>
      <c r="Z7326" s="3" t="str">
        <f t="shared" si="499"/>
        <v/>
      </c>
      <c r="AA7326" s="3" t="e">
        <f t="shared" si="500"/>
        <v>#NUM!</v>
      </c>
      <c r="AB7326" s="3" t="str">
        <f t="shared" si="501"/>
        <v/>
      </c>
    </row>
    <row r="7327" spans="18:28" ht="14.5" customHeight="1">
      <c r="R7327">
        <v>7324</v>
      </c>
      <c r="S7327" s="4">
        <v>95130</v>
      </c>
      <c r="T7327" s="3" t="s">
        <v>7315</v>
      </c>
      <c r="U7327" s="3" t="s">
        <v>1533</v>
      </c>
      <c r="V7327" s="3" t="s">
        <v>447</v>
      </c>
      <c r="W7327" s="3" t="s">
        <v>7313</v>
      </c>
      <c r="X7327" s="3" t="str">
        <f t="shared" si="498"/>
        <v>ถ้ำทะลุบันนังสตายะลา</v>
      </c>
      <c r="Y7327" s="3" t="s">
        <v>6498</v>
      </c>
      <c r="Z7327" s="3" t="str">
        <f t="shared" si="499"/>
        <v/>
      </c>
      <c r="AA7327" s="3" t="e">
        <f t="shared" si="500"/>
        <v>#NUM!</v>
      </c>
      <c r="AB7327" s="3" t="str">
        <f t="shared" si="501"/>
        <v/>
      </c>
    </row>
    <row r="7328" spans="18:28" ht="14.5" customHeight="1">
      <c r="R7328">
        <v>7325</v>
      </c>
      <c r="S7328" s="4">
        <v>95130</v>
      </c>
      <c r="T7328" s="3" t="s">
        <v>351</v>
      </c>
      <c r="U7328" s="3" t="s">
        <v>1533</v>
      </c>
      <c r="V7328" s="3" t="s">
        <v>447</v>
      </c>
      <c r="W7328" s="3" t="s">
        <v>7313</v>
      </c>
      <c r="X7328" s="3" t="str">
        <f t="shared" si="498"/>
        <v>ตลิ่งชันบันนังสตายะลา</v>
      </c>
      <c r="Y7328" s="3" t="s">
        <v>6498</v>
      </c>
      <c r="Z7328" s="3" t="str">
        <f t="shared" si="499"/>
        <v/>
      </c>
      <c r="AA7328" s="3" t="e">
        <f t="shared" si="500"/>
        <v>#NUM!</v>
      </c>
      <c r="AB7328" s="3" t="str">
        <f t="shared" si="501"/>
        <v/>
      </c>
    </row>
    <row r="7329" spans="18:28" ht="14.5" customHeight="1">
      <c r="R7329">
        <v>7326</v>
      </c>
      <c r="S7329" s="4">
        <v>95130</v>
      </c>
      <c r="T7329" s="3" t="s">
        <v>7316</v>
      </c>
      <c r="U7329" s="3" t="s">
        <v>1533</v>
      </c>
      <c r="V7329" s="3" t="s">
        <v>447</v>
      </c>
      <c r="W7329" s="3" t="s">
        <v>7313</v>
      </c>
      <c r="X7329" s="3" t="str">
        <f t="shared" si="498"/>
        <v>เขื่อนบางลางบันนังสตายะลา</v>
      </c>
      <c r="Y7329" s="3" t="s">
        <v>6498</v>
      </c>
      <c r="Z7329" s="3" t="str">
        <f t="shared" si="499"/>
        <v/>
      </c>
      <c r="AA7329" s="3" t="e">
        <f t="shared" si="500"/>
        <v>#NUM!</v>
      </c>
      <c r="AB7329" s="3" t="str">
        <f t="shared" si="501"/>
        <v/>
      </c>
    </row>
    <row r="7330" spans="18:28" ht="14.5" customHeight="1">
      <c r="R7330">
        <v>7327</v>
      </c>
      <c r="S7330" s="4">
        <v>95150</v>
      </c>
      <c r="T7330" s="3" t="s">
        <v>1531</v>
      </c>
      <c r="U7330" s="3" t="s">
        <v>1531</v>
      </c>
      <c r="V7330" s="3" t="s">
        <v>447</v>
      </c>
      <c r="W7330" s="3" t="s">
        <v>7317</v>
      </c>
      <c r="X7330" s="3" t="str">
        <f t="shared" si="498"/>
        <v>ธารโตธารโตยะลา</v>
      </c>
      <c r="Y7330" s="3" t="s">
        <v>6498</v>
      </c>
      <c r="Z7330" s="3" t="str">
        <f t="shared" si="499"/>
        <v/>
      </c>
      <c r="AA7330" s="3" t="e">
        <f t="shared" si="500"/>
        <v>#NUM!</v>
      </c>
      <c r="AB7330" s="3" t="str">
        <f t="shared" si="501"/>
        <v/>
      </c>
    </row>
    <row r="7331" spans="18:28" ht="14.5" customHeight="1">
      <c r="R7331">
        <v>7328</v>
      </c>
      <c r="S7331" s="4">
        <v>95150</v>
      </c>
      <c r="T7331" s="3" t="s">
        <v>7318</v>
      </c>
      <c r="U7331" s="3" t="s">
        <v>1531</v>
      </c>
      <c r="V7331" s="3" t="s">
        <v>447</v>
      </c>
      <c r="W7331" s="3" t="s">
        <v>7317</v>
      </c>
      <c r="X7331" s="3" t="str">
        <f t="shared" si="498"/>
        <v>บ้านแหรธารโตยะลา</v>
      </c>
      <c r="Y7331" s="3" t="s">
        <v>6498</v>
      </c>
      <c r="Z7331" s="3" t="str">
        <f t="shared" si="499"/>
        <v/>
      </c>
      <c r="AA7331" s="3" t="e">
        <f t="shared" si="500"/>
        <v>#NUM!</v>
      </c>
      <c r="AB7331" s="3" t="str">
        <f t="shared" si="501"/>
        <v/>
      </c>
    </row>
    <row r="7332" spans="18:28" ht="14.5" customHeight="1">
      <c r="R7332">
        <v>7329</v>
      </c>
      <c r="S7332" s="4">
        <v>95170</v>
      </c>
      <c r="T7332" s="3" t="s">
        <v>7319</v>
      </c>
      <c r="U7332" s="3" t="s">
        <v>1531</v>
      </c>
      <c r="V7332" s="3" t="s">
        <v>447</v>
      </c>
      <c r="W7332" s="3" t="s">
        <v>7317</v>
      </c>
      <c r="X7332" s="3" t="str">
        <f t="shared" si="498"/>
        <v>แม่หวาดธารโตยะลา</v>
      </c>
      <c r="Y7332" s="3" t="s">
        <v>6498</v>
      </c>
      <c r="Z7332" s="3" t="str">
        <f t="shared" si="499"/>
        <v/>
      </c>
      <c r="AA7332" s="3" t="e">
        <f t="shared" si="500"/>
        <v>#NUM!</v>
      </c>
      <c r="AB7332" s="3" t="str">
        <f t="shared" si="501"/>
        <v/>
      </c>
    </row>
    <row r="7333" spans="18:28" ht="14.5" customHeight="1">
      <c r="R7333">
        <v>7330</v>
      </c>
      <c r="S7333" s="4">
        <v>95150</v>
      </c>
      <c r="T7333" s="3" t="s">
        <v>7320</v>
      </c>
      <c r="U7333" s="3" t="s">
        <v>1531</v>
      </c>
      <c r="V7333" s="3" t="s">
        <v>447</v>
      </c>
      <c r="W7333" s="3" t="s">
        <v>7317</v>
      </c>
      <c r="X7333" s="3" t="str">
        <f t="shared" si="498"/>
        <v>คีรีเขตธารโตยะลา</v>
      </c>
      <c r="Y7333" s="3" t="s">
        <v>6498</v>
      </c>
      <c r="Z7333" s="3" t="str">
        <f t="shared" si="499"/>
        <v/>
      </c>
      <c r="AA7333" s="3" t="e">
        <f t="shared" si="500"/>
        <v>#NUM!</v>
      </c>
      <c r="AB7333" s="3" t="str">
        <f t="shared" si="501"/>
        <v/>
      </c>
    </row>
    <row r="7334" spans="18:28" ht="14.5" customHeight="1">
      <c r="R7334">
        <v>7331</v>
      </c>
      <c r="S7334" s="4">
        <v>95120</v>
      </c>
      <c r="T7334" s="3" t="s">
        <v>1538</v>
      </c>
      <c r="U7334" s="3" t="s">
        <v>1538</v>
      </c>
      <c r="V7334" s="3" t="s">
        <v>447</v>
      </c>
      <c r="W7334" s="3" t="s">
        <v>7321</v>
      </c>
      <c r="X7334" s="3" t="str">
        <f t="shared" si="498"/>
        <v>ยะหายะหายะลา</v>
      </c>
      <c r="Y7334" s="3" t="s">
        <v>6498</v>
      </c>
      <c r="Z7334" s="3" t="str">
        <f t="shared" si="499"/>
        <v/>
      </c>
      <c r="AA7334" s="3" t="e">
        <f t="shared" si="500"/>
        <v>#NUM!</v>
      </c>
      <c r="AB7334" s="3" t="str">
        <f t="shared" si="501"/>
        <v/>
      </c>
    </row>
    <row r="7335" spans="18:28" ht="14.5" customHeight="1">
      <c r="R7335">
        <v>7332</v>
      </c>
      <c r="S7335" s="4">
        <v>95120</v>
      </c>
      <c r="T7335" s="3" t="s">
        <v>7322</v>
      </c>
      <c r="U7335" s="3" t="s">
        <v>1538</v>
      </c>
      <c r="V7335" s="3" t="s">
        <v>447</v>
      </c>
      <c r="W7335" s="3" t="s">
        <v>7321</v>
      </c>
      <c r="X7335" s="3" t="str">
        <f t="shared" si="498"/>
        <v>ละแอยะหายะลา</v>
      </c>
      <c r="Y7335" s="3" t="s">
        <v>6498</v>
      </c>
      <c r="Z7335" s="3" t="str">
        <f t="shared" si="499"/>
        <v/>
      </c>
      <c r="AA7335" s="3" t="e">
        <f t="shared" si="500"/>
        <v>#NUM!</v>
      </c>
      <c r="AB7335" s="3" t="str">
        <f t="shared" si="501"/>
        <v/>
      </c>
    </row>
    <row r="7336" spans="18:28" ht="14.5" customHeight="1">
      <c r="R7336">
        <v>7333</v>
      </c>
      <c r="S7336" s="4">
        <v>95120</v>
      </c>
      <c r="T7336" s="3" t="s">
        <v>7323</v>
      </c>
      <c r="U7336" s="3" t="s">
        <v>1538</v>
      </c>
      <c r="V7336" s="3" t="s">
        <v>447</v>
      </c>
      <c r="W7336" s="3" t="s">
        <v>7321</v>
      </c>
      <c r="X7336" s="3" t="str">
        <f t="shared" si="498"/>
        <v>ปะแตยะหายะลา</v>
      </c>
      <c r="Y7336" s="3" t="s">
        <v>6498</v>
      </c>
      <c r="Z7336" s="3" t="str">
        <f t="shared" si="499"/>
        <v/>
      </c>
      <c r="AA7336" s="3" t="e">
        <f t="shared" si="500"/>
        <v>#NUM!</v>
      </c>
      <c r="AB7336" s="3" t="str">
        <f t="shared" si="501"/>
        <v/>
      </c>
    </row>
    <row r="7337" spans="18:28" ht="14.5" customHeight="1">
      <c r="R7337">
        <v>7334</v>
      </c>
      <c r="S7337" s="4">
        <v>95120</v>
      </c>
      <c r="T7337" s="3" t="s">
        <v>7324</v>
      </c>
      <c r="U7337" s="3" t="s">
        <v>1538</v>
      </c>
      <c r="V7337" s="3" t="s">
        <v>447</v>
      </c>
      <c r="W7337" s="3" t="s">
        <v>7321</v>
      </c>
      <c r="X7337" s="3" t="str">
        <f t="shared" si="498"/>
        <v>บาโร๊ะยะหายะลา</v>
      </c>
      <c r="Y7337" s="3" t="s">
        <v>6498</v>
      </c>
      <c r="Z7337" s="3" t="str">
        <f t="shared" si="499"/>
        <v/>
      </c>
      <c r="AA7337" s="3" t="e">
        <f t="shared" si="500"/>
        <v>#NUM!</v>
      </c>
      <c r="AB7337" s="3" t="str">
        <f t="shared" si="501"/>
        <v/>
      </c>
    </row>
    <row r="7338" spans="18:28" ht="14.5" customHeight="1">
      <c r="R7338">
        <v>7335</v>
      </c>
      <c r="S7338" s="4">
        <v>95120</v>
      </c>
      <c r="T7338" s="3" t="s">
        <v>7325</v>
      </c>
      <c r="U7338" s="3" t="s">
        <v>1538</v>
      </c>
      <c r="V7338" s="3" t="s">
        <v>447</v>
      </c>
      <c r="W7338" s="3" t="s">
        <v>7321</v>
      </c>
      <c r="X7338" s="3" t="str">
        <f t="shared" si="498"/>
        <v>ตาชียะหายะลา</v>
      </c>
      <c r="Y7338" s="3" t="s">
        <v>6498</v>
      </c>
      <c r="Z7338" s="3" t="str">
        <f t="shared" si="499"/>
        <v/>
      </c>
      <c r="AA7338" s="3" t="e">
        <f t="shared" si="500"/>
        <v>#NUM!</v>
      </c>
      <c r="AB7338" s="3" t="str">
        <f t="shared" si="501"/>
        <v/>
      </c>
    </row>
    <row r="7339" spans="18:28" ht="14.5" customHeight="1">
      <c r="R7339">
        <v>7336</v>
      </c>
      <c r="S7339" s="4">
        <v>95120</v>
      </c>
      <c r="T7339" s="3" t="s">
        <v>7326</v>
      </c>
      <c r="U7339" s="3" t="s">
        <v>1538</v>
      </c>
      <c r="V7339" s="3" t="s">
        <v>447</v>
      </c>
      <c r="W7339" s="3" t="s">
        <v>7321</v>
      </c>
      <c r="X7339" s="3" t="str">
        <f t="shared" si="498"/>
        <v>บาโงยซิแนยะหายะลา</v>
      </c>
      <c r="Y7339" s="3" t="s">
        <v>6498</v>
      </c>
      <c r="Z7339" s="3" t="str">
        <f t="shared" si="499"/>
        <v/>
      </c>
      <c r="AA7339" s="3" t="e">
        <f t="shared" si="500"/>
        <v>#NUM!</v>
      </c>
      <c r="AB7339" s="3" t="str">
        <f t="shared" si="501"/>
        <v/>
      </c>
    </row>
    <row r="7340" spans="18:28" ht="14.5" customHeight="1">
      <c r="R7340">
        <v>7337</v>
      </c>
      <c r="S7340" s="4">
        <v>95120</v>
      </c>
      <c r="T7340" s="3" t="s">
        <v>7327</v>
      </c>
      <c r="U7340" s="3" t="s">
        <v>1538</v>
      </c>
      <c r="V7340" s="3" t="s">
        <v>447</v>
      </c>
      <c r="W7340" s="3" t="s">
        <v>7321</v>
      </c>
      <c r="X7340" s="3" t="str">
        <f t="shared" si="498"/>
        <v>กาตองยะหายะลา</v>
      </c>
      <c r="Y7340" s="3" t="s">
        <v>6498</v>
      </c>
      <c r="Z7340" s="3" t="str">
        <f t="shared" si="499"/>
        <v/>
      </c>
      <c r="AA7340" s="3" t="e">
        <f t="shared" si="500"/>
        <v>#NUM!</v>
      </c>
      <c r="AB7340" s="3" t="str">
        <f t="shared" si="501"/>
        <v/>
      </c>
    </row>
    <row r="7341" spans="18:28" ht="14.5" customHeight="1">
      <c r="R7341">
        <v>7338</v>
      </c>
      <c r="S7341" s="4">
        <v>95140</v>
      </c>
      <c r="T7341" s="3" t="s">
        <v>7328</v>
      </c>
      <c r="U7341" s="3" t="s">
        <v>1539</v>
      </c>
      <c r="V7341" s="3" t="s">
        <v>447</v>
      </c>
      <c r="W7341" s="3" t="s">
        <v>7329</v>
      </c>
      <c r="X7341" s="3" t="str">
        <f t="shared" si="498"/>
        <v>กายูบอเกาะรามันยะลา</v>
      </c>
      <c r="Y7341" s="3" t="s">
        <v>6498</v>
      </c>
      <c r="Z7341" s="3" t="str">
        <f t="shared" si="499"/>
        <v/>
      </c>
      <c r="AA7341" s="3" t="e">
        <f t="shared" si="500"/>
        <v>#NUM!</v>
      </c>
      <c r="AB7341" s="3" t="str">
        <f t="shared" si="501"/>
        <v/>
      </c>
    </row>
    <row r="7342" spans="18:28" ht="14.5" customHeight="1">
      <c r="R7342">
        <v>7339</v>
      </c>
      <c r="S7342" s="4">
        <v>95140</v>
      </c>
      <c r="T7342" s="3" t="s">
        <v>7330</v>
      </c>
      <c r="U7342" s="3" t="s">
        <v>1539</v>
      </c>
      <c r="V7342" s="3" t="s">
        <v>447</v>
      </c>
      <c r="W7342" s="3" t="s">
        <v>7329</v>
      </c>
      <c r="X7342" s="3" t="str">
        <f t="shared" si="498"/>
        <v>กาลูปังรามันยะลา</v>
      </c>
      <c r="Y7342" s="3" t="s">
        <v>6498</v>
      </c>
      <c r="Z7342" s="3" t="str">
        <f t="shared" si="499"/>
        <v/>
      </c>
      <c r="AA7342" s="3" t="e">
        <f t="shared" si="500"/>
        <v>#NUM!</v>
      </c>
      <c r="AB7342" s="3" t="str">
        <f t="shared" si="501"/>
        <v/>
      </c>
    </row>
    <row r="7343" spans="18:28" ht="14.5" customHeight="1">
      <c r="R7343">
        <v>7340</v>
      </c>
      <c r="S7343" s="4">
        <v>95140</v>
      </c>
      <c r="T7343" s="3" t="s">
        <v>7331</v>
      </c>
      <c r="U7343" s="3" t="s">
        <v>1539</v>
      </c>
      <c r="V7343" s="3" t="s">
        <v>447</v>
      </c>
      <c r="W7343" s="3" t="s">
        <v>7329</v>
      </c>
      <c r="X7343" s="3" t="str">
        <f t="shared" si="498"/>
        <v>กาลอรามันยะลา</v>
      </c>
      <c r="Y7343" s="3" t="s">
        <v>6498</v>
      </c>
      <c r="Z7343" s="3" t="str">
        <f t="shared" si="499"/>
        <v/>
      </c>
      <c r="AA7343" s="3" t="e">
        <f t="shared" si="500"/>
        <v>#NUM!</v>
      </c>
      <c r="AB7343" s="3" t="str">
        <f t="shared" si="501"/>
        <v/>
      </c>
    </row>
    <row r="7344" spans="18:28" ht="14.5" customHeight="1">
      <c r="R7344">
        <v>7341</v>
      </c>
      <c r="S7344" s="4">
        <v>95140</v>
      </c>
      <c r="T7344" s="3" t="s">
        <v>7332</v>
      </c>
      <c r="U7344" s="3" t="s">
        <v>1539</v>
      </c>
      <c r="V7344" s="3" t="s">
        <v>447</v>
      </c>
      <c r="W7344" s="3" t="s">
        <v>7329</v>
      </c>
      <c r="X7344" s="3" t="str">
        <f t="shared" si="498"/>
        <v>กอตอตือร๊ะรามันยะลา</v>
      </c>
      <c r="Y7344" s="3" t="s">
        <v>6498</v>
      </c>
      <c r="Z7344" s="3" t="str">
        <f t="shared" si="499"/>
        <v/>
      </c>
      <c r="AA7344" s="3" t="e">
        <f t="shared" si="500"/>
        <v>#NUM!</v>
      </c>
      <c r="AB7344" s="3" t="str">
        <f t="shared" si="501"/>
        <v/>
      </c>
    </row>
    <row r="7345" spans="18:28" ht="14.5" customHeight="1">
      <c r="R7345">
        <v>7342</v>
      </c>
      <c r="S7345" s="4">
        <v>95140</v>
      </c>
      <c r="T7345" s="3" t="s">
        <v>7333</v>
      </c>
      <c r="U7345" s="3" t="s">
        <v>1539</v>
      </c>
      <c r="V7345" s="3" t="s">
        <v>447</v>
      </c>
      <c r="W7345" s="3" t="s">
        <v>7329</v>
      </c>
      <c r="X7345" s="3" t="str">
        <f t="shared" si="498"/>
        <v>โกตาบารูรามันยะลา</v>
      </c>
      <c r="Y7345" s="3" t="s">
        <v>6498</v>
      </c>
      <c r="Z7345" s="3" t="str">
        <f t="shared" si="499"/>
        <v/>
      </c>
      <c r="AA7345" s="3" t="e">
        <f t="shared" si="500"/>
        <v>#NUM!</v>
      </c>
      <c r="AB7345" s="3" t="str">
        <f t="shared" si="501"/>
        <v/>
      </c>
    </row>
    <row r="7346" spans="18:28" ht="14.5" customHeight="1">
      <c r="R7346">
        <v>7343</v>
      </c>
      <c r="S7346" s="4">
        <v>95140</v>
      </c>
      <c r="T7346" s="3" t="s">
        <v>7334</v>
      </c>
      <c r="U7346" s="3" t="s">
        <v>1539</v>
      </c>
      <c r="V7346" s="3" t="s">
        <v>447</v>
      </c>
      <c r="W7346" s="3" t="s">
        <v>7329</v>
      </c>
      <c r="X7346" s="3" t="str">
        <f t="shared" si="498"/>
        <v>เกะรอรามันยะลา</v>
      </c>
      <c r="Y7346" s="3" t="s">
        <v>6498</v>
      </c>
      <c r="Z7346" s="3" t="str">
        <f t="shared" si="499"/>
        <v/>
      </c>
      <c r="AA7346" s="3" t="e">
        <f t="shared" si="500"/>
        <v>#NUM!</v>
      </c>
      <c r="AB7346" s="3" t="str">
        <f t="shared" si="501"/>
        <v/>
      </c>
    </row>
    <row r="7347" spans="18:28" ht="14.5" customHeight="1">
      <c r="R7347">
        <v>7344</v>
      </c>
      <c r="S7347" s="4">
        <v>95140</v>
      </c>
      <c r="T7347" s="3" t="s">
        <v>7335</v>
      </c>
      <c r="U7347" s="3" t="s">
        <v>1539</v>
      </c>
      <c r="V7347" s="3" t="s">
        <v>447</v>
      </c>
      <c r="W7347" s="3" t="s">
        <v>7329</v>
      </c>
      <c r="X7347" s="3" t="str">
        <f t="shared" si="498"/>
        <v>จะกว๊ะรามันยะลา</v>
      </c>
      <c r="Y7347" s="3" t="s">
        <v>6498</v>
      </c>
      <c r="Z7347" s="3" t="str">
        <f t="shared" si="499"/>
        <v/>
      </c>
      <c r="AA7347" s="3" t="e">
        <f t="shared" si="500"/>
        <v>#NUM!</v>
      </c>
      <c r="AB7347" s="3" t="str">
        <f t="shared" si="501"/>
        <v/>
      </c>
    </row>
    <row r="7348" spans="18:28" ht="14.5" customHeight="1">
      <c r="R7348">
        <v>7345</v>
      </c>
      <c r="S7348" s="4">
        <v>95140</v>
      </c>
      <c r="T7348" s="3" t="s">
        <v>7336</v>
      </c>
      <c r="U7348" s="3" t="s">
        <v>1539</v>
      </c>
      <c r="V7348" s="3" t="s">
        <v>447</v>
      </c>
      <c r="W7348" s="3" t="s">
        <v>7329</v>
      </c>
      <c r="X7348" s="3" t="str">
        <f t="shared" si="498"/>
        <v>ท่าธงรามันยะลา</v>
      </c>
      <c r="Y7348" s="3" t="s">
        <v>6498</v>
      </c>
      <c r="Z7348" s="3" t="str">
        <f t="shared" si="499"/>
        <v/>
      </c>
      <c r="AA7348" s="3" t="e">
        <f t="shared" si="500"/>
        <v>#NUM!</v>
      </c>
      <c r="AB7348" s="3" t="str">
        <f t="shared" si="501"/>
        <v/>
      </c>
    </row>
    <row r="7349" spans="18:28" ht="14.5" customHeight="1">
      <c r="R7349">
        <v>7346</v>
      </c>
      <c r="S7349" s="4">
        <v>95140</v>
      </c>
      <c r="T7349" s="3" t="s">
        <v>7337</v>
      </c>
      <c r="U7349" s="3" t="s">
        <v>1539</v>
      </c>
      <c r="V7349" s="3" t="s">
        <v>447</v>
      </c>
      <c r="W7349" s="3" t="s">
        <v>7329</v>
      </c>
      <c r="X7349" s="3" t="str">
        <f t="shared" si="498"/>
        <v>เนินงามรามันยะลา</v>
      </c>
      <c r="Y7349" s="3" t="s">
        <v>6498</v>
      </c>
      <c r="Z7349" s="3" t="str">
        <f t="shared" si="499"/>
        <v/>
      </c>
      <c r="AA7349" s="3" t="e">
        <f t="shared" si="500"/>
        <v>#NUM!</v>
      </c>
      <c r="AB7349" s="3" t="str">
        <f t="shared" si="501"/>
        <v/>
      </c>
    </row>
    <row r="7350" spans="18:28" ht="14.5" customHeight="1">
      <c r="R7350">
        <v>7347</v>
      </c>
      <c r="S7350" s="4">
        <v>95140</v>
      </c>
      <c r="T7350" s="3" t="s">
        <v>7338</v>
      </c>
      <c r="U7350" s="3" t="s">
        <v>1539</v>
      </c>
      <c r="V7350" s="3" t="s">
        <v>447</v>
      </c>
      <c r="W7350" s="3" t="s">
        <v>7329</v>
      </c>
      <c r="X7350" s="3" t="str">
        <f t="shared" si="498"/>
        <v>บาลอรามันยะลา</v>
      </c>
      <c r="Y7350" s="3" t="s">
        <v>6498</v>
      </c>
      <c r="Z7350" s="3" t="str">
        <f t="shared" si="499"/>
        <v/>
      </c>
      <c r="AA7350" s="3" t="e">
        <f t="shared" si="500"/>
        <v>#NUM!</v>
      </c>
      <c r="AB7350" s="3" t="str">
        <f t="shared" si="501"/>
        <v/>
      </c>
    </row>
    <row r="7351" spans="18:28" ht="14.5" customHeight="1">
      <c r="R7351">
        <v>7348</v>
      </c>
      <c r="S7351" s="4">
        <v>95140</v>
      </c>
      <c r="T7351" s="3" t="s">
        <v>7339</v>
      </c>
      <c r="U7351" s="3" t="s">
        <v>1539</v>
      </c>
      <c r="V7351" s="3" t="s">
        <v>447</v>
      </c>
      <c r="W7351" s="3" t="s">
        <v>7329</v>
      </c>
      <c r="X7351" s="3" t="str">
        <f t="shared" si="498"/>
        <v>บาโงยรามันยะลา</v>
      </c>
      <c r="Y7351" s="3" t="s">
        <v>6498</v>
      </c>
      <c r="Z7351" s="3" t="str">
        <f t="shared" si="499"/>
        <v/>
      </c>
      <c r="AA7351" s="3" t="e">
        <f t="shared" si="500"/>
        <v>#NUM!</v>
      </c>
      <c r="AB7351" s="3" t="str">
        <f t="shared" si="501"/>
        <v/>
      </c>
    </row>
    <row r="7352" spans="18:28" ht="14.5" customHeight="1">
      <c r="R7352">
        <v>7349</v>
      </c>
      <c r="S7352" s="4">
        <v>95140</v>
      </c>
      <c r="T7352" s="3" t="s">
        <v>7340</v>
      </c>
      <c r="U7352" s="3" t="s">
        <v>1539</v>
      </c>
      <c r="V7352" s="3" t="s">
        <v>447</v>
      </c>
      <c r="W7352" s="3" t="s">
        <v>7329</v>
      </c>
      <c r="X7352" s="3" t="str">
        <f t="shared" si="498"/>
        <v>บือมังรามันยะลา</v>
      </c>
      <c r="Y7352" s="3" t="s">
        <v>6498</v>
      </c>
      <c r="Z7352" s="3" t="str">
        <f t="shared" si="499"/>
        <v/>
      </c>
      <c r="AA7352" s="3" t="e">
        <f t="shared" si="500"/>
        <v>#NUM!</v>
      </c>
      <c r="AB7352" s="3" t="str">
        <f t="shared" si="501"/>
        <v/>
      </c>
    </row>
    <row r="7353" spans="18:28" ht="14.5" customHeight="1">
      <c r="R7353">
        <v>7350</v>
      </c>
      <c r="S7353" s="4">
        <v>95140</v>
      </c>
      <c r="T7353" s="3" t="s">
        <v>7341</v>
      </c>
      <c r="U7353" s="3" t="s">
        <v>1539</v>
      </c>
      <c r="V7353" s="3" t="s">
        <v>447</v>
      </c>
      <c r="W7353" s="3" t="s">
        <v>7329</v>
      </c>
      <c r="X7353" s="3" t="str">
        <f t="shared" si="498"/>
        <v>ยะต๊ะรามันยะลา</v>
      </c>
      <c r="Y7353" s="3" t="s">
        <v>6498</v>
      </c>
      <c r="Z7353" s="3" t="str">
        <f t="shared" si="499"/>
        <v/>
      </c>
      <c r="AA7353" s="3" t="e">
        <f t="shared" si="500"/>
        <v>#NUM!</v>
      </c>
      <c r="AB7353" s="3" t="str">
        <f t="shared" si="501"/>
        <v/>
      </c>
    </row>
    <row r="7354" spans="18:28" ht="14.5" customHeight="1">
      <c r="R7354">
        <v>7351</v>
      </c>
      <c r="S7354" s="4">
        <v>95140</v>
      </c>
      <c r="T7354" s="3" t="s">
        <v>7342</v>
      </c>
      <c r="U7354" s="3" t="s">
        <v>1539</v>
      </c>
      <c r="V7354" s="3" t="s">
        <v>447</v>
      </c>
      <c r="W7354" s="3" t="s">
        <v>7329</v>
      </c>
      <c r="X7354" s="3" t="str">
        <f t="shared" si="498"/>
        <v>วังพญารามันยะลา</v>
      </c>
      <c r="Y7354" s="3" t="s">
        <v>6498</v>
      </c>
      <c r="Z7354" s="3" t="str">
        <f t="shared" si="499"/>
        <v/>
      </c>
      <c r="AA7354" s="3" t="e">
        <f t="shared" si="500"/>
        <v>#NUM!</v>
      </c>
      <c r="AB7354" s="3" t="str">
        <f t="shared" si="501"/>
        <v/>
      </c>
    </row>
    <row r="7355" spans="18:28" ht="14.5" customHeight="1">
      <c r="R7355">
        <v>7352</v>
      </c>
      <c r="S7355" s="4">
        <v>95140</v>
      </c>
      <c r="T7355" s="3" t="s">
        <v>7343</v>
      </c>
      <c r="U7355" s="3" t="s">
        <v>1539</v>
      </c>
      <c r="V7355" s="3" t="s">
        <v>447</v>
      </c>
      <c r="W7355" s="3" t="s">
        <v>7329</v>
      </c>
      <c r="X7355" s="3" t="str">
        <f t="shared" si="498"/>
        <v>อาซ่องรามันยะลา</v>
      </c>
      <c r="Y7355" s="3" t="s">
        <v>6498</v>
      </c>
      <c r="Z7355" s="3" t="str">
        <f t="shared" si="499"/>
        <v/>
      </c>
      <c r="AA7355" s="3" t="e">
        <f t="shared" si="500"/>
        <v>#NUM!</v>
      </c>
      <c r="AB7355" s="3" t="str">
        <f t="shared" si="501"/>
        <v/>
      </c>
    </row>
    <row r="7356" spans="18:28" ht="14.5" customHeight="1">
      <c r="R7356">
        <v>7353</v>
      </c>
      <c r="S7356" s="4">
        <v>95140</v>
      </c>
      <c r="T7356" s="3" t="s">
        <v>7344</v>
      </c>
      <c r="U7356" s="3" t="s">
        <v>1539</v>
      </c>
      <c r="V7356" s="3" t="s">
        <v>447</v>
      </c>
      <c r="W7356" s="3" t="s">
        <v>7329</v>
      </c>
      <c r="X7356" s="3" t="str">
        <f t="shared" si="498"/>
        <v>ตะโล๊ะหะลอรามันยะลา</v>
      </c>
      <c r="Y7356" s="3" t="s">
        <v>6498</v>
      </c>
      <c r="Z7356" s="3" t="str">
        <f t="shared" si="499"/>
        <v/>
      </c>
      <c r="AA7356" s="3" t="e">
        <f t="shared" si="500"/>
        <v>#NUM!</v>
      </c>
      <c r="AB7356" s="3" t="str">
        <f t="shared" si="501"/>
        <v/>
      </c>
    </row>
    <row r="7357" spans="18:28" ht="14.5" customHeight="1">
      <c r="R7357">
        <v>7354</v>
      </c>
      <c r="S7357" s="4">
        <v>95120</v>
      </c>
      <c r="T7357" s="3" t="s">
        <v>1530</v>
      </c>
      <c r="U7357" s="3" t="s">
        <v>1530</v>
      </c>
      <c r="V7357" s="3" t="s">
        <v>447</v>
      </c>
      <c r="W7357" s="3" t="s">
        <v>7345</v>
      </c>
      <c r="X7357" s="3" t="str">
        <f t="shared" si="498"/>
        <v>กาบังกาบังยะลา</v>
      </c>
      <c r="Y7357" s="3" t="s">
        <v>6498</v>
      </c>
      <c r="Z7357" s="3" t="str">
        <f t="shared" si="499"/>
        <v/>
      </c>
      <c r="AA7357" s="3" t="e">
        <f t="shared" si="500"/>
        <v>#NUM!</v>
      </c>
      <c r="AB7357" s="3" t="str">
        <f t="shared" si="501"/>
        <v/>
      </c>
    </row>
    <row r="7358" spans="18:28" ht="14.5" customHeight="1">
      <c r="R7358">
        <v>7355</v>
      </c>
      <c r="S7358" s="4">
        <v>95120</v>
      </c>
      <c r="T7358" s="3" t="s">
        <v>7346</v>
      </c>
      <c r="U7358" s="3" t="s">
        <v>1530</v>
      </c>
      <c r="V7358" s="3" t="s">
        <v>447</v>
      </c>
      <c r="W7358" s="3" t="s">
        <v>7345</v>
      </c>
      <c r="X7358" s="3" t="str">
        <f t="shared" si="498"/>
        <v>บาละกาบังยะลา</v>
      </c>
      <c r="Y7358" s="3" t="s">
        <v>6498</v>
      </c>
      <c r="Z7358" s="3" t="str">
        <f t="shared" si="499"/>
        <v/>
      </c>
      <c r="AA7358" s="3" t="e">
        <f t="shared" si="500"/>
        <v>#NUM!</v>
      </c>
      <c r="AB7358" s="3" t="str">
        <f t="shared" si="501"/>
        <v/>
      </c>
    </row>
    <row r="7359" spans="18:28" ht="14.5" customHeight="1">
      <c r="R7359">
        <v>7356</v>
      </c>
      <c r="S7359" s="4">
        <v>95000</v>
      </c>
      <c r="T7359" s="3" t="s">
        <v>1528</v>
      </c>
      <c r="U7359" s="3" t="s">
        <v>1528</v>
      </c>
      <c r="V7359" s="3" t="s">
        <v>447</v>
      </c>
      <c r="W7359" s="3" t="s">
        <v>7347</v>
      </c>
      <c r="X7359" s="3" t="str">
        <f t="shared" si="498"/>
        <v>กรงปินังกรงปินังยะลา</v>
      </c>
      <c r="Y7359" s="3" t="s">
        <v>6498</v>
      </c>
      <c r="Z7359" s="3" t="str">
        <f t="shared" si="499"/>
        <v/>
      </c>
      <c r="AA7359" s="3" t="e">
        <f t="shared" si="500"/>
        <v>#NUM!</v>
      </c>
      <c r="AB7359" s="3" t="str">
        <f t="shared" si="501"/>
        <v/>
      </c>
    </row>
    <row r="7360" spans="18:28" ht="14.5" customHeight="1">
      <c r="R7360">
        <v>7357</v>
      </c>
      <c r="S7360" s="4">
        <v>95000</v>
      </c>
      <c r="T7360" s="3" t="s">
        <v>7348</v>
      </c>
      <c r="U7360" s="3" t="s">
        <v>1528</v>
      </c>
      <c r="V7360" s="3" t="s">
        <v>447</v>
      </c>
      <c r="W7360" s="3" t="s">
        <v>7347</v>
      </c>
      <c r="X7360" s="3" t="str">
        <f t="shared" si="498"/>
        <v>สะเอะกรงปินังยะลา</v>
      </c>
      <c r="Y7360" s="3" t="s">
        <v>6498</v>
      </c>
      <c r="Z7360" s="3" t="str">
        <f t="shared" si="499"/>
        <v/>
      </c>
      <c r="AA7360" s="3" t="e">
        <f t="shared" si="500"/>
        <v>#NUM!</v>
      </c>
      <c r="AB7360" s="3" t="str">
        <f t="shared" si="501"/>
        <v/>
      </c>
    </row>
    <row r="7361" spans="18:28" ht="14.5" customHeight="1">
      <c r="R7361">
        <v>7358</v>
      </c>
      <c r="S7361" s="4">
        <v>95000</v>
      </c>
      <c r="T7361" s="3" t="s">
        <v>7349</v>
      </c>
      <c r="U7361" s="3" t="s">
        <v>1528</v>
      </c>
      <c r="V7361" s="3" t="s">
        <v>447</v>
      </c>
      <c r="W7361" s="3" t="s">
        <v>7347</v>
      </c>
      <c r="X7361" s="3" t="str">
        <f t="shared" si="498"/>
        <v>ห้วยกระทิงกรงปินังยะลา</v>
      </c>
      <c r="Y7361" s="3" t="s">
        <v>6498</v>
      </c>
      <c r="Z7361" s="3" t="str">
        <f t="shared" si="499"/>
        <v/>
      </c>
      <c r="AA7361" s="3" t="e">
        <f t="shared" si="500"/>
        <v>#NUM!</v>
      </c>
      <c r="AB7361" s="3" t="str">
        <f t="shared" si="501"/>
        <v/>
      </c>
    </row>
    <row r="7362" spans="18:28" ht="14.5" customHeight="1">
      <c r="R7362">
        <v>7359</v>
      </c>
      <c r="S7362" s="4">
        <v>95000</v>
      </c>
      <c r="T7362" s="3" t="s">
        <v>7350</v>
      </c>
      <c r="U7362" s="3" t="s">
        <v>1528</v>
      </c>
      <c r="V7362" s="3" t="s">
        <v>447</v>
      </c>
      <c r="W7362" s="3" t="s">
        <v>7347</v>
      </c>
      <c r="X7362" s="3" t="str">
        <f t="shared" si="498"/>
        <v>ปุโรงกรงปินังยะลา</v>
      </c>
      <c r="Y7362" s="3" t="s">
        <v>6498</v>
      </c>
      <c r="Z7362" s="3" t="str">
        <f t="shared" si="499"/>
        <v/>
      </c>
      <c r="AA7362" s="3" t="e">
        <f t="shared" si="500"/>
        <v>#NUM!</v>
      </c>
      <c r="AB7362" s="3" t="str">
        <f t="shared" si="501"/>
        <v/>
      </c>
    </row>
    <row r="7363" spans="18:28" ht="14.5" customHeight="1">
      <c r="R7363">
        <v>7360</v>
      </c>
      <c r="S7363" s="4">
        <v>96000</v>
      </c>
      <c r="T7363" s="3" t="s">
        <v>7351</v>
      </c>
      <c r="U7363" s="3" t="s">
        <v>1122</v>
      </c>
      <c r="V7363" s="3" t="s">
        <v>378</v>
      </c>
      <c r="W7363" s="3" t="s">
        <v>7352</v>
      </c>
      <c r="X7363" s="3" t="str">
        <f t="shared" si="498"/>
        <v>บางนาคเมืองนราธิวาสนราธิวาส</v>
      </c>
      <c r="Y7363" s="3" t="s">
        <v>6498</v>
      </c>
      <c r="Z7363" s="3" t="str">
        <f t="shared" si="499"/>
        <v/>
      </c>
      <c r="AA7363" s="3" t="e">
        <f t="shared" si="500"/>
        <v>#NUM!</v>
      </c>
      <c r="AB7363" s="3" t="str">
        <f t="shared" si="501"/>
        <v/>
      </c>
    </row>
    <row r="7364" spans="18:28" ht="14.5" customHeight="1">
      <c r="R7364">
        <v>7361</v>
      </c>
      <c r="S7364" s="4">
        <v>96000</v>
      </c>
      <c r="T7364" s="3" t="s">
        <v>3798</v>
      </c>
      <c r="U7364" s="3" t="s">
        <v>1122</v>
      </c>
      <c r="V7364" s="3" t="s">
        <v>378</v>
      </c>
      <c r="W7364" s="3" t="s">
        <v>7352</v>
      </c>
      <c r="X7364" s="3" t="str">
        <f t="shared" si="498"/>
        <v>ลำภูเมืองนราธิวาสนราธิวาส</v>
      </c>
      <c r="Y7364" s="3" t="s">
        <v>6498</v>
      </c>
      <c r="Z7364" s="3" t="str">
        <f t="shared" si="499"/>
        <v/>
      </c>
      <c r="AA7364" s="3" t="e">
        <f t="shared" si="500"/>
        <v>#NUM!</v>
      </c>
      <c r="AB7364" s="3" t="str">
        <f t="shared" si="501"/>
        <v/>
      </c>
    </row>
    <row r="7365" spans="18:28" ht="14.5" customHeight="1">
      <c r="R7365">
        <v>7362</v>
      </c>
      <c r="S7365" s="4">
        <v>96000</v>
      </c>
      <c r="T7365" s="3" t="s">
        <v>7353</v>
      </c>
      <c r="U7365" s="3" t="s">
        <v>1122</v>
      </c>
      <c r="V7365" s="3" t="s">
        <v>378</v>
      </c>
      <c r="W7365" s="3" t="s">
        <v>7352</v>
      </c>
      <c r="X7365" s="3" t="str">
        <f t="shared" ref="X7365:X7428" si="502">T7365&amp;U7365&amp;V7365</f>
        <v>มะนังตายอเมืองนราธิวาสนราธิวาส</v>
      </c>
      <c r="Y7365" s="3" t="s">
        <v>6498</v>
      </c>
      <c r="Z7365" s="3" t="str">
        <f t="shared" ref="Z7365:Z7428" si="503">IF($Z$1=$W7365,$R7365,"")</f>
        <v/>
      </c>
      <c r="AA7365" s="3" t="e">
        <f t="shared" ref="AA7365:AA7428" si="504">SMALL($Z$4:$Z$7439,R7365)</f>
        <v>#NUM!</v>
      </c>
      <c r="AB7365" s="3" t="str">
        <f t="shared" ref="AB7365:AB7428" si="505">IFERROR(INDEX($T$4:$T$7439,$AA7365,1),"")</f>
        <v/>
      </c>
    </row>
    <row r="7366" spans="18:28" ht="14.5" customHeight="1">
      <c r="R7366">
        <v>7363</v>
      </c>
      <c r="S7366" s="4">
        <v>96000</v>
      </c>
      <c r="T7366" s="3" t="s">
        <v>7354</v>
      </c>
      <c r="U7366" s="3" t="s">
        <v>1122</v>
      </c>
      <c r="V7366" s="3" t="s">
        <v>378</v>
      </c>
      <c r="W7366" s="3" t="s">
        <v>7352</v>
      </c>
      <c r="X7366" s="3" t="str">
        <f t="shared" si="502"/>
        <v>บางปอเมืองนราธิวาสนราธิวาส</v>
      </c>
      <c r="Y7366" s="3" t="s">
        <v>6498</v>
      </c>
      <c r="Z7366" s="3" t="str">
        <f t="shared" si="503"/>
        <v/>
      </c>
      <c r="AA7366" s="3" t="e">
        <f t="shared" si="504"/>
        <v>#NUM!</v>
      </c>
      <c r="AB7366" s="3" t="str">
        <f t="shared" si="505"/>
        <v/>
      </c>
    </row>
    <row r="7367" spans="18:28" ht="14.5" customHeight="1">
      <c r="R7367">
        <v>7364</v>
      </c>
      <c r="S7367" s="4">
        <v>96000</v>
      </c>
      <c r="T7367" s="3" t="s">
        <v>7355</v>
      </c>
      <c r="U7367" s="3" t="s">
        <v>1122</v>
      </c>
      <c r="V7367" s="3" t="s">
        <v>378</v>
      </c>
      <c r="W7367" s="3" t="s">
        <v>7352</v>
      </c>
      <c r="X7367" s="3" t="str">
        <f t="shared" si="502"/>
        <v>กะลุวอเมืองนราธิวาสนราธิวาส</v>
      </c>
      <c r="Y7367" s="3" t="s">
        <v>6498</v>
      </c>
      <c r="Z7367" s="3" t="str">
        <f t="shared" si="503"/>
        <v/>
      </c>
      <c r="AA7367" s="3" t="e">
        <f t="shared" si="504"/>
        <v>#NUM!</v>
      </c>
      <c r="AB7367" s="3" t="str">
        <f t="shared" si="505"/>
        <v/>
      </c>
    </row>
    <row r="7368" spans="18:28" ht="14.5" customHeight="1">
      <c r="R7368">
        <v>7365</v>
      </c>
      <c r="S7368" s="4">
        <v>96000</v>
      </c>
      <c r="T7368" s="3" t="s">
        <v>7356</v>
      </c>
      <c r="U7368" s="3" t="s">
        <v>1122</v>
      </c>
      <c r="V7368" s="3" t="s">
        <v>378</v>
      </c>
      <c r="W7368" s="3" t="s">
        <v>7352</v>
      </c>
      <c r="X7368" s="3" t="str">
        <f t="shared" si="502"/>
        <v>กะลุวอเหนือเมืองนราธิวาสนราธิวาส</v>
      </c>
      <c r="Y7368" s="3" t="s">
        <v>6498</v>
      </c>
      <c r="Z7368" s="3" t="str">
        <f t="shared" si="503"/>
        <v/>
      </c>
      <c r="AA7368" s="3" t="e">
        <f t="shared" si="504"/>
        <v>#NUM!</v>
      </c>
      <c r="AB7368" s="3" t="str">
        <f t="shared" si="505"/>
        <v/>
      </c>
    </row>
    <row r="7369" spans="18:28" ht="14.5" customHeight="1">
      <c r="R7369">
        <v>7366</v>
      </c>
      <c r="S7369" s="4">
        <v>96000</v>
      </c>
      <c r="T7369" s="3" t="s">
        <v>6716</v>
      </c>
      <c r="U7369" s="3" t="s">
        <v>1122</v>
      </c>
      <c r="V7369" s="3" t="s">
        <v>378</v>
      </c>
      <c r="W7369" s="3" t="s">
        <v>7352</v>
      </c>
      <c r="X7369" s="3" t="str">
        <f t="shared" si="502"/>
        <v>โคกเคียนเมืองนราธิวาสนราธิวาส</v>
      </c>
      <c r="Y7369" s="3" t="s">
        <v>6498</v>
      </c>
      <c r="Z7369" s="3" t="str">
        <f t="shared" si="503"/>
        <v/>
      </c>
      <c r="AA7369" s="3" t="e">
        <f t="shared" si="504"/>
        <v>#NUM!</v>
      </c>
      <c r="AB7369" s="3" t="str">
        <f t="shared" si="505"/>
        <v/>
      </c>
    </row>
    <row r="7370" spans="18:28" ht="14.5" customHeight="1">
      <c r="R7370">
        <v>7367</v>
      </c>
      <c r="S7370" s="4">
        <v>96110</v>
      </c>
      <c r="T7370" s="3" t="s">
        <v>7357</v>
      </c>
      <c r="U7370" s="3" t="s">
        <v>1118</v>
      </c>
      <c r="V7370" s="3" t="s">
        <v>378</v>
      </c>
      <c r="W7370" s="3" t="s">
        <v>7358</v>
      </c>
      <c r="X7370" s="3" t="str">
        <f t="shared" si="502"/>
        <v>เจ๊ะเหตากใบนราธิวาส</v>
      </c>
      <c r="Y7370" s="3" t="s">
        <v>6498</v>
      </c>
      <c r="Z7370" s="3" t="str">
        <f t="shared" si="503"/>
        <v/>
      </c>
      <c r="AA7370" s="3" t="e">
        <f t="shared" si="504"/>
        <v>#NUM!</v>
      </c>
      <c r="AB7370" s="3" t="str">
        <f t="shared" si="505"/>
        <v/>
      </c>
    </row>
    <row r="7371" spans="18:28" ht="14.5" customHeight="1">
      <c r="R7371">
        <v>7368</v>
      </c>
      <c r="S7371" s="4">
        <v>96110</v>
      </c>
      <c r="T7371" s="3" t="s">
        <v>7359</v>
      </c>
      <c r="U7371" s="3" t="s">
        <v>1118</v>
      </c>
      <c r="V7371" s="3" t="s">
        <v>378</v>
      </c>
      <c r="W7371" s="3" t="s">
        <v>7358</v>
      </c>
      <c r="X7371" s="3" t="str">
        <f t="shared" si="502"/>
        <v>ไพรวันตากใบนราธิวาส</v>
      </c>
      <c r="Y7371" s="3" t="s">
        <v>6498</v>
      </c>
      <c r="Z7371" s="3" t="str">
        <f t="shared" si="503"/>
        <v/>
      </c>
      <c r="AA7371" s="3" t="e">
        <f t="shared" si="504"/>
        <v>#NUM!</v>
      </c>
      <c r="AB7371" s="3" t="str">
        <f t="shared" si="505"/>
        <v/>
      </c>
    </row>
    <row r="7372" spans="18:28" ht="14.5" customHeight="1">
      <c r="R7372">
        <v>7369</v>
      </c>
      <c r="S7372" s="4">
        <v>96110</v>
      </c>
      <c r="T7372" s="3" t="s">
        <v>7304</v>
      </c>
      <c r="U7372" s="3" t="s">
        <v>1118</v>
      </c>
      <c r="V7372" s="3" t="s">
        <v>378</v>
      </c>
      <c r="W7372" s="3" t="s">
        <v>7358</v>
      </c>
      <c r="X7372" s="3" t="str">
        <f t="shared" si="502"/>
        <v>พร่อนตากใบนราธิวาส</v>
      </c>
      <c r="Y7372" s="3" t="s">
        <v>6498</v>
      </c>
      <c r="Z7372" s="3" t="str">
        <f t="shared" si="503"/>
        <v/>
      </c>
      <c r="AA7372" s="3" t="e">
        <f t="shared" si="504"/>
        <v>#NUM!</v>
      </c>
      <c r="AB7372" s="3" t="str">
        <f t="shared" si="505"/>
        <v/>
      </c>
    </row>
    <row r="7373" spans="18:28" ht="14.5" customHeight="1">
      <c r="R7373">
        <v>7370</v>
      </c>
      <c r="S7373" s="4">
        <v>96110</v>
      </c>
      <c r="T7373" s="3" t="s">
        <v>7360</v>
      </c>
      <c r="U7373" s="3" t="s">
        <v>1118</v>
      </c>
      <c r="V7373" s="3" t="s">
        <v>378</v>
      </c>
      <c r="W7373" s="3" t="s">
        <v>7358</v>
      </c>
      <c r="X7373" s="3" t="str">
        <f t="shared" si="502"/>
        <v>ศาลาใหม่ตากใบนราธิวาส</v>
      </c>
      <c r="Y7373" s="3" t="s">
        <v>6498</v>
      </c>
      <c r="Z7373" s="3" t="str">
        <f t="shared" si="503"/>
        <v/>
      </c>
      <c r="AA7373" s="3" t="e">
        <f t="shared" si="504"/>
        <v>#NUM!</v>
      </c>
      <c r="AB7373" s="3" t="str">
        <f t="shared" si="505"/>
        <v/>
      </c>
    </row>
    <row r="7374" spans="18:28" ht="14.5" customHeight="1">
      <c r="R7374">
        <v>7371</v>
      </c>
      <c r="S7374" s="4">
        <v>96110</v>
      </c>
      <c r="T7374" s="3" t="s">
        <v>7361</v>
      </c>
      <c r="U7374" s="3" t="s">
        <v>1118</v>
      </c>
      <c r="V7374" s="3" t="s">
        <v>378</v>
      </c>
      <c r="W7374" s="3" t="s">
        <v>7358</v>
      </c>
      <c r="X7374" s="3" t="str">
        <f t="shared" si="502"/>
        <v>บางขุนทองตากใบนราธิวาส</v>
      </c>
      <c r="Y7374" s="3" t="s">
        <v>6498</v>
      </c>
      <c r="Z7374" s="3" t="str">
        <f t="shared" si="503"/>
        <v/>
      </c>
      <c r="AA7374" s="3" t="e">
        <f t="shared" si="504"/>
        <v>#NUM!</v>
      </c>
      <c r="AB7374" s="3" t="str">
        <f t="shared" si="505"/>
        <v/>
      </c>
    </row>
    <row r="7375" spans="18:28" ht="14.5" customHeight="1">
      <c r="R7375">
        <v>7372</v>
      </c>
      <c r="S7375" s="4">
        <v>96110</v>
      </c>
      <c r="T7375" s="3" t="s">
        <v>7362</v>
      </c>
      <c r="U7375" s="3" t="s">
        <v>1118</v>
      </c>
      <c r="V7375" s="3" t="s">
        <v>378</v>
      </c>
      <c r="W7375" s="3" t="s">
        <v>7358</v>
      </c>
      <c r="X7375" s="3" t="str">
        <f t="shared" si="502"/>
        <v>เกาะสะท้อนตากใบนราธิวาส</v>
      </c>
      <c r="Y7375" s="3" t="s">
        <v>6498</v>
      </c>
      <c r="Z7375" s="3" t="str">
        <f t="shared" si="503"/>
        <v/>
      </c>
      <c r="AA7375" s="3" t="e">
        <f t="shared" si="504"/>
        <v>#NUM!</v>
      </c>
      <c r="AB7375" s="3" t="str">
        <f t="shared" si="505"/>
        <v/>
      </c>
    </row>
    <row r="7376" spans="18:28" ht="14.5" customHeight="1">
      <c r="R7376">
        <v>7373</v>
      </c>
      <c r="S7376" s="4">
        <v>96110</v>
      </c>
      <c r="T7376" s="3" t="s">
        <v>7363</v>
      </c>
      <c r="U7376" s="3" t="s">
        <v>1118</v>
      </c>
      <c r="V7376" s="3" t="s">
        <v>378</v>
      </c>
      <c r="W7376" s="3" t="s">
        <v>7358</v>
      </c>
      <c r="X7376" s="3" t="str">
        <f t="shared" si="502"/>
        <v>นานาคตากใบนราธิวาส</v>
      </c>
      <c r="Y7376" s="3" t="s">
        <v>6498</v>
      </c>
      <c r="Z7376" s="3" t="str">
        <f t="shared" si="503"/>
        <v/>
      </c>
      <c r="AA7376" s="3" t="e">
        <f t="shared" si="504"/>
        <v>#NUM!</v>
      </c>
      <c r="AB7376" s="3" t="str">
        <f t="shared" si="505"/>
        <v/>
      </c>
    </row>
    <row r="7377" spans="18:28" ht="14.5" customHeight="1">
      <c r="R7377">
        <v>7374</v>
      </c>
      <c r="S7377" s="4">
        <v>96110</v>
      </c>
      <c r="T7377" s="3" t="s">
        <v>7364</v>
      </c>
      <c r="U7377" s="3" t="s">
        <v>1118</v>
      </c>
      <c r="V7377" s="3" t="s">
        <v>378</v>
      </c>
      <c r="W7377" s="3" t="s">
        <v>7358</v>
      </c>
      <c r="X7377" s="3" t="str">
        <f t="shared" si="502"/>
        <v>โฆษิตตากใบนราธิวาส</v>
      </c>
      <c r="Y7377" s="3" t="s">
        <v>6498</v>
      </c>
      <c r="Z7377" s="3" t="str">
        <f t="shared" si="503"/>
        <v/>
      </c>
      <c r="AA7377" s="3" t="e">
        <f t="shared" si="504"/>
        <v>#NUM!</v>
      </c>
      <c r="AB7377" s="3" t="str">
        <f t="shared" si="505"/>
        <v/>
      </c>
    </row>
    <row r="7378" spans="18:28" ht="14.5" customHeight="1">
      <c r="R7378">
        <v>7375</v>
      </c>
      <c r="S7378" s="4">
        <v>96170</v>
      </c>
      <c r="T7378" s="3" t="s">
        <v>1120</v>
      </c>
      <c r="U7378" s="3" t="s">
        <v>1120</v>
      </c>
      <c r="V7378" s="3" t="s">
        <v>378</v>
      </c>
      <c r="W7378" s="3" t="s">
        <v>7365</v>
      </c>
      <c r="X7378" s="3" t="str">
        <f t="shared" si="502"/>
        <v>บาเจาะบาเจาะนราธิวาส</v>
      </c>
      <c r="Y7378" s="3" t="s">
        <v>6498</v>
      </c>
      <c r="Z7378" s="3" t="str">
        <f t="shared" si="503"/>
        <v/>
      </c>
      <c r="AA7378" s="3" t="e">
        <f t="shared" si="504"/>
        <v>#NUM!</v>
      </c>
      <c r="AB7378" s="3" t="str">
        <f t="shared" si="505"/>
        <v/>
      </c>
    </row>
    <row r="7379" spans="18:28" ht="14.5" customHeight="1">
      <c r="R7379">
        <v>7376</v>
      </c>
      <c r="S7379" s="4">
        <v>96170</v>
      </c>
      <c r="T7379" s="3" t="s">
        <v>7366</v>
      </c>
      <c r="U7379" s="3" t="s">
        <v>1120</v>
      </c>
      <c r="V7379" s="3" t="s">
        <v>378</v>
      </c>
      <c r="W7379" s="3" t="s">
        <v>7365</v>
      </c>
      <c r="X7379" s="3" t="str">
        <f t="shared" si="502"/>
        <v>ลุโบะสาวอบาเจาะนราธิวาส</v>
      </c>
      <c r="Y7379" s="3" t="s">
        <v>6498</v>
      </c>
      <c r="Z7379" s="3" t="str">
        <f t="shared" si="503"/>
        <v/>
      </c>
      <c r="AA7379" s="3" t="e">
        <f t="shared" si="504"/>
        <v>#NUM!</v>
      </c>
      <c r="AB7379" s="3" t="str">
        <f t="shared" si="505"/>
        <v/>
      </c>
    </row>
    <row r="7380" spans="18:28" ht="14.5" customHeight="1">
      <c r="R7380">
        <v>7377</v>
      </c>
      <c r="S7380" s="4">
        <v>96170</v>
      </c>
      <c r="T7380" s="3" t="s">
        <v>7367</v>
      </c>
      <c r="U7380" s="3" t="s">
        <v>1120</v>
      </c>
      <c r="V7380" s="3" t="s">
        <v>378</v>
      </c>
      <c r="W7380" s="3" t="s">
        <v>7365</v>
      </c>
      <c r="X7380" s="3" t="str">
        <f t="shared" si="502"/>
        <v>กาเยาะมาตีบาเจาะนราธิวาส</v>
      </c>
      <c r="Y7380" s="3" t="s">
        <v>6498</v>
      </c>
      <c r="Z7380" s="3" t="str">
        <f t="shared" si="503"/>
        <v/>
      </c>
      <c r="AA7380" s="3" t="e">
        <f t="shared" si="504"/>
        <v>#NUM!</v>
      </c>
      <c r="AB7380" s="3" t="str">
        <f t="shared" si="505"/>
        <v/>
      </c>
    </row>
    <row r="7381" spans="18:28" ht="14.5" customHeight="1">
      <c r="R7381">
        <v>7378</v>
      </c>
      <c r="S7381" s="4">
        <v>96170</v>
      </c>
      <c r="T7381" s="3" t="s">
        <v>7368</v>
      </c>
      <c r="U7381" s="3" t="s">
        <v>1120</v>
      </c>
      <c r="V7381" s="3" t="s">
        <v>378</v>
      </c>
      <c r="W7381" s="3" t="s">
        <v>7365</v>
      </c>
      <c r="X7381" s="3" t="str">
        <f t="shared" si="502"/>
        <v>ปะลุกาสาเมาะบาเจาะนราธิวาส</v>
      </c>
      <c r="Y7381" s="3" t="s">
        <v>6498</v>
      </c>
      <c r="Z7381" s="3" t="str">
        <f t="shared" si="503"/>
        <v/>
      </c>
      <c r="AA7381" s="3" t="e">
        <f t="shared" si="504"/>
        <v>#NUM!</v>
      </c>
      <c r="AB7381" s="3" t="str">
        <f t="shared" si="505"/>
        <v/>
      </c>
    </row>
    <row r="7382" spans="18:28" ht="14.5" customHeight="1">
      <c r="R7382">
        <v>7379</v>
      </c>
      <c r="S7382" s="4">
        <v>96170</v>
      </c>
      <c r="T7382" s="3" t="s">
        <v>7369</v>
      </c>
      <c r="U7382" s="3" t="s">
        <v>1120</v>
      </c>
      <c r="V7382" s="3" t="s">
        <v>378</v>
      </c>
      <c r="W7382" s="3" t="s">
        <v>7365</v>
      </c>
      <c r="X7382" s="3" t="str">
        <f t="shared" si="502"/>
        <v>บาเระเหนือบาเจาะนราธิวาส</v>
      </c>
      <c r="Y7382" s="3" t="s">
        <v>6498</v>
      </c>
      <c r="Z7382" s="3" t="str">
        <f t="shared" si="503"/>
        <v/>
      </c>
      <c r="AA7382" s="3" t="e">
        <f t="shared" si="504"/>
        <v>#NUM!</v>
      </c>
      <c r="AB7382" s="3" t="str">
        <f t="shared" si="505"/>
        <v/>
      </c>
    </row>
    <row r="7383" spans="18:28" ht="14.5" customHeight="1">
      <c r="R7383">
        <v>7380</v>
      </c>
      <c r="S7383" s="4">
        <v>96170</v>
      </c>
      <c r="T7383" s="3" t="s">
        <v>7370</v>
      </c>
      <c r="U7383" s="3" t="s">
        <v>1120</v>
      </c>
      <c r="V7383" s="3" t="s">
        <v>378</v>
      </c>
      <c r="W7383" s="3" t="s">
        <v>7365</v>
      </c>
      <c r="X7383" s="3" t="str">
        <f t="shared" si="502"/>
        <v>บาเระใต้บาเจาะนราธิวาส</v>
      </c>
      <c r="Y7383" s="3" t="s">
        <v>6498</v>
      </c>
      <c r="Z7383" s="3" t="str">
        <f t="shared" si="503"/>
        <v/>
      </c>
      <c r="AA7383" s="3" t="e">
        <f t="shared" si="504"/>
        <v>#NUM!</v>
      </c>
      <c r="AB7383" s="3" t="str">
        <f t="shared" si="505"/>
        <v/>
      </c>
    </row>
    <row r="7384" spans="18:28" ht="14.5" customHeight="1">
      <c r="R7384">
        <v>7381</v>
      </c>
      <c r="S7384" s="4">
        <v>96180</v>
      </c>
      <c r="T7384" s="3" t="s">
        <v>1125</v>
      </c>
      <c r="U7384" s="3" t="s">
        <v>1125</v>
      </c>
      <c r="V7384" s="3" t="s">
        <v>378</v>
      </c>
      <c r="W7384" s="3" t="s">
        <v>7371</v>
      </c>
      <c r="X7384" s="3" t="str">
        <f t="shared" si="502"/>
        <v>ยี่งอยี่งอนราธิวาส</v>
      </c>
      <c r="Y7384" s="3" t="s">
        <v>6498</v>
      </c>
      <c r="Z7384" s="3" t="str">
        <f t="shared" si="503"/>
        <v/>
      </c>
      <c r="AA7384" s="3" t="e">
        <f t="shared" si="504"/>
        <v>#NUM!</v>
      </c>
      <c r="AB7384" s="3" t="str">
        <f t="shared" si="505"/>
        <v/>
      </c>
    </row>
    <row r="7385" spans="18:28" ht="14.5" customHeight="1">
      <c r="R7385">
        <v>7382</v>
      </c>
      <c r="S7385" s="4">
        <v>96180</v>
      </c>
      <c r="T7385" s="3" t="s">
        <v>918</v>
      </c>
      <c r="U7385" s="3" t="s">
        <v>1125</v>
      </c>
      <c r="V7385" s="3" t="s">
        <v>378</v>
      </c>
      <c r="W7385" s="3" t="s">
        <v>7371</v>
      </c>
      <c r="X7385" s="3" t="str">
        <f t="shared" si="502"/>
        <v>ละหารยี่งอนราธิวาส</v>
      </c>
      <c r="Y7385" s="3" t="s">
        <v>6498</v>
      </c>
      <c r="Z7385" s="3" t="str">
        <f t="shared" si="503"/>
        <v/>
      </c>
      <c r="AA7385" s="3" t="e">
        <f t="shared" si="504"/>
        <v>#NUM!</v>
      </c>
      <c r="AB7385" s="3" t="str">
        <f t="shared" si="505"/>
        <v/>
      </c>
    </row>
    <row r="7386" spans="18:28" ht="14.5" customHeight="1">
      <c r="R7386">
        <v>7383</v>
      </c>
      <c r="S7386" s="4">
        <v>96180</v>
      </c>
      <c r="T7386" s="3" t="s">
        <v>7372</v>
      </c>
      <c r="U7386" s="3" t="s">
        <v>1125</v>
      </c>
      <c r="V7386" s="3" t="s">
        <v>378</v>
      </c>
      <c r="W7386" s="3" t="s">
        <v>7371</v>
      </c>
      <c r="X7386" s="3" t="str">
        <f t="shared" si="502"/>
        <v>จอเบาะยี่งอนราธิวาส</v>
      </c>
      <c r="Y7386" s="3" t="s">
        <v>6498</v>
      </c>
      <c r="Z7386" s="3" t="str">
        <f t="shared" si="503"/>
        <v/>
      </c>
      <c r="AA7386" s="3" t="e">
        <f t="shared" si="504"/>
        <v>#NUM!</v>
      </c>
      <c r="AB7386" s="3" t="str">
        <f t="shared" si="505"/>
        <v/>
      </c>
    </row>
    <row r="7387" spans="18:28" ht="14.5" customHeight="1">
      <c r="R7387">
        <v>7384</v>
      </c>
      <c r="S7387" s="4">
        <v>96180</v>
      </c>
      <c r="T7387" s="3" t="s">
        <v>7373</v>
      </c>
      <c r="U7387" s="3" t="s">
        <v>1125</v>
      </c>
      <c r="V7387" s="3" t="s">
        <v>378</v>
      </c>
      <c r="W7387" s="3" t="s">
        <v>7371</v>
      </c>
      <c r="X7387" s="3" t="str">
        <f t="shared" si="502"/>
        <v>ลุโบะบายะยี่งอนราธิวาส</v>
      </c>
      <c r="Y7387" s="3" t="s">
        <v>6498</v>
      </c>
      <c r="Z7387" s="3" t="str">
        <f t="shared" si="503"/>
        <v/>
      </c>
      <c r="AA7387" s="3" t="e">
        <f t="shared" si="504"/>
        <v>#NUM!</v>
      </c>
      <c r="AB7387" s="3" t="str">
        <f t="shared" si="505"/>
        <v/>
      </c>
    </row>
    <row r="7388" spans="18:28" ht="14.5" customHeight="1">
      <c r="R7388">
        <v>7385</v>
      </c>
      <c r="S7388" s="4">
        <v>96180</v>
      </c>
      <c r="T7388" s="3" t="s">
        <v>7374</v>
      </c>
      <c r="U7388" s="3" t="s">
        <v>1125</v>
      </c>
      <c r="V7388" s="3" t="s">
        <v>378</v>
      </c>
      <c r="W7388" s="3" t="s">
        <v>7371</v>
      </c>
      <c r="X7388" s="3" t="str">
        <f t="shared" si="502"/>
        <v>ลุโบะบือซายี่งอนราธิวาส</v>
      </c>
      <c r="Y7388" s="3" t="s">
        <v>6498</v>
      </c>
      <c r="Z7388" s="3" t="str">
        <f t="shared" si="503"/>
        <v/>
      </c>
      <c r="AA7388" s="3" t="e">
        <f t="shared" si="504"/>
        <v>#NUM!</v>
      </c>
      <c r="AB7388" s="3" t="str">
        <f t="shared" si="505"/>
        <v/>
      </c>
    </row>
    <row r="7389" spans="18:28" ht="14.5" customHeight="1">
      <c r="R7389">
        <v>7386</v>
      </c>
      <c r="S7389" s="4">
        <v>96180</v>
      </c>
      <c r="T7389" s="3" t="s">
        <v>7375</v>
      </c>
      <c r="U7389" s="3" t="s">
        <v>1125</v>
      </c>
      <c r="V7389" s="3" t="s">
        <v>378</v>
      </c>
      <c r="W7389" s="3" t="s">
        <v>7371</v>
      </c>
      <c r="X7389" s="3" t="str">
        <f t="shared" si="502"/>
        <v>ตะปอเยาะยี่งอนราธิวาส</v>
      </c>
      <c r="Y7389" s="3" t="s">
        <v>6498</v>
      </c>
      <c r="Z7389" s="3" t="str">
        <f t="shared" si="503"/>
        <v/>
      </c>
      <c r="AA7389" s="3" t="e">
        <f t="shared" si="504"/>
        <v>#NUM!</v>
      </c>
      <c r="AB7389" s="3" t="str">
        <f t="shared" si="505"/>
        <v/>
      </c>
    </row>
    <row r="7390" spans="18:28" ht="14.5" customHeight="1">
      <c r="R7390">
        <v>7387</v>
      </c>
      <c r="S7390" s="4">
        <v>96130</v>
      </c>
      <c r="T7390" s="3" t="s">
        <v>7376</v>
      </c>
      <c r="U7390" s="3" t="s">
        <v>1127</v>
      </c>
      <c r="V7390" s="3" t="s">
        <v>378</v>
      </c>
      <c r="W7390" s="3" t="s">
        <v>7377</v>
      </c>
      <c r="X7390" s="3" t="str">
        <f t="shared" si="502"/>
        <v>ตันหยงมัสระแงะนราธิวาส</v>
      </c>
      <c r="Y7390" s="3" t="s">
        <v>6498</v>
      </c>
      <c r="Z7390" s="3" t="str">
        <f t="shared" si="503"/>
        <v/>
      </c>
      <c r="AA7390" s="3" t="e">
        <f t="shared" si="504"/>
        <v>#NUM!</v>
      </c>
      <c r="AB7390" s="3" t="str">
        <f t="shared" si="505"/>
        <v/>
      </c>
    </row>
    <row r="7391" spans="18:28" ht="14.5" customHeight="1">
      <c r="R7391">
        <v>7388</v>
      </c>
      <c r="S7391" s="4">
        <v>96130</v>
      </c>
      <c r="T7391" s="3" t="s">
        <v>7378</v>
      </c>
      <c r="U7391" s="3" t="s">
        <v>1127</v>
      </c>
      <c r="V7391" s="3" t="s">
        <v>378</v>
      </c>
      <c r="W7391" s="3" t="s">
        <v>7377</v>
      </c>
      <c r="X7391" s="3" t="str">
        <f t="shared" si="502"/>
        <v>ตันหยงลิมอระแงะนราธิวาส</v>
      </c>
      <c r="Y7391" s="3" t="s">
        <v>6498</v>
      </c>
      <c r="Z7391" s="3" t="str">
        <f t="shared" si="503"/>
        <v/>
      </c>
      <c r="AA7391" s="3" t="e">
        <f t="shared" si="504"/>
        <v>#NUM!</v>
      </c>
      <c r="AB7391" s="3" t="str">
        <f t="shared" si="505"/>
        <v/>
      </c>
    </row>
    <row r="7392" spans="18:28" ht="14.5" customHeight="1">
      <c r="R7392">
        <v>7389</v>
      </c>
      <c r="S7392" s="4">
        <v>96220</v>
      </c>
      <c r="T7392" s="3" t="s">
        <v>7379</v>
      </c>
      <c r="U7392" s="3" t="s">
        <v>1127</v>
      </c>
      <c r="V7392" s="3" t="s">
        <v>378</v>
      </c>
      <c r="W7392" s="3" t="s">
        <v>7377</v>
      </c>
      <c r="X7392" s="3" t="str">
        <f t="shared" si="502"/>
        <v>บองอระแงะนราธิวาส</v>
      </c>
      <c r="Y7392" s="3" t="s">
        <v>6498</v>
      </c>
      <c r="Z7392" s="3" t="str">
        <f t="shared" si="503"/>
        <v/>
      </c>
      <c r="AA7392" s="3" t="e">
        <f t="shared" si="504"/>
        <v>#NUM!</v>
      </c>
      <c r="AB7392" s="3" t="str">
        <f t="shared" si="505"/>
        <v/>
      </c>
    </row>
    <row r="7393" spans="18:28" ht="14.5" customHeight="1">
      <c r="R7393">
        <v>7390</v>
      </c>
      <c r="S7393" s="4">
        <v>96130</v>
      </c>
      <c r="T7393" s="3" t="s">
        <v>7380</v>
      </c>
      <c r="U7393" s="3" t="s">
        <v>1127</v>
      </c>
      <c r="V7393" s="3" t="s">
        <v>378</v>
      </c>
      <c r="W7393" s="3" t="s">
        <v>7377</v>
      </c>
      <c r="X7393" s="3" t="str">
        <f t="shared" si="502"/>
        <v>กาลิซาระแงะนราธิวาส</v>
      </c>
      <c r="Y7393" s="3" t="s">
        <v>6498</v>
      </c>
      <c r="Z7393" s="3" t="str">
        <f t="shared" si="503"/>
        <v/>
      </c>
      <c r="AA7393" s="3" t="e">
        <f t="shared" si="504"/>
        <v>#NUM!</v>
      </c>
      <c r="AB7393" s="3" t="str">
        <f t="shared" si="505"/>
        <v/>
      </c>
    </row>
    <row r="7394" spans="18:28" ht="14.5" customHeight="1">
      <c r="R7394">
        <v>7391</v>
      </c>
      <c r="S7394" s="4">
        <v>96130</v>
      </c>
      <c r="T7394" s="3" t="s">
        <v>7381</v>
      </c>
      <c r="U7394" s="3" t="s">
        <v>1127</v>
      </c>
      <c r="V7394" s="3" t="s">
        <v>378</v>
      </c>
      <c r="W7394" s="3" t="s">
        <v>7377</v>
      </c>
      <c r="X7394" s="3" t="str">
        <f t="shared" si="502"/>
        <v>บาโงสะโตระแงะนราธิวาส</v>
      </c>
      <c r="Y7394" s="3" t="s">
        <v>6498</v>
      </c>
      <c r="Z7394" s="3" t="str">
        <f t="shared" si="503"/>
        <v/>
      </c>
      <c r="AA7394" s="3" t="e">
        <f t="shared" si="504"/>
        <v>#NUM!</v>
      </c>
      <c r="AB7394" s="3" t="str">
        <f t="shared" si="505"/>
        <v/>
      </c>
    </row>
    <row r="7395" spans="18:28" ht="14.5" customHeight="1">
      <c r="R7395">
        <v>7392</v>
      </c>
      <c r="S7395" s="4">
        <v>96130</v>
      </c>
      <c r="T7395" s="3" t="s">
        <v>7382</v>
      </c>
      <c r="U7395" s="3" t="s">
        <v>1127</v>
      </c>
      <c r="V7395" s="3" t="s">
        <v>378</v>
      </c>
      <c r="W7395" s="3" t="s">
        <v>7377</v>
      </c>
      <c r="X7395" s="3" t="str">
        <f t="shared" si="502"/>
        <v>เฉลิมระแงะนราธิวาส</v>
      </c>
      <c r="Y7395" s="3" t="s">
        <v>6498</v>
      </c>
      <c r="Z7395" s="3" t="str">
        <f t="shared" si="503"/>
        <v/>
      </c>
      <c r="AA7395" s="3" t="e">
        <f t="shared" si="504"/>
        <v>#NUM!</v>
      </c>
      <c r="AB7395" s="3" t="str">
        <f t="shared" si="505"/>
        <v/>
      </c>
    </row>
    <row r="7396" spans="18:28" ht="14.5" customHeight="1">
      <c r="R7396">
        <v>7393</v>
      </c>
      <c r="S7396" s="4">
        <v>96130</v>
      </c>
      <c r="T7396" s="3" t="s">
        <v>7383</v>
      </c>
      <c r="U7396" s="3" t="s">
        <v>1127</v>
      </c>
      <c r="V7396" s="3" t="s">
        <v>378</v>
      </c>
      <c r="W7396" s="3" t="s">
        <v>7377</v>
      </c>
      <c r="X7396" s="3" t="str">
        <f t="shared" si="502"/>
        <v>มะรือโบตกระแงะนราธิวาส</v>
      </c>
      <c r="Y7396" s="3" t="s">
        <v>6498</v>
      </c>
      <c r="Z7396" s="3" t="str">
        <f t="shared" si="503"/>
        <v/>
      </c>
      <c r="AA7396" s="3" t="e">
        <f t="shared" si="504"/>
        <v>#NUM!</v>
      </c>
      <c r="AB7396" s="3" t="str">
        <f t="shared" si="505"/>
        <v/>
      </c>
    </row>
    <row r="7397" spans="18:28" ht="14.5" customHeight="1">
      <c r="R7397">
        <v>7394</v>
      </c>
      <c r="S7397" s="4">
        <v>96150</v>
      </c>
      <c r="T7397" s="3" t="s">
        <v>1129</v>
      </c>
      <c r="U7397" s="3" t="s">
        <v>1129</v>
      </c>
      <c r="V7397" s="3" t="s">
        <v>378</v>
      </c>
      <c r="W7397" s="3" t="s">
        <v>7384</v>
      </c>
      <c r="X7397" s="3" t="str">
        <f t="shared" si="502"/>
        <v>รือเสาะรือเสาะนราธิวาส</v>
      </c>
      <c r="Y7397" s="3" t="s">
        <v>6498</v>
      </c>
      <c r="Z7397" s="3" t="str">
        <f t="shared" si="503"/>
        <v/>
      </c>
      <c r="AA7397" s="3" t="e">
        <f t="shared" si="504"/>
        <v>#NUM!</v>
      </c>
      <c r="AB7397" s="3" t="str">
        <f t="shared" si="505"/>
        <v/>
      </c>
    </row>
    <row r="7398" spans="18:28" ht="14.5" customHeight="1">
      <c r="R7398">
        <v>7395</v>
      </c>
      <c r="S7398" s="4">
        <v>96150</v>
      </c>
      <c r="T7398" s="3" t="s">
        <v>7385</v>
      </c>
      <c r="U7398" s="3" t="s">
        <v>1129</v>
      </c>
      <c r="V7398" s="3" t="s">
        <v>378</v>
      </c>
      <c r="W7398" s="3" t="s">
        <v>7384</v>
      </c>
      <c r="X7398" s="3" t="str">
        <f t="shared" si="502"/>
        <v>สาวอรือเสาะนราธิวาส</v>
      </c>
      <c r="Y7398" s="3" t="s">
        <v>6498</v>
      </c>
      <c r="Z7398" s="3" t="str">
        <f t="shared" si="503"/>
        <v/>
      </c>
      <c r="AA7398" s="3" t="e">
        <f t="shared" si="504"/>
        <v>#NUM!</v>
      </c>
      <c r="AB7398" s="3" t="str">
        <f t="shared" si="505"/>
        <v/>
      </c>
    </row>
    <row r="7399" spans="18:28" ht="14.5" customHeight="1">
      <c r="R7399">
        <v>7396</v>
      </c>
      <c r="S7399" s="4">
        <v>96150</v>
      </c>
      <c r="T7399" s="3" t="s">
        <v>7386</v>
      </c>
      <c r="U7399" s="3" t="s">
        <v>1129</v>
      </c>
      <c r="V7399" s="3" t="s">
        <v>378</v>
      </c>
      <c r="W7399" s="3" t="s">
        <v>7384</v>
      </c>
      <c r="X7399" s="3" t="str">
        <f t="shared" si="502"/>
        <v>เรียงรือเสาะนราธิวาส</v>
      </c>
      <c r="Y7399" s="3" t="s">
        <v>6498</v>
      </c>
      <c r="Z7399" s="3" t="str">
        <f t="shared" si="503"/>
        <v/>
      </c>
      <c r="AA7399" s="3" t="e">
        <f t="shared" si="504"/>
        <v>#NUM!</v>
      </c>
      <c r="AB7399" s="3" t="str">
        <f t="shared" si="505"/>
        <v/>
      </c>
    </row>
    <row r="7400" spans="18:28" ht="14.5" customHeight="1">
      <c r="R7400">
        <v>7397</v>
      </c>
      <c r="S7400" s="4">
        <v>96150</v>
      </c>
      <c r="T7400" s="3" t="s">
        <v>3600</v>
      </c>
      <c r="U7400" s="3" t="s">
        <v>1129</v>
      </c>
      <c r="V7400" s="3" t="s">
        <v>378</v>
      </c>
      <c r="W7400" s="3" t="s">
        <v>7384</v>
      </c>
      <c r="X7400" s="3" t="str">
        <f t="shared" si="502"/>
        <v>สามัคคีรือเสาะนราธิวาส</v>
      </c>
      <c r="Y7400" s="3" t="s">
        <v>6498</v>
      </c>
      <c r="Z7400" s="3" t="str">
        <f t="shared" si="503"/>
        <v/>
      </c>
      <c r="AA7400" s="3" t="e">
        <f t="shared" si="504"/>
        <v>#NUM!</v>
      </c>
      <c r="AB7400" s="3" t="str">
        <f t="shared" si="505"/>
        <v/>
      </c>
    </row>
    <row r="7401" spans="18:28" ht="14.5" customHeight="1">
      <c r="R7401">
        <v>7398</v>
      </c>
      <c r="S7401" s="4">
        <v>96150</v>
      </c>
      <c r="T7401" s="3" t="s">
        <v>7387</v>
      </c>
      <c r="U7401" s="3" t="s">
        <v>1129</v>
      </c>
      <c r="V7401" s="3" t="s">
        <v>378</v>
      </c>
      <c r="W7401" s="3" t="s">
        <v>7384</v>
      </c>
      <c r="X7401" s="3" t="str">
        <f t="shared" si="502"/>
        <v>บาตงรือเสาะนราธิวาส</v>
      </c>
      <c r="Y7401" s="3" t="s">
        <v>6498</v>
      </c>
      <c r="Z7401" s="3" t="str">
        <f t="shared" si="503"/>
        <v/>
      </c>
      <c r="AA7401" s="3" t="e">
        <f t="shared" si="504"/>
        <v>#NUM!</v>
      </c>
      <c r="AB7401" s="3" t="str">
        <f t="shared" si="505"/>
        <v/>
      </c>
    </row>
    <row r="7402" spans="18:28" ht="14.5" customHeight="1">
      <c r="R7402">
        <v>7399</v>
      </c>
      <c r="S7402" s="4">
        <v>96150</v>
      </c>
      <c r="T7402" s="3" t="s">
        <v>7388</v>
      </c>
      <c r="U7402" s="3" t="s">
        <v>1129</v>
      </c>
      <c r="V7402" s="3" t="s">
        <v>378</v>
      </c>
      <c r="W7402" s="3" t="s">
        <v>7384</v>
      </c>
      <c r="X7402" s="3" t="str">
        <f t="shared" si="502"/>
        <v>ลาโละรือเสาะนราธิวาส</v>
      </c>
      <c r="Y7402" s="3" t="s">
        <v>6498</v>
      </c>
      <c r="Z7402" s="3" t="str">
        <f t="shared" si="503"/>
        <v/>
      </c>
      <c r="AA7402" s="3" t="e">
        <f t="shared" si="504"/>
        <v>#NUM!</v>
      </c>
      <c r="AB7402" s="3" t="str">
        <f t="shared" si="505"/>
        <v/>
      </c>
    </row>
    <row r="7403" spans="18:28" ht="14.5" customHeight="1">
      <c r="R7403">
        <v>7400</v>
      </c>
      <c r="S7403" s="4">
        <v>96150</v>
      </c>
      <c r="T7403" s="3" t="s">
        <v>7389</v>
      </c>
      <c r="U7403" s="3" t="s">
        <v>1129</v>
      </c>
      <c r="V7403" s="3" t="s">
        <v>378</v>
      </c>
      <c r="W7403" s="3" t="s">
        <v>7384</v>
      </c>
      <c r="X7403" s="3" t="str">
        <f t="shared" si="502"/>
        <v>รือเสาะออกรือเสาะนราธิวาส</v>
      </c>
      <c r="Y7403" s="3" t="s">
        <v>6498</v>
      </c>
      <c r="Z7403" s="3" t="str">
        <f t="shared" si="503"/>
        <v/>
      </c>
      <c r="AA7403" s="3" t="e">
        <f t="shared" si="504"/>
        <v>#NUM!</v>
      </c>
      <c r="AB7403" s="3" t="str">
        <f t="shared" si="505"/>
        <v/>
      </c>
    </row>
    <row r="7404" spans="18:28" ht="14.5" customHeight="1">
      <c r="R7404">
        <v>7401</v>
      </c>
      <c r="S7404" s="4">
        <v>96150</v>
      </c>
      <c r="T7404" s="3" t="s">
        <v>7390</v>
      </c>
      <c r="U7404" s="3" t="s">
        <v>1129</v>
      </c>
      <c r="V7404" s="3" t="s">
        <v>378</v>
      </c>
      <c r="W7404" s="3" t="s">
        <v>7384</v>
      </c>
      <c r="X7404" s="3" t="str">
        <f t="shared" si="502"/>
        <v>โคกสะตอรือเสาะนราธิวาส</v>
      </c>
      <c r="Y7404" s="3" t="s">
        <v>6498</v>
      </c>
      <c r="Z7404" s="3" t="str">
        <f t="shared" si="503"/>
        <v/>
      </c>
      <c r="AA7404" s="3" t="e">
        <f t="shared" si="504"/>
        <v>#NUM!</v>
      </c>
      <c r="AB7404" s="3" t="str">
        <f t="shared" si="505"/>
        <v/>
      </c>
    </row>
    <row r="7405" spans="18:28" ht="14.5" customHeight="1">
      <c r="R7405">
        <v>7402</v>
      </c>
      <c r="S7405" s="4">
        <v>96150</v>
      </c>
      <c r="T7405" s="3" t="s">
        <v>7391</v>
      </c>
      <c r="U7405" s="3" t="s">
        <v>1129</v>
      </c>
      <c r="V7405" s="3" t="s">
        <v>378</v>
      </c>
      <c r="W7405" s="3" t="s">
        <v>7384</v>
      </c>
      <c r="X7405" s="3" t="str">
        <f t="shared" si="502"/>
        <v>สุวารีรือเสาะนราธิวาส</v>
      </c>
      <c r="Y7405" s="3" t="s">
        <v>6498</v>
      </c>
      <c r="Z7405" s="3" t="str">
        <f t="shared" si="503"/>
        <v/>
      </c>
      <c r="AA7405" s="3" t="e">
        <f t="shared" si="504"/>
        <v>#NUM!</v>
      </c>
      <c r="AB7405" s="3" t="str">
        <f t="shared" si="505"/>
        <v/>
      </c>
    </row>
    <row r="7406" spans="18:28" ht="14.5" customHeight="1">
      <c r="R7406">
        <v>7403</v>
      </c>
      <c r="S7406" s="4">
        <v>96210</v>
      </c>
      <c r="T7406" s="3" t="s">
        <v>7392</v>
      </c>
      <c r="U7406" s="3" t="s">
        <v>1133</v>
      </c>
      <c r="V7406" s="3" t="s">
        <v>378</v>
      </c>
      <c r="W7406" s="3" t="s">
        <v>7393</v>
      </c>
      <c r="X7406" s="3" t="str">
        <f t="shared" si="502"/>
        <v>ซากอศรีสาครนราธิวาส</v>
      </c>
      <c r="Y7406" s="3" t="s">
        <v>6498</v>
      </c>
      <c r="Z7406" s="3" t="str">
        <f t="shared" si="503"/>
        <v/>
      </c>
      <c r="AA7406" s="3" t="e">
        <f t="shared" si="504"/>
        <v>#NUM!</v>
      </c>
      <c r="AB7406" s="3" t="str">
        <f t="shared" si="505"/>
        <v/>
      </c>
    </row>
    <row r="7407" spans="18:28" ht="14.5" customHeight="1">
      <c r="R7407">
        <v>7404</v>
      </c>
      <c r="S7407" s="4">
        <v>96210</v>
      </c>
      <c r="T7407" s="3" t="s">
        <v>7394</v>
      </c>
      <c r="U7407" s="3" t="s">
        <v>1133</v>
      </c>
      <c r="V7407" s="3" t="s">
        <v>378</v>
      </c>
      <c r="W7407" s="3" t="s">
        <v>7393</v>
      </c>
      <c r="X7407" s="3" t="str">
        <f t="shared" si="502"/>
        <v>ตะมะยูงศรีสาครนราธิวาส</v>
      </c>
      <c r="Y7407" s="3" t="s">
        <v>6498</v>
      </c>
      <c r="Z7407" s="3" t="str">
        <f t="shared" si="503"/>
        <v/>
      </c>
      <c r="AA7407" s="3" t="e">
        <f t="shared" si="504"/>
        <v>#NUM!</v>
      </c>
      <c r="AB7407" s="3" t="str">
        <f t="shared" si="505"/>
        <v/>
      </c>
    </row>
    <row r="7408" spans="18:28" ht="14.5" customHeight="1">
      <c r="R7408">
        <v>7405</v>
      </c>
      <c r="S7408" s="4">
        <v>96210</v>
      </c>
      <c r="T7408" s="3" t="s">
        <v>1133</v>
      </c>
      <c r="U7408" s="3" t="s">
        <v>1133</v>
      </c>
      <c r="V7408" s="3" t="s">
        <v>378</v>
      </c>
      <c r="W7408" s="3" t="s">
        <v>7393</v>
      </c>
      <c r="X7408" s="3" t="str">
        <f t="shared" si="502"/>
        <v>ศรีสาครศรีสาครนราธิวาส</v>
      </c>
      <c r="Y7408" s="3" t="s">
        <v>6498</v>
      </c>
      <c r="Z7408" s="3" t="str">
        <f t="shared" si="503"/>
        <v/>
      </c>
      <c r="AA7408" s="3" t="e">
        <f t="shared" si="504"/>
        <v>#NUM!</v>
      </c>
      <c r="AB7408" s="3" t="str">
        <f t="shared" si="505"/>
        <v/>
      </c>
    </row>
    <row r="7409" spans="18:28" ht="14.5" customHeight="1">
      <c r="R7409">
        <v>7406</v>
      </c>
      <c r="S7409" s="4">
        <v>96210</v>
      </c>
      <c r="T7409" s="3" t="s">
        <v>7395</v>
      </c>
      <c r="U7409" s="3" t="s">
        <v>1133</v>
      </c>
      <c r="V7409" s="3" t="s">
        <v>378</v>
      </c>
      <c r="W7409" s="3" t="s">
        <v>7393</v>
      </c>
      <c r="X7409" s="3" t="str">
        <f t="shared" si="502"/>
        <v>เชิงคีรีศรีสาครนราธิวาส</v>
      </c>
      <c r="Y7409" s="3" t="s">
        <v>6498</v>
      </c>
      <c r="Z7409" s="3" t="str">
        <f t="shared" si="503"/>
        <v/>
      </c>
      <c r="AA7409" s="3" t="e">
        <f t="shared" si="504"/>
        <v>#NUM!</v>
      </c>
      <c r="AB7409" s="3" t="str">
        <f t="shared" si="505"/>
        <v/>
      </c>
    </row>
    <row r="7410" spans="18:28" ht="14.5" customHeight="1">
      <c r="R7410">
        <v>7407</v>
      </c>
      <c r="S7410" s="4">
        <v>96210</v>
      </c>
      <c r="T7410" s="3" t="s">
        <v>6332</v>
      </c>
      <c r="U7410" s="3" t="s">
        <v>1133</v>
      </c>
      <c r="V7410" s="3" t="s">
        <v>378</v>
      </c>
      <c r="W7410" s="3" t="s">
        <v>7393</v>
      </c>
      <c r="X7410" s="3" t="str">
        <f t="shared" si="502"/>
        <v>กาหลงศรีสาครนราธิวาส</v>
      </c>
      <c r="Y7410" s="3" t="s">
        <v>6498</v>
      </c>
      <c r="Z7410" s="3" t="str">
        <f t="shared" si="503"/>
        <v/>
      </c>
      <c r="AA7410" s="3" t="e">
        <f t="shared" si="504"/>
        <v>#NUM!</v>
      </c>
      <c r="AB7410" s="3" t="str">
        <f t="shared" si="505"/>
        <v/>
      </c>
    </row>
    <row r="7411" spans="18:28" ht="14.5" customHeight="1">
      <c r="R7411">
        <v>7408</v>
      </c>
      <c r="S7411" s="4">
        <v>96210</v>
      </c>
      <c r="T7411" s="3" t="s">
        <v>1358</v>
      </c>
      <c r="U7411" s="3" t="s">
        <v>1133</v>
      </c>
      <c r="V7411" s="3" t="s">
        <v>378</v>
      </c>
      <c r="W7411" s="3" t="s">
        <v>7393</v>
      </c>
      <c r="X7411" s="3" t="str">
        <f t="shared" si="502"/>
        <v>ศรีบรรพตศรีสาครนราธิวาส</v>
      </c>
      <c r="Y7411" s="3" t="s">
        <v>6498</v>
      </c>
      <c r="Z7411" s="3" t="str">
        <f t="shared" si="503"/>
        <v/>
      </c>
      <c r="AA7411" s="3" t="e">
        <f t="shared" si="504"/>
        <v>#NUM!</v>
      </c>
      <c r="AB7411" s="3" t="str">
        <f t="shared" si="505"/>
        <v/>
      </c>
    </row>
    <row r="7412" spans="18:28" ht="14.5" customHeight="1">
      <c r="R7412">
        <v>7409</v>
      </c>
      <c r="S7412" s="4">
        <v>96160</v>
      </c>
      <c r="T7412" s="3" t="s">
        <v>1131</v>
      </c>
      <c r="U7412" s="3" t="s">
        <v>1131</v>
      </c>
      <c r="V7412" s="3" t="s">
        <v>378</v>
      </c>
      <c r="W7412" s="3" t="s">
        <v>7396</v>
      </c>
      <c r="X7412" s="3" t="str">
        <f t="shared" si="502"/>
        <v>แว้งแว้งนราธิวาส</v>
      </c>
      <c r="Y7412" s="3" t="s">
        <v>6498</v>
      </c>
      <c r="Z7412" s="3" t="str">
        <f t="shared" si="503"/>
        <v/>
      </c>
      <c r="AA7412" s="3" t="e">
        <f t="shared" si="504"/>
        <v>#NUM!</v>
      </c>
      <c r="AB7412" s="3" t="str">
        <f t="shared" si="505"/>
        <v/>
      </c>
    </row>
    <row r="7413" spans="18:28" ht="14.5" customHeight="1">
      <c r="R7413">
        <v>7410</v>
      </c>
      <c r="S7413" s="4">
        <v>96160</v>
      </c>
      <c r="T7413" s="3" t="s">
        <v>7397</v>
      </c>
      <c r="U7413" s="3" t="s">
        <v>1131</v>
      </c>
      <c r="V7413" s="3" t="s">
        <v>378</v>
      </c>
      <c r="W7413" s="3" t="s">
        <v>7396</v>
      </c>
      <c r="X7413" s="3" t="str">
        <f t="shared" si="502"/>
        <v>กายูคละแว้งนราธิวาส</v>
      </c>
      <c r="Y7413" s="3" t="s">
        <v>6498</v>
      </c>
      <c r="Z7413" s="3" t="str">
        <f t="shared" si="503"/>
        <v/>
      </c>
      <c r="AA7413" s="3" t="e">
        <f t="shared" si="504"/>
        <v>#NUM!</v>
      </c>
      <c r="AB7413" s="3" t="str">
        <f t="shared" si="505"/>
        <v/>
      </c>
    </row>
    <row r="7414" spans="18:28" ht="14.5" customHeight="1">
      <c r="R7414">
        <v>7411</v>
      </c>
      <c r="S7414" s="4">
        <v>96160</v>
      </c>
      <c r="T7414" s="3" t="s">
        <v>7398</v>
      </c>
      <c r="U7414" s="3" t="s">
        <v>1131</v>
      </c>
      <c r="V7414" s="3" t="s">
        <v>378</v>
      </c>
      <c r="W7414" s="3" t="s">
        <v>7396</v>
      </c>
      <c r="X7414" s="3" t="str">
        <f t="shared" si="502"/>
        <v>ฆอเลาะแว้งนราธิวาส</v>
      </c>
      <c r="Y7414" s="3" t="s">
        <v>6498</v>
      </c>
      <c r="Z7414" s="3" t="str">
        <f t="shared" si="503"/>
        <v/>
      </c>
      <c r="AA7414" s="3" t="e">
        <f t="shared" si="504"/>
        <v>#NUM!</v>
      </c>
      <c r="AB7414" s="3" t="str">
        <f t="shared" si="505"/>
        <v/>
      </c>
    </row>
    <row r="7415" spans="18:28" ht="14.5" customHeight="1">
      <c r="R7415">
        <v>7412</v>
      </c>
      <c r="S7415" s="4">
        <v>96160</v>
      </c>
      <c r="T7415" s="3" t="s">
        <v>7399</v>
      </c>
      <c r="U7415" s="3" t="s">
        <v>1131</v>
      </c>
      <c r="V7415" s="3" t="s">
        <v>378</v>
      </c>
      <c r="W7415" s="3" t="s">
        <v>7396</v>
      </c>
      <c r="X7415" s="3" t="str">
        <f t="shared" si="502"/>
        <v>โละจูดแว้งนราธิวาส</v>
      </c>
      <c r="Y7415" s="3" t="s">
        <v>6498</v>
      </c>
      <c r="Z7415" s="3" t="str">
        <f t="shared" si="503"/>
        <v/>
      </c>
      <c r="AA7415" s="3" t="e">
        <f t="shared" si="504"/>
        <v>#NUM!</v>
      </c>
      <c r="AB7415" s="3" t="str">
        <f t="shared" si="505"/>
        <v/>
      </c>
    </row>
    <row r="7416" spans="18:28" ht="14.5" customHeight="1">
      <c r="R7416">
        <v>7413</v>
      </c>
      <c r="S7416" s="4">
        <v>96160</v>
      </c>
      <c r="T7416" s="3" t="s">
        <v>7400</v>
      </c>
      <c r="U7416" s="3" t="s">
        <v>1131</v>
      </c>
      <c r="V7416" s="3" t="s">
        <v>378</v>
      </c>
      <c r="W7416" s="3" t="s">
        <v>7396</v>
      </c>
      <c r="X7416" s="3" t="str">
        <f t="shared" si="502"/>
        <v>แม่ดงแว้งนราธิวาส</v>
      </c>
      <c r="Y7416" s="3" t="s">
        <v>6498</v>
      </c>
      <c r="Z7416" s="3" t="str">
        <f t="shared" si="503"/>
        <v/>
      </c>
      <c r="AA7416" s="3" t="e">
        <f t="shared" si="504"/>
        <v>#NUM!</v>
      </c>
      <c r="AB7416" s="3" t="str">
        <f t="shared" si="505"/>
        <v/>
      </c>
    </row>
    <row r="7417" spans="18:28" ht="14.5" customHeight="1">
      <c r="R7417">
        <v>7414</v>
      </c>
      <c r="S7417" s="4">
        <v>96160</v>
      </c>
      <c r="T7417" s="3" t="s">
        <v>1716</v>
      </c>
      <c r="U7417" s="3" t="s">
        <v>1131</v>
      </c>
      <c r="V7417" s="3" t="s">
        <v>378</v>
      </c>
      <c r="W7417" s="3" t="s">
        <v>7396</v>
      </c>
      <c r="X7417" s="3" t="str">
        <f t="shared" si="502"/>
        <v>เอราวัณแว้งนราธิวาส</v>
      </c>
      <c r="Y7417" s="3" t="s">
        <v>6498</v>
      </c>
      <c r="Z7417" s="3" t="str">
        <f t="shared" si="503"/>
        <v/>
      </c>
      <c r="AA7417" s="3" t="e">
        <f t="shared" si="504"/>
        <v>#NUM!</v>
      </c>
      <c r="AB7417" s="3" t="str">
        <f t="shared" si="505"/>
        <v/>
      </c>
    </row>
    <row r="7418" spans="18:28" ht="14.5" customHeight="1">
      <c r="R7418">
        <v>7415</v>
      </c>
      <c r="S7418" s="4">
        <v>96190</v>
      </c>
      <c r="T7418" s="3" t="s">
        <v>7401</v>
      </c>
      <c r="U7418" s="3" t="s">
        <v>1135</v>
      </c>
      <c r="V7418" s="3" t="s">
        <v>378</v>
      </c>
      <c r="W7418" s="3" t="s">
        <v>7402</v>
      </c>
      <c r="X7418" s="3" t="str">
        <f t="shared" si="502"/>
        <v>มาโมงสุคิรินนราธิวาส</v>
      </c>
      <c r="Y7418" s="3" t="s">
        <v>6498</v>
      </c>
      <c r="Z7418" s="3" t="str">
        <f t="shared" si="503"/>
        <v/>
      </c>
      <c r="AA7418" s="3" t="e">
        <f t="shared" si="504"/>
        <v>#NUM!</v>
      </c>
      <c r="AB7418" s="3" t="str">
        <f t="shared" si="505"/>
        <v/>
      </c>
    </row>
    <row r="7419" spans="18:28" ht="14.5" customHeight="1">
      <c r="R7419">
        <v>7416</v>
      </c>
      <c r="S7419" s="4">
        <v>96190</v>
      </c>
      <c r="T7419" s="3" t="s">
        <v>1135</v>
      </c>
      <c r="U7419" s="3" t="s">
        <v>1135</v>
      </c>
      <c r="V7419" s="3" t="s">
        <v>378</v>
      </c>
      <c r="W7419" s="3" t="s">
        <v>7402</v>
      </c>
      <c r="X7419" s="3" t="str">
        <f t="shared" si="502"/>
        <v>สุคิรินสุคิรินนราธิวาส</v>
      </c>
      <c r="Y7419" s="3" t="s">
        <v>6498</v>
      </c>
      <c r="Z7419" s="3" t="str">
        <f t="shared" si="503"/>
        <v/>
      </c>
      <c r="AA7419" s="3" t="e">
        <f t="shared" si="504"/>
        <v>#NUM!</v>
      </c>
      <c r="AB7419" s="3" t="str">
        <f t="shared" si="505"/>
        <v/>
      </c>
    </row>
    <row r="7420" spans="18:28" ht="14.5" customHeight="1">
      <c r="R7420">
        <v>7417</v>
      </c>
      <c r="S7420" s="4">
        <v>96190</v>
      </c>
      <c r="T7420" s="3" t="s">
        <v>7403</v>
      </c>
      <c r="U7420" s="3" t="s">
        <v>1135</v>
      </c>
      <c r="V7420" s="3" t="s">
        <v>378</v>
      </c>
      <c r="W7420" s="3" t="s">
        <v>7402</v>
      </c>
      <c r="X7420" s="3" t="str">
        <f t="shared" si="502"/>
        <v>เกียร์สุคิรินนราธิวาส</v>
      </c>
      <c r="Y7420" s="3" t="s">
        <v>6498</v>
      </c>
      <c r="Z7420" s="3" t="str">
        <f t="shared" si="503"/>
        <v/>
      </c>
      <c r="AA7420" s="3" t="e">
        <f t="shared" si="504"/>
        <v>#NUM!</v>
      </c>
      <c r="AB7420" s="3" t="str">
        <f t="shared" si="505"/>
        <v/>
      </c>
    </row>
    <row r="7421" spans="18:28" ht="14.5" customHeight="1">
      <c r="R7421">
        <v>7418</v>
      </c>
      <c r="S7421" s="4">
        <v>96190</v>
      </c>
      <c r="T7421" s="3" t="s">
        <v>1103</v>
      </c>
      <c r="U7421" s="3" t="s">
        <v>1135</v>
      </c>
      <c r="V7421" s="3" t="s">
        <v>378</v>
      </c>
      <c r="W7421" s="3" t="s">
        <v>7402</v>
      </c>
      <c r="X7421" s="3" t="str">
        <f t="shared" si="502"/>
        <v>ภูเขาทองสุคิรินนราธิวาส</v>
      </c>
      <c r="Y7421" s="3" t="s">
        <v>6498</v>
      </c>
      <c r="Z7421" s="3" t="str">
        <f t="shared" si="503"/>
        <v/>
      </c>
      <c r="AA7421" s="3" t="e">
        <f t="shared" si="504"/>
        <v>#NUM!</v>
      </c>
      <c r="AB7421" s="3" t="str">
        <f t="shared" si="505"/>
        <v/>
      </c>
    </row>
    <row r="7422" spans="18:28" ht="14.5" customHeight="1">
      <c r="R7422">
        <v>7419</v>
      </c>
      <c r="S7422" s="4">
        <v>96190</v>
      </c>
      <c r="T7422" s="3" t="s">
        <v>7404</v>
      </c>
      <c r="U7422" s="3" t="s">
        <v>1135</v>
      </c>
      <c r="V7422" s="3" t="s">
        <v>378</v>
      </c>
      <c r="W7422" s="3" t="s">
        <v>7402</v>
      </c>
      <c r="X7422" s="3" t="str">
        <f t="shared" si="502"/>
        <v>ร่มไทรสุคิรินนราธิวาส</v>
      </c>
      <c r="Y7422" s="3" t="s">
        <v>6498</v>
      </c>
      <c r="Z7422" s="3" t="str">
        <f t="shared" si="503"/>
        <v/>
      </c>
      <c r="AA7422" s="3" t="e">
        <f t="shared" si="504"/>
        <v>#NUM!</v>
      </c>
      <c r="AB7422" s="3" t="str">
        <f t="shared" si="505"/>
        <v/>
      </c>
    </row>
    <row r="7423" spans="18:28" ht="14.5" customHeight="1">
      <c r="R7423">
        <v>7420</v>
      </c>
      <c r="S7423" s="4">
        <v>96120</v>
      </c>
      <c r="T7423" s="3" t="s">
        <v>1137</v>
      </c>
      <c r="U7423" s="3" t="s">
        <v>1137</v>
      </c>
      <c r="V7423" s="3" t="s">
        <v>378</v>
      </c>
      <c r="W7423" s="3" t="s">
        <v>7405</v>
      </c>
      <c r="X7423" s="3" t="str">
        <f t="shared" si="502"/>
        <v>สุไหงโก-ลกสุไหงโก-ลกนราธิวาส</v>
      </c>
      <c r="Y7423" s="3" t="s">
        <v>6498</v>
      </c>
      <c r="Z7423" s="3" t="str">
        <f t="shared" si="503"/>
        <v/>
      </c>
      <c r="AA7423" s="3" t="e">
        <f t="shared" si="504"/>
        <v>#NUM!</v>
      </c>
      <c r="AB7423" s="3" t="str">
        <f t="shared" si="505"/>
        <v/>
      </c>
    </row>
    <row r="7424" spans="18:28" ht="14.5" customHeight="1">
      <c r="R7424">
        <v>7421</v>
      </c>
      <c r="S7424" s="4">
        <v>96120</v>
      </c>
      <c r="T7424" s="3" t="s">
        <v>7406</v>
      </c>
      <c r="U7424" s="3" t="s">
        <v>1137</v>
      </c>
      <c r="V7424" s="3" t="s">
        <v>378</v>
      </c>
      <c r="W7424" s="3" t="s">
        <v>7405</v>
      </c>
      <c r="X7424" s="3" t="str">
        <f t="shared" si="502"/>
        <v>ปาเสมัสสุไหงโก-ลกนราธิวาส</v>
      </c>
      <c r="Y7424" s="3" t="s">
        <v>6498</v>
      </c>
      <c r="Z7424" s="3" t="str">
        <f t="shared" si="503"/>
        <v/>
      </c>
      <c r="AA7424" s="3" t="e">
        <f t="shared" si="504"/>
        <v>#NUM!</v>
      </c>
      <c r="AB7424" s="3" t="str">
        <f t="shared" si="505"/>
        <v/>
      </c>
    </row>
    <row r="7425" spans="18:28" ht="14.5" customHeight="1">
      <c r="R7425">
        <v>7422</v>
      </c>
      <c r="S7425" s="4">
        <v>96120</v>
      </c>
      <c r="T7425" s="3" t="s">
        <v>7407</v>
      </c>
      <c r="U7425" s="3" t="s">
        <v>1137</v>
      </c>
      <c r="V7425" s="3" t="s">
        <v>378</v>
      </c>
      <c r="W7425" s="3" t="s">
        <v>7405</v>
      </c>
      <c r="X7425" s="3" t="str">
        <f t="shared" si="502"/>
        <v>มูโนะสุไหงโก-ลกนราธิวาส</v>
      </c>
      <c r="Y7425" s="3" t="s">
        <v>6498</v>
      </c>
      <c r="Z7425" s="3" t="str">
        <f t="shared" si="503"/>
        <v/>
      </c>
      <c r="AA7425" s="3" t="e">
        <f t="shared" si="504"/>
        <v>#NUM!</v>
      </c>
      <c r="AB7425" s="3" t="str">
        <f t="shared" si="505"/>
        <v/>
      </c>
    </row>
    <row r="7426" spans="18:28" ht="14.5" customHeight="1">
      <c r="R7426">
        <v>7423</v>
      </c>
      <c r="S7426" s="4">
        <v>96120</v>
      </c>
      <c r="T7426" s="3" t="s">
        <v>7408</v>
      </c>
      <c r="U7426" s="3" t="s">
        <v>1137</v>
      </c>
      <c r="V7426" s="3" t="s">
        <v>378</v>
      </c>
      <c r="W7426" s="3" t="s">
        <v>7405</v>
      </c>
      <c r="X7426" s="3" t="str">
        <f t="shared" si="502"/>
        <v>ปูโยะสุไหงโก-ลกนราธิวาส</v>
      </c>
      <c r="Y7426" s="3" t="s">
        <v>6498</v>
      </c>
      <c r="Z7426" s="3" t="str">
        <f t="shared" si="503"/>
        <v/>
      </c>
      <c r="AA7426" s="3" t="e">
        <f t="shared" si="504"/>
        <v>#NUM!</v>
      </c>
      <c r="AB7426" s="3" t="str">
        <f t="shared" si="505"/>
        <v/>
      </c>
    </row>
    <row r="7427" spans="18:28" ht="14.5" customHeight="1">
      <c r="R7427">
        <v>7424</v>
      </c>
      <c r="S7427" s="4">
        <v>96140</v>
      </c>
      <c r="T7427" s="3" t="s">
        <v>7409</v>
      </c>
      <c r="U7427" s="3" t="s">
        <v>1139</v>
      </c>
      <c r="V7427" s="3" t="s">
        <v>378</v>
      </c>
      <c r="W7427" s="3" t="s">
        <v>7410</v>
      </c>
      <c r="X7427" s="3" t="str">
        <f t="shared" si="502"/>
        <v>ปะลุรูสุไหงปาดีนราธิวาส</v>
      </c>
      <c r="Y7427" s="3" t="s">
        <v>6498</v>
      </c>
      <c r="Z7427" s="3" t="str">
        <f t="shared" si="503"/>
        <v/>
      </c>
      <c r="AA7427" s="3" t="e">
        <f t="shared" si="504"/>
        <v>#NUM!</v>
      </c>
      <c r="AB7427" s="3" t="str">
        <f t="shared" si="505"/>
        <v/>
      </c>
    </row>
    <row r="7428" spans="18:28" ht="14.5" customHeight="1">
      <c r="R7428">
        <v>7425</v>
      </c>
      <c r="S7428" s="4">
        <v>96140</v>
      </c>
      <c r="T7428" s="3" t="s">
        <v>1139</v>
      </c>
      <c r="U7428" s="3" t="s">
        <v>1139</v>
      </c>
      <c r="V7428" s="3" t="s">
        <v>378</v>
      </c>
      <c r="W7428" s="3" t="s">
        <v>7410</v>
      </c>
      <c r="X7428" s="3" t="str">
        <f t="shared" si="502"/>
        <v>สุไหงปาดีสุไหงปาดีนราธิวาส</v>
      </c>
      <c r="Y7428" s="3" t="s">
        <v>6498</v>
      </c>
      <c r="Z7428" s="3" t="str">
        <f t="shared" si="503"/>
        <v/>
      </c>
      <c r="AA7428" s="3" t="e">
        <f t="shared" si="504"/>
        <v>#NUM!</v>
      </c>
      <c r="AB7428" s="3" t="str">
        <f t="shared" si="505"/>
        <v/>
      </c>
    </row>
    <row r="7429" spans="18:28" ht="14.5" customHeight="1">
      <c r="R7429">
        <v>7426</v>
      </c>
      <c r="S7429" s="4">
        <v>96140</v>
      </c>
      <c r="T7429" s="3" t="s">
        <v>7411</v>
      </c>
      <c r="U7429" s="3" t="s">
        <v>1139</v>
      </c>
      <c r="V7429" s="3" t="s">
        <v>378</v>
      </c>
      <c r="W7429" s="3" t="s">
        <v>7410</v>
      </c>
      <c r="X7429" s="3" t="str">
        <f t="shared" ref="X7429:X7439" si="506">T7429&amp;U7429&amp;V7429</f>
        <v>โต๊ะเด็งสุไหงปาดีนราธิวาส</v>
      </c>
      <c r="Y7429" s="3" t="s">
        <v>6498</v>
      </c>
      <c r="Z7429" s="3" t="str">
        <f t="shared" ref="Z7429:Z7439" si="507">IF($Z$1=$W7429,$R7429,"")</f>
        <v/>
      </c>
      <c r="AA7429" s="3" t="e">
        <f t="shared" ref="AA7429:AA7439" si="508">SMALL($Z$4:$Z$7439,R7429)</f>
        <v>#NUM!</v>
      </c>
      <c r="AB7429" s="3" t="str">
        <f t="shared" ref="AB7429:AB7439" si="509">IFERROR(INDEX($T$4:$T$7439,$AA7429,1),"")</f>
        <v/>
      </c>
    </row>
    <row r="7430" spans="18:28" ht="14.5" customHeight="1">
      <c r="R7430">
        <v>7427</v>
      </c>
      <c r="S7430" s="4">
        <v>96140</v>
      </c>
      <c r="T7430" s="3" t="s">
        <v>7412</v>
      </c>
      <c r="U7430" s="3" t="s">
        <v>1139</v>
      </c>
      <c r="V7430" s="3" t="s">
        <v>378</v>
      </c>
      <c r="W7430" s="3" t="s">
        <v>7410</v>
      </c>
      <c r="X7430" s="3" t="str">
        <f t="shared" si="506"/>
        <v>สากอสุไหงปาดีนราธิวาส</v>
      </c>
      <c r="Y7430" s="3" t="s">
        <v>6498</v>
      </c>
      <c r="Z7430" s="3" t="str">
        <f t="shared" si="507"/>
        <v/>
      </c>
      <c r="AA7430" s="3" t="e">
        <f t="shared" si="508"/>
        <v>#NUM!</v>
      </c>
      <c r="AB7430" s="3" t="str">
        <f t="shared" si="509"/>
        <v/>
      </c>
    </row>
    <row r="7431" spans="18:28" ht="14.5" customHeight="1">
      <c r="R7431">
        <v>7428</v>
      </c>
      <c r="S7431" s="4">
        <v>96140</v>
      </c>
      <c r="T7431" s="3" t="s">
        <v>7413</v>
      </c>
      <c r="U7431" s="3" t="s">
        <v>1139</v>
      </c>
      <c r="V7431" s="3" t="s">
        <v>378</v>
      </c>
      <c r="W7431" s="3" t="s">
        <v>7410</v>
      </c>
      <c r="X7431" s="3" t="str">
        <f t="shared" si="506"/>
        <v>ริโก๋สุไหงปาดีนราธิวาส</v>
      </c>
      <c r="Y7431" s="3" t="s">
        <v>6498</v>
      </c>
      <c r="Z7431" s="3" t="str">
        <f t="shared" si="507"/>
        <v/>
      </c>
      <c r="AA7431" s="3" t="e">
        <f t="shared" si="508"/>
        <v>#NUM!</v>
      </c>
      <c r="AB7431" s="3" t="str">
        <f t="shared" si="509"/>
        <v/>
      </c>
    </row>
    <row r="7432" spans="18:28" ht="14.5" customHeight="1">
      <c r="R7432">
        <v>7429</v>
      </c>
      <c r="S7432" s="4">
        <v>96140</v>
      </c>
      <c r="T7432" s="3" t="s">
        <v>7414</v>
      </c>
      <c r="U7432" s="3" t="s">
        <v>1139</v>
      </c>
      <c r="V7432" s="3" t="s">
        <v>378</v>
      </c>
      <c r="W7432" s="3" t="s">
        <v>7410</v>
      </c>
      <c r="X7432" s="3" t="str">
        <f t="shared" si="506"/>
        <v>กาวะสุไหงปาดีนราธิวาส</v>
      </c>
      <c r="Y7432" s="3" t="s">
        <v>6498</v>
      </c>
      <c r="Z7432" s="3" t="str">
        <f t="shared" si="507"/>
        <v/>
      </c>
      <c r="AA7432" s="3" t="e">
        <f t="shared" si="508"/>
        <v>#NUM!</v>
      </c>
      <c r="AB7432" s="3" t="str">
        <f t="shared" si="509"/>
        <v/>
      </c>
    </row>
    <row r="7433" spans="18:28" ht="14.5" customHeight="1">
      <c r="R7433">
        <v>7430</v>
      </c>
      <c r="S7433" s="4">
        <v>96220</v>
      </c>
      <c r="T7433" s="3" t="s">
        <v>1114</v>
      </c>
      <c r="U7433" s="3" t="s">
        <v>1114</v>
      </c>
      <c r="V7433" s="3" t="s">
        <v>378</v>
      </c>
      <c r="W7433" s="3" t="s">
        <v>7415</v>
      </c>
      <c r="X7433" s="3" t="str">
        <f t="shared" si="506"/>
        <v>จะแนะจะแนะนราธิวาส</v>
      </c>
      <c r="Y7433" s="3" t="s">
        <v>6498</v>
      </c>
      <c r="Z7433" s="3" t="str">
        <f t="shared" si="507"/>
        <v/>
      </c>
      <c r="AA7433" s="3" t="e">
        <f t="shared" si="508"/>
        <v>#NUM!</v>
      </c>
      <c r="AB7433" s="3" t="str">
        <f t="shared" si="509"/>
        <v/>
      </c>
    </row>
    <row r="7434" spans="18:28" ht="14.5" customHeight="1">
      <c r="R7434">
        <v>7431</v>
      </c>
      <c r="S7434" s="4">
        <v>96220</v>
      </c>
      <c r="T7434" s="3" t="s">
        <v>7416</v>
      </c>
      <c r="U7434" s="3" t="s">
        <v>1114</v>
      </c>
      <c r="V7434" s="3" t="s">
        <v>378</v>
      </c>
      <c r="W7434" s="3" t="s">
        <v>7415</v>
      </c>
      <c r="X7434" s="3" t="str">
        <f t="shared" si="506"/>
        <v>ดุซงญอจะแนะนราธิวาส</v>
      </c>
      <c r="Y7434" s="3" t="s">
        <v>6498</v>
      </c>
      <c r="Z7434" s="3" t="str">
        <f t="shared" si="507"/>
        <v/>
      </c>
      <c r="AA7434" s="3" t="e">
        <f t="shared" si="508"/>
        <v>#NUM!</v>
      </c>
      <c r="AB7434" s="3" t="str">
        <f t="shared" si="509"/>
        <v/>
      </c>
    </row>
    <row r="7435" spans="18:28" ht="14.5" customHeight="1">
      <c r="R7435">
        <v>7432</v>
      </c>
      <c r="S7435" s="4">
        <v>96220</v>
      </c>
      <c r="T7435" s="3" t="s">
        <v>7417</v>
      </c>
      <c r="U7435" s="3" t="s">
        <v>1114</v>
      </c>
      <c r="V7435" s="3" t="s">
        <v>378</v>
      </c>
      <c r="W7435" s="3" t="s">
        <v>7415</v>
      </c>
      <c r="X7435" s="3" t="str">
        <f t="shared" si="506"/>
        <v>ผดุงมาตรจะแนะนราธิวาส</v>
      </c>
      <c r="Y7435" s="3" t="s">
        <v>6498</v>
      </c>
      <c r="Z7435" s="3" t="str">
        <f t="shared" si="507"/>
        <v/>
      </c>
      <c r="AA7435" s="3" t="e">
        <f t="shared" si="508"/>
        <v>#NUM!</v>
      </c>
      <c r="AB7435" s="3" t="str">
        <f t="shared" si="509"/>
        <v/>
      </c>
    </row>
    <row r="7436" spans="18:28" ht="14.5" customHeight="1">
      <c r="R7436">
        <v>7433</v>
      </c>
      <c r="S7436" s="4">
        <v>96220</v>
      </c>
      <c r="T7436" s="3" t="s">
        <v>4371</v>
      </c>
      <c r="U7436" s="3" t="s">
        <v>1114</v>
      </c>
      <c r="V7436" s="3" t="s">
        <v>378</v>
      </c>
      <c r="W7436" s="3" t="s">
        <v>7415</v>
      </c>
      <c r="X7436" s="3" t="str">
        <f t="shared" si="506"/>
        <v>ช้างเผือกจะแนะนราธิวาส</v>
      </c>
      <c r="Y7436" s="3" t="s">
        <v>6498</v>
      </c>
      <c r="Z7436" s="3" t="str">
        <f t="shared" si="507"/>
        <v/>
      </c>
      <c r="AA7436" s="3" t="e">
        <f t="shared" si="508"/>
        <v>#NUM!</v>
      </c>
      <c r="AB7436" s="3" t="str">
        <f t="shared" si="509"/>
        <v/>
      </c>
    </row>
    <row r="7437" spans="18:28" ht="14.5" customHeight="1">
      <c r="R7437">
        <v>7434</v>
      </c>
      <c r="S7437" s="4">
        <v>96130</v>
      </c>
      <c r="T7437" s="3" t="s">
        <v>7418</v>
      </c>
      <c r="U7437" s="3" t="s">
        <v>1116</v>
      </c>
      <c r="V7437" s="3" t="s">
        <v>378</v>
      </c>
      <c r="W7437" s="3" t="s">
        <v>7419</v>
      </c>
      <c r="X7437" s="3" t="str">
        <f t="shared" si="506"/>
        <v>จวบเจาะไอร้องนราธิวาส</v>
      </c>
      <c r="Y7437" s="3" t="s">
        <v>6498</v>
      </c>
      <c r="Z7437" s="3" t="str">
        <f t="shared" si="507"/>
        <v/>
      </c>
      <c r="AA7437" s="3" t="e">
        <f t="shared" si="508"/>
        <v>#NUM!</v>
      </c>
      <c r="AB7437" s="3" t="str">
        <f t="shared" si="509"/>
        <v/>
      </c>
    </row>
    <row r="7438" spans="18:28" ht="14.5" customHeight="1">
      <c r="R7438">
        <v>7435</v>
      </c>
      <c r="S7438" s="4">
        <v>96130</v>
      </c>
      <c r="T7438" s="3" t="s">
        <v>7420</v>
      </c>
      <c r="U7438" s="3" t="s">
        <v>1116</v>
      </c>
      <c r="V7438" s="3" t="s">
        <v>378</v>
      </c>
      <c r="W7438" s="3" t="s">
        <v>7419</v>
      </c>
      <c r="X7438" s="3" t="str">
        <f t="shared" si="506"/>
        <v>บูกิตเจาะไอร้องนราธิวาส</v>
      </c>
      <c r="Y7438" s="3" t="s">
        <v>6498</v>
      </c>
      <c r="Z7438" s="3" t="str">
        <f t="shared" si="507"/>
        <v/>
      </c>
      <c r="AA7438" s="3" t="e">
        <f t="shared" si="508"/>
        <v>#NUM!</v>
      </c>
      <c r="AB7438" s="3" t="str">
        <f t="shared" si="509"/>
        <v/>
      </c>
    </row>
    <row r="7439" spans="18:28" ht="14.5" customHeight="1">
      <c r="R7439">
        <v>7436</v>
      </c>
      <c r="S7439" s="4">
        <v>96130</v>
      </c>
      <c r="T7439" s="3" t="s">
        <v>7421</v>
      </c>
      <c r="U7439" s="3" t="s">
        <v>1116</v>
      </c>
      <c r="V7439" s="3" t="s">
        <v>378</v>
      </c>
      <c r="W7439" s="3" t="s">
        <v>7419</v>
      </c>
      <c r="X7439" s="3" t="str">
        <f t="shared" si="506"/>
        <v>มะรือโบออกเจาะไอร้องนราธิวาส</v>
      </c>
      <c r="Y7439" s="3" t="s">
        <v>6498</v>
      </c>
      <c r="Z7439" s="3" t="str">
        <f t="shared" si="507"/>
        <v/>
      </c>
      <c r="AA7439" s="3" t="e">
        <f t="shared" si="508"/>
        <v>#NUM!</v>
      </c>
      <c r="AB7439" s="3" t="str">
        <f t="shared" si="509"/>
        <v/>
      </c>
    </row>
  </sheetData>
  <autoFilter ref="B3:Y7" xr:uid="{00000000-0009-0000-0000-000007000000}"/>
  <sortState xmlns:xlrd2="http://schemas.microsoft.com/office/spreadsheetml/2017/richdata2" ref="BD4:BD24">
    <sortCondition ref="BD4:BD24"/>
  </sortState>
  <phoneticPr fontId="8" type="noConversion"/>
  <conditionalFormatting sqref="AY4:AY6">
    <cfRule type="expression" dxfId="0" priority="1">
      <formula>$K4=TRUE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7" tint="0.39997558519241921"/>
    <pageSetUpPr fitToPage="1"/>
  </sheetPr>
  <dimension ref="A1:XFC57"/>
  <sheetViews>
    <sheetView showGridLines="0" topLeftCell="A31" zoomScaleNormal="100" workbookViewId="0">
      <selection activeCell="E45" sqref="E45"/>
    </sheetView>
  </sheetViews>
  <sheetFormatPr defaultColWidth="0" defaultRowHeight="14.5" zeroHeight="1"/>
  <cols>
    <col min="1" max="1" width="6.453125" customWidth="1"/>
    <col min="2" max="2" width="30" customWidth="1"/>
    <col min="3" max="3" width="35.54296875" customWidth="1"/>
    <col min="4" max="4" width="9.1796875" customWidth="1"/>
    <col min="5" max="5" width="15.1796875" customWidth="1"/>
    <col min="6" max="6" width="8.453125" customWidth="1"/>
    <col min="7" max="7" width="0" style="99" hidden="1" customWidth="1"/>
    <col min="8" max="16383" width="8.81640625" hidden="1"/>
    <col min="16384" max="16384" width="8.453125" hidden="1"/>
  </cols>
  <sheetData>
    <row r="1" spans="2:7">
      <c r="C1" s="2"/>
      <c r="G1" s="81"/>
    </row>
    <row r="2" spans="2:7">
      <c r="C2" s="2"/>
      <c r="G2" s="81"/>
    </row>
    <row r="3" spans="2:7">
      <c r="G3" s="81"/>
    </row>
    <row r="4" spans="2:7">
      <c r="G4" s="81"/>
    </row>
    <row r="5" spans="2:7">
      <c r="G5" s="81"/>
    </row>
    <row r="6" spans="2:7" ht="15.5">
      <c r="B6" s="9" t="s">
        <v>29</v>
      </c>
      <c r="G6" s="81"/>
    </row>
    <row r="7" spans="2:7">
      <c r="G7" s="81"/>
    </row>
    <row r="8" spans="2:7">
      <c r="B8" s="5" t="s">
        <v>30</v>
      </c>
      <c r="C8" s="147"/>
      <c r="G8" s="81"/>
    </row>
    <row r="9" spans="2:7">
      <c r="B9" s="5"/>
      <c r="C9" s="87"/>
      <c r="G9" s="81"/>
    </row>
    <row r="10" spans="2:7">
      <c r="B10" s="5" t="s">
        <v>31</v>
      </c>
      <c r="C10" s="148"/>
      <c r="G10" s="81"/>
    </row>
    <row r="11" spans="2:7">
      <c r="B11" s="5" t="s">
        <v>32</v>
      </c>
      <c r="C11" s="149"/>
      <c r="G11" s="81"/>
    </row>
    <row r="12" spans="2:7">
      <c r="B12" s="5" t="s">
        <v>33</v>
      </c>
      <c r="C12" s="150"/>
      <c r="G12" s="81"/>
    </row>
    <row r="13" spans="2:7">
      <c r="B13" s="5" t="s">
        <v>34</v>
      </c>
      <c r="C13" s="150"/>
      <c r="G13" s="81"/>
    </row>
    <row r="14" spans="2:7">
      <c r="B14" s="5" t="s">
        <v>35</v>
      </c>
      <c r="C14" s="150"/>
      <c r="G14" s="81"/>
    </row>
    <row r="15" spans="2:7">
      <c r="B15" s="5" t="s">
        <v>36</v>
      </c>
      <c r="C15" s="151"/>
      <c r="G15" s="81"/>
    </row>
    <row r="16" spans="2:7">
      <c r="B16" s="5"/>
      <c r="C16" s="74"/>
      <c r="G16" s="81"/>
    </row>
    <row r="17" spans="2:7">
      <c r="B17" s="5" t="s">
        <v>37</v>
      </c>
      <c r="C17" s="152"/>
      <c r="G17" s="81"/>
    </row>
    <row r="18" spans="2:7">
      <c r="B18" s="5" t="s">
        <v>38</v>
      </c>
      <c r="C18" s="150"/>
      <c r="G18" s="81"/>
    </row>
    <row r="19" spans="2:7">
      <c r="B19" s="5" t="s">
        <v>39</v>
      </c>
      <c r="C19" s="150"/>
      <c r="G19" s="81"/>
    </row>
    <row r="20" spans="2:7">
      <c r="B20" s="5" t="s">
        <v>40</v>
      </c>
      <c r="C20" s="150"/>
      <c r="G20" s="81"/>
    </row>
    <row r="21" spans="2:7">
      <c r="B21" s="5" t="s">
        <v>41</v>
      </c>
      <c r="C21" s="150"/>
      <c r="G21" s="81"/>
    </row>
    <row r="22" spans="2:7">
      <c r="B22" s="5" t="s">
        <v>42</v>
      </c>
      <c r="C22" s="88" t="str">
        <f>Info!S1</f>
        <v/>
      </c>
      <c r="G22" s="81"/>
    </row>
    <row r="23" spans="2:7">
      <c r="B23" s="5" t="s">
        <v>43</v>
      </c>
      <c r="C23" s="153"/>
      <c r="G23" s="81"/>
    </row>
    <row r="24" spans="2:7">
      <c r="B24" s="5" t="s">
        <v>44</v>
      </c>
      <c r="C24" s="153"/>
      <c r="G24" s="81"/>
    </row>
    <row r="25" spans="2:7">
      <c r="B25" s="5" t="s">
        <v>45</v>
      </c>
      <c r="C25" s="154"/>
      <c r="G25" s="81"/>
    </row>
    <row r="26" spans="2:7">
      <c r="B26" s="5" t="s">
        <v>46</v>
      </c>
      <c r="C26" s="153"/>
      <c r="G26" s="81"/>
    </row>
    <row r="27" spans="2:7">
      <c r="B27" s="5" t="s">
        <v>47</v>
      </c>
      <c r="C27" s="155"/>
      <c r="G27" s="81"/>
    </row>
    <row r="28" spans="2:7">
      <c r="B28" s="5" t="s">
        <v>48</v>
      </c>
      <c r="C28" s="156"/>
      <c r="G28" s="81"/>
    </row>
    <row r="29" spans="2:7">
      <c r="G29" s="81"/>
    </row>
    <row r="30" spans="2:7">
      <c r="B30" s="36" t="s">
        <v>49</v>
      </c>
      <c r="G30" s="81"/>
    </row>
    <row r="31" spans="2:7" ht="13.4" customHeight="1">
      <c r="B31" s="37" t="s">
        <v>50</v>
      </c>
      <c r="G31" s="81" t="b">
        <v>0</v>
      </c>
    </row>
    <row r="32" spans="2:7">
      <c r="B32" s="37" t="s">
        <v>51</v>
      </c>
      <c r="G32" s="81" t="b">
        <v>0</v>
      </c>
    </row>
    <row r="33" spans="2:7">
      <c r="B33" s="37" t="s">
        <v>52</v>
      </c>
      <c r="G33" s="81" t="b">
        <f>G32</f>
        <v>0</v>
      </c>
    </row>
    <row r="34" spans="2:7">
      <c r="B34" s="37" t="s">
        <v>53</v>
      </c>
      <c r="G34" s="81" t="b">
        <v>0</v>
      </c>
    </row>
    <row r="35" spans="2:7">
      <c r="G35" s="81"/>
    </row>
    <row r="36" spans="2:7">
      <c r="B36" s="39" t="s">
        <v>54</v>
      </c>
      <c r="G36" s="81"/>
    </row>
    <row r="37" spans="2:7">
      <c r="B37" s="38" t="s">
        <v>55</v>
      </c>
      <c r="C37" s="38" t="s">
        <v>56</v>
      </c>
      <c r="G37" s="81"/>
    </row>
    <row r="38" spans="2:7">
      <c r="B38" s="157"/>
      <c r="C38" s="158"/>
      <c r="G38" s="81"/>
    </row>
    <row r="39" spans="2:7">
      <c r="B39" s="159"/>
      <c r="C39" s="160"/>
      <c r="G39" s="81"/>
    </row>
    <row r="40" spans="2:7">
      <c r="B40" s="161"/>
      <c r="C40" s="162"/>
      <c r="G40" s="81"/>
    </row>
    <row r="41" spans="2:7">
      <c r="G41" s="81"/>
    </row>
    <row r="42" spans="2:7">
      <c r="G42" s="81"/>
    </row>
    <row r="43" spans="2:7">
      <c r="B43" s="42" t="s">
        <v>57</v>
      </c>
      <c r="G43" s="81"/>
    </row>
    <row r="44" spans="2:7">
      <c r="B44" s="37" t="s">
        <v>58</v>
      </c>
      <c r="G44" s="81">
        <v>1</v>
      </c>
    </row>
    <row r="45" spans="2:7">
      <c r="B45" s="37" t="s">
        <v>59</v>
      </c>
      <c r="G45" s="81"/>
    </row>
    <row r="46" spans="2:7" hidden="1">
      <c r="B46" s="42"/>
      <c r="G46" s="81"/>
    </row>
    <row r="47" spans="2:7">
      <c r="B47" s="42"/>
      <c r="G47" s="81"/>
    </row>
    <row r="48" spans="2:7">
      <c r="B48" s="42"/>
      <c r="G48" s="81"/>
    </row>
    <row r="49" spans="2:7">
      <c r="B49" s="42" t="s">
        <v>60</v>
      </c>
      <c r="G49" s="81"/>
    </row>
    <row r="50" spans="2:7">
      <c r="C50" s="163"/>
      <c r="G50" s="97" t="e">
        <f>MATCH(C50,'๕. แบบคำขอจดทะเบียน (1)'!$C$97:$C$99,0)</f>
        <v>#N/A</v>
      </c>
    </row>
    <row r="51" spans="2:7">
      <c r="B51" s="43" t="s">
        <v>61</v>
      </c>
      <c r="C51" s="151"/>
      <c r="G51" s="98"/>
    </row>
    <row r="52" spans="2:7">
      <c r="B52" s="41"/>
      <c r="G52" s="98"/>
    </row>
    <row r="53" spans="2:7">
      <c r="B53" s="185"/>
      <c r="C53" s="185"/>
      <c r="D53" s="185"/>
    </row>
    <row r="54" spans="2:7"/>
    <row r="55" spans="2:7"/>
    <row r="56" spans="2:7"/>
    <row r="57" spans="2:7"/>
  </sheetData>
  <sheetProtection algorithmName="SHA-512" hashValue="b0NCfKuwrCZOlgo+NJJIJsl3PZP6hYL3kiYy71zZCHDUN2F45KcDxQ8VzxgIpgJxDSzrBGCSop2Xd+TFARhJIA==" saltValue="k1EjtNtFS6YH68L3R70Vyw==" spinCount="100000" sheet="1" objects="1" scenarios="1" sort="0" autoFilter="0" pivotTables="0"/>
  <mergeCells count="1">
    <mergeCell ref="B53:D53"/>
  </mergeCells>
  <conditionalFormatting sqref="B31:B34 B51:B53 C50 B46:B49">
    <cfRule type="expression" dxfId="25" priority="5">
      <formula>$G31=TRUE</formula>
    </cfRule>
  </conditionalFormatting>
  <conditionalFormatting sqref="B43">
    <cfRule type="expression" dxfId="24" priority="4">
      <formula>$G43=TRUE</formula>
    </cfRule>
  </conditionalFormatting>
  <conditionalFormatting sqref="B44">
    <cfRule type="expression" dxfId="23" priority="3">
      <formula>$G$44=1</formula>
    </cfRule>
  </conditionalFormatting>
  <conditionalFormatting sqref="B45">
    <cfRule type="expression" dxfId="22" priority="2">
      <formula>$G$44=2</formula>
    </cfRule>
  </conditionalFormatting>
  <conditionalFormatting sqref="G50:G52">
    <cfRule type="expression" dxfId="21" priority="1">
      <formula>$G50=TRUE</formula>
    </cfRule>
  </conditionalFormatting>
  <dataValidations count="7">
    <dataValidation type="list" allowBlank="1" showInputMessage="1" showErrorMessage="1" sqref="C10" xr:uid="{00000000-0002-0000-0100-000000000000}">
      <formula1>ประเภทกิจการ</formula1>
    </dataValidation>
    <dataValidation type="list" allowBlank="1" showInputMessage="1" showErrorMessage="1" sqref="C12" xr:uid="{00000000-0002-0000-0100-000001000000}">
      <formula1>คำนำหน้า</formula1>
    </dataValidation>
    <dataValidation type="list" allowBlank="1" showInputMessage="1" showErrorMessage="1" sqref="C19" xr:uid="{00000000-0002-0000-0100-000002000000}">
      <formula1>จังหวัด</formula1>
    </dataValidation>
    <dataValidation type="list" allowBlank="1" showInputMessage="1" showErrorMessage="1" sqref="C20" xr:uid="{00000000-0002-0000-0100-000003000000}">
      <formula1>OFFSET(Refอำเภอ,1,0,Countอำเภอ,1)</formula1>
    </dataValidation>
    <dataValidation type="list" allowBlank="1" showInputMessage="1" showErrorMessage="1" sqref="C21" xr:uid="{00000000-0002-0000-0100-000004000000}">
      <formula1>OFFSET(Refตำบล,1,0,Countตำบล,1)</formula1>
    </dataValidation>
    <dataValidation type="date" operator="greaterThan" allowBlank="1" showInputMessage="1" showErrorMessage="1" promptTitle="วันที่จดทะเบียน" prompt="ระบุ วัน / เดือน / ปี พ.ศ. _x000a_เช่น  23/11/2563" sqref="C15" xr:uid="{00000000-0002-0000-0100-000005000000}">
      <formula1>1/1/1900</formula1>
    </dataValidation>
    <dataValidation type="date" operator="greaterThan" allowBlank="1" showInputMessage="1" showErrorMessage="1" sqref="C51" xr:uid="{00000000-0002-0000-0100-000006000000}">
      <formula1>32874</formula1>
    </dataValidation>
  </dataValidations>
  <pageMargins left="0.7" right="0.7" top="0.75" bottom="0.75" header="0.3" footer="0.3"/>
  <pageSetup paperSize="9" scale="91" fitToHeight="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152400</xdr:rowOff>
                  </from>
                  <to>
                    <xdr:col>1</xdr:col>
                    <xdr:colOff>317500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146050</xdr:rowOff>
                  </from>
                  <to>
                    <xdr:col>1</xdr:col>
                    <xdr:colOff>317500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32</xdr:row>
                    <xdr:rowOff>165100</xdr:rowOff>
                  </from>
                  <to>
                    <xdr:col>1</xdr:col>
                    <xdr:colOff>317500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Option Button 18">
              <controlPr defaultSize="0" autoFill="0" autoLine="0" autoPict="0">
                <anchor moveWithCells="1">
                  <from>
                    <xdr:col>1</xdr:col>
                    <xdr:colOff>50800</xdr:colOff>
                    <xdr:row>42</xdr:row>
                    <xdr:rowOff>165100</xdr:rowOff>
                  </from>
                  <to>
                    <xdr:col>1</xdr:col>
                    <xdr:colOff>266700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Option Button 19">
              <controlPr defaultSize="0" autoFill="0" autoLine="0" autoPict="0">
                <anchor moveWithCells="1">
                  <from>
                    <xdr:col>1</xdr:col>
                    <xdr:colOff>50800</xdr:colOff>
                    <xdr:row>43</xdr:row>
                    <xdr:rowOff>165100</xdr:rowOff>
                  </from>
                  <to>
                    <xdr:col>1</xdr:col>
                    <xdr:colOff>298450</xdr:colOff>
                    <xdr:row>46</xdr:row>
                    <xdr:rowOff>31750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Info!$AY$4:$AY$6</xm:f>
          </x14:formula1>
          <xm:sqref>C50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7" tint="0.39997558519241921"/>
    <pageSetUpPr fitToPage="1"/>
  </sheetPr>
  <dimension ref="A6:G39"/>
  <sheetViews>
    <sheetView showGridLines="0" topLeftCell="A31" workbookViewId="0">
      <selection activeCell="C29" sqref="C29"/>
    </sheetView>
  </sheetViews>
  <sheetFormatPr defaultColWidth="0" defaultRowHeight="14.5"/>
  <cols>
    <col min="1" max="1" width="2.81640625" customWidth="1"/>
    <col min="2" max="2" width="4.453125" customWidth="1"/>
    <col min="3" max="3" width="54.26953125" customWidth="1"/>
    <col min="4" max="4" width="9.81640625" customWidth="1"/>
    <col min="5" max="5" width="47.1796875" customWidth="1"/>
    <col min="6" max="6" width="7.1796875" customWidth="1"/>
    <col min="7" max="7" width="0" hidden="1" customWidth="1"/>
    <col min="8" max="16384" width="8.81640625" hidden="1"/>
  </cols>
  <sheetData>
    <row r="6" spans="2:5" ht="15.5">
      <c r="B6" s="9" t="s">
        <v>62</v>
      </c>
    </row>
    <row r="7" spans="2:5" ht="15.5">
      <c r="B7" s="9"/>
    </row>
    <row r="8" spans="2:5">
      <c r="B8" t="s">
        <v>7453</v>
      </c>
    </row>
    <row r="9" spans="2:5">
      <c r="C9" s="142"/>
      <c r="E9" s="96"/>
    </row>
    <row r="12" spans="2:5">
      <c r="B12" t="s">
        <v>63</v>
      </c>
    </row>
    <row r="13" spans="2:5">
      <c r="C13" s="142"/>
    </row>
    <row r="15" spans="2:5">
      <c r="B15" t="s">
        <v>7456</v>
      </c>
    </row>
    <row r="16" spans="2:5">
      <c r="C16" s="131" t="s">
        <v>7457</v>
      </c>
      <c r="D16" s="188" t="s">
        <v>7459</v>
      </c>
      <c r="E16" s="189"/>
    </row>
    <row r="17" spans="2:5" ht="54" customHeight="1">
      <c r="C17" s="143"/>
      <c r="D17" s="186"/>
      <c r="E17" s="187"/>
    </row>
    <row r="19" spans="2:5">
      <c r="B19" t="s">
        <v>64</v>
      </c>
    </row>
    <row r="20" spans="2:5">
      <c r="C20" s="142"/>
      <c r="E20" s="96"/>
    </row>
    <row r="22" spans="2:5">
      <c r="B22" t="s">
        <v>65</v>
      </c>
    </row>
    <row r="23" spans="2:5">
      <c r="C23" s="142"/>
    </row>
    <row r="25" spans="2:5">
      <c r="B25" t="s">
        <v>66</v>
      </c>
    </row>
    <row r="26" spans="2:5">
      <c r="D26" s="2" t="s">
        <v>67</v>
      </c>
    </row>
    <row r="27" spans="2:5">
      <c r="C27" t="s">
        <v>68</v>
      </c>
      <c r="D27" s="144"/>
    </row>
    <row r="28" spans="2:5">
      <c r="C28" t="s">
        <v>69</v>
      </c>
      <c r="D28" s="145"/>
    </row>
    <row r="29" spans="2:5">
      <c r="C29" t="s">
        <v>70</v>
      </c>
      <c r="D29" s="145"/>
    </row>
    <row r="30" spans="2:5">
      <c r="C30" t="s">
        <v>71</v>
      </c>
      <c r="D30" s="145"/>
    </row>
    <row r="31" spans="2:5">
      <c r="C31" t="s">
        <v>72</v>
      </c>
      <c r="D31" s="145"/>
    </row>
    <row r="32" spans="2:5">
      <c r="C32" t="s">
        <v>73</v>
      </c>
      <c r="D32" s="145"/>
    </row>
    <row r="33" spans="3:4">
      <c r="C33" t="s">
        <v>74</v>
      </c>
      <c r="D33" s="145"/>
    </row>
    <row r="34" spans="3:4">
      <c r="C34" t="s">
        <v>75</v>
      </c>
      <c r="D34" s="145"/>
    </row>
    <row r="35" spans="3:4">
      <c r="C35" t="s">
        <v>76</v>
      </c>
      <c r="D35" s="145"/>
    </row>
    <row r="36" spans="3:4">
      <c r="C36" t="s">
        <v>77</v>
      </c>
      <c r="D36" s="145"/>
    </row>
    <row r="37" spans="3:4">
      <c r="C37" t="s">
        <v>78</v>
      </c>
      <c r="D37" s="145"/>
    </row>
    <row r="38" spans="3:4">
      <c r="C38" t="s">
        <v>79</v>
      </c>
      <c r="D38" s="145"/>
    </row>
    <row r="39" spans="3:4">
      <c r="C39" t="s">
        <v>80</v>
      </c>
      <c r="D39" s="146"/>
    </row>
  </sheetData>
  <sheetProtection algorithmName="SHA-512" hashValue="XE1eWjRuyPvE4HzOvtw6ftNirHR5XmeQI9ek9Ld834zDoTNrqKI+yRaTbbD+dCtnpG1LWW2rn1vF6fuMnKhexQ==" saltValue="cReCK3Q9TAK7a2TWQD3fOA==" spinCount="100000" sheet="1" sort="0" autoFilter="0" pivotTables="0"/>
  <mergeCells count="2">
    <mergeCell ref="D17:E17"/>
    <mergeCell ref="D16:E16"/>
  </mergeCells>
  <conditionalFormatting sqref="E9">
    <cfRule type="expression" dxfId="20" priority="2">
      <formula>$C$9&lt;&gt;"อื่นๆ โปรดระบุ"</formula>
    </cfRule>
  </conditionalFormatting>
  <conditionalFormatting sqref="E20">
    <cfRule type="expression" dxfId="19" priority="1">
      <formula>$C$20&lt;&gt;"อื่นๆ โปรดระบุ"</formula>
    </cfRule>
  </conditionalFormatting>
  <dataValidations count="5">
    <dataValidation type="list" allowBlank="1" showInputMessage="1" showErrorMessage="1" sqref="C9" xr:uid="{00000000-0002-0000-0200-000000000000}">
      <formula1>วัตถุประสงค์กิจการ</formula1>
    </dataValidation>
    <dataValidation type="list" allowBlank="1" showInputMessage="1" showErrorMessage="1" sqref="C23" xr:uid="{00000000-0002-0000-0200-000001000000}">
      <formula1>จำนวนพนักงาน</formula1>
    </dataValidation>
    <dataValidation type="list" allowBlank="1" showInputMessage="1" showErrorMessage="1" sqref="C13" xr:uid="{00000000-0002-0000-0200-000002000000}">
      <formula1>ประเภทธุรกิจ</formula1>
    </dataValidation>
    <dataValidation type="list" allowBlank="1" showInputMessage="1" showErrorMessage="1" sqref="C20" xr:uid="{00000000-0002-0000-0200-000003000000}">
      <formula1>อุตสาหกรรม</formula1>
    </dataValidation>
    <dataValidation type="whole" operator="greaterThan" allowBlank="1" showInputMessage="1" showErrorMessage="1" sqref="D27:D39" xr:uid="{00000000-0002-0000-0200-000004000000}">
      <formula1>0</formula1>
    </dataValidation>
  </dataValidations>
  <pageMargins left="0.25" right="0.25" top="0.75" bottom="0.75" header="0.3" footer="0.3"/>
  <pageSetup paperSize="9" scale="9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7" tint="0.39997558519241921"/>
    <pageSetUpPr fitToPage="1"/>
  </sheetPr>
  <dimension ref="A1:T111"/>
  <sheetViews>
    <sheetView showGridLines="0" topLeftCell="A4" workbookViewId="0">
      <selection activeCell="C11" sqref="C11:N17"/>
    </sheetView>
  </sheetViews>
  <sheetFormatPr defaultColWidth="0" defaultRowHeight="14.5" zeroHeight="1"/>
  <cols>
    <col min="1" max="1" width="2" customWidth="1"/>
    <col min="2" max="2" width="4.453125" customWidth="1"/>
    <col min="3" max="3" width="8.81640625" customWidth="1"/>
    <col min="4" max="4" width="9.81640625" customWidth="1"/>
    <col min="5" max="5" width="9.453125" customWidth="1"/>
    <col min="6" max="6" width="9.81640625" customWidth="1"/>
    <col min="7" max="7" width="8.81640625" customWidth="1"/>
    <col min="8" max="8" width="18.81640625" customWidth="1"/>
    <col min="9" max="9" width="8.81640625" customWidth="1"/>
    <col min="10" max="10" width="7.81640625" customWidth="1"/>
    <col min="11" max="13" width="8" customWidth="1"/>
    <col min="14" max="14" width="8.81640625" customWidth="1"/>
    <col min="15" max="17" width="6.453125" customWidth="1"/>
    <col min="18" max="18" width="6.453125" hidden="1" customWidth="1"/>
    <col min="19" max="19" width="7" hidden="1" customWidth="1"/>
    <col min="20" max="20" width="8.453125" hidden="1" customWidth="1"/>
    <col min="21" max="16384" width="8.81640625" hidden="1"/>
  </cols>
  <sheetData>
    <row r="1" spans="2:20">
      <c r="T1" s="61"/>
    </row>
    <row r="2" spans="2:20">
      <c r="T2" s="61"/>
    </row>
    <row r="3" spans="2:20">
      <c r="T3" s="61"/>
    </row>
    <row r="4" spans="2:20">
      <c r="T4" s="61"/>
    </row>
    <row r="5" spans="2:20">
      <c r="T5" s="61"/>
    </row>
    <row r="6" spans="2:20" ht="15.5">
      <c r="B6" s="9" t="s">
        <v>10</v>
      </c>
      <c r="T6" s="61"/>
    </row>
    <row r="7" spans="2:20">
      <c r="T7" s="61"/>
    </row>
    <row r="8" spans="2:20">
      <c r="B8" s="1" t="s">
        <v>81</v>
      </c>
      <c r="T8" s="61"/>
    </row>
    <row r="9" spans="2:20">
      <c r="B9" t="s">
        <v>82</v>
      </c>
      <c r="T9" s="61"/>
    </row>
    <row r="10" spans="2:20">
      <c r="B10" t="s">
        <v>83</v>
      </c>
      <c r="T10" s="61"/>
    </row>
    <row r="11" spans="2:20">
      <c r="C11" s="193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5"/>
      <c r="T11" s="61"/>
    </row>
    <row r="12" spans="2:20"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8"/>
      <c r="T12" s="61"/>
    </row>
    <row r="13" spans="2:20">
      <c r="C13" s="19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8"/>
      <c r="T13" s="61"/>
    </row>
    <row r="14" spans="2:20">
      <c r="C14" s="196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8"/>
      <c r="T14" s="61"/>
    </row>
    <row r="15" spans="2:20">
      <c r="C15" s="196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8"/>
      <c r="T15" s="61"/>
    </row>
    <row r="16" spans="2:20">
      <c r="C16" s="196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  <c r="T16" s="61"/>
    </row>
    <row r="17" spans="2:20">
      <c r="C17" s="199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1"/>
      <c r="T17" s="61"/>
    </row>
    <row r="18" spans="2:20">
      <c r="T18" s="61"/>
    </row>
    <row r="19" spans="2:20">
      <c r="T19" s="61"/>
    </row>
    <row r="20" spans="2:20">
      <c r="B20" t="s">
        <v>84</v>
      </c>
      <c r="T20" s="61"/>
    </row>
    <row r="21" spans="2:20">
      <c r="B21" t="s">
        <v>85</v>
      </c>
      <c r="T21" s="61"/>
    </row>
    <row r="22" spans="2:20">
      <c r="C22" s="193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5"/>
      <c r="T22" s="61"/>
    </row>
    <row r="23" spans="2:20">
      <c r="C23" s="196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8"/>
      <c r="T23" s="61"/>
    </row>
    <row r="24" spans="2:20">
      <c r="C24" s="196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8"/>
      <c r="T24" s="61"/>
    </row>
    <row r="25" spans="2:20">
      <c r="C25" s="196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8"/>
      <c r="T25" s="61"/>
    </row>
    <row r="26" spans="2:20">
      <c r="C26" s="196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  <c r="T26" s="61"/>
    </row>
    <row r="27" spans="2:20">
      <c r="C27" s="196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8"/>
      <c r="T27" s="61"/>
    </row>
    <row r="28" spans="2:20"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8"/>
      <c r="T28" s="61"/>
    </row>
    <row r="29" spans="2:2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8"/>
      <c r="T29" s="61"/>
    </row>
    <row r="30" spans="2:20">
      <c r="C30" s="196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8"/>
      <c r="T30" s="61"/>
    </row>
    <row r="31" spans="2:20">
      <c r="C31" s="199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1"/>
      <c r="T31" s="61"/>
    </row>
    <row r="32" spans="2:20">
      <c r="T32" s="61"/>
    </row>
    <row r="33" spans="2:20">
      <c r="T33" s="61"/>
    </row>
    <row r="34" spans="2:20">
      <c r="B34" t="s">
        <v>86</v>
      </c>
      <c r="T34" s="61"/>
    </row>
    <row r="35" spans="2:20">
      <c r="B35" t="s">
        <v>83</v>
      </c>
      <c r="T35" s="61"/>
    </row>
    <row r="36" spans="2:20">
      <c r="C36" s="193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5"/>
      <c r="T36" s="61"/>
    </row>
    <row r="37" spans="2:20">
      <c r="C37" s="196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8"/>
      <c r="T37" s="61"/>
    </row>
    <row r="38" spans="2:20">
      <c r="C38" s="196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8"/>
      <c r="T38" s="61"/>
    </row>
    <row r="39" spans="2:20">
      <c r="C39" s="196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8"/>
      <c r="T39" s="61"/>
    </row>
    <row r="40" spans="2:20">
      <c r="C40" s="196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8"/>
      <c r="T40" s="61"/>
    </row>
    <row r="41" spans="2:20">
      <c r="C41" s="196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  <c r="T41" s="61"/>
    </row>
    <row r="42" spans="2:20">
      <c r="C42" s="199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1"/>
      <c r="T42" s="61"/>
    </row>
    <row r="43" spans="2:20" ht="17.5" customHeight="1">
      <c r="T43" s="61"/>
    </row>
    <row r="44" spans="2:20">
      <c r="T44" s="61"/>
    </row>
    <row r="45" spans="2:20">
      <c r="B45" t="s">
        <v>87</v>
      </c>
      <c r="T45" s="61"/>
    </row>
    <row r="46" spans="2:20">
      <c r="B46" t="s">
        <v>83</v>
      </c>
      <c r="T46" s="61"/>
    </row>
    <row r="47" spans="2:20">
      <c r="C47" s="193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5"/>
      <c r="T47" s="61"/>
    </row>
    <row r="48" spans="2:20">
      <c r="C48" s="196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8"/>
      <c r="T48" s="61"/>
    </row>
    <row r="49" spans="2:20">
      <c r="C49" s="196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8"/>
      <c r="T49" s="61"/>
    </row>
    <row r="50" spans="2:20">
      <c r="C50" s="196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8"/>
      <c r="T50" s="61"/>
    </row>
    <row r="51" spans="2:20">
      <c r="C51" s="196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8"/>
      <c r="T51" s="61"/>
    </row>
    <row r="52" spans="2:20">
      <c r="C52" s="196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8"/>
      <c r="T52" s="61"/>
    </row>
    <row r="53" spans="2:20"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1"/>
      <c r="T53" s="61"/>
    </row>
    <row r="54" spans="2:20">
      <c r="T54" s="61"/>
    </row>
    <row r="55" spans="2:20">
      <c r="C55" s="40" t="s">
        <v>88</v>
      </c>
      <c r="T55" s="61"/>
    </row>
    <row r="56" spans="2:20" ht="14.5" customHeight="1">
      <c r="C56" s="202" t="s">
        <v>89</v>
      </c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T56" s="61"/>
    </row>
    <row r="57" spans="2:20" ht="14.5" customHeight="1"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T57" s="61"/>
    </row>
    <row r="58" spans="2:20">
      <c r="T58" s="61"/>
    </row>
    <row r="59" spans="2:20">
      <c r="T59" s="61"/>
    </row>
    <row r="60" spans="2:20">
      <c r="B60" s="1" t="s">
        <v>90</v>
      </c>
      <c r="T60" s="61"/>
    </row>
    <row r="61" spans="2:20">
      <c r="C61" s="191" t="s">
        <v>91</v>
      </c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T61" s="81" t="b">
        <v>0</v>
      </c>
    </row>
    <row r="62" spans="2:20" ht="32.5" customHeight="1">
      <c r="C62" s="191" t="s">
        <v>92</v>
      </c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T62" s="81" t="b">
        <v>0</v>
      </c>
    </row>
    <row r="63" spans="2:20">
      <c r="C63" s="191" t="s">
        <v>93</v>
      </c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T63" s="81" t="b">
        <v>0</v>
      </c>
    </row>
    <row r="64" spans="2:20" ht="30" customHeight="1">
      <c r="C64" s="191" t="s">
        <v>94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T64" s="81" t="b">
        <v>0</v>
      </c>
    </row>
    <row r="65" spans="2:20" ht="37" customHeight="1">
      <c r="C65" s="191" t="s">
        <v>95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T65" s="81" t="b">
        <v>0</v>
      </c>
    </row>
    <row r="66" spans="2:20">
      <c r="T66" s="61"/>
    </row>
    <row r="67" spans="2:20">
      <c r="T67" s="61"/>
    </row>
    <row r="68" spans="2:20">
      <c r="B68" s="1" t="s">
        <v>96</v>
      </c>
      <c r="T68" s="61"/>
    </row>
    <row r="69" spans="2:20">
      <c r="T69" s="61"/>
    </row>
    <row r="70" spans="2:20">
      <c r="E70" s="102" t="s">
        <v>97</v>
      </c>
      <c r="F70" s="82"/>
      <c r="T70" s="61"/>
    </row>
    <row r="71" spans="2:20">
      <c r="T71" s="61"/>
    </row>
    <row r="72" spans="2:20">
      <c r="D72" s="53"/>
      <c r="E72" s="54"/>
      <c r="F72" s="54"/>
      <c r="G72" s="54"/>
      <c r="H72" s="55" t="s">
        <v>98</v>
      </c>
      <c r="T72" s="61"/>
    </row>
    <row r="73" spans="2:20">
      <c r="D73" s="58" t="s">
        <v>99</v>
      </c>
      <c r="E73" s="49"/>
      <c r="F73" s="49"/>
      <c r="G73" s="49"/>
      <c r="H73" s="50"/>
      <c r="I73" s="44"/>
      <c r="T73" s="61"/>
    </row>
    <row r="74" spans="2:20">
      <c r="D74" s="59" t="s">
        <v>100</v>
      </c>
      <c r="E74" s="49"/>
      <c r="F74" s="49"/>
      <c r="G74" s="49"/>
      <c r="H74" s="89"/>
      <c r="I74" s="77">
        <v>1</v>
      </c>
      <c r="T74" s="61"/>
    </row>
    <row r="75" spans="2:20">
      <c r="D75" s="60" t="s">
        <v>101</v>
      </c>
      <c r="E75" s="46"/>
      <c r="F75" s="46"/>
      <c r="G75" s="46"/>
      <c r="H75" s="90"/>
      <c r="I75" s="77">
        <v>2</v>
      </c>
      <c r="T75" s="61"/>
    </row>
    <row r="76" spans="2:20">
      <c r="D76" s="60" t="s">
        <v>102</v>
      </c>
      <c r="E76" s="46"/>
      <c r="F76" s="46"/>
      <c r="G76" s="46"/>
      <c r="H76" s="90"/>
      <c r="I76" s="77">
        <v>3</v>
      </c>
      <c r="J76" s="129"/>
      <c r="T76" s="61"/>
    </row>
    <row r="77" spans="2:20">
      <c r="D77" s="60" t="s">
        <v>103</v>
      </c>
      <c r="E77" s="46"/>
      <c r="F77" s="46"/>
      <c r="G77" s="46"/>
      <c r="H77" s="90"/>
      <c r="I77" s="77">
        <v>4</v>
      </c>
      <c r="J77" s="128"/>
      <c r="T77" s="61"/>
    </row>
    <row r="78" spans="2:20">
      <c r="D78" s="60" t="s">
        <v>104</v>
      </c>
      <c r="E78" s="46"/>
      <c r="F78" s="46"/>
      <c r="G78" s="46"/>
      <c r="H78" s="90"/>
      <c r="I78" s="77">
        <v>5</v>
      </c>
      <c r="T78" s="61"/>
    </row>
    <row r="79" spans="2:20">
      <c r="D79" s="45"/>
      <c r="E79" s="46"/>
      <c r="F79" s="46"/>
      <c r="G79" s="56" t="s">
        <v>105</v>
      </c>
      <c r="H79" s="91" t="str">
        <f>IF(COUNTBLANK(H74:H78)=5,"",SUM(H74:H78))</f>
        <v/>
      </c>
      <c r="I79" s="77">
        <v>6</v>
      </c>
      <c r="T79" s="61"/>
    </row>
    <row r="80" spans="2:20">
      <c r="D80" s="45"/>
      <c r="E80" s="46"/>
      <c r="F80" s="46"/>
      <c r="G80" s="56" t="s">
        <v>106</v>
      </c>
      <c r="H80" s="91" t="str">
        <f>IF(COUNTBLANK(H74:H78)=5,"",H79-H77)</f>
        <v/>
      </c>
      <c r="I80" s="77" t="s">
        <v>107</v>
      </c>
      <c r="T80" s="61"/>
    </row>
    <row r="81" spans="3:20">
      <c r="D81" s="57" t="s">
        <v>108</v>
      </c>
      <c r="E81" s="46"/>
      <c r="F81" s="46"/>
      <c r="G81" s="46"/>
      <c r="H81" s="90"/>
      <c r="I81" s="77">
        <v>8</v>
      </c>
      <c r="T81" s="61"/>
    </row>
    <row r="82" spans="3:20">
      <c r="D82" s="57" t="s">
        <v>109</v>
      </c>
      <c r="E82" s="46"/>
      <c r="F82" s="46"/>
      <c r="G82" s="46"/>
      <c r="H82" s="90"/>
      <c r="I82" s="77">
        <v>9</v>
      </c>
      <c r="T82" s="61"/>
    </row>
    <row r="83" spans="3:20">
      <c r="D83" s="45"/>
      <c r="E83" s="46"/>
      <c r="F83" s="46"/>
      <c r="G83" s="51" t="s">
        <v>110</v>
      </c>
      <c r="H83" s="90"/>
      <c r="I83" s="77">
        <v>10</v>
      </c>
      <c r="T83" s="61"/>
    </row>
    <row r="84" spans="3:20">
      <c r="D84" s="45"/>
      <c r="E84" s="46"/>
      <c r="F84" s="46"/>
      <c r="G84" s="51" t="s">
        <v>111</v>
      </c>
      <c r="H84" s="90"/>
      <c r="I84" s="77">
        <v>11</v>
      </c>
      <c r="T84" s="61"/>
    </row>
    <row r="85" spans="3:20">
      <c r="D85" s="47"/>
      <c r="E85" s="48"/>
      <c r="F85" s="48"/>
      <c r="G85" s="52" t="s">
        <v>112</v>
      </c>
      <c r="H85" s="92"/>
      <c r="I85" s="77">
        <v>12</v>
      </c>
      <c r="T85" s="61"/>
    </row>
    <row r="86" spans="3:20">
      <c r="T86" s="61"/>
    </row>
    <row r="87" spans="3:20">
      <c r="C87" s="1" t="s">
        <v>113</v>
      </c>
      <c r="T87" s="61"/>
    </row>
    <row r="88" spans="3:20" ht="12.65" customHeight="1">
      <c r="C88" s="1"/>
      <c r="T88" s="61"/>
    </row>
    <row r="89" spans="3:20" ht="60" customHeight="1">
      <c r="C89" s="1"/>
      <c r="D89" s="192" t="s">
        <v>114</v>
      </c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T89" s="61"/>
    </row>
    <row r="90" spans="3:20" ht="80.5" customHeight="1">
      <c r="C90" s="76" t="str">
        <f>IFERROR(IF(D90="","","**"),"")</f>
        <v/>
      </c>
      <c r="D90" s="190" t="str">
        <f>IFERROR(
      IF(AND('๑. ข้อมูลทั่วไป ๑'!G44=2,SUM('๓. ข้อมูลการดำเนินงาน (1) '!H74:H75)/'๓. ข้อมูลการดำเนินงาน (1) '!H79&lt;0.5),
     "กิจการที่ยื่นขอจดทะเบียนประเภท ""วิสาหกิจเพื่อสังคมที่ประสงค์จะแบ่งปันกำไร"" จะต้องมีรายได้ไม่น้อยกว่า 50% มาจากการจำหน่ายสินค้าหรือบริการ มิฉะนั้นจะไม่ผ่านเกณฑ์การพิจารณาขอจดทะเบียนเป็นวิสาหกิจเพื่อสังคม",
     IF(AND(SUM(H74:H85)&gt;=0,SUM(H74:H75)=0),
       Info!$BN$4,
       "")),
"")</f>
        <v/>
      </c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T90" s="61"/>
    </row>
    <row r="91" spans="3:20">
      <c r="T91" s="61"/>
    </row>
    <row r="92" spans="3:20">
      <c r="T92" s="61"/>
    </row>
    <row r="93" spans="3:20" hidden="1">
      <c r="T93" s="61"/>
    </row>
    <row r="94" spans="3:20" hidden="1">
      <c r="T94" s="61"/>
    </row>
    <row r="95" spans="3:20" hidden="1">
      <c r="T95" s="61"/>
    </row>
    <row r="96" spans="3:20" hidden="1">
      <c r="T96" s="61"/>
    </row>
    <row r="97" spans="20:20" hidden="1">
      <c r="T97" s="61"/>
    </row>
    <row r="98" spans="20:20" hidden="1">
      <c r="T98" s="61"/>
    </row>
    <row r="99" spans="20:20" hidden="1">
      <c r="T99" s="61"/>
    </row>
    <row r="100" spans="20:20" hidden="1">
      <c r="T100" s="61"/>
    </row>
    <row r="101" spans="20:20" hidden="1">
      <c r="T101" s="61"/>
    </row>
    <row r="102" spans="20:20" hidden="1">
      <c r="T102" s="61"/>
    </row>
    <row r="103" spans="20:20" hidden="1">
      <c r="T103" s="61"/>
    </row>
    <row r="104" spans="20:20" hidden="1">
      <c r="T104" s="61"/>
    </row>
    <row r="105" spans="20:20" hidden="1">
      <c r="T105" s="61"/>
    </row>
    <row r="106" spans="20:20" hidden="1">
      <c r="T106" s="61"/>
    </row>
    <row r="107" spans="20:20" hidden="1">
      <c r="T107" s="61"/>
    </row>
    <row r="108" spans="20:20" hidden="1">
      <c r="T108" s="61"/>
    </row>
    <row r="109" spans="20:20" hidden="1">
      <c r="T109" s="61"/>
    </row>
    <row r="110" spans="20:20" hidden="1">
      <c r="T110" s="61"/>
    </row>
    <row r="111" spans="20:20"/>
  </sheetData>
  <sheetProtection algorithmName="SHA-512" hashValue="cCTbzfrexufD0XcA1YCJs/NQP3syY92Vg8jo3XD/toc1w1k+ykPPd6s+hRcHkmTQKUKrbfYAeucahCu241QhCw==" saltValue="xL+3/UHVT/+WFHX6xkY0jQ==" spinCount="100000" sheet="1" objects="1" scenarios="1" sort="0" autoFilter="0" pivotTables="0"/>
  <mergeCells count="12">
    <mergeCell ref="C11:N17"/>
    <mergeCell ref="C22:N31"/>
    <mergeCell ref="C36:N42"/>
    <mergeCell ref="C47:N53"/>
    <mergeCell ref="C56:N57"/>
    <mergeCell ref="D90:N90"/>
    <mergeCell ref="C61:N61"/>
    <mergeCell ref="C62:N62"/>
    <mergeCell ref="C63:N63"/>
    <mergeCell ref="C64:N64"/>
    <mergeCell ref="C65:N65"/>
    <mergeCell ref="D89:O89"/>
  </mergeCells>
  <conditionalFormatting sqref="C61:N65">
    <cfRule type="expression" dxfId="18" priority="1">
      <formula>$T61=TRUE</formula>
    </cfRule>
  </conditionalFormatting>
  <dataValidations count="2">
    <dataValidation type="whole" allowBlank="1" showInputMessage="1" showErrorMessage="1" sqref="F70" xr:uid="{00000000-0002-0000-0300-000000000000}">
      <formula1>2560</formula1>
      <formula2>2599</formula2>
    </dataValidation>
    <dataValidation type="decimal" allowBlank="1" showInputMessage="1" showErrorMessage="1" sqref="H74:H85" xr:uid="{00000000-0002-0000-0300-000001000000}">
      <formula1>-9.99999999999999E+25</formula1>
      <formula2>9.99999999999999E+26</formula2>
    </dataValidation>
  </dataValidations>
  <pageMargins left="0.25" right="0.25" top="0.75" bottom="0.75" header="0.3" footer="0.3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2</xdr:col>
                    <xdr:colOff>146050</xdr:colOff>
                    <xdr:row>59</xdr:row>
                    <xdr:rowOff>165100</xdr:rowOff>
                  </from>
                  <to>
                    <xdr:col>2</xdr:col>
                    <xdr:colOff>381000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2</xdr:col>
                    <xdr:colOff>146050</xdr:colOff>
                    <xdr:row>60</xdr:row>
                    <xdr:rowOff>165100</xdr:rowOff>
                  </from>
                  <to>
                    <xdr:col>2</xdr:col>
                    <xdr:colOff>381000</xdr:colOff>
                    <xdr:row>61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2</xdr:col>
                    <xdr:colOff>146050</xdr:colOff>
                    <xdr:row>61</xdr:row>
                    <xdr:rowOff>393700</xdr:rowOff>
                  </from>
                  <to>
                    <xdr:col>2</xdr:col>
                    <xdr:colOff>381000</xdr:colOff>
                    <xdr:row>63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defaultSize="0" autoFill="0" autoLine="0" autoPict="0">
                <anchor moveWithCells="1">
                  <from>
                    <xdr:col>2</xdr:col>
                    <xdr:colOff>146050</xdr:colOff>
                    <xdr:row>62</xdr:row>
                    <xdr:rowOff>152400</xdr:rowOff>
                  </from>
                  <to>
                    <xdr:col>2</xdr:col>
                    <xdr:colOff>381000</xdr:colOff>
                    <xdr:row>63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defaultSize="0" autoFill="0" autoLine="0" autoPict="0">
                <anchor moveWithCells="1">
                  <from>
                    <xdr:col>2</xdr:col>
                    <xdr:colOff>146050</xdr:colOff>
                    <xdr:row>63</xdr:row>
                    <xdr:rowOff>355600</xdr:rowOff>
                  </from>
                  <to>
                    <xdr:col>2</xdr:col>
                    <xdr:colOff>381000</xdr:colOff>
                    <xdr:row>64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16E1-4FFE-4C20-993E-11C5B7A3C21A}">
  <sheetPr codeName="Sheet8">
    <tabColor theme="7" tint="0.39997558519241921"/>
    <pageSetUpPr fitToPage="1"/>
  </sheetPr>
  <dimension ref="A1:T168"/>
  <sheetViews>
    <sheetView showGridLines="0" workbookViewId="0">
      <selection activeCell="D9" sqref="D9:N9"/>
    </sheetView>
  </sheetViews>
  <sheetFormatPr defaultColWidth="0" defaultRowHeight="14.5" customHeight="1" zeroHeight="1"/>
  <cols>
    <col min="1" max="1" width="2" customWidth="1"/>
    <col min="2" max="2" width="3.36328125" customWidth="1"/>
    <col min="3" max="3" width="9.6328125" customWidth="1"/>
    <col min="4" max="4" width="9.81640625" customWidth="1"/>
    <col min="5" max="5" width="9.453125" customWidth="1"/>
    <col min="6" max="6" width="9.81640625" customWidth="1"/>
    <col min="7" max="7" width="8.81640625" customWidth="1"/>
    <col min="8" max="8" width="19.08984375" customWidth="1"/>
    <col min="9" max="9" width="8.81640625" customWidth="1"/>
    <col min="10" max="10" width="7.81640625" customWidth="1"/>
    <col min="11" max="11" width="9.453125" customWidth="1"/>
    <col min="12" max="13" width="8.81640625" customWidth="1"/>
    <col min="14" max="14" width="8.90625" customWidth="1"/>
    <col min="15" max="16" width="11.7265625" customWidth="1"/>
    <col min="17" max="17" width="3.453125" customWidth="1"/>
    <col min="18" max="18" width="6.453125" hidden="1" customWidth="1"/>
    <col min="19" max="19" width="7" hidden="1" customWidth="1"/>
    <col min="20" max="20" width="8.453125" hidden="1" customWidth="1"/>
    <col min="21" max="16384" width="8.81640625" hidden="1"/>
  </cols>
  <sheetData>
    <row r="1" spans="2:20">
      <c r="T1" s="61"/>
    </row>
    <row r="2" spans="2:20">
      <c r="T2" s="61"/>
    </row>
    <row r="3" spans="2:20">
      <c r="T3" s="61"/>
    </row>
    <row r="4" spans="2:20">
      <c r="T4" s="61"/>
    </row>
    <row r="5" spans="2:20" ht="13.5" customHeight="1">
      <c r="T5" s="61"/>
    </row>
    <row r="6" spans="2:20" ht="13.5" customHeight="1">
      <c r="T6" s="61"/>
    </row>
    <row r="7" spans="2:20">
      <c r="C7" s="1" t="s">
        <v>7480</v>
      </c>
      <c r="T7" s="61"/>
    </row>
    <row r="8" spans="2:20">
      <c r="C8" s="134" t="s">
        <v>7473</v>
      </c>
      <c r="D8" s="206" t="s">
        <v>7472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T8" s="61"/>
    </row>
    <row r="9" spans="2:20" ht="29.5" customHeight="1">
      <c r="C9" s="184" t="str">
        <f>IF(D9&lt;&gt;"",ROWS($C$9:C9),"")</f>
        <v/>
      </c>
      <c r="D9" s="207"/>
      <c r="E9" s="208"/>
      <c r="F9" s="208"/>
      <c r="G9" s="208"/>
      <c r="H9" s="208"/>
      <c r="I9" s="208"/>
      <c r="J9" s="208"/>
      <c r="K9" s="208"/>
      <c r="L9" s="208"/>
      <c r="M9" s="208"/>
      <c r="N9" s="209"/>
      <c r="T9" s="61"/>
    </row>
    <row r="10" spans="2:20" ht="29.5" customHeight="1">
      <c r="C10" s="184" t="str">
        <f>IF(D10&lt;&gt;"",ROWS($C$9:C10),"")</f>
        <v/>
      </c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9"/>
      <c r="T10" s="61"/>
    </row>
    <row r="11" spans="2:20" ht="29.5" customHeight="1">
      <c r="C11" s="184" t="str">
        <f>IF(D11&lt;&gt;"",ROWS($C$9:C11),"")</f>
        <v/>
      </c>
      <c r="D11" s="207"/>
      <c r="E11" s="208"/>
      <c r="F11" s="208"/>
      <c r="G11" s="208"/>
      <c r="H11" s="208"/>
      <c r="I11" s="208"/>
      <c r="J11" s="208"/>
      <c r="K11" s="208"/>
      <c r="L11" s="208"/>
      <c r="M11" s="208"/>
      <c r="N11" s="209"/>
      <c r="T11" s="61"/>
    </row>
    <row r="12" spans="2:20" ht="29.5" customHeight="1">
      <c r="C12" s="184" t="str">
        <f>IF(D12&lt;&gt;"",ROWS($C$9:C12),"")</f>
        <v/>
      </c>
      <c r="D12" s="207"/>
      <c r="E12" s="208"/>
      <c r="F12" s="208"/>
      <c r="G12" s="208"/>
      <c r="H12" s="208"/>
      <c r="I12" s="208"/>
      <c r="J12" s="208"/>
      <c r="K12" s="208"/>
      <c r="L12" s="208"/>
      <c r="M12" s="208"/>
      <c r="N12" s="209"/>
      <c r="T12" s="61"/>
    </row>
    <row r="13" spans="2:20">
      <c r="T13" s="61"/>
    </row>
    <row r="14" spans="2:20" ht="15.5">
      <c r="B14" s="9" t="s">
        <v>7481</v>
      </c>
      <c r="T14" s="61"/>
    </row>
    <row r="15" spans="2:20">
      <c r="C15" s="133" t="s">
        <v>7482</v>
      </c>
      <c r="T15" s="61"/>
    </row>
    <row r="16" spans="2:20" ht="34" customHeight="1">
      <c r="C16" s="219" t="str">
        <f>IF(D9&lt;&gt;"",C9&amp;". "&amp;D9,"")</f>
        <v/>
      </c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T16" s="61"/>
    </row>
    <row r="17" spans="3:20" ht="62" customHeight="1">
      <c r="C17" s="205" t="s">
        <v>7475</v>
      </c>
      <c r="D17" s="205"/>
      <c r="E17" s="205"/>
      <c r="F17" s="205"/>
      <c r="G17" s="205"/>
      <c r="H17" s="132" t="s">
        <v>7478</v>
      </c>
      <c r="I17" s="205" t="s">
        <v>7476</v>
      </c>
      <c r="J17" s="205"/>
      <c r="K17" s="205" t="s">
        <v>7479</v>
      </c>
      <c r="L17" s="205"/>
      <c r="M17" s="205"/>
      <c r="N17" s="205" t="s">
        <v>7477</v>
      </c>
      <c r="O17" s="205"/>
      <c r="P17" s="205"/>
      <c r="T17" s="61"/>
    </row>
    <row r="18" spans="3:20" ht="41" customHeight="1">
      <c r="C18" s="203"/>
      <c r="D18" s="203"/>
      <c r="E18" s="203"/>
      <c r="F18" s="203"/>
      <c r="G18" s="203"/>
      <c r="H18" s="136"/>
      <c r="I18" s="203"/>
      <c r="J18" s="203"/>
      <c r="K18" s="203"/>
      <c r="L18" s="203"/>
      <c r="M18" s="203"/>
      <c r="N18" s="210"/>
      <c r="O18" s="211"/>
      <c r="P18" s="212"/>
      <c r="T18" s="61"/>
    </row>
    <row r="19" spans="3:20" ht="41" customHeight="1">
      <c r="C19" s="203"/>
      <c r="D19" s="203"/>
      <c r="E19" s="203"/>
      <c r="F19" s="203"/>
      <c r="G19" s="203"/>
      <c r="H19" s="136"/>
      <c r="I19" s="203"/>
      <c r="J19" s="203"/>
      <c r="K19" s="203"/>
      <c r="L19" s="203"/>
      <c r="M19" s="203"/>
      <c r="N19" s="213"/>
      <c r="O19" s="214"/>
      <c r="P19" s="215"/>
      <c r="T19" s="61"/>
    </row>
    <row r="20" spans="3:20" ht="41" customHeight="1">
      <c r="C20" s="203"/>
      <c r="D20" s="203"/>
      <c r="E20" s="203"/>
      <c r="F20" s="203"/>
      <c r="G20" s="203"/>
      <c r="H20" s="136"/>
      <c r="I20" s="203"/>
      <c r="J20" s="203"/>
      <c r="K20" s="203"/>
      <c r="L20" s="203"/>
      <c r="M20" s="203"/>
      <c r="N20" s="213"/>
      <c r="O20" s="214"/>
      <c r="P20" s="215"/>
      <c r="T20" s="61"/>
    </row>
    <row r="21" spans="3:20" ht="41" customHeight="1">
      <c r="C21" s="203"/>
      <c r="D21" s="203"/>
      <c r="E21" s="203"/>
      <c r="F21" s="203"/>
      <c r="G21" s="203"/>
      <c r="H21" s="136"/>
      <c r="I21" s="203"/>
      <c r="J21" s="203"/>
      <c r="K21" s="203"/>
      <c r="L21" s="203"/>
      <c r="M21" s="203"/>
      <c r="N21" s="216"/>
      <c r="O21" s="217"/>
      <c r="P21" s="218"/>
      <c r="T21" s="61"/>
    </row>
    <row r="22" spans="3:20">
      <c r="T22" s="61"/>
    </row>
    <row r="23" spans="3:20" ht="34" customHeight="1">
      <c r="C23" s="219" t="str">
        <f>IF(D10&lt;&gt;"",C10&amp;". "&amp;D10,"")</f>
        <v/>
      </c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T23" s="61"/>
    </row>
    <row r="24" spans="3:20" ht="57.5" customHeight="1">
      <c r="C24" s="205" t="s">
        <v>7475</v>
      </c>
      <c r="D24" s="205"/>
      <c r="E24" s="205"/>
      <c r="F24" s="205"/>
      <c r="G24" s="205"/>
      <c r="H24" s="132" t="s">
        <v>7478</v>
      </c>
      <c r="I24" s="205" t="s">
        <v>7476</v>
      </c>
      <c r="J24" s="205"/>
      <c r="K24" s="205" t="s">
        <v>7479</v>
      </c>
      <c r="L24" s="205"/>
      <c r="M24" s="205"/>
      <c r="N24" s="205" t="s">
        <v>7477</v>
      </c>
      <c r="O24" s="205"/>
      <c r="P24" s="205"/>
      <c r="T24" s="61"/>
    </row>
    <row r="25" spans="3:20" ht="41" customHeight="1">
      <c r="C25" s="203"/>
      <c r="D25" s="203"/>
      <c r="E25" s="203"/>
      <c r="F25" s="203"/>
      <c r="G25" s="203"/>
      <c r="H25" s="136"/>
      <c r="I25" s="203"/>
      <c r="J25" s="203"/>
      <c r="K25" s="186"/>
      <c r="L25" s="204"/>
      <c r="M25" s="187"/>
      <c r="N25" s="210"/>
      <c r="O25" s="211"/>
      <c r="P25" s="212"/>
      <c r="T25" s="61"/>
    </row>
    <row r="26" spans="3:20" ht="41" customHeight="1">
      <c r="C26" s="203"/>
      <c r="D26" s="203"/>
      <c r="E26" s="203"/>
      <c r="F26" s="203"/>
      <c r="G26" s="203"/>
      <c r="H26" s="136"/>
      <c r="I26" s="203"/>
      <c r="J26" s="203"/>
      <c r="K26" s="186"/>
      <c r="L26" s="204"/>
      <c r="M26" s="187"/>
      <c r="N26" s="213"/>
      <c r="O26" s="214"/>
      <c r="P26" s="215"/>
      <c r="T26" s="61"/>
    </row>
    <row r="27" spans="3:20" ht="41" customHeight="1">
      <c r="C27" s="203"/>
      <c r="D27" s="203"/>
      <c r="E27" s="203"/>
      <c r="F27" s="203"/>
      <c r="G27" s="203"/>
      <c r="H27" s="136"/>
      <c r="I27" s="203"/>
      <c r="J27" s="203"/>
      <c r="K27" s="186"/>
      <c r="L27" s="204"/>
      <c r="M27" s="187"/>
      <c r="N27" s="213"/>
      <c r="O27" s="214"/>
      <c r="P27" s="215"/>
      <c r="T27" s="61"/>
    </row>
    <row r="28" spans="3:20" ht="41" customHeight="1">
      <c r="C28" s="203"/>
      <c r="D28" s="203"/>
      <c r="E28" s="203"/>
      <c r="F28" s="203"/>
      <c r="G28" s="203"/>
      <c r="H28" s="136"/>
      <c r="I28" s="203"/>
      <c r="J28" s="203"/>
      <c r="K28" s="186"/>
      <c r="L28" s="204"/>
      <c r="M28" s="187"/>
      <c r="N28" s="216"/>
      <c r="O28" s="217"/>
      <c r="P28" s="218"/>
      <c r="T28" s="61"/>
    </row>
    <row r="29" spans="3:20">
      <c r="T29" s="61"/>
    </row>
    <row r="30" spans="3:20" ht="34" customHeight="1">
      <c r="C30" s="219" t="str">
        <f>IF(D11&lt;&gt;"",C11&amp;". "&amp;D11,"")</f>
        <v/>
      </c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T30" s="61"/>
    </row>
    <row r="31" spans="3:20" ht="56.5" customHeight="1">
      <c r="C31" s="205" t="s">
        <v>7475</v>
      </c>
      <c r="D31" s="205"/>
      <c r="E31" s="205"/>
      <c r="F31" s="205"/>
      <c r="G31" s="205"/>
      <c r="H31" s="132" t="s">
        <v>7478</v>
      </c>
      <c r="I31" s="205" t="s">
        <v>7476</v>
      </c>
      <c r="J31" s="205"/>
      <c r="K31" s="205" t="s">
        <v>7479</v>
      </c>
      <c r="L31" s="205"/>
      <c r="M31" s="205"/>
      <c r="N31" s="205" t="s">
        <v>7477</v>
      </c>
      <c r="O31" s="205"/>
      <c r="P31" s="205"/>
      <c r="T31" s="61"/>
    </row>
    <row r="32" spans="3:20" ht="41" customHeight="1">
      <c r="C32" s="203"/>
      <c r="D32" s="203"/>
      <c r="E32" s="203"/>
      <c r="F32" s="203"/>
      <c r="G32" s="203"/>
      <c r="H32" s="136"/>
      <c r="I32" s="203"/>
      <c r="J32" s="203"/>
      <c r="K32" s="203"/>
      <c r="L32" s="203"/>
      <c r="M32" s="203"/>
      <c r="N32" s="210"/>
      <c r="O32" s="211"/>
      <c r="P32" s="212"/>
      <c r="T32" s="61"/>
    </row>
    <row r="33" spans="3:20" ht="41" customHeight="1">
      <c r="C33" s="203"/>
      <c r="D33" s="203"/>
      <c r="E33" s="203"/>
      <c r="F33" s="203"/>
      <c r="G33" s="203"/>
      <c r="H33" s="136"/>
      <c r="I33" s="203"/>
      <c r="J33" s="203"/>
      <c r="K33" s="203"/>
      <c r="L33" s="203"/>
      <c r="M33" s="203"/>
      <c r="N33" s="213"/>
      <c r="O33" s="214"/>
      <c r="P33" s="215"/>
      <c r="T33" s="61"/>
    </row>
    <row r="34" spans="3:20" ht="41" customHeight="1">
      <c r="C34" s="203"/>
      <c r="D34" s="203"/>
      <c r="E34" s="203"/>
      <c r="F34" s="203"/>
      <c r="G34" s="203"/>
      <c r="H34" s="136"/>
      <c r="I34" s="203"/>
      <c r="J34" s="203"/>
      <c r="K34" s="203"/>
      <c r="L34" s="203"/>
      <c r="M34" s="203"/>
      <c r="N34" s="213"/>
      <c r="O34" s="214"/>
      <c r="P34" s="215"/>
      <c r="T34" s="61"/>
    </row>
    <row r="35" spans="3:20" ht="41" customHeight="1">
      <c r="C35" s="203"/>
      <c r="D35" s="203"/>
      <c r="E35" s="203"/>
      <c r="F35" s="203"/>
      <c r="G35" s="203"/>
      <c r="H35" s="136"/>
      <c r="I35" s="203"/>
      <c r="J35" s="203"/>
      <c r="K35" s="203"/>
      <c r="L35" s="203"/>
      <c r="M35" s="203"/>
      <c r="N35" s="216"/>
      <c r="O35" s="217"/>
      <c r="P35" s="218"/>
      <c r="T35" s="61"/>
    </row>
    <row r="36" spans="3:20" ht="30" customHeight="1">
      <c r="T36" s="61"/>
    </row>
    <row r="37" spans="3:20" ht="36.5" customHeight="1">
      <c r="C37" s="219" t="str">
        <f>IF(D12&lt;&gt;"",C12&amp;". "&amp;D12,"")</f>
        <v/>
      </c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T37" s="61"/>
    </row>
    <row r="38" spans="3:20" ht="57" customHeight="1">
      <c r="C38" s="205" t="s">
        <v>7475</v>
      </c>
      <c r="D38" s="205"/>
      <c r="E38" s="205"/>
      <c r="F38" s="205"/>
      <c r="G38" s="205"/>
      <c r="H38" s="132" t="s">
        <v>7478</v>
      </c>
      <c r="I38" s="205" t="s">
        <v>7476</v>
      </c>
      <c r="J38" s="205"/>
      <c r="K38" s="205" t="s">
        <v>7479</v>
      </c>
      <c r="L38" s="205"/>
      <c r="M38" s="205"/>
      <c r="N38" s="205" t="s">
        <v>7477</v>
      </c>
      <c r="O38" s="205"/>
      <c r="P38" s="205"/>
      <c r="T38" s="61"/>
    </row>
    <row r="39" spans="3:20" ht="40" customHeight="1">
      <c r="C39" s="203"/>
      <c r="D39" s="203"/>
      <c r="E39" s="203"/>
      <c r="F39" s="203"/>
      <c r="G39" s="203"/>
      <c r="H39" s="136"/>
      <c r="I39" s="203"/>
      <c r="J39" s="203"/>
      <c r="K39" s="203"/>
      <c r="L39" s="203"/>
      <c r="M39" s="203"/>
      <c r="N39" s="210"/>
      <c r="O39" s="211"/>
      <c r="P39" s="212"/>
      <c r="T39" s="61"/>
    </row>
    <row r="40" spans="3:20" ht="40" customHeight="1">
      <c r="C40" s="203"/>
      <c r="D40" s="203"/>
      <c r="E40" s="203"/>
      <c r="F40" s="203"/>
      <c r="G40" s="203"/>
      <c r="H40" s="136"/>
      <c r="I40" s="203"/>
      <c r="J40" s="203"/>
      <c r="K40" s="203"/>
      <c r="L40" s="203"/>
      <c r="M40" s="203"/>
      <c r="N40" s="213"/>
      <c r="O40" s="214"/>
      <c r="P40" s="215"/>
      <c r="T40" s="61"/>
    </row>
    <row r="41" spans="3:20" ht="40" customHeight="1">
      <c r="C41" s="203"/>
      <c r="D41" s="203"/>
      <c r="E41" s="203"/>
      <c r="F41" s="203"/>
      <c r="G41" s="203"/>
      <c r="H41" s="136"/>
      <c r="I41" s="203"/>
      <c r="J41" s="203"/>
      <c r="K41" s="203"/>
      <c r="L41" s="203"/>
      <c r="M41" s="203"/>
      <c r="N41" s="213"/>
      <c r="O41" s="214"/>
      <c r="P41" s="215"/>
      <c r="T41" s="61"/>
    </row>
    <row r="42" spans="3:20" ht="40" customHeight="1">
      <c r="C42" s="203"/>
      <c r="D42" s="203"/>
      <c r="E42" s="203"/>
      <c r="F42" s="203"/>
      <c r="G42" s="203"/>
      <c r="H42" s="136"/>
      <c r="I42" s="203"/>
      <c r="J42" s="203"/>
      <c r="K42" s="203"/>
      <c r="L42" s="203"/>
      <c r="M42" s="203"/>
      <c r="N42" s="216"/>
      <c r="O42" s="217"/>
      <c r="P42" s="218"/>
      <c r="T42" s="61"/>
    </row>
    <row r="43" spans="3:20" ht="6" customHeight="1">
      <c r="T43" s="61"/>
    </row>
    <row r="44" spans="3:20">
      <c r="C44" s="129" t="s">
        <v>7494</v>
      </c>
      <c r="T44" s="61"/>
    </row>
    <row r="45" spans="3:20" ht="9" customHeight="1"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T45" s="61"/>
    </row>
    <row r="46" spans="3:20" ht="15.5" customHeight="1">
      <c r="T46" s="61"/>
    </row>
    <row r="47" spans="3:20">
      <c r="C47" s="133" t="s">
        <v>7484</v>
      </c>
      <c r="T47" s="61"/>
    </row>
    <row r="48" spans="3:20" ht="72.5" customHeight="1">
      <c r="C48" s="135" t="s">
        <v>7496</v>
      </c>
      <c r="D48" s="205" t="s">
        <v>7483</v>
      </c>
      <c r="E48" s="205"/>
      <c r="F48" s="205"/>
      <c r="G48" s="205"/>
      <c r="H48" s="205"/>
      <c r="I48" s="205" t="s">
        <v>7485</v>
      </c>
      <c r="J48" s="205"/>
      <c r="K48" s="205" t="s">
        <v>7478</v>
      </c>
      <c r="L48" s="205"/>
      <c r="M48" s="205" t="s">
        <v>7476</v>
      </c>
      <c r="N48" s="205"/>
      <c r="O48" s="205" t="s">
        <v>7486</v>
      </c>
      <c r="P48" s="205"/>
      <c r="T48" s="61"/>
    </row>
    <row r="49" spans="2:20" ht="46.5" customHeight="1">
      <c r="C49" s="137"/>
      <c r="D49" s="220"/>
      <c r="E49" s="220"/>
      <c r="F49" s="220"/>
      <c r="G49" s="220"/>
      <c r="H49" s="220"/>
      <c r="I49" s="221"/>
      <c r="J49" s="221"/>
      <c r="K49" s="220"/>
      <c r="L49" s="220"/>
      <c r="M49" s="221"/>
      <c r="N49" s="221"/>
      <c r="O49" s="220"/>
      <c r="P49" s="220"/>
      <c r="T49" s="61"/>
    </row>
    <row r="50" spans="2:20" ht="46.5" customHeight="1">
      <c r="C50" s="137"/>
      <c r="D50" s="220"/>
      <c r="E50" s="220"/>
      <c r="F50" s="220"/>
      <c r="G50" s="220"/>
      <c r="H50" s="220"/>
      <c r="I50" s="221"/>
      <c r="J50" s="221"/>
      <c r="K50" s="220"/>
      <c r="L50" s="220"/>
      <c r="M50" s="221"/>
      <c r="N50" s="221"/>
      <c r="O50" s="220"/>
      <c r="P50" s="220"/>
      <c r="T50" s="61"/>
    </row>
    <row r="51" spans="2:20" ht="46.5" customHeight="1">
      <c r="C51" s="137"/>
      <c r="D51" s="220"/>
      <c r="E51" s="220"/>
      <c r="F51" s="220"/>
      <c r="G51" s="220"/>
      <c r="H51" s="220"/>
      <c r="I51" s="221"/>
      <c r="J51" s="221"/>
      <c r="K51" s="220"/>
      <c r="L51" s="220"/>
      <c r="M51" s="221"/>
      <c r="N51" s="221"/>
      <c r="O51" s="220"/>
      <c r="P51" s="220"/>
      <c r="T51" s="61"/>
    </row>
    <row r="52" spans="2:20" ht="46.5" customHeight="1">
      <c r="C52" s="137"/>
      <c r="D52" s="220"/>
      <c r="E52" s="220"/>
      <c r="F52" s="220"/>
      <c r="G52" s="220"/>
      <c r="H52" s="220"/>
      <c r="I52" s="221"/>
      <c r="J52" s="221"/>
      <c r="K52" s="220"/>
      <c r="L52" s="220"/>
      <c r="M52" s="221"/>
      <c r="N52" s="221"/>
      <c r="O52" s="220"/>
      <c r="P52" s="220"/>
      <c r="T52" s="61"/>
    </row>
    <row r="53" spans="2:20" ht="46.5" customHeight="1">
      <c r="C53" s="137"/>
      <c r="D53" s="220"/>
      <c r="E53" s="220"/>
      <c r="F53" s="220"/>
      <c r="G53" s="220"/>
      <c r="H53" s="220"/>
      <c r="I53" s="221"/>
      <c r="J53" s="221"/>
      <c r="K53" s="220"/>
      <c r="L53" s="220"/>
      <c r="M53" s="221"/>
      <c r="N53" s="221"/>
      <c r="O53" s="220"/>
      <c r="P53" s="220"/>
      <c r="T53" s="61"/>
    </row>
    <row r="54" spans="2:20" ht="46.5" customHeight="1">
      <c r="C54" s="137"/>
      <c r="D54" s="220"/>
      <c r="E54" s="220"/>
      <c r="F54" s="220"/>
      <c r="G54" s="220"/>
      <c r="H54" s="220"/>
      <c r="I54" s="221"/>
      <c r="J54" s="221"/>
      <c r="K54" s="220"/>
      <c r="L54" s="220"/>
      <c r="M54" s="221"/>
      <c r="N54" s="221"/>
      <c r="O54" s="220"/>
      <c r="P54" s="220"/>
      <c r="T54" s="61"/>
    </row>
    <row r="55" spans="2:20" ht="17.5" customHeight="1">
      <c r="C55" t="s">
        <v>7495</v>
      </c>
      <c r="T55" s="61"/>
    </row>
    <row r="56" spans="2:20" ht="19" customHeight="1">
      <c r="T56" s="61"/>
    </row>
    <row r="57" spans="2:20" ht="24.5" customHeight="1">
      <c r="T57" s="61"/>
    </row>
    <row r="58" spans="2:20" ht="22.5" customHeight="1">
      <c r="B58" s="1" t="s">
        <v>90</v>
      </c>
      <c r="T58" s="61"/>
    </row>
    <row r="59" spans="2:20">
      <c r="C59" s="191" t="s">
        <v>91</v>
      </c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T59" s="81" t="b">
        <v>0</v>
      </c>
    </row>
    <row r="60" spans="2:20" ht="32.5" customHeight="1">
      <c r="C60" s="191" t="s">
        <v>92</v>
      </c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T60" s="81" t="b">
        <v>0</v>
      </c>
    </row>
    <row r="61" spans="2:20">
      <c r="C61" s="191" t="s">
        <v>93</v>
      </c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T61" s="81" t="b">
        <v>0</v>
      </c>
    </row>
    <row r="62" spans="2:20" ht="30" customHeight="1">
      <c r="C62" s="191" t="s">
        <v>94</v>
      </c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T62" s="81" t="b">
        <v>0</v>
      </c>
    </row>
    <row r="63" spans="2:20" ht="37" customHeight="1">
      <c r="C63" s="191" t="s">
        <v>95</v>
      </c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T63" s="81" t="b">
        <v>0</v>
      </c>
    </row>
    <row r="64" spans="2:20" ht="23.5" customHeight="1">
      <c r="T64" s="61"/>
    </row>
    <row r="65" spans="2:20" ht="34" customHeight="1">
      <c r="T65" s="61"/>
    </row>
    <row r="66" spans="2:20">
      <c r="B66" s="1" t="s">
        <v>96</v>
      </c>
      <c r="T66" s="61"/>
    </row>
    <row r="67" spans="2:20" ht="11.5" customHeight="1">
      <c r="T67" s="61"/>
    </row>
    <row r="68" spans="2:20">
      <c r="E68" s="102" t="s">
        <v>97</v>
      </c>
      <c r="F68" s="140"/>
      <c r="T68" s="61"/>
    </row>
    <row r="69" spans="2:20" ht="11" customHeight="1">
      <c r="T69" s="61"/>
    </row>
    <row r="70" spans="2:20">
      <c r="D70" s="53"/>
      <c r="E70" s="54"/>
      <c r="F70" s="54"/>
      <c r="G70" s="54"/>
      <c r="H70" s="55" t="s">
        <v>98</v>
      </c>
      <c r="T70" s="61"/>
    </row>
    <row r="71" spans="2:20">
      <c r="D71" s="58" t="s">
        <v>99</v>
      </c>
      <c r="E71" s="49"/>
      <c r="F71" s="49"/>
      <c r="G71" s="49"/>
      <c r="H71" s="50"/>
      <c r="I71" s="44"/>
      <c r="T71" s="61"/>
    </row>
    <row r="72" spans="2:20">
      <c r="D72" s="59" t="s">
        <v>100</v>
      </c>
      <c r="E72" s="49"/>
      <c r="F72" s="49"/>
      <c r="G72" s="49"/>
      <c r="H72" s="138"/>
      <c r="I72" s="77">
        <v>1</v>
      </c>
      <c r="T72" s="61"/>
    </row>
    <row r="73" spans="2:20">
      <c r="D73" s="60" t="s">
        <v>101</v>
      </c>
      <c r="E73" s="46"/>
      <c r="F73" s="46"/>
      <c r="G73" s="46"/>
      <c r="H73" s="139"/>
      <c r="I73" s="77">
        <v>2</v>
      </c>
      <c r="T73" s="61"/>
    </row>
    <row r="74" spans="2:20">
      <c r="D74" s="60" t="s">
        <v>102</v>
      </c>
      <c r="E74" s="46"/>
      <c r="F74" s="46"/>
      <c r="G74" s="46"/>
      <c r="H74" s="139"/>
      <c r="I74" s="77">
        <v>3</v>
      </c>
      <c r="J74" s="129"/>
      <c r="T74" s="61"/>
    </row>
    <row r="75" spans="2:20">
      <c r="D75" s="60" t="s">
        <v>103</v>
      </c>
      <c r="E75" s="46"/>
      <c r="F75" s="46"/>
      <c r="G75" s="46"/>
      <c r="H75" s="139"/>
      <c r="I75" s="77">
        <v>4</v>
      </c>
      <c r="J75" s="128"/>
      <c r="T75" s="61"/>
    </row>
    <row r="76" spans="2:20">
      <c r="D76" s="60" t="s">
        <v>104</v>
      </c>
      <c r="E76" s="46"/>
      <c r="F76" s="46"/>
      <c r="G76" s="46"/>
      <c r="H76" s="139"/>
      <c r="I76" s="77">
        <v>5</v>
      </c>
      <c r="T76" s="61"/>
    </row>
    <row r="77" spans="2:20">
      <c r="D77" s="45"/>
      <c r="E77" s="46"/>
      <c r="F77" s="46"/>
      <c r="G77" s="56" t="s">
        <v>105</v>
      </c>
      <c r="H77" s="91" t="str">
        <f>IF(COUNTBLANK(H72:H76)=5,"",SUM(H72:H76))</f>
        <v/>
      </c>
      <c r="I77" s="77">
        <v>6</v>
      </c>
      <c r="T77" s="61"/>
    </row>
    <row r="78" spans="2:20">
      <c r="D78" s="45"/>
      <c r="E78" s="46"/>
      <c r="F78" s="46"/>
      <c r="G78" s="56" t="s">
        <v>106</v>
      </c>
      <c r="H78" s="91" t="str">
        <f>IF(COUNTBLANK(H72:H76)=5,"",H77-H75)</f>
        <v/>
      </c>
      <c r="I78" s="77" t="s">
        <v>107</v>
      </c>
      <c r="T78" s="61"/>
    </row>
    <row r="79" spans="2:20">
      <c r="D79" s="57" t="s">
        <v>108</v>
      </c>
      <c r="E79" s="46"/>
      <c r="F79" s="46"/>
      <c r="G79" s="46"/>
      <c r="H79" s="139"/>
      <c r="I79" s="77">
        <v>8</v>
      </c>
      <c r="T79" s="61"/>
    </row>
    <row r="80" spans="2:20">
      <c r="D80" s="57" t="s">
        <v>109</v>
      </c>
      <c r="E80" s="46"/>
      <c r="F80" s="46"/>
      <c r="G80" s="46"/>
      <c r="H80" s="139"/>
      <c r="I80" s="77">
        <v>9</v>
      </c>
      <c r="T80" s="61"/>
    </row>
    <row r="81" spans="3:20">
      <c r="D81" s="45"/>
      <c r="E81" s="46"/>
      <c r="F81" s="46"/>
      <c r="G81" s="51" t="s">
        <v>110</v>
      </c>
      <c r="H81" s="139"/>
      <c r="I81" s="77">
        <v>10</v>
      </c>
      <c r="T81" s="61"/>
    </row>
    <row r="82" spans="3:20">
      <c r="D82" s="45"/>
      <c r="E82" s="46"/>
      <c r="F82" s="46"/>
      <c r="G82" s="51" t="s">
        <v>111</v>
      </c>
      <c r="H82" s="139"/>
      <c r="I82" s="77">
        <v>11</v>
      </c>
      <c r="T82" s="61"/>
    </row>
    <row r="83" spans="3:20">
      <c r="D83" s="47"/>
      <c r="E83" s="48"/>
      <c r="F83" s="48"/>
      <c r="G83" s="52" t="s">
        <v>112</v>
      </c>
      <c r="H83" s="141"/>
      <c r="I83" s="77">
        <v>12</v>
      </c>
      <c r="T83" s="61"/>
    </row>
    <row r="84" spans="3:20" ht="9" customHeight="1">
      <c r="T84" s="61"/>
    </row>
    <row r="85" spans="3:20">
      <c r="C85" s="1" t="s">
        <v>113</v>
      </c>
      <c r="T85" s="61"/>
    </row>
    <row r="86" spans="3:20" ht="10" customHeight="1">
      <c r="C86" s="1"/>
      <c r="T86" s="61"/>
    </row>
    <row r="87" spans="3:20" ht="60" customHeight="1">
      <c r="C87" s="1"/>
      <c r="D87" s="192" t="s">
        <v>114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T87" s="61"/>
    </row>
    <row r="88" spans="3:20" ht="80.5" customHeight="1">
      <c r="C88" s="76" t="str">
        <f>IFERROR(IF(D88="","","**"),"")</f>
        <v/>
      </c>
      <c r="D88" s="190" t="str">
        <f>IFERROR(
      IF(AND('๑. ข้อมูลทั่วไป ๑'!G44=2,SUM('๓. ข้อมูลการดำเนินงาน'!H72:H73)/'๓. ข้อมูลการดำเนินงาน'!H77&lt;0.5),
     "กิจการที่ยื่นขอจดทะเบียนประเภท ""วิสาหกิจเพื่อสังคมที่ประสงค์จะแบ่งปันกำไร"" จะต้องมีรายได้ไม่น้อยกว่า 50% มาจากการจำหน่ายสินค้าหรือบริการ มิฉะนั้นจะไม่ผ่านเกณฑ์การพิจารณาขอจดทะเบียนเป็นวิสาหกิจเพื่อสังคม",
     IF(AND(SUM(H72:H83)&gt;=0,SUM(H72:H73)=0),
       Info!$BN$4,
       "")),
"")</f>
        <v/>
      </c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T88" s="61"/>
    </row>
    <row r="89" spans="3:20">
      <c r="T89" s="61"/>
    </row>
    <row r="90" spans="3:20">
      <c r="T90" s="61"/>
    </row>
    <row r="91" spans="3:20" hidden="1">
      <c r="T91" s="61"/>
    </row>
    <row r="92" spans="3:20" hidden="1">
      <c r="T92" s="61"/>
    </row>
    <row r="93" spans="3:20" hidden="1">
      <c r="T93" s="61"/>
    </row>
    <row r="94" spans="3:20" hidden="1">
      <c r="T94" s="61"/>
    </row>
    <row r="95" spans="3:20" hidden="1">
      <c r="T95" s="61"/>
    </row>
    <row r="96" spans="3:20" hidden="1">
      <c r="T96" s="61"/>
    </row>
    <row r="97" spans="20:20" hidden="1">
      <c r="T97" s="61"/>
    </row>
    <row r="98" spans="20:20" hidden="1">
      <c r="T98" s="61"/>
    </row>
    <row r="99" spans="20:20" hidden="1">
      <c r="T99" s="61"/>
    </row>
    <row r="100" spans="20:20" hidden="1">
      <c r="T100" s="61"/>
    </row>
    <row r="101" spans="20:20" hidden="1">
      <c r="T101" s="61"/>
    </row>
    <row r="102" spans="20:20" hidden="1">
      <c r="T102" s="61"/>
    </row>
    <row r="103" spans="20:20" hidden="1">
      <c r="T103" s="61"/>
    </row>
    <row r="104" spans="20:20" hidden="1">
      <c r="T104" s="61"/>
    </row>
    <row r="105" spans="20:20" hidden="1">
      <c r="T105" s="61"/>
    </row>
    <row r="106" spans="20:20" hidden="1">
      <c r="T106" s="61"/>
    </row>
    <row r="107" spans="20:20" hidden="1">
      <c r="T107" s="61"/>
    </row>
    <row r="108" spans="20:20" hidden="1">
      <c r="T108" s="61"/>
    </row>
    <row r="109" spans="20:20"/>
    <row r="110" spans="20:20" ht="14.5" customHeight="1"/>
    <row r="111" spans="20:20" ht="14.5" customHeight="1"/>
    <row r="112" spans="20:20" ht="14.5" customHeight="1"/>
    <row r="113" ht="14.5" customHeight="1"/>
    <row r="114" ht="14.5" customHeight="1"/>
    <row r="115" ht="14.5" customHeight="1"/>
    <row r="116" ht="14.5" customHeight="1"/>
    <row r="117" ht="14.5" customHeight="1"/>
    <row r="118" ht="14.5" customHeight="1"/>
    <row r="119" ht="14.5" customHeight="1"/>
    <row r="120" ht="14.5" customHeight="1"/>
    <row r="121" ht="14.5" customHeight="1"/>
    <row r="122" ht="14.5" customHeight="1"/>
    <row r="123" ht="14.5" customHeight="1"/>
    <row r="124" ht="14.5" customHeight="1"/>
    <row r="125" ht="14.5" customHeight="1"/>
    <row r="126" ht="14.5" customHeight="1"/>
    <row r="127" ht="14.5" customHeight="1"/>
    <row r="128" ht="14.5" customHeight="1"/>
    <row r="129" ht="14.5" customHeight="1"/>
    <row r="130" ht="14.5" customHeight="1"/>
    <row r="131" ht="14.5" customHeight="1"/>
    <row r="132" ht="14.5" customHeight="1"/>
    <row r="133" ht="14.5" customHeight="1"/>
    <row r="134" ht="14.5" customHeight="1"/>
    <row r="135" ht="14.5" customHeight="1"/>
    <row r="136" ht="14.5" customHeight="1"/>
    <row r="137" ht="14.5" customHeight="1"/>
    <row r="138" ht="14.5" customHeight="1"/>
    <row r="139" ht="14.5" customHeight="1"/>
    <row r="140" ht="14.5" customHeight="1"/>
    <row r="141" ht="14.5" customHeight="1"/>
    <row r="142" ht="14.5" customHeight="1"/>
    <row r="143" ht="14.5" customHeight="1"/>
    <row r="144" ht="14.5" customHeight="1"/>
    <row r="145" ht="14.5" customHeight="1"/>
    <row r="146" ht="14.5" customHeight="1"/>
    <row r="147" ht="14.5" customHeight="1"/>
    <row r="148" ht="14.5" customHeight="1"/>
    <row r="149" ht="14.5" customHeight="1"/>
    <row r="150" ht="14.5" customHeight="1"/>
    <row r="151" ht="14.5" customHeight="1"/>
    <row r="152" ht="14.5" customHeight="1"/>
    <row r="153" ht="14.5" customHeight="1"/>
    <row r="154" ht="14.5" customHeight="1"/>
    <row r="155" ht="14.5" customHeight="1"/>
    <row r="156" ht="14.5" customHeight="1"/>
    <row r="157" ht="14.5" customHeight="1"/>
    <row r="158" ht="14.5" customHeight="1"/>
    <row r="159" ht="14.5" customHeight="1"/>
    <row r="160" ht="14.5" customHeight="1"/>
    <row r="161" ht="14.5" customHeight="1"/>
    <row r="162" ht="14.5" customHeight="1"/>
    <row r="163" ht="14.5" customHeight="1"/>
    <row r="164" ht="14.5" customHeight="1"/>
    <row r="165" ht="14.5" customHeight="1"/>
    <row r="166" ht="14.5" customHeight="1"/>
    <row r="167" ht="14.5" customHeight="1"/>
    <row r="168" ht="14.5" customHeight="1"/>
  </sheetData>
  <sheetProtection algorithmName="SHA-512" hashValue="FuK6rMc27YzAJ+/9D4z7xaIrMGpf7s6kvIYzDCzskTRoypaFiFz2ts7E9/i8i5aM2WK2lXE9OSiZ/8JAu6puOg==" saltValue="3Zc/BGEch9cPtfOYA/TNyA==" spinCount="100000" sheet="1" sort="0" autoFilter="0" pivotTables="0"/>
  <mergeCells count="120">
    <mergeCell ref="D54:H54"/>
    <mergeCell ref="I54:J54"/>
    <mergeCell ref="K54:L54"/>
    <mergeCell ref="M54:N54"/>
    <mergeCell ref="O54:P54"/>
    <mergeCell ref="D52:H52"/>
    <mergeCell ref="I52:J52"/>
    <mergeCell ref="K52:L52"/>
    <mergeCell ref="M52:N52"/>
    <mergeCell ref="O52:P52"/>
    <mergeCell ref="D51:H51"/>
    <mergeCell ref="I51:J51"/>
    <mergeCell ref="K51:L51"/>
    <mergeCell ref="M51:N51"/>
    <mergeCell ref="O51:P51"/>
    <mergeCell ref="D53:H53"/>
    <mergeCell ref="I53:J53"/>
    <mergeCell ref="K53:L53"/>
    <mergeCell ref="M53:N53"/>
    <mergeCell ref="O53:P53"/>
    <mergeCell ref="D49:H49"/>
    <mergeCell ref="I49:J49"/>
    <mergeCell ref="K49:L49"/>
    <mergeCell ref="M49:N49"/>
    <mergeCell ref="O49:P49"/>
    <mergeCell ref="D50:H50"/>
    <mergeCell ref="I50:J50"/>
    <mergeCell ref="K50:L50"/>
    <mergeCell ref="M50:N50"/>
    <mergeCell ref="O50:P50"/>
    <mergeCell ref="D48:H48"/>
    <mergeCell ref="I48:J48"/>
    <mergeCell ref="K48:L48"/>
    <mergeCell ref="M48:N48"/>
    <mergeCell ref="O48:P48"/>
    <mergeCell ref="C42:G42"/>
    <mergeCell ref="I42:J42"/>
    <mergeCell ref="K42:M42"/>
    <mergeCell ref="C16:P16"/>
    <mergeCell ref="C23:P23"/>
    <mergeCell ref="C30:P30"/>
    <mergeCell ref="C37:P37"/>
    <mergeCell ref="C39:G39"/>
    <mergeCell ref="I39:J39"/>
    <mergeCell ref="K39:M39"/>
    <mergeCell ref="N39:P42"/>
    <mergeCell ref="C40:G40"/>
    <mergeCell ref="I40:J40"/>
    <mergeCell ref="K40:M40"/>
    <mergeCell ref="C41:G41"/>
    <mergeCell ref="I41:J41"/>
    <mergeCell ref="K41:M41"/>
    <mergeCell ref="C35:G35"/>
    <mergeCell ref="I35:J35"/>
    <mergeCell ref="N38:P38"/>
    <mergeCell ref="C32:G32"/>
    <mergeCell ref="I32:J32"/>
    <mergeCell ref="K32:M32"/>
    <mergeCell ref="N32:P35"/>
    <mergeCell ref="C33:G33"/>
    <mergeCell ref="I33:J33"/>
    <mergeCell ref="K33:M33"/>
    <mergeCell ref="C34:G34"/>
    <mergeCell ref="I34:J34"/>
    <mergeCell ref="K34:M34"/>
    <mergeCell ref="C24:G24"/>
    <mergeCell ref="I24:J24"/>
    <mergeCell ref="K24:M24"/>
    <mergeCell ref="N24:P24"/>
    <mergeCell ref="C25:G25"/>
    <mergeCell ref="I25:J25"/>
    <mergeCell ref="K25:M25"/>
    <mergeCell ref="N25:P28"/>
    <mergeCell ref="C26:G26"/>
    <mergeCell ref="C20:G20"/>
    <mergeCell ref="I20:J20"/>
    <mergeCell ref="K20:M20"/>
    <mergeCell ref="C21:G21"/>
    <mergeCell ref="I21:J21"/>
    <mergeCell ref="K21:M21"/>
    <mergeCell ref="N18:P21"/>
    <mergeCell ref="C18:G18"/>
    <mergeCell ref="I18:J18"/>
    <mergeCell ref="K18:M18"/>
    <mergeCell ref="C19:G19"/>
    <mergeCell ref="I19:J19"/>
    <mergeCell ref="K19:M19"/>
    <mergeCell ref="I17:J17"/>
    <mergeCell ref="C17:G17"/>
    <mergeCell ref="K17:M17"/>
    <mergeCell ref="N17:P17"/>
    <mergeCell ref="D8:N8"/>
    <mergeCell ref="D9:N9"/>
    <mergeCell ref="D10:N10"/>
    <mergeCell ref="D11:N11"/>
    <mergeCell ref="D12:N12"/>
    <mergeCell ref="C60:N60"/>
    <mergeCell ref="C61:N61"/>
    <mergeCell ref="C62:N62"/>
    <mergeCell ref="C63:N63"/>
    <mergeCell ref="D87:O87"/>
    <mergeCell ref="D88:N88"/>
    <mergeCell ref="C45:N45"/>
    <mergeCell ref="C59:N59"/>
    <mergeCell ref="I26:J26"/>
    <mergeCell ref="K26:M26"/>
    <mergeCell ref="C27:G27"/>
    <mergeCell ref="I27:J27"/>
    <mergeCell ref="K27:M27"/>
    <mergeCell ref="C28:G28"/>
    <mergeCell ref="I28:J28"/>
    <mergeCell ref="K28:M28"/>
    <mergeCell ref="C31:G31"/>
    <mergeCell ref="I31:J31"/>
    <mergeCell ref="K31:M31"/>
    <mergeCell ref="N31:P31"/>
    <mergeCell ref="K35:M35"/>
    <mergeCell ref="C38:G38"/>
    <mergeCell ref="I38:J38"/>
    <mergeCell ref="K38:M38"/>
  </mergeCells>
  <conditionalFormatting sqref="C59:N63">
    <cfRule type="expression" dxfId="17" priority="1">
      <formula>$T59=TRUE</formula>
    </cfRule>
  </conditionalFormatting>
  <dataValidations disablePrompts="1" count="3">
    <dataValidation type="decimal" allowBlank="1" showInputMessage="1" showErrorMessage="1" sqref="H72:H83" xr:uid="{570B65D4-A384-4076-BFC4-B40F6390844A}">
      <formula1>-9.99999999999999E+25</formula1>
      <formula2>9.99999999999999E+26</formula2>
    </dataValidation>
    <dataValidation type="whole" allowBlank="1" showInputMessage="1" showErrorMessage="1" sqref="F68" xr:uid="{291CAC70-62D1-48D3-9BCE-577BBD7C407D}">
      <formula1>2560</formula1>
      <formula2>2599</formula2>
    </dataValidation>
    <dataValidation type="list" allowBlank="1" showInputMessage="1" showErrorMessage="1" sqref="C49:C54" xr:uid="{C9CC6FAA-DBE4-47DC-996A-E995C6A08C62}">
      <formula1>C9:C12</formula1>
    </dataValidation>
  </dataValidations>
  <pageMargins left="0.25" right="0.25" top="0.75" bottom="0.5" header="0.3" footer="0.3"/>
  <pageSetup paperSize="9" scale="6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146050</xdr:colOff>
                    <xdr:row>57</xdr:row>
                    <xdr:rowOff>266700</xdr:rowOff>
                  </from>
                  <to>
                    <xdr:col>2</xdr:col>
                    <xdr:colOff>381000</xdr:colOff>
                    <xdr:row>59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146050</xdr:colOff>
                    <xdr:row>58</xdr:row>
                    <xdr:rowOff>165100</xdr:rowOff>
                  </from>
                  <to>
                    <xdr:col>2</xdr:col>
                    <xdr:colOff>381000</xdr:colOff>
                    <xdr:row>59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</xdr:col>
                    <xdr:colOff>146050</xdr:colOff>
                    <xdr:row>59</xdr:row>
                    <xdr:rowOff>393700</xdr:rowOff>
                  </from>
                  <to>
                    <xdr:col>2</xdr:col>
                    <xdr:colOff>381000</xdr:colOff>
                    <xdr:row>61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</xdr:col>
                    <xdr:colOff>146050</xdr:colOff>
                    <xdr:row>60</xdr:row>
                    <xdr:rowOff>152400</xdr:rowOff>
                  </from>
                  <to>
                    <xdr:col>2</xdr:col>
                    <xdr:colOff>381000</xdr:colOff>
                    <xdr:row>61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</xdr:col>
                    <xdr:colOff>146050</xdr:colOff>
                    <xdr:row>61</xdr:row>
                    <xdr:rowOff>355600</xdr:rowOff>
                  </from>
                  <to>
                    <xdr:col>2</xdr:col>
                    <xdr:colOff>381000</xdr:colOff>
                    <xdr:row>62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7" tint="0.39997558519241921"/>
  </sheetPr>
  <dimension ref="A1:O34"/>
  <sheetViews>
    <sheetView showGridLines="0" topLeftCell="A19" zoomScaleNormal="100" workbookViewId="0">
      <selection activeCell="C31" sqref="C31:M31"/>
    </sheetView>
  </sheetViews>
  <sheetFormatPr defaultColWidth="0" defaultRowHeight="14.5" zeroHeight="1"/>
  <cols>
    <col min="1" max="1" width="4.54296875" customWidth="1"/>
    <col min="2" max="2" width="5.81640625" customWidth="1"/>
    <col min="3" max="14" width="8.81640625" customWidth="1"/>
    <col min="15" max="15" width="8.81640625" style="84" hidden="1" customWidth="1"/>
    <col min="16" max="16384" width="8.81640625" hidden="1"/>
  </cols>
  <sheetData>
    <row r="1" spans="1: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6.399999999999999" customHeight="1">
      <c r="A6" s="10"/>
      <c r="B6" s="34" t="s">
        <v>12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5">
      <c r="A8" s="10"/>
      <c r="B8" s="10" t="s">
        <v>115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5">
      <c r="A9" s="10"/>
      <c r="B9" s="10" t="s">
        <v>116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5">
      <c r="A11" s="10"/>
      <c r="B11" s="10" t="s">
        <v>117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15" customHeight="1">
      <c r="A12" s="10"/>
      <c r="B12" s="11"/>
      <c r="C12" s="62" t="s">
        <v>118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O12" s="85" t="b">
        <v>0</v>
      </c>
    </row>
    <row r="13" spans="1:15" ht="15" customHeight="1">
      <c r="A13" s="10"/>
      <c r="B13" s="11"/>
      <c r="C13" s="62" t="s">
        <v>119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O13" s="85" t="b">
        <v>0</v>
      </c>
    </row>
    <row r="14" spans="1:15" ht="15" customHeight="1">
      <c r="A14" s="10"/>
      <c r="B14" s="11"/>
      <c r="C14" s="62" t="s">
        <v>120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O14" s="85" t="b">
        <v>0</v>
      </c>
    </row>
    <row r="15" spans="1:15" ht="15" customHeight="1">
      <c r="A15" s="10"/>
      <c r="B15" s="11"/>
      <c r="C15" s="62" t="s">
        <v>121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O15" s="85" t="b">
        <v>0</v>
      </c>
    </row>
    <row r="16" spans="1:15" ht="15" customHeight="1">
      <c r="A16" s="10"/>
      <c r="B16" s="11"/>
      <c r="C16" s="62" t="s">
        <v>122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O16" s="85" t="b">
        <v>0</v>
      </c>
    </row>
    <row r="17" spans="1:15" ht="15" customHeight="1">
      <c r="A17" s="10"/>
      <c r="B17" s="11"/>
      <c r="C17" s="62" t="s">
        <v>123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O17" s="85" t="b">
        <v>0</v>
      </c>
    </row>
    <row r="18" spans="1:15" ht="15" customHeight="1">
      <c r="A18" s="10"/>
      <c r="B18" s="11"/>
      <c r="C18" s="63" t="s">
        <v>124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O18" s="85" t="b">
        <v>0</v>
      </c>
    </row>
    <row r="19" spans="1:15" ht="15" customHeight="1">
      <c r="B19" s="11"/>
      <c r="C19" s="63" t="s">
        <v>125</v>
      </c>
      <c r="O19" s="85" t="b">
        <v>0</v>
      </c>
    </row>
    <row r="20" spans="1:15" ht="15" customHeight="1">
      <c r="B20" s="11"/>
      <c r="C20" s="64" t="s">
        <v>126</v>
      </c>
      <c r="O20" s="85" t="b">
        <v>0</v>
      </c>
    </row>
    <row r="21" spans="1:15" ht="15" customHeight="1">
      <c r="B21" s="11"/>
      <c r="C21" s="64" t="s">
        <v>127</v>
      </c>
      <c r="O21" s="85" t="b">
        <v>0</v>
      </c>
    </row>
    <row r="22" spans="1:15" ht="15" customHeight="1">
      <c r="B22" s="11"/>
      <c r="C22" s="64" t="s">
        <v>128</v>
      </c>
      <c r="O22" s="85" t="b">
        <v>0</v>
      </c>
    </row>
    <row r="23" spans="1:15" ht="15" customHeight="1">
      <c r="B23" s="11"/>
      <c r="C23" s="64" t="s">
        <v>129</v>
      </c>
      <c r="O23" s="85" t="b">
        <v>0</v>
      </c>
    </row>
    <row r="24" spans="1:15" ht="15" customHeight="1">
      <c r="B24" s="11"/>
      <c r="C24" s="64" t="s">
        <v>130</v>
      </c>
      <c r="O24" s="85" t="b">
        <v>0</v>
      </c>
    </row>
    <row r="25" spans="1:15">
      <c r="B25" s="11"/>
      <c r="C25" s="64"/>
      <c r="O25" s="85"/>
    </row>
    <row r="26" spans="1:15">
      <c r="C26" s="83" t="str">
        <f>IF(AND(COUNTIF(O12:O22,TRUE)&gt;0,COUNTIF(O12:O22,TRUE)&lt;10),"* จำเป็นต้องส่งเอกสารหลักฐานให้ครบทุกรายการ มิฉะนั้นจะไม่ผ่านการพิจารณา *","")</f>
        <v/>
      </c>
    </row>
    <row r="27" spans="1:15" ht="19" customHeight="1">
      <c r="C27" s="100" t="s">
        <v>131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5" ht="49.5" customHeight="1">
      <c r="C28" s="192" t="s">
        <v>132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</row>
    <row r="29" spans="1:15" ht="32.15" customHeight="1">
      <c r="C29" s="192" t="s">
        <v>133</v>
      </c>
      <c r="D29" s="192"/>
      <c r="E29" s="192"/>
      <c r="F29" s="192"/>
      <c r="G29" s="192"/>
      <c r="H29" s="192"/>
      <c r="I29" s="192"/>
      <c r="J29" s="192"/>
      <c r="K29" s="192"/>
      <c r="L29" s="192"/>
      <c r="M29" s="192"/>
    </row>
    <row r="30" spans="1:15" ht="75.5" customHeight="1">
      <c r="C30" s="192" t="s">
        <v>7497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</row>
    <row r="31" spans="1:15" ht="65" customHeight="1">
      <c r="C31" s="192" t="s">
        <v>7498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</row>
    <row r="32" spans="1:15"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</row>
    <row r="33"/>
    <row r="34"/>
  </sheetData>
  <sheetProtection algorithmName="SHA-512" hashValue="fv6yAg8qlVrST/p8uYK1Z63Xk0uuYw4Ks12Liq23ybjIGcIaoQIABzj46CsXGsv0jso18xMjlRf3jEq3HtHhmQ==" saltValue="XBx+InF1UdC8bbQPhham5w==" spinCount="100000" sheet="1" objects="1" scenarios="1" sort="0" autoFilter="0" pivotTables="0"/>
  <mergeCells count="4">
    <mergeCell ref="C30:M30"/>
    <mergeCell ref="C29:M29"/>
    <mergeCell ref="C31:M31"/>
    <mergeCell ref="C28:M28"/>
  </mergeCells>
  <conditionalFormatting sqref="C12:C23">
    <cfRule type="expression" dxfId="16" priority="3">
      <formula>$O12=TRUE</formula>
    </cfRule>
  </conditionalFormatting>
  <conditionalFormatting sqref="C24:C25">
    <cfRule type="expression" dxfId="15" priority="1">
      <formula>$O24=TRUE</formula>
    </cfRule>
  </conditionalFormatting>
  <pageMargins left="0.7" right="0.7" top="0.75" bottom="0.75" header="0.3" footer="0.3"/>
  <pageSetup paperSize="9" orientation="landscape" r:id="rId1"/>
  <ignoredErrors>
    <ignoredError sqref="C1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165100</xdr:rowOff>
                  </from>
                  <to>
                    <xdr:col>1</xdr:col>
                    <xdr:colOff>374650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165100</xdr:rowOff>
                  </from>
                  <to>
                    <xdr:col>1</xdr:col>
                    <xdr:colOff>374650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165100</xdr:rowOff>
                  </from>
                  <to>
                    <xdr:col>1</xdr:col>
                    <xdr:colOff>374650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165100</xdr:rowOff>
                  </from>
                  <to>
                    <xdr:col>1</xdr:col>
                    <xdr:colOff>374650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171450</xdr:rowOff>
                  </from>
                  <to>
                    <xdr:col>1</xdr:col>
                    <xdr:colOff>374650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184150</xdr:rowOff>
                  </from>
                  <to>
                    <xdr:col>1</xdr:col>
                    <xdr:colOff>374650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203200</xdr:rowOff>
                  </from>
                  <to>
                    <xdr:col>1</xdr:col>
                    <xdr:colOff>374650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</xdr:col>
                    <xdr:colOff>127000</xdr:colOff>
                    <xdr:row>19</xdr:row>
                    <xdr:rowOff>0</xdr:rowOff>
                  </from>
                  <to>
                    <xdr:col>1</xdr:col>
                    <xdr:colOff>374650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</xdr:col>
                    <xdr:colOff>127000</xdr:colOff>
                    <xdr:row>20</xdr:row>
                    <xdr:rowOff>12700</xdr:rowOff>
                  </from>
                  <to>
                    <xdr:col>1</xdr:col>
                    <xdr:colOff>374650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</xdr:col>
                    <xdr:colOff>127000</xdr:colOff>
                    <xdr:row>20</xdr:row>
                    <xdr:rowOff>184150</xdr:rowOff>
                  </from>
                  <to>
                    <xdr:col>1</xdr:col>
                    <xdr:colOff>374650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</xdr:col>
                    <xdr:colOff>127000</xdr:colOff>
                    <xdr:row>21</xdr:row>
                    <xdr:rowOff>165100</xdr:rowOff>
                  </from>
                  <to>
                    <xdr:col>1</xdr:col>
                    <xdr:colOff>374650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</xdr:col>
                    <xdr:colOff>127000</xdr:colOff>
                    <xdr:row>22</xdr:row>
                    <xdr:rowOff>184150</xdr:rowOff>
                  </from>
                  <to>
                    <xdr:col>1</xdr:col>
                    <xdr:colOff>374650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0</xdr:rowOff>
                  </from>
                  <to>
                    <xdr:col>1</xdr:col>
                    <xdr:colOff>374650</xdr:colOff>
                    <xdr:row>18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E7E95-D62A-4CE7-9E8B-BD8BBF1BAF82}">
  <sheetPr codeName="Sheet9">
    <tabColor theme="8" tint="-0.249977111117893"/>
    <pageSetUpPr fitToPage="1"/>
  </sheetPr>
  <dimension ref="A1:XFA204"/>
  <sheetViews>
    <sheetView showGridLines="0" showRuler="0" topLeftCell="A97" zoomScale="115" zoomScaleNormal="115" workbookViewId="0">
      <selection activeCell="O101" sqref="O101"/>
    </sheetView>
  </sheetViews>
  <sheetFormatPr defaultColWidth="0" defaultRowHeight="17.5" customHeight="1" zeroHeight="1"/>
  <cols>
    <col min="1" max="14" width="4.81640625" style="10" customWidth="1"/>
    <col min="15" max="15" width="6.1796875" style="10" customWidth="1"/>
    <col min="16" max="17" width="4.81640625" style="10" customWidth="1"/>
    <col min="18" max="18" width="4.1796875" style="10" customWidth="1"/>
    <col min="19" max="19" width="4.453125" customWidth="1"/>
    <col min="20" max="20" width="7.1796875" style="84" hidden="1" customWidth="1"/>
    <col min="21" max="16384" width="0.81640625" hidden="1"/>
  </cols>
  <sheetData>
    <row r="1" spans="1:19" ht="17.5" customHeight="1">
      <c r="S1" s="10"/>
    </row>
    <row r="2" spans="1:19" ht="9.65" customHeight="1">
      <c r="S2" s="10"/>
    </row>
    <row r="3" spans="1:19" ht="14.5" customHeight="1">
      <c r="O3" s="10" t="s">
        <v>134</v>
      </c>
      <c r="S3" s="10"/>
    </row>
    <row r="4" spans="1:19" ht="18" customHeight="1">
      <c r="A4" s="79" t="s">
        <v>135</v>
      </c>
      <c r="B4" s="2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0"/>
    </row>
    <row r="5" spans="1:19" ht="17.5" customHeight="1">
      <c r="L5" s="23" t="s">
        <v>30</v>
      </c>
      <c r="M5" s="24">
        <f>'๑. ข้อมูลทั่วไป ๑'!C8</f>
        <v>0</v>
      </c>
      <c r="N5" s="24"/>
      <c r="O5" s="24"/>
      <c r="P5" s="24"/>
      <c r="Q5" s="24"/>
      <c r="R5" s="24"/>
      <c r="S5" s="10"/>
    </row>
    <row r="6" spans="1:19" ht="17.5" customHeight="1">
      <c r="L6" s="23" t="s">
        <v>136</v>
      </c>
      <c r="M6" s="25" t="str">
        <f>IF('๑. ข้อมูลทั่วไป ๑'!C11="","",Info!AV1)</f>
        <v/>
      </c>
      <c r="N6" s="26"/>
      <c r="O6" s="26"/>
      <c r="P6" s="26"/>
      <c r="Q6" s="26"/>
      <c r="R6" s="26"/>
      <c r="S6" s="10"/>
    </row>
    <row r="7" spans="1:19" ht="11.5" customHeight="1">
      <c r="L7" s="23"/>
      <c r="M7" s="27"/>
      <c r="N7" s="21"/>
      <c r="O7" s="21"/>
      <c r="P7" s="21"/>
      <c r="Q7" s="21"/>
      <c r="R7" s="21"/>
      <c r="S7" s="10"/>
    </row>
    <row r="8" spans="1:19" ht="17.5" customHeight="1">
      <c r="A8" s="10" t="s">
        <v>137</v>
      </c>
      <c r="C8" s="10" t="s">
        <v>138</v>
      </c>
      <c r="S8" s="10"/>
    </row>
    <row r="9" spans="1:19" ht="17.5" customHeight="1">
      <c r="A9" s="10" t="s">
        <v>139</v>
      </c>
      <c r="C9" s="10" t="s">
        <v>140</v>
      </c>
      <c r="S9" s="10"/>
    </row>
    <row r="10" spans="1:19" ht="13.5" customHeight="1">
      <c r="S10" s="10"/>
    </row>
    <row r="11" spans="1:19" ht="17.5" customHeight="1">
      <c r="B11" s="10" t="s">
        <v>141</v>
      </c>
      <c r="E11" s="21"/>
      <c r="F11" s="29" t="str">
        <f>IFERROR(INDEX(Info!$C$4:$C$13,MATCH('๑. ข้อมูลทั่วไป ๑'!C10,Info!$B$4:$B$13,0),1)&amp;" "&amp;'๑. ข้อมูลทั่วไป ๑'!C11&amp;" "&amp;INDEX(Info!$D$4:$D$13,MATCH('๑. ข้อมูลทั่วไป ๑'!C10,Info!$B$4:$B$13,0),1),"")</f>
        <v/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8"/>
      <c r="S11" s="10"/>
    </row>
    <row r="12" spans="1:19" ht="17.5" customHeight="1">
      <c r="A12" s="10" t="s">
        <v>142</v>
      </c>
      <c r="B12" s="29"/>
      <c r="C12" s="65" t="str">
        <f>'๑. ข้อมูลทั่วไป ๑'!C12&amp;" "&amp;'๑. ข้อมูลทั่วไป ๑'!C13</f>
        <v xml:space="preserve"> </v>
      </c>
      <c r="D12" s="29"/>
      <c r="E12" s="29"/>
      <c r="F12" s="29"/>
      <c r="G12" s="29"/>
      <c r="H12" s="29"/>
      <c r="I12" s="29"/>
      <c r="J12" s="65"/>
      <c r="K12" s="29"/>
      <c r="L12" s="29"/>
      <c r="M12" s="29"/>
      <c r="N12" s="29"/>
      <c r="O12" s="29"/>
      <c r="P12" s="29"/>
      <c r="Q12" s="29"/>
      <c r="R12" s="29"/>
      <c r="S12" s="10"/>
    </row>
    <row r="13" spans="1:19" ht="17.5" customHeight="1">
      <c r="A13" s="66" t="s">
        <v>143</v>
      </c>
      <c r="B13" s="21"/>
      <c r="C13" s="66"/>
      <c r="D13" s="21"/>
      <c r="E13" s="21"/>
      <c r="F13" s="21"/>
      <c r="G13" s="33">
        <f>'๑. ข้อมูลทั่วไป ๑'!C14</f>
        <v>0</v>
      </c>
      <c r="H13" s="67"/>
      <c r="I13" s="67"/>
      <c r="J13" s="67"/>
      <c r="K13" s="67"/>
      <c r="L13" s="65"/>
      <c r="M13" s="21" t="s">
        <v>136</v>
      </c>
      <c r="N13" s="103">
        <f>'๑. ข้อมูลทั่วไป ๑'!C15</f>
        <v>0</v>
      </c>
      <c r="O13" s="29"/>
      <c r="P13" s="29"/>
      <c r="Q13" s="29"/>
      <c r="R13" s="29"/>
      <c r="S13" s="10"/>
    </row>
    <row r="14" spans="1:19" ht="17.5" customHeight="1">
      <c r="A14" s="10" t="s">
        <v>144</v>
      </c>
      <c r="F14" s="33">
        <f>'๑. ข้อมูลทั่วไป ๑'!C17</f>
        <v>0</v>
      </c>
      <c r="G14" s="33"/>
      <c r="H14" s="33"/>
      <c r="I14" s="10" t="s">
        <v>38</v>
      </c>
      <c r="J14" s="33">
        <f>'๑. ข้อมูลทั่วไป ๑'!C18</f>
        <v>0</v>
      </c>
      <c r="K14" s="33"/>
      <c r="L14" s="33"/>
      <c r="M14" s="33"/>
      <c r="N14" s="33"/>
      <c r="O14" s="33"/>
      <c r="P14" s="33"/>
      <c r="Q14" s="33"/>
      <c r="R14" s="28"/>
      <c r="S14" s="10"/>
    </row>
    <row r="15" spans="1:19" ht="17.5" customHeight="1">
      <c r="A15" s="10" t="s">
        <v>145</v>
      </c>
      <c r="B15" s="33">
        <f>'๑. ข้อมูลทั่วไป ๑'!C21</f>
        <v>0</v>
      </c>
      <c r="C15" s="29"/>
      <c r="D15" s="29"/>
      <c r="E15" s="29"/>
      <c r="F15" s="29"/>
      <c r="G15" s="10" t="s">
        <v>146</v>
      </c>
      <c r="H15" s="33">
        <f>'๑. ข้อมูลทั่วไป ๑'!C20</f>
        <v>0</v>
      </c>
      <c r="I15" s="29"/>
      <c r="J15" s="29"/>
      <c r="K15" s="29"/>
      <c r="L15" s="21"/>
      <c r="M15" s="23" t="s">
        <v>39</v>
      </c>
      <c r="N15" s="33">
        <f>'๑. ข้อมูลทั่วไป ๑'!C19</f>
        <v>0</v>
      </c>
      <c r="O15" s="29"/>
      <c r="P15" s="29"/>
      <c r="Q15" s="29"/>
      <c r="R15" s="29"/>
      <c r="S15" s="10"/>
    </row>
    <row r="16" spans="1:19" ht="17.5" customHeight="1">
      <c r="A16" s="10" t="s">
        <v>42</v>
      </c>
      <c r="D16" s="33" t="str">
        <f>'๑. ข้อมูลทั่วไป ๑'!C22</f>
        <v/>
      </c>
      <c r="E16" s="29"/>
      <c r="F16" s="29"/>
      <c r="G16" s="29"/>
      <c r="H16" s="10" t="s">
        <v>43</v>
      </c>
      <c r="L16" s="93">
        <f>'๑. ข้อมูลทั่วไป ๑'!C23</f>
        <v>0</v>
      </c>
      <c r="M16" s="29"/>
      <c r="N16" s="29"/>
      <c r="O16" s="29"/>
      <c r="P16" s="29"/>
      <c r="Q16" s="29"/>
      <c r="R16" s="29"/>
      <c r="S16" s="10"/>
    </row>
    <row r="17" spans="1:20" ht="17.5" customHeight="1">
      <c r="A17" s="10" t="s">
        <v>147</v>
      </c>
      <c r="D17" s="28"/>
      <c r="E17" s="35">
        <f>'๑. ข้อมูลทั่วไป ๑'!C24</f>
        <v>0</v>
      </c>
      <c r="F17" s="35"/>
      <c r="G17" s="35"/>
      <c r="H17" s="35"/>
      <c r="I17" s="35"/>
      <c r="J17" s="35"/>
      <c r="K17" s="10" t="s">
        <v>148</v>
      </c>
      <c r="L17" s="28"/>
      <c r="M17" s="33">
        <f>'๑. ข้อมูลทั่วไป ๑'!C28</f>
        <v>0</v>
      </c>
      <c r="N17" s="29"/>
      <c r="O17" s="29"/>
      <c r="P17" s="29"/>
      <c r="Q17" s="29"/>
      <c r="R17" s="29"/>
      <c r="S17" s="10"/>
    </row>
    <row r="18" spans="1:20" ht="17.5" customHeight="1">
      <c r="A18" s="10" t="s">
        <v>149</v>
      </c>
      <c r="C18" s="28"/>
      <c r="D18" s="33">
        <f>'๑. ข้อมูลทั่วไป ๑'!C25</f>
        <v>0</v>
      </c>
      <c r="E18" s="29"/>
      <c r="F18" s="29"/>
      <c r="G18" s="29"/>
      <c r="H18" s="29"/>
      <c r="I18" s="29"/>
      <c r="J18" s="66" t="s">
        <v>46</v>
      </c>
      <c r="K18" s="66"/>
      <c r="L18" s="66"/>
      <c r="M18" s="29"/>
      <c r="N18" s="33">
        <f>'๑. ข้อมูลทั่วไป ๑'!C26</f>
        <v>0</v>
      </c>
      <c r="O18" s="29"/>
      <c r="P18" s="29"/>
      <c r="Q18" s="29"/>
      <c r="R18" s="28"/>
      <c r="S18" s="10"/>
    </row>
    <row r="19" spans="1:20" ht="17.5" customHeight="1">
      <c r="A19" s="10" t="s">
        <v>47</v>
      </c>
      <c r="D19" s="68"/>
      <c r="E19" s="21"/>
      <c r="F19" s="94">
        <f>'๑. ข้อมูลทั่วไป ๑'!C27</f>
        <v>0</v>
      </c>
      <c r="G19" s="70"/>
      <c r="H19" s="69"/>
      <c r="I19" s="69"/>
      <c r="J19" s="72"/>
      <c r="K19" s="72"/>
      <c r="L19" s="69"/>
      <c r="M19" s="69"/>
      <c r="N19" s="71"/>
      <c r="O19" s="71"/>
      <c r="P19" s="71"/>
      <c r="Q19" s="71"/>
      <c r="R19" s="71"/>
      <c r="S19" s="10"/>
    </row>
    <row r="20" spans="1:20" ht="13.4" customHeight="1">
      <c r="S20" s="10"/>
    </row>
    <row r="21" spans="1:20" ht="17.5" customHeight="1">
      <c r="A21" s="10" t="s">
        <v>150</v>
      </c>
      <c r="S21" s="10"/>
    </row>
    <row r="22" spans="1:20" ht="17.5" customHeight="1">
      <c r="A22" s="10" t="s">
        <v>151</v>
      </c>
      <c r="S22" s="10"/>
    </row>
    <row r="23" spans="1:20" ht="13.5" customHeight="1">
      <c r="S23" s="10"/>
    </row>
    <row r="24" spans="1:20" ht="17.5" customHeight="1">
      <c r="A24" s="10" t="s">
        <v>152</v>
      </c>
      <c r="S24" s="10"/>
    </row>
    <row r="25" spans="1:20" ht="17.5" customHeight="1">
      <c r="C25" s="75" t="s">
        <v>153</v>
      </c>
      <c r="S25" s="10"/>
      <c r="T25" s="84" t="b">
        <f>'๑. ข้อมูลทั่วไป ๑'!G31</f>
        <v>0</v>
      </c>
    </row>
    <row r="26" spans="1:20" ht="17.5" customHeight="1">
      <c r="C26" s="75" t="s">
        <v>154</v>
      </c>
      <c r="S26" s="10"/>
      <c r="T26" s="84" t="b">
        <f>'๑. ข้อมูลทั่วไป ๑'!G32</f>
        <v>0</v>
      </c>
    </row>
    <row r="27" spans="1:20" ht="17.5" customHeight="1">
      <c r="C27" s="75" t="s">
        <v>155</v>
      </c>
      <c r="S27" s="10"/>
      <c r="T27" s="84" t="b">
        <f>'๑. ข้อมูลทั่วไป ๑'!G33</f>
        <v>0</v>
      </c>
    </row>
    <row r="28" spans="1:20" ht="17.5" customHeight="1">
      <c r="C28" s="75" t="s">
        <v>156</v>
      </c>
      <c r="S28" s="10"/>
      <c r="T28" s="84" t="b">
        <f>'๑. ข้อมูลทั่วไป ๑'!G34</f>
        <v>0</v>
      </c>
    </row>
    <row r="29" spans="1:20" ht="12.65" customHeight="1">
      <c r="S29" s="10"/>
    </row>
    <row r="30" spans="1:20" ht="17.5" customHeight="1">
      <c r="A30" s="10" t="s">
        <v>157</v>
      </c>
      <c r="S30" s="10"/>
    </row>
    <row r="31" spans="1:20" ht="17.5" customHeight="1">
      <c r="A31" s="10" t="s">
        <v>158</v>
      </c>
      <c r="S31" s="10"/>
    </row>
    <row r="32" spans="1:20" ht="15.65" customHeight="1">
      <c r="B32" s="11"/>
      <c r="C32" s="75" t="s">
        <v>159</v>
      </c>
      <c r="S32" s="10"/>
      <c r="T32" s="84" t="b">
        <f>'๔. รายการเอกสารแนบ'!O12</f>
        <v>0</v>
      </c>
    </row>
    <row r="33" spans="2:20" ht="15.65" customHeight="1">
      <c r="B33" s="11"/>
      <c r="C33" s="75" t="s">
        <v>119</v>
      </c>
      <c r="S33" s="10"/>
      <c r="T33" s="84" t="b">
        <f>'๔. รายการเอกสารแนบ'!O13</f>
        <v>0</v>
      </c>
    </row>
    <row r="34" spans="2:20" ht="15.65" customHeight="1">
      <c r="B34" s="11"/>
      <c r="C34" s="75" t="s">
        <v>120</v>
      </c>
      <c r="S34" s="10"/>
      <c r="T34" s="84" t="b">
        <f>'๔. รายการเอกสารแนบ'!O14</f>
        <v>0</v>
      </c>
    </row>
    <row r="35" spans="2:20" ht="15.65" customHeight="1">
      <c r="B35" s="11"/>
      <c r="C35" s="75" t="s">
        <v>121</v>
      </c>
      <c r="S35" s="10"/>
      <c r="T35" s="84" t="b">
        <f>'๔. รายการเอกสารแนบ'!O15</f>
        <v>0</v>
      </c>
    </row>
    <row r="36" spans="2:20" ht="15.65" customHeight="1">
      <c r="B36" s="11"/>
      <c r="C36" s="75" t="s">
        <v>122</v>
      </c>
      <c r="S36" s="10"/>
      <c r="T36" s="84" t="b">
        <f>'๔. รายการเอกสารแนบ'!O16</f>
        <v>0</v>
      </c>
    </row>
    <row r="37" spans="2:20" ht="15.65" customHeight="1">
      <c r="B37" s="11"/>
      <c r="C37" s="75" t="s">
        <v>160</v>
      </c>
      <c r="S37" s="10"/>
      <c r="T37" s="84" t="b">
        <f>'๔. รายการเอกสารแนบ'!O17</f>
        <v>0</v>
      </c>
    </row>
    <row r="38" spans="2:20" ht="15.65" customHeight="1">
      <c r="B38" s="11"/>
      <c r="C38" s="75" t="s">
        <v>161</v>
      </c>
      <c r="S38" s="10"/>
      <c r="T38" s="84" t="b">
        <f>'๔. รายการเอกสารแนบ'!O18</f>
        <v>0</v>
      </c>
    </row>
    <row r="39" spans="2:20" ht="15.65" customHeight="1">
      <c r="B39" s="11"/>
      <c r="C39" s="75" t="s">
        <v>125</v>
      </c>
      <c r="S39" s="10"/>
      <c r="T39" s="84" t="b">
        <f>'๔. รายการเอกสารแนบ'!O19</f>
        <v>0</v>
      </c>
    </row>
    <row r="40" spans="2:20" ht="15.65" customHeight="1">
      <c r="B40" s="11"/>
      <c r="C40" s="75" t="s">
        <v>162</v>
      </c>
      <c r="S40" s="10"/>
      <c r="T40" s="84" t="b">
        <f>'๔. รายการเอกสารแนบ'!O20</f>
        <v>0</v>
      </c>
    </row>
    <row r="41" spans="2:20" ht="15.65" customHeight="1">
      <c r="B41" s="11"/>
      <c r="C41" s="75" t="s">
        <v>163</v>
      </c>
      <c r="S41" s="10"/>
      <c r="T41" s="84" t="b">
        <f>'๔. รายการเอกสารแนบ'!O21</f>
        <v>0</v>
      </c>
    </row>
    <row r="42" spans="2:20" ht="15.65" customHeight="1">
      <c r="B42" s="11"/>
      <c r="C42" s="75" t="s">
        <v>128</v>
      </c>
      <c r="S42" s="10"/>
      <c r="T42" s="84" t="b">
        <f>'๔. รายการเอกสารแนบ'!O22</f>
        <v>0</v>
      </c>
    </row>
    <row r="43" spans="2:20" ht="15.65" customHeight="1">
      <c r="B43" s="11"/>
      <c r="C43" s="75" t="s">
        <v>129</v>
      </c>
      <c r="S43" s="10"/>
      <c r="T43" s="84" t="b">
        <f>'๔. รายการเอกสารแนบ'!O23</f>
        <v>0</v>
      </c>
    </row>
    <row r="44" spans="2:20" ht="15.65" customHeight="1">
      <c r="B44" s="11"/>
      <c r="C44" s="75" t="s">
        <v>164</v>
      </c>
      <c r="S44" s="10"/>
      <c r="T44" s="84" t="b">
        <f>'๔. รายการเอกสารแนบ'!O24</f>
        <v>0</v>
      </c>
    </row>
    <row r="45" spans="2:20" ht="14.5" customHeight="1">
      <c r="S45" s="10"/>
    </row>
    <row r="46" spans="2:20" ht="14.5" customHeight="1">
      <c r="S46" s="10"/>
    </row>
    <row r="47" spans="2:20" ht="14.5" customHeight="1">
      <c r="S47" s="10"/>
    </row>
    <row r="48" spans="2:20" ht="17.5" customHeight="1">
      <c r="B48" s="10" t="s">
        <v>165</v>
      </c>
      <c r="S48" s="10"/>
    </row>
    <row r="49" spans="2:19" ht="17.5" customHeight="1">
      <c r="B49" s="10" t="s">
        <v>166</v>
      </c>
      <c r="S49" s="10"/>
    </row>
    <row r="50" spans="2:19" ht="17.5" customHeight="1">
      <c r="S50" s="10"/>
    </row>
    <row r="51" spans="2:19" ht="17.5" customHeight="1">
      <c r="E51" s="21" t="s">
        <v>167</v>
      </c>
      <c r="F51" s="21"/>
      <c r="G51" s="21"/>
      <c r="H51" s="21"/>
      <c r="I51" s="21"/>
      <c r="J51" s="21"/>
      <c r="K51" s="21"/>
      <c r="L51" s="222" t="s">
        <v>168</v>
      </c>
      <c r="M51" s="223"/>
      <c r="N51" s="223"/>
      <c r="O51" s="223"/>
      <c r="P51" s="223"/>
      <c r="Q51" s="224"/>
      <c r="S51" s="10"/>
    </row>
    <row r="52" spans="2:19" ht="17.5" customHeight="1">
      <c r="L52" s="225"/>
      <c r="M52" s="226"/>
      <c r="N52" s="226"/>
      <c r="O52" s="226"/>
      <c r="P52" s="226"/>
      <c r="Q52" s="227"/>
      <c r="S52" s="10"/>
    </row>
    <row r="53" spans="2:19" ht="17.5" customHeight="1">
      <c r="L53" s="225"/>
      <c r="M53" s="226"/>
      <c r="N53" s="226"/>
      <c r="O53" s="226"/>
      <c r="P53" s="226"/>
      <c r="Q53" s="227"/>
      <c r="S53" s="10"/>
    </row>
    <row r="54" spans="2:19" ht="17.5" customHeight="1">
      <c r="L54" s="225"/>
      <c r="M54" s="226"/>
      <c r="N54" s="226"/>
      <c r="O54" s="226"/>
      <c r="P54" s="226"/>
      <c r="Q54" s="227"/>
      <c r="S54" s="10"/>
    </row>
    <row r="55" spans="2:19" ht="17.5" customHeight="1">
      <c r="L55" s="225"/>
      <c r="M55" s="226"/>
      <c r="N55" s="226"/>
      <c r="O55" s="226"/>
      <c r="P55" s="226"/>
      <c r="Q55" s="227"/>
      <c r="S55" s="10"/>
    </row>
    <row r="56" spans="2:19" ht="17.5" customHeight="1">
      <c r="L56" s="228"/>
      <c r="M56" s="229"/>
      <c r="N56" s="229"/>
      <c r="O56" s="229"/>
      <c r="P56" s="229"/>
      <c r="Q56" s="230"/>
      <c r="S56" s="10"/>
    </row>
    <row r="57" spans="2:19" ht="17.5" customHeight="1">
      <c r="S57" s="10"/>
    </row>
    <row r="58" spans="2:19" ht="17.5" customHeight="1">
      <c r="C58" s="78"/>
      <c r="D58" s="23" t="s">
        <v>169</v>
      </c>
      <c r="E58" s="28"/>
      <c r="F58" s="28"/>
      <c r="G58" s="28"/>
      <c r="H58" s="28"/>
      <c r="I58" s="28"/>
      <c r="J58" s="28"/>
      <c r="K58" s="28"/>
      <c r="S58" s="10"/>
    </row>
    <row r="59" spans="2:19" ht="17.5" customHeight="1">
      <c r="D59" s="23" t="s">
        <v>170</v>
      </c>
      <c r="E59" s="32">
        <f>'๑. ข้อมูลทั่วไป ๑'!B38</f>
        <v>0</v>
      </c>
      <c r="F59" s="31"/>
      <c r="G59" s="31"/>
      <c r="H59" s="31"/>
      <c r="I59" s="31"/>
      <c r="J59" s="31"/>
      <c r="K59" s="31"/>
      <c r="L59" s="10" t="s">
        <v>171</v>
      </c>
      <c r="S59" s="10"/>
    </row>
    <row r="60" spans="2:19" ht="17.5" customHeight="1">
      <c r="D60" s="23" t="s">
        <v>56</v>
      </c>
      <c r="E60" s="32">
        <f>'๑. ข้อมูลทั่วไป ๑'!C38</f>
        <v>0</v>
      </c>
      <c r="F60" s="31"/>
      <c r="G60" s="31"/>
      <c r="H60" s="31"/>
      <c r="I60" s="31"/>
      <c r="J60" s="31"/>
      <c r="K60" s="31"/>
      <c r="L60" s="10" t="s">
        <v>172</v>
      </c>
      <c r="S60" s="10"/>
    </row>
    <row r="61" spans="2:19" ht="17.5" customHeight="1">
      <c r="G61" s="21"/>
      <c r="H61" s="21"/>
      <c r="I61" s="21"/>
      <c r="J61" s="21"/>
      <c r="K61" s="21"/>
      <c r="L61" s="21"/>
      <c r="M61" s="21"/>
      <c r="S61" s="10"/>
    </row>
    <row r="62" spans="2:19" ht="17.5" customHeight="1">
      <c r="S62" s="10"/>
    </row>
    <row r="63" spans="2:19" ht="17.5" customHeight="1">
      <c r="C63" s="78"/>
      <c r="D63" s="23" t="s">
        <v>169</v>
      </c>
      <c r="E63" s="28"/>
      <c r="F63" s="28"/>
      <c r="G63" s="28"/>
      <c r="H63" s="28"/>
      <c r="I63" s="28"/>
      <c r="J63" s="28"/>
      <c r="K63" s="28"/>
      <c r="S63" s="10"/>
    </row>
    <row r="64" spans="2:19" ht="17.5" customHeight="1">
      <c r="D64" s="23" t="s">
        <v>170</v>
      </c>
      <c r="E64" s="32">
        <f>'๑. ข้อมูลทั่วไป ๑'!B39</f>
        <v>0</v>
      </c>
      <c r="F64" s="31"/>
      <c r="G64" s="31"/>
      <c r="H64" s="31"/>
      <c r="I64" s="31"/>
      <c r="J64" s="31"/>
      <c r="K64" s="31"/>
      <c r="L64" s="10" t="s">
        <v>171</v>
      </c>
      <c r="S64" s="10"/>
    </row>
    <row r="65" spans="1:19" ht="17.5" customHeight="1">
      <c r="D65" s="23" t="s">
        <v>56</v>
      </c>
      <c r="E65" s="32">
        <f>'๑. ข้อมูลทั่วไป ๑'!C39</f>
        <v>0</v>
      </c>
      <c r="F65" s="31"/>
      <c r="G65" s="31"/>
      <c r="H65" s="31"/>
      <c r="I65" s="31"/>
      <c r="J65" s="31"/>
      <c r="K65" s="31"/>
      <c r="L65" s="10" t="s">
        <v>172</v>
      </c>
      <c r="S65" s="10"/>
    </row>
    <row r="66" spans="1:19" ht="17.5" customHeight="1">
      <c r="S66" s="10"/>
    </row>
    <row r="67" spans="1:19" ht="17.5" customHeight="1">
      <c r="S67" s="10"/>
    </row>
    <row r="68" spans="1:19" ht="17.5" customHeight="1">
      <c r="C68" s="78"/>
      <c r="D68" s="23" t="s">
        <v>169</v>
      </c>
      <c r="E68" s="28"/>
      <c r="F68" s="28"/>
      <c r="G68" s="28"/>
      <c r="H68" s="28"/>
      <c r="I68" s="28"/>
      <c r="J68" s="28"/>
      <c r="K68" s="28"/>
      <c r="S68" s="10"/>
    </row>
    <row r="69" spans="1:19" ht="17.5" customHeight="1">
      <c r="D69" s="23" t="s">
        <v>170</v>
      </c>
      <c r="E69" s="32">
        <f>'๑. ข้อมูลทั่วไป ๑'!B40</f>
        <v>0</v>
      </c>
      <c r="F69" s="31"/>
      <c r="G69" s="31"/>
      <c r="H69" s="31"/>
      <c r="I69" s="31"/>
      <c r="J69" s="31"/>
      <c r="K69" s="31"/>
      <c r="L69" s="10" t="s">
        <v>171</v>
      </c>
      <c r="S69" s="10"/>
    </row>
    <row r="70" spans="1:19" ht="17.5" customHeight="1">
      <c r="D70" s="23" t="s">
        <v>56</v>
      </c>
      <c r="E70" s="32">
        <f>'๑. ข้อมูลทั่วไป ๑'!C40</f>
        <v>0</v>
      </c>
      <c r="F70" s="31"/>
      <c r="G70" s="31"/>
      <c r="H70" s="31"/>
      <c r="I70" s="31"/>
      <c r="J70" s="31"/>
      <c r="K70" s="31"/>
      <c r="L70" s="10" t="s">
        <v>172</v>
      </c>
      <c r="S70" s="10"/>
    </row>
    <row r="71" spans="1:19" ht="17.5" customHeight="1">
      <c r="S71" s="10"/>
    </row>
    <row r="72" spans="1:19" ht="17.5" customHeight="1">
      <c r="S72" s="10"/>
    </row>
    <row r="73" spans="1:19" ht="17.5" customHeight="1">
      <c r="S73" s="10"/>
    </row>
    <row r="74" spans="1:19" ht="17.5" customHeight="1">
      <c r="S74" s="10"/>
    </row>
    <row r="75" spans="1:19" ht="89.5" customHeight="1">
      <c r="A75" s="86" t="s">
        <v>5</v>
      </c>
      <c r="C75" s="231" t="s">
        <v>173</v>
      </c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S75" s="10"/>
    </row>
    <row r="76" spans="1:19" ht="17.5" customHeight="1">
      <c r="B76" s="20"/>
      <c r="S76" s="10"/>
    </row>
    <row r="77" spans="1:19" ht="17.5" customHeight="1">
      <c r="S77" s="10"/>
    </row>
    <row r="78" spans="1:19" ht="17.5" customHeight="1">
      <c r="S78" s="10"/>
    </row>
    <row r="79" spans="1:19" ht="17.5" customHeight="1">
      <c r="S79" s="10"/>
    </row>
    <row r="80" spans="1:19" ht="17.5" customHeight="1">
      <c r="S80" s="10"/>
    </row>
    <row r="81" spans="1:20" ht="17.5" customHeight="1">
      <c r="S81" s="10"/>
    </row>
    <row r="82" spans="1:20" ht="17.5" customHeight="1">
      <c r="S82" s="10"/>
    </row>
    <row r="83" spans="1:20" ht="17.5" customHeight="1">
      <c r="S83" s="10"/>
    </row>
    <row r="84" spans="1:20" ht="3.5" customHeight="1">
      <c r="S84" s="10"/>
    </row>
    <row r="85" spans="1:20" ht="14.5" customHeight="1">
      <c r="O85" s="10" t="s">
        <v>174</v>
      </c>
      <c r="S85" s="10"/>
    </row>
    <row r="86" spans="1:20" ht="20.149999999999999" customHeight="1">
      <c r="A86" s="79" t="s">
        <v>135</v>
      </c>
      <c r="B86" s="2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10"/>
    </row>
    <row r="87" spans="1:20" ht="9" customHeight="1">
      <c r="S87" s="10"/>
    </row>
    <row r="88" spans="1:20" ht="17.5" customHeight="1">
      <c r="A88" s="30" t="s">
        <v>175</v>
      </c>
      <c r="S88" s="10"/>
    </row>
    <row r="89" spans="1:20" ht="17.5" customHeight="1">
      <c r="A89" s="30" t="s">
        <v>176</v>
      </c>
      <c r="S89" s="10"/>
    </row>
    <row r="90" spans="1:20" ht="17.5" customHeight="1">
      <c r="B90" s="107" t="s">
        <v>58</v>
      </c>
      <c r="S90" s="10"/>
      <c r="T90" s="84" t="b">
        <f>IF('๑. ข้อมูลทั่วไป ๑'!$G$44=1,TRUE,FALSE)</f>
        <v>1</v>
      </c>
    </row>
    <row r="91" spans="1:20" ht="17.5" customHeight="1">
      <c r="B91" s="107" t="s">
        <v>177</v>
      </c>
      <c r="S91" s="10"/>
      <c r="T91" s="84" t="b">
        <f>IF('๑. ข้อมูลทั่วไป ๑'!$G$44=2,TRUE,FALSE)</f>
        <v>0</v>
      </c>
    </row>
    <row r="92" spans="1:20" ht="10.5" customHeight="1">
      <c r="B92" s="107"/>
      <c r="S92" s="10"/>
    </row>
    <row r="93" spans="1:20" ht="10.5" customHeight="1">
      <c r="S93" s="10"/>
    </row>
    <row r="94" spans="1:20" ht="17.5" customHeight="1">
      <c r="A94" s="30" t="s">
        <v>60</v>
      </c>
      <c r="S94" s="10"/>
    </row>
    <row r="95" spans="1:20" ht="17.5" customHeight="1">
      <c r="B95" s="107"/>
      <c r="C95" s="10" t="s">
        <v>178</v>
      </c>
      <c r="I95" s="10" t="s">
        <v>61</v>
      </c>
      <c r="K95" s="104" t="str">
        <f>IFERROR(IF(T95,'๑. ข้อมูลทั่วไป ๑'!$C$51,""),"")</f>
        <v/>
      </c>
      <c r="L95" s="26"/>
      <c r="M95" s="26"/>
      <c r="N95" s="26"/>
      <c r="O95" s="26"/>
      <c r="P95" s="19"/>
      <c r="S95" s="10"/>
      <c r="T95" s="84" t="b">
        <f>IF('๑. ข้อมูลทั่วไป ๑'!$C$50='๕. แบบคำขอจดทะเบียน'!C95,TRUE,FALSE)</f>
        <v>0</v>
      </c>
    </row>
    <row r="96" spans="1:20" ht="17.5" customHeight="1">
      <c r="B96" s="107"/>
      <c r="C96" s="10" t="s">
        <v>179</v>
      </c>
      <c r="I96" s="10" t="s">
        <v>61</v>
      </c>
      <c r="K96" s="105" t="str">
        <f>IFERROR(IF(T96,'๑. ข้อมูลทั่วไป ๑'!$C$51,""),"")</f>
        <v/>
      </c>
      <c r="L96" s="108"/>
      <c r="M96" s="108"/>
      <c r="N96" s="108"/>
      <c r="O96" s="108"/>
      <c r="P96" s="109"/>
      <c r="T96" s="84" t="b">
        <f>IF('๑. ข้อมูลทั่วไป ๑'!$C$50='๕. แบบคำขอจดทะเบียน'!C96,TRUE,FALSE)</f>
        <v>0</v>
      </c>
    </row>
    <row r="97" spans="1:20" ht="17.5" customHeight="1">
      <c r="B97" s="107"/>
      <c r="C97" s="10" t="s">
        <v>180</v>
      </c>
      <c r="I97" s="10" t="s">
        <v>61</v>
      </c>
      <c r="K97" s="105" t="str">
        <f>IFERROR(IF(T97,'๑. ข้อมูลทั่วไป ๑'!$C$51,""),"")</f>
        <v/>
      </c>
      <c r="L97" s="108"/>
      <c r="M97" s="108"/>
      <c r="N97" s="108"/>
      <c r="O97" s="108"/>
      <c r="P97" s="109"/>
      <c r="T97" s="84" t="b">
        <f>IF('๑. ข้อมูลทั่วไป ๑'!$C$50='๕. แบบคำขอจดทะเบียน'!C97,TRUE,FALSE)</f>
        <v>0</v>
      </c>
    </row>
    <row r="98" spans="1:20" ht="10.5" customHeight="1">
      <c r="B98" s="107"/>
      <c r="K98" s="80"/>
      <c r="L98" s="21"/>
      <c r="M98" s="21"/>
      <c r="N98" s="21"/>
      <c r="O98" s="21"/>
    </row>
    <row r="99" spans="1:20" ht="10.5" customHeight="1"/>
    <row r="100" spans="1:20" ht="17.5" customHeight="1">
      <c r="A100" s="30" t="s">
        <v>81</v>
      </c>
    </row>
    <row r="101" spans="1:20" ht="17.5" customHeight="1">
      <c r="A101" s="10" t="s">
        <v>7489</v>
      </c>
    </row>
    <row r="102" spans="1:20" ht="13.5" customHeight="1">
      <c r="A102" s="170" t="str">
        <f>Info!BT4</f>
        <v/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5"/>
    </row>
    <row r="103" spans="1:20" ht="13.5" customHeight="1">
      <c r="A103" s="171" t="str">
        <f>Info!BT5</f>
        <v/>
      </c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7"/>
    </row>
    <row r="104" spans="1:20" ht="13.5" customHeight="1">
      <c r="A104" s="171" t="str">
        <f>Info!BT6</f>
        <v/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</row>
    <row r="105" spans="1:20" ht="13.5" customHeight="1">
      <c r="A105" s="171" t="str">
        <f>Info!BT7</f>
        <v/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7"/>
    </row>
    <row r="106" spans="1:20" ht="13.5" customHeight="1">
      <c r="A106" s="171" t="str">
        <f>Info!BT8</f>
        <v/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</row>
    <row r="107" spans="1:20" ht="13.5" customHeight="1">
      <c r="A107" s="171" t="str">
        <f>Info!BT9</f>
        <v/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</row>
    <row r="108" spans="1:20" ht="13.5" customHeight="1">
      <c r="A108" s="171" t="str">
        <f>Info!BT10</f>
        <v/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</row>
    <row r="109" spans="1:20" ht="13.5" customHeight="1">
      <c r="A109" s="171" t="str">
        <f>Info!BT11</f>
        <v/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7"/>
    </row>
    <row r="110" spans="1:20" ht="13.5" customHeight="1">
      <c r="A110" s="171" t="str">
        <f>Info!BT12</f>
        <v/>
      </c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7"/>
    </row>
    <row r="111" spans="1:20" ht="13.5" customHeight="1">
      <c r="A111" s="171" t="str">
        <f>Info!BT13</f>
        <v/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7"/>
    </row>
    <row r="112" spans="1:20" ht="13.5" customHeight="1">
      <c r="A112" s="171" t="str">
        <f>Info!BT14</f>
        <v/>
      </c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7"/>
    </row>
    <row r="113" spans="1:18" ht="13.5" customHeight="1">
      <c r="A113" s="171" t="str">
        <f>Info!BT15</f>
        <v/>
      </c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7"/>
    </row>
    <row r="114" spans="1:18" ht="13.5" customHeight="1">
      <c r="A114" s="171" t="str">
        <f>Info!BT16</f>
        <v/>
      </c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7"/>
    </row>
    <row r="115" spans="1:18" ht="13.5" customHeight="1">
      <c r="A115" s="171" t="str">
        <f>Info!BT17</f>
        <v/>
      </c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7"/>
    </row>
    <row r="116" spans="1:18" ht="13.5" customHeight="1">
      <c r="A116" s="171" t="str">
        <f>Info!BT18</f>
        <v/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7"/>
    </row>
    <row r="117" spans="1:18" ht="13.5" customHeight="1">
      <c r="A117" s="172" t="str">
        <f>Info!BT19</f>
        <v/>
      </c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9"/>
    </row>
    <row r="118" spans="1:18" ht="9.5" customHeight="1"/>
    <row r="119" spans="1:18" ht="9.5" customHeight="1"/>
    <row r="120" spans="1:18" ht="19" customHeight="1">
      <c r="A120" s="10" t="s">
        <v>7490</v>
      </c>
    </row>
    <row r="121" spans="1:18" ht="13.5" customHeight="1">
      <c r="A121" s="170" t="str">
        <f>Info!BY4</f>
        <v/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5"/>
    </row>
    <row r="122" spans="1:18" ht="13.5" customHeight="1">
      <c r="A122" s="171" t="str">
        <f>Info!BY5</f>
        <v/>
      </c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7"/>
    </row>
    <row r="123" spans="1:18" ht="13.5" customHeight="1">
      <c r="A123" s="171" t="str">
        <f>Info!BY6</f>
        <v/>
      </c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7"/>
    </row>
    <row r="124" spans="1:18" ht="13.5" customHeight="1">
      <c r="A124" s="171" t="str">
        <f>Info!BY7</f>
        <v/>
      </c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7"/>
    </row>
    <row r="125" spans="1:18" ht="13.5" customHeight="1">
      <c r="A125" s="171" t="str">
        <f>Info!BY8</f>
        <v/>
      </c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7"/>
    </row>
    <row r="126" spans="1:18" ht="13.5" customHeight="1">
      <c r="A126" s="171" t="str">
        <f>Info!BY9</f>
        <v/>
      </c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7"/>
    </row>
    <row r="127" spans="1:18" ht="13.5" customHeight="1">
      <c r="A127" s="171" t="str">
        <f>Info!BY10</f>
        <v/>
      </c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7"/>
    </row>
    <row r="128" spans="1:18" ht="13.5" customHeight="1">
      <c r="A128" s="171" t="str">
        <f>Info!BY11</f>
        <v/>
      </c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7"/>
    </row>
    <row r="129" spans="1:1009 1026:2035 2052:3061 3078:4087 4104:5113 5130:6139 6156:7165 7182:8191 8208:10225 10242:11251 11268:12277 12294:13303 13320:14329 14346:15355 15372:16381" ht="13.5" customHeight="1">
      <c r="A129" s="171" t="str">
        <f>Info!BY12</f>
        <v/>
      </c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7"/>
    </row>
    <row r="130" spans="1:1009 1026:2035 2052:3061 3078:4087 4104:5113 5130:6139 6156:7165 7182:8191 8208:10225 10242:11251 11268:12277 12294:13303 13320:14329 14346:15355 15372:16381" ht="13.5" customHeight="1">
      <c r="A130" s="171" t="str">
        <f>Info!BY13</f>
        <v/>
      </c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7"/>
    </row>
    <row r="131" spans="1:1009 1026:2035 2052:3061 3078:4087 4104:5113 5130:6139 6156:7165 7182:8191 8208:10225 10242:11251 11268:12277 12294:13303 13320:14329 14346:15355 15372:16381" ht="13.5" customHeight="1">
      <c r="A131" s="171" t="str">
        <f>Info!BY14</f>
        <v/>
      </c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7"/>
    </row>
    <row r="132" spans="1:1009 1026:2035 2052:3061 3078:4087 4104:5113 5130:6139 6156:7165 7182:8191 8208:10225 10242:11251 11268:12277 12294:13303 13320:14329 14346:15355 15372:16381" ht="13.5" customHeight="1">
      <c r="A132" s="171" t="str">
        <f>Info!BY15</f>
        <v/>
      </c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7"/>
    </row>
    <row r="133" spans="1:1009 1026:2035 2052:3061 3078:4087 4104:5113 5130:6139 6156:7165 7182:8191 8208:10225 10242:11251 11268:12277 12294:13303 13320:14329 14346:15355 15372:16381" ht="13.5" customHeight="1">
      <c r="A133" s="171" t="str">
        <f>Info!BY16</f>
        <v/>
      </c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7"/>
    </row>
    <row r="134" spans="1:1009 1026:2035 2052:3061 3078:4087 4104:5113 5130:6139 6156:7165 7182:8191 8208:10225 10242:11251 11268:12277 12294:13303 13320:14329 14346:15355 15372:16381" ht="13.5" customHeight="1">
      <c r="A134" s="171" t="str">
        <f>Info!BY17</f>
        <v/>
      </c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7"/>
    </row>
    <row r="135" spans="1:1009 1026:2035 2052:3061 3078:4087 4104:5113 5130:6139 6156:7165 7182:8191 8208:10225 10242:11251 11268:12277 12294:13303 13320:14329 14346:15355 15372:16381" ht="13.5" customHeight="1">
      <c r="A135" s="171" t="str">
        <f>Info!BY18</f>
        <v/>
      </c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7"/>
    </row>
    <row r="136" spans="1:1009 1026:2035 2052:3061 3078:4087 4104:5113 5130:6139 6156:7165 7182:8191 8208:10225 10242:11251 11268:12277 12294:13303 13320:14329 14346:15355 15372:16381" ht="13.5" customHeight="1">
      <c r="A136" s="172" t="str">
        <f>Info!BY19</f>
        <v/>
      </c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9"/>
    </row>
    <row r="137" spans="1:1009 1026:2035 2052:3061 3078:4087 4104:5113 5130:6139 6156:7165 7182:8191 8208:10225 10242:11251 11268:12277 12294:13303 13320:14329 14346:15355 15372:16381" ht="5.5" customHeight="1"/>
    <row r="138" spans="1:1009 1026:2035 2052:3061 3078:4087 4104:5113 5130:6139 6156:7165 7182:8191 8208:10225 10242:11251 11268:12277 12294:13303 13320:14329 14346:15355 15372:16381" ht="16.5" customHeight="1">
      <c r="A138" s="10" t="s">
        <v>7491</v>
      </c>
    </row>
    <row r="139" spans="1:1009 1026:2035 2052:3061 3078:4087 4104:5113 5130:6139 6156:7165 7182:8191 8208:10225 10242:11251 11268:12277 12294:13303 13320:14329 14346:15355 15372:16381" ht="16.5" customHeight="1">
      <c r="B139" s="10" t="s">
        <v>182</v>
      </c>
    </row>
    <row r="140" spans="1:1009 1026:2035 2052:3061 3078:4087 4104:5113 5130:6139 6156:7165 7182:8191 8208:10225 10242:11251 11268:12277 12294:13303 13320:14329 14346:15355 15372:16381" s="174" customFormat="1" ht="27.5" customHeight="1">
      <c r="A140" s="182" t="str">
        <f>IF(Info!CD4="","",Info!CD4&amp;". "&amp;Info!CE4)</f>
        <v/>
      </c>
      <c r="R140" s="175"/>
      <c r="S140" s="173"/>
      <c r="AJ140" s="175"/>
      <c r="AK140" s="173"/>
      <c r="BB140" s="175"/>
      <c r="BC140" s="173"/>
      <c r="BT140" s="175"/>
      <c r="BU140" s="173"/>
      <c r="CL140" s="175"/>
      <c r="CM140" s="173"/>
      <c r="DD140" s="175"/>
      <c r="DE140" s="173"/>
      <c r="DV140" s="175"/>
      <c r="DW140" s="173"/>
      <c r="EN140" s="175"/>
      <c r="EO140" s="173"/>
      <c r="FF140" s="175"/>
      <c r="FG140" s="173"/>
      <c r="FX140" s="175"/>
      <c r="FY140" s="173"/>
      <c r="GP140" s="175"/>
      <c r="GQ140" s="173"/>
      <c r="HH140" s="175"/>
      <c r="HI140" s="173"/>
      <c r="HZ140" s="175"/>
      <c r="IA140" s="173"/>
      <c r="IR140" s="175"/>
      <c r="IS140" s="173"/>
      <c r="JJ140" s="175"/>
      <c r="JK140" s="173"/>
      <c r="KB140" s="175"/>
      <c r="KC140" s="173"/>
      <c r="KT140" s="175"/>
      <c r="KU140" s="173"/>
      <c r="LL140" s="175"/>
      <c r="LM140" s="173"/>
      <c r="MD140" s="175"/>
      <c r="ME140" s="173"/>
      <c r="MV140" s="175"/>
      <c r="MW140" s="173"/>
      <c r="NN140" s="175"/>
      <c r="NO140" s="173"/>
      <c r="OF140" s="175"/>
      <c r="OG140" s="173"/>
      <c r="OX140" s="175"/>
      <c r="OY140" s="173"/>
      <c r="PP140" s="175"/>
      <c r="PQ140" s="173"/>
      <c r="QH140" s="175"/>
      <c r="QI140" s="173"/>
      <c r="QZ140" s="175"/>
      <c r="RA140" s="173"/>
      <c r="RR140" s="175"/>
      <c r="RS140" s="173"/>
      <c r="SJ140" s="175"/>
      <c r="SK140" s="173"/>
      <c r="TB140" s="175"/>
      <c r="TC140" s="173"/>
      <c r="TT140" s="175"/>
      <c r="TU140" s="173"/>
      <c r="UL140" s="175"/>
      <c r="UM140" s="173"/>
      <c r="VD140" s="175"/>
      <c r="VE140" s="173"/>
      <c r="VV140" s="175"/>
      <c r="VW140" s="173"/>
      <c r="WN140" s="175"/>
      <c r="WO140" s="173"/>
      <c r="XF140" s="175"/>
      <c r="XG140" s="173"/>
      <c r="XX140" s="175"/>
      <c r="XY140" s="173"/>
      <c r="YP140" s="175"/>
      <c r="YQ140" s="173"/>
      <c r="ZH140" s="175"/>
      <c r="ZI140" s="173"/>
      <c r="ZZ140" s="175"/>
      <c r="AAA140" s="173"/>
      <c r="AAR140" s="175"/>
      <c r="AAS140" s="173"/>
      <c r="ABJ140" s="175"/>
      <c r="ABK140" s="173"/>
      <c r="ACB140" s="175"/>
      <c r="ACC140" s="173"/>
      <c r="ACT140" s="175"/>
      <c r="ACU140" s="173"/>
      <c r="ADL140" s="175"/>
      <c r="ADM140" s="173"/>
      <c r="AED140" s="175"/>
      <c r="AEE140" s="173"/>
      <c r="AEV140" s="175"/>
      <c r="AEW140" s="173"/>
      <c r="AFN140" s="175"/>
      <c r="AFO140" s="173"/>
      <c r="AGF140" s="175"/>
      <c r="AGG140" s="173"/>
      <c r="AGX140" s="175"/>
      <c r="AGY140" s="173"/>
      <c r="AHP140" s="175"/>
      <c r="AHQ140" s="173"/>
      <c r="AIH140" s="175"/>
      <c r="AII140" s="173"/>
      <c r="AIZ140" s="175"/>
      <c r="AJA140" s="173"/>
      <c r="AJR140" s="175"/>
      <c r="AJS140" s="173"/>
      <c r="AKJ140" s="175"/>
      <c r="AKK140" s="173"/>
      <c r="ALB140" s="175"/>
      <c r="ALC140" s="173"/>
      <c r="ALT140" s="175"/>
      <c r="ALU140" s="173"/>
      <c r="AML140" s="175"/>
      <c r="AMM140" s="173"/>
      <c r="AND140" s="175"/>
      <c r="ANE140" s="173"/>
      <c r="ANV140" s="175"/>
      <c r="ANW140" s="173"/>
      <c r="AON140" s="175"/>
      <c r="AOO140" s="173"/>
      <c r="APF140" s="175"/>
      <c r="APG140" s="173"/>
      <c r="APX140" s="175"/>
      <c r="APY140" s="173"/>
      <c r="AQP140" s="175"/>
      <c r="AQQ140" s="173"/>
      <c r="ARH140" s="175"/>
      <c r="ARI140" s="173"/>
      <c r="ARZ140" s="175"/>
      <c r="ASA140" s="173"/>
      <c r="ASR140" s="175"/>
      <c r="ASS140" s="173"/>
      <c r="ATJ140" s="175"/>
      <c r="ATK140" s="173"/>
      <c r="AUB140" s="175"/>
      <c r="AUC140" s="173"/>
      <c r="AUT140" s="175"/>
      <c r="AUU140" s="173"/>
      <c r="AVL140" s="175"/>
      <c r="AVM140" s="173"/>
      <c r="AWD140" s="175"/>
      <c r="AWE140" s="173"/>
      <c r="AWV140" s="175"/>
      <c r="AWW140" s="173"/>
      <c r="AXN140" s="175"/>
      <c r="AXO140" s="173"/>
      <c r="AYF140" s="175"/>
      <c r="AYG140" s="173"/>
      <c r="AYX140" s="175"/>
      <c r="AYY140" s="173"/>
      <c r="AZP140" s="175"/>
      <c r="AZQ140" s="173"/>
      <c r="BAH140" s="175"/>
      <c r="BAI140" s="173"/>
      <c r="BAZ140" s="175"/>
      <c r="BBA140" s="173"/>
      <c r="BBR140" s="175"/>
      <c r="BBS140" s="173"/>
      <c r="BCJ140" s="175"/>
      <c r="BCK140" s="173"/>
      <c r="BDB140" s="175"/>
      <c r="BDC140" s="173"/>
      <c r="BDT140" s="175"/>
      <c r="BDU140" s="173"/>
      <c r="BEL140" s="175"/>
      <c r="BEM140" s="173"/>
      <c r="BFD140" s="175"/>
      <c r="BFE140" s="173"/>
      <c r="BFV140" s="175"/>
      <c r="BFW140" s="173"/>
      <c r="BGN140" s="175"/>
      <c r="BGO140" s="173"/>
      <c r="BHF140" s="175"/>
      <c r="BHG140" s="173"/>
      <c r="BHX140" s="175"/>
      <c r="BHY140" s="173"/>
      <c r="BIP140" s="175"/>
      <c r="BIQ140" s="173"/>
      <c r="BJH140" s="175"/>
      <c r="BJI140" s="173"/>
      <c r="BJZ140" s="175"/>
      <c r="BKA140" s="173"/>
      <c r="BKR140" s="175"/>
      <c r="BKS140" s="173"/>
      <c r="BLJ140" s="175"/>
      <c r="BLK140" s="173"/>
      <c r="BMB140" s="175"/>
      <c r="BMC140" s="173"/>
      <c r="BMT140" s="175"/>
      <c r="BMU140" s="173"/>
      <c r="BNL140" s="175"/>
      <c r="BNM140" s="173"/>
      <c r="BOD140" s="175"/>
      <c r="BOE140" s="173"/>
      <c r="BOV140" s="175"/>
      <c r="BOW140" s="173"/>
      <c r="BPN140" s="175"/>
      <c r="BPO140" s="173"/>
      <c r="BQF140" s="175"/>
      <c r="BQG140" s="173"/>
      <c r="BQX140" s="175"/>
      <c r="BQY140" s="173"/>
      <c r="BRP140" s="175"/>
      <c r="BRQ140" s="173"/>
      <c r="BSH140" s="175"/>
      <c r="BSI140" s="173"/>
      <c r="BSZ140" s="175"/>
      <c r="BTA140" s="173"/>
      <c r="BTR140" s="175"/>
      <c r="BTS140" s="173"/>
      <c r="BUJ140" s="175"/>
      <c r="BUK140" s="173"/>
      <c r="BVB140" s="175"/>
      <c r="BVC140" s="173"/>
      <c r="BVT140" s="175"/>
      <c r="BVU140" s="173"/>
      <c r="BWL140" s="175"/>
      <c r="BWM140" s="173"/>
      <c r="BXD140" s="175"/>
      <c r="BXE140" s="173"/>
      <c r="BXV140" s="175"/>
      <c r="BXW140" s="173"/>
      <c r="BYN140" s="175"/>
      <c r="BYO140" s="173"/>
      <c r="BZF140" s="175"/>
      <c r="BZG140" s="173"/>
      <c r="BZX140" s="175"/>
      <c r="BZY140" s="173"/>
      <c r="CAP140" s="175"/>
      <c r="CAQ140" s="173"/>
      <c r="CBH140" s="175"/>
      <c r="CBI140" s="173"/>
      <c r="CBZ140" s="175"/>
      <c r="CCA140" s="173"/>
      <c r="CCR140" s="175"/>
      <c r="CCS140" s="173"/>
      <c r="CDJ140" s="175"/>
      <c r="CDK140" s="173"/>
      <c r="CEB140" s="175"/>
      <c r="CEC140" s="173"/>
      <c r="CET140" s="175"/>
      <c r="CEU140" s="173"/>
      <c r="CFL140" s="175"/>
      <c r="CFM140" s="173"/>
      <c r="CGD140" s="175"/>
      <c r="CGE140" s="173"/>
      <c r="CGV140" s="175"/>
      <c r="CGW140" s="173"/>
      <c r="CHN140" s="175"/>
      <c r="CHO140" s="173"/>
      <c r="CIF140" s="175"/>
      <c r="CIG140" s="173"/>
      <c r="CIX140" s="175"/>
      <c r="CIY140" s="173"/>
      <c r="CJP140" s="175"/>
      <c r="CJQ140" s="173"/>
      <c r="CKH140" s="175"/>
      <c r="CKI140" s="173"/>
      <c r="CKZ140" s="175"/>
      <c r="CLA140" s="173"/>
      <c r="CLR140" s="175"/>
      <c r="CLS140" s="173"/>
      <c r="CMJ140" s="175"/>
      <c r="CMK140" s="173"/>
      <c r="CNB140" s="175"/>
      <c r="CNC140" s="173"/>
      <c r="CNT140" s="175"/>
      <c r="CNU140" s="173"/>
      <c r="COL140" s="175"/>
      <c r="COM140" s="173"/>
      <c r="CPD140" s="175"/>
      <c r="CPE140" s="173"/>
      <c r="CPV140" s="175"/>
      <c r="CPW140" s="173"/>
      <c r="CQN140" s="175"/>
      <c r="CQO140" s="173"/>
      <c r="CRF140" s="175"/>
      <c r="CRG140" s="173"/>
      <c r="CRX140" s="175"/>
      <c r="CRY140" s="173"/>
      <c r="CSP140" s="175"/>
      <c r="CSQ140" s="173"/>
      <c r="CTH140" s="175"/>
      <c r="CTI140" s="173"/>
      <c r="CTZ140" s="175"/>
      <c r="CUA140" s="173"/>
      <c r="CUR140" s="175"/>
      <c r="CUS140" s="173"/>
      <c r="CVJ140" s="175"/>
      <c r="CVK140" s="173"/>
      <c r="CWB140" s="175"/>
      <c r="CWC140" s="173"/>
      <c r="CWT140" s="175"/>
      <c r="CWU140" s="173"/>
      <c r="CXL140" s="175"/>
      <c r="CXM140" s="173"/>
      <c r="CYD140" s="175"/>
      <c r="CYE140" s="173"/>
      <c r="CYV140" s="175"/>
      <c r="CYW140" s="173"/>
      <c r="CZN140" s="175"/>
      <c r="CZO140" s="173"/>
      <c r="DAF140" s="175"/>
      <c r="DAG140" s="173"/>
      <c r="DAX140" s="175"/>
      <c r="DAY140" s="173"/>
      <c r="DBP140" s="175"/>
      <c r="DBQ140" s="173"/>
      <c r="DCH140" s="175"/>
      <c r="DCI140" s="173"/>
      <c r="DCZ140" s="175"/>
      <c r="DDA140" s="173"/>
      <c r="DDR140" s="175"/>
      <c r="DDS140" s="173"/>
      <c r="DEJ140" s="175"/>
      <c r="DEK140" s="173"/>
      <c r="DFB140" s="175"/>
      <c r="DFC140" s="173"/>
      <c r="DFT140" s="175"/>
      <c r="DFU140" s="173"/>
      <c r="DGL140" s="175"/>
      <c r="DGM140" s="173"/>
      <c r="DHD140" s="175"/>
      <c r="DHE140" s="173"/>
      <c r="DHV140" s="175"/>
      <c r="DHW140" s="173"/>
      <c r="DIN140" s="175"/>
      <c r="DIO140" s="173"/>
      <c r="DJF140" s="175"/>
      <c r="DJG140" s="173"/>
      <c r="DJX140" s="175"/>
      <c r="DJY140" s="173"/>
      <c r="DKP140" s="175"/>
      <c r="DKQ140" s="173"/>
      <c r="DLH140" s="175"/>
      <c r="DLI140" s="173"/>
      <c r="DLZ140" s="175"/>
      <c r="DMA140" s="173"/>
      <c r="DMR140" s="175"/>
      <c r="DMS140" s="173"/>
      <c r="DNJ140" s="175"/>
      <c r="DNK140" s="173"/>
      <c r="DOB140" s="175"/>
      <c r="DOC140" s="173"/>
      <c r="DOT140" s="175"/>
      <c r="DOU140" s="173"/>
      <c r="DPL140" s="175"/>
      <c r="DPM140" s="173"/>
      <c r="DQD140" s="175"/>
      <c r="DQE140" s="173"/>
      <c r="DQV140" s="175"/>
      <c r="DQW140" s="173"/>
      <c r="DRN140" s="175"/>
      <c r="DRO140" s="173"/>
      <c r="DSF140" s="175"/>
      <c r="DSG140" s="173"/>
      <c r="DSX140" s="175"/>
      <c r="DSY140" s="173"/>
      <c r="DTP140" s="175"/>
      <c r="DTQ140" s="173"/>
      <c r="DUH140" s="175"/>
      <c r="DUI140" s="173"/>
      <c r="DUZ140" s="175"/>
      <c r="DVA140" s="173"/>
      <c r="DVR140" s="175"/>
      <c r="DVS140" s="173"/>
      <c r="DWJ140" s="175"/>
      <c r="DWK140" s="173"/>
      <c r="DXB140" s="175"/>
      <c r="DXC140" s="173"/>
      <c r="DXT140" s="175"/>
      <c r="DXU140" s="173"/>
      <c r="DYL140" s="175"/>
      <c r="DYM140" s="173"/>
      <c r="DZD140" s="175"/>
      <c r="DZE140" s="173"/>
      <c r="DZV140" s="175"/>
      <c r="DZW140" s="173"/>
      <c r="EAN140" s="175"/>
      <c r="EAO140" s="173"/>
      <c r="EBF140" s="175"/>
      <c r="EBG140" s="173"/>
      <c r="EBX140" s="175"/>
      <c r="EBY140" s="173"/>
      <c r="ECP140" s="175"/>
      <c r="ECQ140" s="173"/>
      <c r="EDH140" s="175"/>
      <c r="EDI140" s="173"/>
      <c r="EDZ140" s="175"/>
      <c r="EEA140" s="173"/>
      <c r="EER140" s="175"/>
      <c r="EES140" s="173"/>
      <c r="EFJ140" s="175"/>
      <c r="EFK140" s="173"/>
      <c r="EGB140" s="175"/>
      <c r="EGC140" s="173"/>
      <c r="EGT140" s="175"/>
      <c r="EGU140" s="173"/>
      <c r="EHL140" s="175"/>
      <c r="EHM140" s="173"/>
      <c r="EID140" s="175"/>
      <c r="EIE140" s="173"/>
      <c r="EIV140" s="175"/>
      <c r="EIW140" s="173"/>
      <c r="EJN140" s="175"/>
      <c r="EJO140" s="173"/>
      <c r="EKF140" s="175"/>
      <c r="EKG140" s="173"/>
      <c r="EKX140" s="175"/>
      <c r="EKY140" s="173"/>
      <c r="ELP140" s="175"/>
      <c r="ELQ140" s="173"/>
      <c r="EMH140" s="175"/>
      <c r="EMI140" s="173"/>
      <c r="EMZ140" s="175"/>
      <c r="ENA140" s="173"/>
      <c r="ENR140" s="175"/>
      <c r="ENS140" s="173"/>
      <c r="EOJ140" s="175"/>
      <c r="EOK140" s="173"/>
      <c r="EPB140" s="175"/>
      <c r="EPC140" s="173"/>
      <c r="EPT140" s="175"/>
      <c r="EPU140" s="173"/>
      <c r="EQL140" s="175"/>
      <c r="EQM140" s="173"/>
      <c r="ERD140" s="175"/>
      <c r="ERE140" s="173"/>
      <c r="ERV140" s="175"/>
      <c r="ERW140" s="173"/>
      <c r="ESN140" s="175"/>
      <c r="ESO140" s="173"/>
      <c r="ETF140" s="175"/>
      <c r="ETG140" s="173"/>
      <c r="ETX140" s="175"/>
      <c r="ETY140" s="173"/>
      <c r="EUP140" s="175"/>
      <c r="EUQ140" s="173"/>
      <c r="EVH140" s="175"/>
      <c r="EVI140" s="173"/>
      <c r="EVZ140" s="175"/>
      <c r="EWA140" s="173"/>
      <c r="EWR140" s="175"/>
      <c r="EWS140" s="173"/>
      <c r="EXJ140" s="175"/>
      <c r="EXK140" s="173"/>
      <c r="EYB140" s="175"/>
      <c r="EYC140" s="173"/>
      <c r="EYT140" s="175"/>
      <c r="EYU140" s="173"/>
      <c r="EZL140" s="175"/>
      <c r="EZM140" s="173"/>
      <c r="FAD140" s="175"/>
      <c r="FAE140" s="173"/>
      <c r="FAV140" s="175"/>
      <c r="FAW140" s="173"/>
      <c r="FBN140" s="175"/>
      <c r="FBO140" s="173"/>
      <c r="FCF140" s="175"/>
      <c r="FCG140" s="173"/>
      <c r="FCX140" s="175"/>
      <c r="FCY140" s="173"/>
      <c r="FDP140" s="175"/>
      <c r="FDQ140" s="173"/>
      <c r="FEH140" s="175"/>
      <c r="FEI140" s="173"/>
      <c r="FEZ140" s="175"/>
      <c r="FFA140" s="173"/>
      <c r="FFR140" s="175"/>
      <c r="FFS140" s="173"/>
      <c r="FGJ140" s="175"/>
      <c r="FGK140" s="173"/>
      <c r="FHB140" s="175"/>
      <c r="FHC140" s="173"/>
      <c r="FHT140" s="175"/>
      <c r="FHU140" s="173"/>
      <c r="FIL140" s="175"/>
      <c r="FIM140" s="173"/>
      <c r="FJD140" s="175"/>
      <c r="FJE140" s="173"/>
      <c r="FJV140" s="175"/>
      <c r="FJW140" s="173"/>
      <c r="FKN140" s="175"/>
      <c r="FKO140" s="173"/>
      <c r="FLF140" s="175"/>
      <c r="FLG140" s="173"/>
      <c r="FLX140" s="175"/>
      <c r="FLY140" s="173"/>
      <c r="FMP140" s="175"/>
      <c r="FMQ140" s="173"/>
      <c r="FNH140" s="175"/>
      <c r="FNI140" s="173"/>
      <c r="FNZ140" s="175"/>
      <c r="FOA140" s="173"/>
      <c r="FOR140" s="175"/>
      <c r="FOS140" s="173"/>
      <c r="FPJ140" s="175"/>
      <c r="FPK140" s="173"/>
      <c r="FQB140" s="175"/>
      <c r="FQC140" s="173"/>
      <c r="FQT140" s="175"/>
      <c r="FQU140" s="173"/>
      <c r="FRL140" s="175"/>
      <c r="FRM140" s="173"/>
      <c r="FSD140" s="175"/>
      <c r="FSE140" s="173"/>
      <c r="FSV140" s="175"/>
      <c r="FSW140" s="173"/>
      <c r="FTN140" s="175"/>
      <c r="FTO140" s="173"/>
      <c r="FUF140" s="175"/>
      <c r="FUG140" s="173"/>
      <c r="FUX140" s="175"/>
      <c r="FUY140" s="173"/>
      <c r="FVP140" s="175"/>
      <c r="FVQ140" s="173"/>
      <c r="FWH140" s="175"/>
      <c r="FWI140" s="173"/>
      <c r="FWZ140" s="175"/>
      <c r="FXA140" s="173"/>
      <c r="FXR140" s="175"/>
      <c r="FXS140" s="173"/>
      <c r="FYJ140" s="175"/>
      <c r="FYK140" s="173"/>
      <c r="FZB140" s="175"/>
      <c r="FZC140" s="173"/>
      <c r="FZT140" s="175"/>
      <c r="FZU140" s="173"/>
      <c r="GAL140" s="175"/>
      <c r="GAM140" s="173"/>
      <c r="GBD140" s="175"/>
      <c r="GBE140" s="173"/>
      <c r="GBV140" s="175"/>
      <c r="GBW140" s="173"/>
      <c r="GCN140" s="175"/>
      <c r="GCO140" s="173"/>
      <c r="GDF140" s="175"/>
      <c r="GDG140" s="173"/>
      <c r="GDX140" s="175"/>
      <c r="GDY140" s="173"/>
      <c r="GEP140" s="175"/>
      <c r="GEQ140" s="173"/>
      <c r="GFH140" s="175"/>
      <c r="GFI140" s="173"/>
      <c r="GFZ140" s="175"/>
      <c r="GGA140" s="173"/>
      <c r="GGR140" s="175"/>
      <c r="GGS140" s="173"/>
      <c r="GHJ140" s="175"/>
      <c r="GHK140" s="173"/>
      <c r="GIB140" s="175"/>
      <c r="GIC140" s="173"/>
      <c r="GIT140" s="175"/>
      <c r="GIU140" s="173"/>
      <c r="GJL140" s="175"/>
      <c r="GJM140" s="173"/>
      <c r="GKD140" s="175"/>
      <c r="GKE140" s="173"/>
      <c r="GKV140" s="175"/>
      <c r="GKW140" s="173"/>
      <c r="GLN140" s="175"/>
      <c r="GLO140" s="173"/>
      <c r="GMF140" s="175"/>
      <c r="GMG140" s="173"/>
      <c r="GMX140" s="175"/>
      <c r="GMY140" s="173"/>
      <c r="GNP140" s="175"/>
      <c r="GNQ140" s="173"/>
      <c r="GOH140" s="175"/>
      <c r="GOI140" s="173"/>
      <c r="GOZ140" s="175"/>
      <c r="GPA140" s="173"/>
      <c r="GPR140" s="175"/>
      <c r="GPS140" s="173"/>
      <c r="GQJ140" s="175"/>
      <c r="GQK140" s="173"/>
      <c r="GRB140" s="175"/>
      <c r="GRC140" s="173"/>
      <c r="GRT140" s="175"/>
      <c r="GRU140" s="173"/>
      <c r="GSL140" s="175"/>
      <c r="GSM140" s="173"/>
      <c r="GTD140" s="175"/>
      <c r="GTE140" s="173"/>
      <c r="GTV140" s="175"/>
      <c r="GTW140" s="173"/>
      <c r="GUN140" s="175"/>
      <c r="GUO140" s="173"/>
      <c r="GVF140" s="175"/>
      <c r="GVG140" s="173"/>
      <c r="GVX140" s="175"/>
      <c r="GVY140" s="173"/>
      <c r="GWP140" s="175"/>
      <c r="GWQ140" s="173"/>
      <c r="GXH140" s="175"/>
      <c r="GXI140" s="173"/>
      <c r="GXZ140" s="175"/>
      <c r="GYA140" s="173"/>
      <c r="GYR140" s="175"/>
      <c r="GYS140" s="173"/>
      <c r="GZJ140" s="175"/>
      <c r="GZK140" s="173"/>
      <c r="HAB140" s="175"/>
      <c r="HAC140" s="173"/>
      <c r="HAT140" s="175"/>
      <c r="HAU140" s="173"/>
      <c r="HBL140" s="175"/>
      <c r="HBM140" s="173"/>
      <c r="HCD140" s="175"/>
      <c r="HCE140" s="173"/>
      <c r="HCV140" s="175"/>
      <c r="HCW140" s="173"/>
      <c r="HDN140" s="175"/>
      <c r="HDO140" s="173"/>
      <c r="HEF140" s="175"/>
      <c r="HEG140" s="173"/>
      <c r="HEX140" s="175"/>
      <c r="HEY140" s="173"/>
      <c r="HFP140" s="175"/>
      <c r="HFQ140" s="173"/>
      <c r="HGH140" s="175"/>
      <c r="HGI140" s="173"/>
      <c r="HGZ140" s="175"/>
      <c r="HHA140" s="173"/>
      <c r="HHR140" s="175"/>
      <c r="HHS140" s="173"/>
      <c r="HIJ140" s="175"/>
      <c r="HIK140" s="173"/>
      <c r="HJB140" s="175"/>
      <c r="HJC140" s="173"/>
      <c r="HJT140" s="175"/>
      <c r="HJU140" s="173"/>
      <c r="HKL140" s="175"/>
      <c r="HKM140" s="173"/>
      <c r="HLD140" s="175"/>
      <c r="HLE140" s="173"/>
      <c r="HLV140" s="175"/>
      <c r="HLW140" s="173"/>
      <c r="HMN140" s="175"/>
      <c r="HMO140" s="173"/>
      <c r="HNF140" s="175"/>
      <c r="HNG140" s="173"/>
      <c r="HNX140" s="175"/>
      <c r="HNY140" s="173"/>
      <c r="HOP140" s="175"/>
      <c r="HOQ140" s="173"/>
      <c r="HPH140" s="175"/>
      <c r="HPI140" s="173"/>
      <c r="HPZ140" s="175"/>
      <c r="HQA140" s="173"/>
      <c r="HQR140" s="175"/>
      <c r="HQS140" s="173"/>
      <c r="HRJ140" s="175"/>
      <c r="HRK140" s="173"/>
      <c r="HSB140" s="175"/>
      <c r="HSC140" s="173"/>
      <c r="HST140" s="175"/>
      <c r="HSU140" s="173"/>
      <c r="HTL140" s="175"/>
      <c r="HTM140" s="173"/>
      <c r="HUD140" s="175"/>
      <c r="HUE140" s="173"/>
      <c r="HUV140" s="175"/>
      <c r="HUW140" s="173"/>
      <c r="HVN140" s="175"/>
      <c r="HVO140" s="173"/>
      <c r="HWF140" s="175"/>
      <c r="HWG140" s="173"/>
      <c r="HWX140" s="175"/>
      <c r="HWY140" s="173"/>
      <c r="HXP140" s="175"/>
      <c r="HXQ140" s="173"/>
      <c r="HYH140" s="175"/>
      <c r="HYI140" s="173"/>
      <c r="HYZ140" s="175"/>
      <c r="HZA140" s="173"/>
      <c r="HZR140" s="175"/>
      <c r="HZS140" s="173"/>
      <c r="IAJ140" s="175"/>
      <c r="IAK140" s="173"/>
      <c r="IBB140" s="175"/>
      <c r="IBC140" s="173"/>
      <c r="IBT140" s="175"/>
      <c r="IBU140" s="173"/>
      <c r="ICL140" s="175"/>
      <c r="ICM140" s="173"/>
      <c r="IDD140" s="175"/>
      <c r="IDE140" s="173"/>
      <c r="IDV140" s="175"/>
      <c r="IDW140" s="173"/>
      <c r="IEN140" s="175"/>
      <c r="IEO140" s="173"/>
      <c r="IFF140" s="175"/>
      <c r="IFG140" s="173"/>
      <c r="IFX140" s="175"/>
      <c r="IFY140" s="173"/>
      <c r="IGP140" s="175"/>
      <c r="IGQ140" s="173"/>
      <c r="IHH140" s="175"/>
      <c r="IHI140" s="173"/>
      <c r="IHZ140" s="175"/>
      <c r="IIA140" s="173"/>
      <c r="IIR140" s="175"/>
      <c r="IIS140" s="173"/>
      <c r="IJJ140" s="175"/>
      <c r="IJK140" s="173"/>
      <c r="IKB140" s="175"/>
      <c r="IKC140" s="173"/>
      <c r="IKT140" s="175"/>
      <c r="IKU140" s="173"/>
      <c r="ILL140" s="175"/>
      <c r="ILM140" s="173"/>
      <c r="IMD140" s="175"/>
      <c r="IME140" s="173"/>
      <c r="IMV140" s="175"/>
      <c r="IMW140" s="173"/>
      <c r="INN140" s="175"/>
      <c r="INO140" s="173"/>
      <c r="IOF140" s="175"/>
      <c r="IOG140" s="173"/>
      <c r="IOX140" s="175"/>
      <c r="IOY140" s="173"/>
      <c r="IPP140" s="175"/>
      <c r="IPQ140" s="173"/>
      <c r="IQH140" s="175"/>
      <c r="IQI140" s="173"/>
      <c r="IQZ140" s="175"/>
      <c r="IRA140" s="173"/>
      <c r="IRR140" s="175"/>
      <c r="IRS140" s="173"/>
      <c r="ISJ140" s="175"/>
      <c r="ISK140" s="173"/>
      <c r="ITB140" s="175"/>
      <c r="ITC140" s="173"/>
      <c r="ITT140" s="175"/>
      <c r="ITU140" s="173"/>
      <c r="IUL140" s="175"/>
      <c r="IUM140" s="173"/>
      <c r="IVD140" s="175"/>
      <c r="IVE140" s="173"/>
      <c r="IVV140" s="175"/>
      <c r="IVW140" s="173"/>
      <c r="IWN140" s="175"/>
      <c r="IWO140" s="173"/>
      <c r="IXF140" s="175"/>
      <c r="IXG140" s="173"/>
      <c r="IXX140" s="175"/>
      <c r="IXY140" s="173"/>
      <c r="IYP140" s="175"/>
      <c r="IYQ140" s="173"/>
      <c r="IZH140" s="175"/>
      <c r="IZI140" s="173"/>
      <c r="IZZ140" s="175"/>
      <c r="JAA140" s="173"/>
      <c r="JAR140" s="175"/>
      <c r="JAS140" s="173"/>
      <c r="JBJ140" s="175"/>
      <c r="JBK140" s="173"/>
      <c r="JCB140" s="175"/>
      <c r="JCC140" s="173"/>
      <c r="JCT140" s="175"/>
      <c r="JCU140" s="173"/>
      <c r="JDL140" s="175"/>
      <c r="JDM140" s="173"/>
      <c r="JED140" s="175"/>
      <c r="JEE140" s="173"/>
      <c r="JEV140" s="175"/>
      <c r="JEW140" s="173"/>
      <c r="JFN140" s="175"/>
      <c r="JFO140" s="173"/>
      <c r="JGF140" s="175"/>
      <c r="JGG140" s="173"/>
      <c r="JGX140" s="175"/>
      <c r="JGY140" s="173"/>
      <c r="JHP140" s="175"/>
      <c r="JHQ140" s="173"/>
      <c r="JIH140" s="175"/>
      <c r="JII140" s="173"/>
      <c r="JIZ140" s="175"/>
      <c r="JJA140" s="173"/>
      <c r="JJR140" s="175"/>
      <c r="JJS140" s="173"/>
      <c r="JKJ140" s="175"/>
      <c r="JKK140" s="173"/>
      <c r="JLB140" s="175"/>
      <c r="JLC140" s="173"/>
      <c r="JLT140" s="175"/>
      <c r="JLU140" s="173"/>
      <c r="JML140" s="175"/>
      <c r="JMM140" s="173"/>
      <c r="JND140" s="175"/>
      <c r="JNE140" s="173"/>
      <c r="JNV140" s="175"/>
      <c r="JNW140" s="173"/>
      <c r="JON140" s="175"/>
      <c r="JOO140" s="173"/>
      <c r="JPF140" s="175"/>
      <c r="JPG140" s="173"/>
      <c r="JPX140" s="175"/>
      <c r="JPY140" s="173"/>
      <c r="JQP140" s="175"/>
      <c r="JQQ140" s="173"/>
      <c r="JRH140" s="175"/>
      <c r="JRI140" s="173"/>
      <c r="JRZ140" s="175"/>
      <c r="JSA140" s="173"/>
      <c r="JSR140" s="175"/>
      <c r="JSS140" s="173"/>
      <c r="JTJ140" s="175"/>
      <c r="JTK140" s="173"/>
      <c r="JUB140" s="175"/>
      <c r="JUC140" s="173"/>
      <c r="JUT140" s="175"/>
      <c r="JUU140" s="173"/>
      <c r="JVL140" s="175"/>
      <c r="JVM140" s="173"/>
      <c r="JWD140" s="175"/>
      <c r="JWE140" s="173"/>
      <c r="JWV140" s="175"/>
      <c r="JWW140" s="173"/>
      <c r="JXN140" s="175"/>
      <c r="JXO140" s="173"/>
      <c r="JYF140" s="175"/>
      <c r="JYG140" s="173"/>
      <c r="JYX140" s="175"/>
      <c r="JYY140" s="173"/>
      <c r="JZP140" s="175"/>
      <c r="JZQ140" s="173"/>
      <c r="KAH140" s="175"/>
      <c r="KAI140" s="173"/>
      <c r="KAZ140" s="175"/>
      <c r="KBA140" s="173"/>
      <c r="KBR140" s="175"/>
      <c r="KBS140" s="173"/>
      <c r="KCJ140" s="175"/>
      <c r="KCK140" s="173"/>
      <c r="KDB140" s="175"/>
      <c r="KDC140" s="173"/>
      <c r="KDT140" s="175"/>
      <c r="KDU140" s="173"/>
      <c r="KEL140" s="175"/>
      <c r="KEM140" s="173"/>
      <c r="KFD140" s="175"/>
      <c r="KFE140" s="173"/>
      <c r="KFV140" s="175"/>
      <c r="KFW140" s="173"/>
      <c r="KGN140" s="175"/>
      <c r="KGO140" s="173"/>
      <c r="KHF140" s="175"/>
      <c r="KHG140" s="173"/>
      <c r="KHX140" s="175"/>
      <c r="KHY140" s="173"/>
      <c r="KIP140" s="175"/>
      <c r="KIQ140" s="173"/>
      <c r="KJH140" s="175"/>
      <c r="KJI140" s="173"/>
      <c r="KJZ140" s="175"/>
      <c r="KKA140" s="173"/>
      <c r="KKR140" s="175"/>
      <c r="KKS140" s="173"/>
      <c r="KLJ140" s="175"/>
      <c r="KLK140" s="173"/>
      <c r="KMB140" s="175"/>
      <c r="KMC140" s="173"/>
      <c r="KMT140" s="175"/>
      <c r="KMU140" s="173"/>
      <c r="KNL140" s="175"/>
      <c r="KNM140" s="173"/>
      <c r="KOD140" s="175"/>
      <c r="KOE140" s="173"/>
      <c r="KOV140" s="175"/>
      <c r="KOW140" s="173"/>
      <c r="KPN140" s="175"/>
      <c r="KPO140" s="173"/>
      <c r="KQF140" s="175"/>
      <c r="KQG140" s="173"/>
      <c r="KQX140" s="175"/>
      <c r="KQY140" s="173"/>
      <c r="KRP140" s="175"/>
      <c r="KRQ140" s="173"/>
      <c r="KSH140" s="175"/>
      <c r="KSI140" s="173"/>
      <c r="KSZ140" s="175"/>
      <c r="KTA140" s="173"/>
      <c r="KTR140" s="175"/>
      <c r="KTS140" s="173"/>
      <c r="KUJ140" s="175"/>
      <c r="KUK140" s="173"/>
      <c r="KVB140" s="175"/>
      <c r="KVC140" s="173"/>
      <c r="KVT140" s="175"/>
      <c r="KVU140" s="173"/>
      <c r="KWL140" s="175"/>
      <c r="KWM140" s="173"/>
      <c r="KXD140" s="175"/>
      <c r="KXE140" s="173"/>
      <c r="KXV140" s="175"/>
      <c r="KXW140" s="173"/>
      <c r="KYN140" s="175"/>
      <c r="KYO140" s="173"/>
      <c r="KZF140" s="175"/>
      <c r="KZG140" s="173"/>
      <c r="KZX140" s="175"/>
      <c r="KZY140" s="173"/>
      <c r="LAP140" s="175"/>
      <c r="LAQ140" s="173"/>
      <c r="LBH140" s="175"/>
      <c r="LBI140" s="173"/>
      <c r="LBZ140" s="175"/>
      <c r="LCA140" s="173"/>
      <c r="LCR140" s="175"/>
      <c r="LCS140" s="173"/>
      <c r="LDJ140" s="175"/>
      <c r="LDK140" s="173"/>
      <c r="LEB140" s="175"/>
      <c r="LEC140" s="173"/>
      <c r="LET140" s="175"/>
      <c r="LEU140" s="173"/>
      <c r="LFL140" s="175"/>
      <c r="LFM140" s="173"/>
      <c r="LGD140" s="175"/>
      <c r="LGE140" s="173"/>
      <c r="LGV140" s="175"/>
      <c r="LGW140" s="173"/>
      <c r="LHN140" s="175"/>
      <c r="LHO140" s="173"/>
      <c r="LIF140" s="175"/>
      <c r="LIG140" s="173"/>
      <c r="LIX140" s="175"/>
      <c r="LIY140" s="173"/>
      <c r="LJP140" s="175"/>
      <c r="LJQ140" s="173"/>
      <c r="LKH140" s="175"/>
      <c r="LKI140" s="173"/>
      <c r="LKZ140" s="175"/>
      <c r="LLA140" s="173"/>
      <c r="LLR140" s="175"/>
      <c r="LLS140" s="173"/>
      <c r="LMJ140" s="175"/>
      <c r="LMK140" s="173"/>
      <c r="LNB140" s="175"/>
      <c r="LNC140" s="173"/>
      <c r="LNT140" s="175"/>
      <c r="LNU140" s="173"/>
      <c r="LOL140" s="175"/>
      <c r="LOM140" s="173"/>
      <c r="LPD140" s="175"/>
      <c r="LPE140" s="173"/>
      <c r="LPV140" s="175"/>
      <c r="LPW140" s="173"/>
      <c r="LQN140" s="175"/>
      <c r="LQO140" s="173"/>
      <c r="LRF140" s="175"/>
      <c r="LRG140" s="173"/>
      <c r="LRX140" s="175"/>
      <c r="LRY140" s="173"/>
      <c r="LSP140" s="175"/>
      <c r="LSQ140" s="173"/>
      <c r="LTH140" s="175"/>
      <c r="LTI140" s="173"/>
      <c r="LTZ140" s="175"/>
      <c r="LUA140" s="173"/>
      <c r="LUR140" s="175"/>
      <c r="LUS140" s="173"/>
      <c r="LVJ140" s="175"/>
      <c r="LVK140" s="173"/>
      <c r="LWB140" s="175"/>
      <c r="LWC140" s="173"/>
      <c r="LWT140" s="175"/>
      <c r="LWU140" s="173"/>
      <c r="LXL140" s="175"/>
      <c r="LXM140" s="173"/>
      <c r="LYD140" s="175"/>
      <c r="LYE140" s="173"/>
      <c r="LYV140" s="175"/>
      <c r="LYW140" s="173"/>
      <c r="LZN140" s="175"/>
      <c r="LZO140" s="173"/>
      <c r="MAF140" s="175"/>
      <c r="MAG140" s="173"/>
      <c r="MAX140" s="175"/>
      <c r="MAY140" s="173"/>
      <c r="MBP140" s="175"/>
      <c r="MBQ140" s="173"/>
      <c r="MCH140" s="175"/>
      <c r="MCI140" s="173"/>
      <c r="MCZ140" s="175"/>
      <c r="MDA140" s="173"/>
      <c r="MDR140" s="175"/>
      <c r="MDS140" s="173"/>
      <c r="MEJ140" s="175"/>
      <c r="MEK140" s="173"/>
      <c r="MFB140" s="175"/>
      <c r="MFC140" s="173"/>
      <c r="MFT140" s="175"/>
      <c r="MFU140" s="173"/>
      <c r="MGL140" s="175"/>
      <c r="MGM140" s="173"/>
      <c r="MHD140" s="175"/>
      <c r="MHE140" s="173"/>
      <c r="MHV140" s="175"/>
      <c r="MHW140" s="173"/>
      <c r="MIN140" s="175"/>
      <c r="MIO140" s="173"/>
      <c r="MJF140" s="175"/>
      <c r="MJG140" s="173"/>
      <c r="MJX140" s="175"/>
      <c r="MJY140" s="173"/>
      <c r="MKP140" s="175"/>
      <c r="MKQ140" s="173"/>
      <c r="MLH140" s="175"/>
      <c r="MLI140" s="173"/>
      <c r="MLZ140" s="175"/>
      <c r="MMA140" s="173"/>
      <c r="MMR140" s="175"/>
      <c r="MMS140" s="173"/>
      <c r="MNJ140" s="175"/>
      <c r="MNK140" s="173"/>
      <c r="MOB140" s="175"/>
      <c r="MOC140" s="173"/>
      <c r="MOT140" s="175"/>
      <c r="MOU140" s="173"/>
      <c r="MPL140" s="175"/>
      <c r="MPM140" s="173"/>
      <c r="MQD140" s="175"/>
      <c r="MQE140" s="173"/>
      <c r="MQV140" s="175"/>
      <c r="MQW140" s="173"/>
      <c r="MRN140" s="175"/>
      <c r="MRO140" s="173"/>
      <c r="MSF140" s="175"/>
      <c r="MSG140" s="173"/>
      <c r="MSX140" s="175"/>
      <c r="MSY140" s="173"/>
      <c r="MTP140" s="175"/>
      <c r="MTQ140" s="173"/>
      <c r="MUH140" s="175"/>
      <c r="MUI140" s="173"/>
      <c r="MUZ140" s="175"/>
      <c r="MVA140" s="173"/>
      <c r="MVR140" s="175"/>
      <c r="MVS140" s="173"/>
      <c r="MWJ140" s="175"/>
      <c r="MWK140" s="173"/>
      <c r="MXB140" s="175"/>
      <c r="MXC140" s="173"/>
      <c r="MXT140" s="175"/>
      <c r="MXU140" s="173"/>
      <c r="MYL140" s="175"/>
      <c r="MYM140" s="173"/>
      <c r="MZD140" s="175"/>
      <c r="MZE140" s="173"/>
      <c r="MZV140" s="175"/>
      <c r="MZW140" s="173"/>
      <c r="NAN140" s="175"/>
      <c r="NAO140" s="173"/>
      <c r="NBF140" s="175"/>
      <c r="NBG140" s="173"/>
      <c r="NBX140" s="175"/>
      <c r="NBY140" s="173"/>
      <c r="NCP140" s="175"/>
      <c r="NCQ140" s="173"/>
      <c r="NDH140" s="175"/>
      <c r="NDI140" s="173"/>
      <c r="NDZ140" s="175"/>
      <c r="NEA140" s="173"/>
      <c r="NER140" s="175"/>
      <c r="NES140" s="173"/>
      <c r="NFJ140" s="175"/>
      <c r="NFK140" s="173"/>
      <c r="NGB140" s="175"/>
      <c r="NGC140" s="173"/>
      <c r="NGT140" s="175"/>
      <c r="NGU140" s="173"/>
      <c r="NHL140" s="175"/>
      <c r="NHM140" s="173"/>
      <c r="NID140" s="175"/>
      <c r="NIE140" s="173"/>
      <c r="NIV140" s="175"/>
      <c r="NIW140" s="173"/>
      <c r="NJN140" s="175"/>
      <c r="NJO140" s="173"/>
      <c r="NKF140" s="175"/>
      <c r="NKG140" s="173"/>
      <c r="NKX140" s="175"/>
      <c r="NKY140" s="173"/>
      <c r="NLP140" s="175"/>
      <c r="NLQ140" s="173"/>
      <c r="NMH140" s="175"/>
      <c r="NMI140" s="173"/>
      <c r="NMZ140" s="175"/>
      <c r="NNA140" s="173"/>
      <c r="NNR140" s="175"/>
      <c r="NNS140" s="173"/>
      <c r="NOJ140" s="175"/>
      <c r="NOK140" s="173"/>
      <c r="NPB140" s="175"/>
      <c r="NPC140" s="173"/>
      <c r="NPT140" s="175"/>
      <c r="NPU140" s="173"/>
      <c r="NQL140" s="175"/>
      <c r="NQM140" s="173"/>
      <c r="NRD140" s="175"/>
      <c r="NRE140" s="173"/>
      <c r="NRV140" s="175"/>
      <c r="NRW140" s="173"/>
      <c r="NSN140" s="175"/>
      <c r="NSO140" s="173"/>
      <c r="NTF140" s="175"/>
      <c r="NTG140" s="173"/>
      <c r="NTX140" s="175"/>
      <c r="NTY140" s="173"/>
      <c r="NUP140" s="175"/>
      <c r="NUQ140" s="173"/>
      <c r="NVH140" s="175"/>
      <c r="NVI140" s="173"/>
      <c r="NVZ140" s="175"/>
      <c r="NWA140" s="173"/>
      <c r="NWR140" s="175"/>
      <c r="NWS140" s="173"/>
      <c r="NXJ140" s="175"/>
      <c r="NXK140" s="173"/>
      <c r="NYB140" s="175"/>
      <c r="NYC140" s="173"/>
      <c r="NYT140" s="175"/>
      <c r="NYU140" s="173"/>
      <c r="NZL140" s="175"/>
      <c r="NZM140" s="173"/>
      <c r="OAD140" s="175"/>
      <c r="OAE140" s="173"/>
      <c r="OAV140" s="175"/>
      <c r="OAW140" s="173"/>
      <c r="OBN140" s="175"/>
      <c r="OBO140" s="173"/>
      <c r="OCF140" s="175"/>
      <c r="OCG140" s="173"/>
      <c r="OCX140" s="175"/>
      <c r="OCY140" s="173"/>
      <c r="ODP140" s="175"/>
      <c r="ODQ140" s="173"/>
      <c r="OEH140" s="175"/>
      <c r="OEI140" s="173"/>
      <c r="OEZ140" s="175"/>
      <c r="OFA140" s="173"/>
      <c r="OFR140" s="175"/>
      <c r="OFS140" s="173"/>
      <c r="OGJ140" s="175"/>
      <c r="OGK140" s="173"/>
      <c r="OHB140" s="175"/>
      <c r="OHC140" s="173"/>
      <c r="OHT140" s="175"/>
      <c r="OHU140" s="173"/>
      <c r="OIL140" s="175"/>
      <c r="OIM140" s="173"/>
      <c r="OJD140" s="175"/>
      <c r="OJE140" s="173"/>
      <c r="OJV140" s="175"/>
      <c r="OJW140" s="173"/>
      <c r="OKN140" s="175"/>
      <c r="OKO140" s="173"/>
      <c r="OLF140" s="175"/>
      <c r="OLG140" s="173"/>
      <c r="OLX140" s="175"/>
      <c r="OLY140" s="173"/>
      <c r="OMP140" s="175"/>
      <c r="OMQ140" s="173"/>
      <c r="ONH140" s="175"/>
      <c r="ONI140" s="173"/>
      <c r="ONZ140" s="175"/>
      <c r="OOA140" s="173"/>
      <c r="OOR140" s="175"/>
      <c r="OOS140" s="173"/>
      <c r="OPJ140" s="175"/>
      <c r="OPK140" s="173"/>
      <c r="OQB140" s="175"/>
      <c r="OQC140" s="173"/>
      <c r="OQT140" s="175"/>
      <c r="OQU140" s="173"/>
      <c r="ORL140" s="175"/>
      <c r="ORM140" s="173"/>
      <c r="OSD140" s="175"/>
      <c r="OSE140" s="173"/>
      <c r="OSV140" s="175"/>
      <c r="OSW140" s="173"/>
      <c r="OTN140" s="175"/>
      <c r="OTO140" s="173"/>
      <c r="OUF140" s="175"/>
      <c r="OUG140" s="173"/>
      <c r="OUX140" s="175"/>
      <c r="OUY140" s="173"/>
      <c r="OVP140" s="175"/>
      <c r="OVQ140" s="173"/>
      <c r="OWH140" s="175"/>
      <c r="OWI140" s="173"/>
      <c r="OWZ140" s="175"/>
      <c r="OXA140" s="173"/>
      <c r="OXR140" s="175"/>
      <c r="OXS140" s="173"/>
      <c r="OYJ140" s="175"/>
      <c r="OYK140" s="173"/>
      <c r="OZB140" s="175"/>
      <c r="OZC140" s="173"/>
      <c r="OZT140" s="175"/>
      <c r="OZU140" s="173"/>
      <c r="PAL140" s="175"/>
      <c r="PAM140" s="173"/>
      <c r="PBD140" s="175"/>
      <c r="PBE140" s="173"/>
      <c r="PBV140" s="175"/>
      <c r="PBW140" s="173"/>
      <c r="PCN140" s="175"/>
      <c r="PCO140" s="173"/>
      <c r="PDF140" s="175"/>
      <c r="PDG140" s="173"/>
      <c r="PDX140" s="175"/>
      <c r="PDY140" s="173"/>
      <c r="PEP140" s="175"/>
      <c r="PEQ140" s="173"/>
      <c r="PFH140" s="175"/>
      <c r="PFI140" s="173"/>
      <c r="PFZ140" s="175"/>
      <c r="PGA140" s="173"/>
      <c r="PGR140" s="175"/>
      <c r="PGS140" s="173"/>
      <c r="PHJ140" s="175"/>
      <c r="PHK140" s="173"/>
      <c r="PIB140" s="175"/>
      <c r="PIC140" s="173"/>
      <c r="PIT140" s="175"/>
      <c r="PIU140" s="173"/>
      <c r="PJL140" s="175"/>
      <c r="PJM140" s="173"/>
      <c r="PKD140" s="175"/>
      <c r="PKE140" s="173"/>
      <c r="PKV140" s="175"/>
      <c r="PKW140" s="173"/>
      <c r="PLN140" s="175"/>
      <c r="PLO140" s="173"/>
      <c r="PMF140" s="175"/>
      <c r="PMG140" s="173"/>
      <c r="PMX140" s="175"/>
      <c r="PMY140" s="173"/>
      <c r="PNP140" s="175"/>
      <c r="PNQ140" s="173"/>
      <c r="POH140" s="175"/>
      <c r="POI140" s="173"/>
      <c r="POZ140" s="175"/>
      <c r="PPA140" s="173"/>
      <c r="PPR140" s="175"/>
      <c r="PPS140" s="173"/>
      <c r="PQJ140" s="175"/>
      <c r="PQK140" s="173"/>
      <c r="PRB140" s="175"/>
      <c r="PRC140" s="173"/>
      <c r="PRT140" s="175"/>
      <c r="PRU140" s="173"/>
      <c r="PSL140" s="175"/>
      <c r="PSM140" s="173"/>
      <c r="PTD140" s="175"/>
      <c r="PTE140" s="173"/>
      <c r="PTV140" s="175"/>
      <c r="PTW140" s="173"/>
      <c r="PUN140" s="175"/>
      <c r="PUO140" s="173"/>
      <c r="PVF140" s="175"/>
      <c r="PVG140" s="173"/>
      <c r="PVX140" s="175"/>
      <c r="PVY140" s="173"/>
      <c r="PWP140" s="175"/>
      <c r="PWQ140" s="173"/>
      <c r="PXH140" s="175"/>
      <c r="PXI140" s="173"/>
      <c r="PXZ140" s="175"/>
      <c r="PYA140" s="173"/>
      <c r="PYR140" s="175"/>
      <c r="PYS140" s="173"/>
      <c r="PZJ140" s="175"/>
      <c r="PZK140" s="173"/>
      <c r="QAB140" s="175"/>
      <c r="QAC140" s="173"/>
      <c r="QAT140" s="175"/>
      <c r="QAU140" s="173"/>
      <c r="QBL140" s="175"/>
      <c r="QBM140" s="173"/>
      <c r="QCD140" s="175"/>
      <c r="QCE140" s="173"/>
      <c r="QCV140" s="175"/>
      <c r="QCW140" s="173"/>
      <c r="QDN140" s="175"/>
      <c r="QDO140" s="173"/>
      <c r="QEF140" s="175"/>
      <c r="QEG140" s="173"/>
      <c r="QEX140" s="175"/>
      <c r="QEY140" s="173"/>
      <c r="QFP140" s="175"/>
      <c r="QFQ140" s="173"/>
      <c r="QGH140" s="175"/>
      <c r="QGI140" s="173"/>
      <c r="QGZ140" s="175"/>
      <c r="QHA140" s="173"/>
      <c r="QHR140" s="175"/>
      <c r="QHS140" s="173"/>
      <c r="QIJ140" s="175"/>
      <c r="QIK140" s="173"/>
      <c r="QJB140" s="175"/>
      <c r="QJC140" s="173"/>
      <c r="QJT140" s="175"/>
      <c r="QJU140" s="173"/>
      <c r="QKL140" s="175"/>
      <c r="QKM140" s="173"/>
      <c r="QLD140" s="175"/>
      <c r="QLE140" s="173"/>
      <c r="QLV140" s="175"/>
      <c r="QLW140" s="173"/>
      <c r="QMN140" s="175"/>
      <c r="QMO140" s="173"/>
      <c r="QNF140" s="175"/>
      <c r="QNG140" s="173"/>
      <c r="QNX140" s="175"/>
      <c r="QNY140" s="173"/>
      <c r="QOP140" s="175"/>
      <c r="QOQ140" s="173"/>
      <c r="QPH140" s="175"/>
      <c r="QPI140" s="173"/>
      <c r="QPZ140" s="175"/>
      <c r="QQA140" s="173"/>
      <c r="QQR140" s="175"/>
      <c r="QQS140" s="173"/>
      <c r="QRJ140" s="175"/>
      <c r="QRK140" s="173"/>
      <c r="QSB140" s="175"/>
      <c r="QSC140" s="173"/>
      <c r="QST140" s="175"/>
      <c r="QSU140" s="173"/>
      <c r="QTL140" s="175"/>
      <c r="QTM140" s="173"/>
      <c r="QUD140" s="175"/>
      <c r="QUE140" s="173"/>
      <c r="QUV140" s="175"/>
      <c r="QUW140" s="173"/>
      <c r="QVN140" s="175"/>
      <c r="QVO140" s="173"/>
      <c r="QWF140" s="175"/>
      <c r="QWG140" s="173"/>
      <c r="QWX140" s="175"/>
      <c r="QWY140" s="173"/>
      <c r="QXP140" s="175"/>
      <c r="QXQ140" s="173"/>
      <c r="QYH140" s="175"/>
      <c r="QYI140" s="173"/>
      <c r="QYZ140" s="175"/>
      <c r="QZA140" s="173"/>
      <c r="QZR140" s="175"/>
      <c r="QZS140" s="173"/>
      <c r="RAJ140" s="175"/>
      <c r="RAK140" s="173"/>
      <c r="RBB140" s="175"/>
      <c r="RBC140" s="173"/>
      <c r="RBT140" s="175"/>
      <c r="RBU140" s="173"/>
      <c r="RCL140" s="175"/>
      <c r="RCM140" s="173"/>
      <c r="RDD140" s="175"/>
      <c r="RDE140" s="173"/>
      <c r="RDV140" s="175"/>
      <c r="RDW140" s="173"/>
      <c r="REN140" s="175"/>
      <c r="REO140" s="173"/>
      <c r="RFF140" s="175"/>
      <c r="RFG140" s="173"/>
      <c r="RFX140" s="175"/>
      <c r="RFY140" s="173"/>
      <c r="RGP140" s="175"/>
      <c r="RGQ140" s="173"/>
      <c r="RHH140" s="175"/>
      <c r="RHI140" s="173"/>
      <c r="RHZ140" s="175"/>
      <c r="RIA140" s="173"/>
      <c r="RIR140" s="175"/>
      <c r="RIS140" s="173"/>
      <c r="RJJ140" s="175"/>
      <c r="RJK140" s="173"/>
      <c r="RKB140" s="175"/>
      <c r="RKC140" s="173"/>
      <c r="RKT140" s="175"/>
      <c r="RKU140" s="173"/>
      <c r="RLL140" s="175"/>
      <c r="RLM140" s="173"/>
      <c r="RMD140" s="175"/>
      <c r="RME140" s="173"/>
      <c r="RMV140" s="175"/>
      <c r="RMW140" s="173"/>
      <c r="RNN140" s="175"/>
      <c r="RNO140" s="173"/>
      <c r="ROF140" s="175"/>
      <c r="ROG140" s="173"/>
      <c r="ROX140" s="175"/>
      <c r="ROY140" s="173"/>
      <c r="RPP140" s="175"/>
      <c r="RPQ140" s="173"/>
      <c r="RQH140" s="175"/>
      <c r="RQI140" s="173"/>
      <c r="RQZ140" s="175"/>
      <c r="RRA140" s="173"/>
      <c r="RRR140" s="175"/>
      <c r="RRS140" s="173"/>
      <c r="RSJ140" s="175"/>
      <c r="RSK140" s="173"/>
      <c r="RTB140" s="175"/>
      <c r="RTC140" s="173"/>
      <c r="RTT140" s="175"/>
      <c r="RTU140" s="173"/>
      <c r="RUL140" s="175"/>
      <c r="RUM140" s="173"/>
      <c r="RVD140" s="175"/>
      <c r="RVE140" s="173"/>
      <c r="RVV140" s="175"/>
      <c r="RVW140" s="173"/>
      <c r="RWN140" s="175"/>
      <c r="RWO140" s="173"/>
      <c r="RXF140" s="175"/>
      <c r="RXG140" s="173"/>
      <c r="RXX140" s="175"/>
      <c r="RXY140" s="173"/>
      <c r="RYP140" s="175"/>
      <c r="RYQ140" s="173"/>
      <c r="RZH140" s="175"/>
      <c r="RZI140" s="173"/>
      <c r="RZZ140" s="175"/>
      <c r="SAA140" s="173"/>
      <c r="SAR140" s="175"/>
      <c r="SAS140" s="173"/>
      <c r="SBJ140" s="175"/>
      <c r="SBK140" s="173"/>
      <c r="SCB140" s="175"/>
      <c r="SCC140" s="173"/>
      <c r="SCT140" s="175"/>
      <c r="SCU140" s="173"/>
      <c r="SDL140" s="175"/>
      <c r="SDM140" s="173"/>
      <c r="SED140" s="175"/>
      <c r="SEE140" s="173"/>
      <c r="SEV140" s="175"/>
      <c r="SEW140" s="173"/>
      <c r="SFN140" s="175"/>
      <c r="SFO140" s="173"/>
      <c r="SGF140" s="175"/>
      <c r="SGG140" s="173"/>
      <c r="SGX140" s="175"/>
      <c r="SGY140" s="173"/>
      <c r="SHP140" s="175"/>
      <c r="SHQ140" s="173"/>
      <c r="SIH140" s="175"/>
      <c r="SII140" s="173"/>
      <c r="SIZ140" s="175"/>
      <c r="SJA140" s="173"/>
      <c r="SJR140" s="175"/>
      <c r="SJS140" s="173"/>
      <c r="SKJ140" s="175"/>
      <c r="SKK140" s="173"/>
      <c r="SLB140" s="175"/>
      <c r="SLC140" s="173"/>
      <c r="SLT140" s="175"/>
      <c r="SLU140" s="173"/>
      <c r="SML140" s="175"/>
      <c r="SMM140" s="173"/>
      <c r="SND140" s="175"/>
      <c r="SNE140" s="173"/>
      <c r="SNV140" s="175"/>
      <c r="SNW140" s="173"/>
      <c r="SON140" s="175"/>
      <c r="SOO140" s="173"/>
      <c r="SPF140" s="175"/>
      <c r="SPG140" s="173"/>
      <c r="SPX140" s="175"/>
      <c r="SPY140" s="173"/>
      <c r="SQP140" s="175"/>
      <c r="SQQ140" s="173"/>
      <c r="SRH140" s="175"/>
      <c r="SRI140" s="173"/>
      <c r="SRZ140" s="175"/>
      <c r="SSA140" s="173"/>
      <c r="SSR140" s="175"/>
      <c r="SSS140" s="173"/>
      <c r="STJ140" s="175"/>
      <c r="STK140" s="173"/>
      <c r="SUB140" s="175"/>
      <c r="SUC140" s="173"/>
      <c r="SUT140" s="175"/>
      <c r="SUU140" s="173"/>
      <c r="SVL140" s="175"/>
      <c r="SVM140" s="173"/>
      <c r="SWD140" s="175"/>
      <c r="SWE140" s="173"/>
      <c r="SWV140" s="175"/>
      <c r="SWW140" s="173"/>
      <c r="SXN140" s="175"/>
      <c r="SXO140" s="173"/>
      <c r="SYF140" s="175"/>
      <c r="SYG140" s="173"/>
      <c r="SYX140" s="175"/>
      <c r="SYY140" s="173"/>
      <c r="SZP140" s="175"/>
      <c r="SZQ140" s="173"/>
      <c r="TAH140" s="175"/>
      <c r="TAI140" s="173"/>
      <c r="TAZ140" s="175"/>
      <c r="TBA140" s="173"/>
      <c r="TBR140" s="175"/>
      <c r="TBS140" s="173"/>
      <c r="TCJ140" s="175"/>
      <c r="TCK140" s="173"/>
      <c r="TDB140" s="175"/>
      <c r="TDC140" s="173"/>
      <c r="TDT140" s="175"/>
      <c r="TDU140" s="173"/>
      <c r="TEL140" s="175"/>
      <c r="TEM140" s="173"/>
      <c r="TFD140" s="175"/>
      <c r="TFE140" s="173"/>
      <c r="TFV140" s="175"/>
      <c r="TFW140" s="173"/>
      <c r="TGN140" s="175"/>
      <c r="TGO140" s="173"/>
      <c r="THF140" s="175"/>
      <c r="THG140" s="173"/>
      <c r="THX140" s="175"/>
      <c r="THY140" s="173"/>
      <c r="TIP140" s="175"/>
      <c r="TIQ140" s="173"/>
      <c r="TJH140" s="175"/>
      <c r="TJI140" s="173"/>
      <c r="TJZ140" s="175"/>
      <c r="TKA140" s="173"/>
      <c r="TKR140" s="175"/>
      <c r="TKS140" s="173"/>
      <c r="TLJ140" s="175"/>
      <c r="TLK140" s="173"/>
      <c r="TMB140" s="175"/>
      <c r="TMC140" s="173"/>
      <c r="TMT140" s="175"/>
      <c r="TMU140" s="173"/>
      <c r="TNL140" s="175"/>
      <c r="TNM140" s="173"/>
      <c r="TOD140" s="175"/>
      <c r="TOE140" s="173"/>
      <c r="TOV140" s="175"/>
      <c r="TOW140" s="173"/>
      <c r="TPN140" s="175"/>
      <c r="TPO140" s="173"/>
      <c r="TQF140" s="175"/>
      <c r="TQG140" s="173"/>
      <c r="TQX140" s="175"/>
      <c r="TQY140" s="173"/>
      <c r="TRP140" s="175"/>
      <c r="TRQ140" s="173"/>
      <c r="TSH140" s="175"/>
      <c r="TSI140" s="173"/>
      <c r="TSZ140" s="175"/>
      <c r="TTA140" s="173"/>
      <c r="TTR140" s="175"/>
      <c r="TTS140" s="173"/>
      <c r="TUJ140" s="175"/>
      <c r="TUK140" s="173"/>
      <c r="TVB140" s="175"/>
      <c r="TVC140" s="173"/>
      <c r="TVT140" s="175"/>
      <c r="TVU140" s="173"/>
      <c r="TWL140" s="175"/>
      <c r="TWM140" s="173"/>
      <c r="TXD140" s="175"/>
      <c r="TXE140" s="173"/>
      <c r="TXV140" s="175"/>
      <c r="TXW140" s="173"/>
      <c r="TYN140" s="175"/>
      <c r="TYO140" s="173"/>
      <c r="TZF140" s="175"/>
      <c r="TZG140" s="173"/>
      <c r="TZX140" s="175"/>
      <c r="TZY140" s="173"/>
      <c r="UAP140" s="175"/>
      <c r="UAQ140" s="173"/>
      <c r="UBH140" s="175"/>
      <c r="UBI140" s="173"/>
      <c r="UBZ140" s="175"/>
      <c r="UCA140" s="173"/>
      <c r="UCR140" s="175"/>
      <c r="UCS140" s="173"/>
      <c r="UDJ140" s="175"/>
      <c r="UDK140" s="173"/>
      <c r="UEB140" s="175"/>
      <c r="UEC140" s="173"/>
      <c r="UET140" s="175"/>
      <c r="UEU140" s="173"/>
      <c r="UFL140" s="175"/>
      <c r="UFM140" s="173"/>
      <c r="UGD140" s="175"/>
      <c r="UGE140" s="173"/>
      <c r="UGV140" s="175"/>
      <c r="UGW140" s="173"/>
      <c r="UHN140" s="175"/>
      <c r="UHO140" s="173"/>
      <c r="UIF140" s="175"/>
      <c r="UIG140" s="173"/>
      <c r="UIX140" s="175"/>
      <c r="UIY140" s="173"/>
      <c r="UJP140" s="175"/>
      <c r="UJQ140" s="173"/>
      <c r="UKH140" s="175"/>
      <c r="UKI140" s="173"/>
      <c r="UKZ140" s="175"/>
      <c r="ULA140" s="173"/>
      <c r="ULR140" s="175"/>
      <c r="ULS140" s="173"/>
      <c r="UMJ140" s="175"/>
      <c r="UMK140" s="173"/>
      <c r="UNB140" s="175"/>
      <c r="UNC140" s="173"/>
      <c r="UNT140" s="175"/>
      <c r="UNU140" s="173"/>
      <c r="UOL140" s="175"/>
      <c r="UOM140" s="173"/>
      <c r="UPD140" s="175"/>
      <c r="UPE140" s="173"/>
      <c r="UPV140" s="175"/>
      <c r="UPW140" s="173"/>
      <c r="UQN140" s="175"/>
      <c r="UQO140" s="173"/>
      <c r="URF140" s="175"/>
      <c r="URG140" s="173"/>
      <c r="URX140" s="175"/>
      <c r="URY140" s="173"/>
      <c r="USP140" s="175"/>
      <c r="USQ140" s="173"/>
      <c r="UTH140" s="175"/>
      <c r="UTI140" s="173"/>
      <c r="UTZ140" s="175"/>
      <c r="UUA140" s="173"/>
      <c r="UUR140" s="175"/>
      <c r="UUS140" s="173"/>
      <c r="UVJ140" s="175"/>
      <c r="UVK140" s="173"/>
      <c r="UWB140" s="175"/>
      <c r="UWC140" s="173"/>
      <c r="UWT140" s="175"/>
      <c r="UWU140" s="173"/>
      <c r="UXL140" s="175"/>
      <c r="UXM140" s="173"/>
      <c r="UYD140" s="175"/>
      <c r="UYE140" s="173"/>
      <c r="UYV140" s="175"/>
      <c r="UYW140" s="173"/>
      <c r="UZN140" s="175"/>
      <c r="UZO140" s="173"/>
      <c r="VAF140" s="175"/>
      <c r="VAG140" s="173"/>
      <c r="VAX140" s="175"/>
      <c r="VAY140" s="173"/>
      <c r="VBP140" s="175"/>
      <c r="VBQ140" s="173"/>
      <c r="VCH140" s="175"/>
      <c r="VCI140" s="173"/>
      <c r="VCZ140" s="175"/>
      <c r="VDA140" s="173"/>
      <c r="VDR140" s="175"/>
      <c r="VDS140" s="173"/>
      <c r="VEJ140" s="175"/>
      <c r="VEK140" s="173"/>
      <c r="VFB140" s="175"/>
      <c r="VFC140" s="173"/>
      <c r="VFT140" s="175"/>
      <c r="VFU140" s="173"/>
      <c r="VGL140" s="175"/>
      <c r="VGM140" s="173"/>
      <c r="VHD140" s="175"/>
      <c r="VHE140" s="173"/>
      <c r="VHV140" s="175"/>
      <c r="VHW140" s="173"/>
      <c r="VIN140" s="175"/>
      <c r="VIO140" s="173"/>
      <c r="VJF140" s="175"/>
      <c r="VJG140" s="173"/>
      <c r="VJX140" s="175"/>
      <c r="VJY140" s="173"/>
      <c r="VKP140" s="175"/>
      <c r="VKQ140" s="173"/>
      <c r="VLH140" s="175"/>
      <c r="VLI140" s="173"/>
      <c r="VLZ140" s="175"/>
      <c r="VMA140" s="173"/>
      <c r="VMR140" s="175"/>
      <c r="VMS140" s="173"/>
      <c r="VNJ140" s="175"/>
      <c r="VNK140" s="173"/>
      <c r="VOB140" s="175"/>
      <c r="VOC140" s="173"/>
      <c r="VOT140" s="175"/>
      <c r="VOU140" s="173"/>
      <c r="VPL140" s="175"/>
      <c r="VPM140" s="173"/>
      <c r="VQD140" s="175"/>
      <c r="VQE140" s="173"/>
      <c r="VQV140" s="175"/>
      <c r="VQW140" s="173"/>
      <c r="VRN140" s="175"/>
      <c r="VRO140" s="173"/>
      <c r="VSF140" s="175"/>
      <c r="VSG140" s="173"/>
      <c r="VSX140" s="175"/>
      <c r="VSY140" s="173"/>
      <c r="VTP140" s="175"/>
      <c r="VTQ140" s="173"/>
      <c r="VUH140" s="175"/>
      <c r="VUI140" s="173"/>
      <c r="VUZ140" s="175"/>
      <c r="VVA140" s="173"/>
      <c r="VVR140" s="175"/>
      <c r="VVS140" s="173"/>
      <c r="VWJ140" s="175"/>
      <c r="VWK140" s="173"/>
      <c r="VXB140" s="175"/>
      <c r="VXC140" s="173"/>
      <c r="VXT140" s="175"/>
      <c r="VXU140" s="173"/>
      <c r="VYL140" s="175"/>
      <c r="VYM140" s="173"/>
      <c r="VZD140" s="175"/>
      <c r="VZE140" s="173"/>
      <c r="VZV140" s="175"/>
      <c r="VZW140" s="173"/>
      <c r="WAN140" s="175"/>
      <c r="WAO140" s="173"/>
      <c r="WBF140" s="175"/>
      <c r="WBG140" s="173"/>
      <c r="WBX140" s="175"/>
      <c r="WBY140" s="173"/>
      <c r="WCP140" s="175"/>
      <c r="WCQ140" s="173"/>
      <c r="WDH140" s="175"/>
      <c r="WDI140" s="173"/>
      <c r="WDZ140" s="175"/>
      <c r="WEA140" s="173"/>
      <c r="WER140" s="175"/>
      <c r="WES140" s="173"/>
      <c r="WFJ140" s="175"/>
      <c r="WFK140" s="173"/>
      <c r="WGB140" s="175"/>
      <c r="WGC140" s="173"/>
      <c r="WGT140" s="175"/>
      <c r="WGU140" s="173"/>
      <c r="WHL140" s="175"/>
      <c r="WHM140" s="173"/>
      <c r="WID140" s="175"/>
      <c r="WIE140" s="173"/>
      <c r="WIV140" s="175"/>
      <c r="WIW140" s="173"/>
      <c r="WJN140" s="175"/>
      <c r="WJO140" s="173"/>
      <c r="WKF140" s="175"/>
      <c r="WKG140" s="173"/>
      <c r="WKX140" s="175"/>
      <c r="WKY140" s="173"/>
      <c r="WLP140" s="175"/>
      <c r="WLQ140" s="173"/>
      <c r="WMH140" s="175"/>
      <c r="WMI140" s="173"/>
      <c r="WMZ140" s="175"/>
      <c r="WNA140" s="173"/>
      <c r="WNR140" s="175"/>
      <c r="WNS140" s="173"/>
      <c r="WOJ140" s="175"/>
      <c r="WOK140" s="173"/>
      <c r="WPB140" s="175"/>
      <c r="WPC140" s="173"/>
      <c r="WPT140" s="175"/>
      <c r="WPU140" s="173"/>
      <c r="WQL140" s="175"/>
      <c r="WQM140" s="173"/>
      <c r="WRD140" s="175"/>
      <c r="WRE140" s="173"/>
      <c r="WRV140" s="175"/>
      <c r="WRW140" s="173"/>
      <c r="WSN140" s="175"/>
      <c r="WSO140" s="173"/>
      <c r="WTF140" s="175"/>
      <c r="WTG140" s="173"/>
      <c r="WTX140" s="175"/>
      <c r="WTY140" s="173"/>
      <c r="WUP140" s="175"/>
      <c r="WUQ140" s="173"/>
      <c r="WVH140" s="175"/>
      <c r="WVI140" s="173"/>
      <c r="WVZ140" s="175"/>
      <c r="WWA140" s="173"/>
      <c r="WWR140" s="175"/>
      <c r="WWS140" s="173"/>
      <c r="WXJ140" s="175"/>
      <c r="WXK140" s="173"/>
      <c r="WYB140" s="175"/>
      <c r="WYC140" s="173"/>
      <c r="WYT140" s="175"/>
      <c r="WYU140" s="173"/>
      <c r="WZL140" s="175"/>
      <c r="WZM140" s="173"/>
      <c r="XAD140" s="175"/>
      <c r="XAE140" s="173"/>
      <c r="XAV140" s="175"/>
      <c r="XAW140" s="173"/>
      <c r="XBN140" s="175"/>
      <c r="XBO140" s="173"/>
      <c r="XCF140" s="175"/>
      <c r="XCG140" s="173"/>
      <c r="XCX140" s="175"/>
      <c r="XCY140" s="173"/>
      <c r="XDP140" s="175"/>
      <c r="XDQ140" s="173"/>
      <c r="XEH140" s="175"/>
      <c r="XEI140" s="173"/>
      <c r="XEZ140" s="175"/>
      <c r="XFA140" s="173"/>
    </row>
    <row r="141" spans="1:1009 1026:2035 2052:3061 3078:4087 4104:5113 5130:6139 6156:7165 7182:8191 8208:10225 10242:11251 11268:12277 12294:13303 13320:14329 14346:15355 15372:16381" s="181" customFormat="1" ht="27.5" customHeight="1">
      <c r="A141" s="183" t="str">
        <f>IF(Info!CD5="","",Info!CD5&amp;". "&amp;Info!CE5)</f>
        <v/>
      </c>
      <c r="R141" s="177"/>
      <c r="S141" s="176"/>
      <c r="AJ141" s="177"/>
      <c r="AK141" s="176"/>
      <c r="BB141" s="177"/>
      <c r="BC141" s="176"/>
      <c r="BT141" s="177"/>
      <c r="BU141" s="176"/>
      <c r="CL141" s="177"/>
      <c r="CM141" s="176"/>
      <c r="DD141" s="177"/>
      <c r="DE141" s="176"/>
      <c r="DV141" s="177"/>
      <c r="DW141" s="176"/>
      <c r="EN141" s="177"/>
      <c r="EO141" s="176"/>
      <c r="FF141" s="177"/>
      <c r="FG141" s="176"/>
      <c r="FX141" s="177"/>
      <c r="FY141" s="176"/>
      <c r="GP141" s="177"/>
      <c r="GQ141" s="176"/>
      <c r="HH141" s="177"/>
      <c r="HI141" s="176"/>
      <c r="HZ141" s="177"/>
      <c r="IA141" s="176"/>
      <c r="IR141" s="177"/>
      <c r="IS141" s="176"/>
      <c r="JJ141" s="177"/>
      <c r="JK141" s="176"/>
      <c r="KB141" s="177"/>
      <c r="KC141" s="176"/>
      <c r="KT141" s="177"/>
      <c r="KU141" s="176"/>
      <c r="LL141" s="177"/>
      <c r="LM141" s="176"/>
      <c r="MD141" s="177"/>
      <c r="ME141" s="176"/>
      <c r="MV141" s="177"/>
      <c r="MW141" s="176"/>
      <c r="NN141" s="177"/>
      <c r="NO141" s="176"/>
      <c r="OF141" s="177"/>
      <c r="OG141" s="176"/>
      <c r="OX141" s="177"/>
      <c r="OY141" s="176"/>
      <c r="PP141" s="177"/>
      <c r="PQ141" s="176"/>
      <c r="QH141" s="177"/>
      <c r="QI141" s="176"/>
      <c r="QZ141" s="177"/>
      <c r="RA141" s="176"/>
      <c r="RR141" s="177"/>
      <c r="RS141" s="176"/>
      <c r="SJ141" s="177"/>
      <c r="SK141" s="176"/>
      <c r="TB141" s="177"/>
      <c r="TC141" s="176"/>
      <c r="TT141" s="177"/>
      <c r="TU141" s="176"/>
      <c r="UL141" s="177"/>
      <c r="UM141" s="176"/>
      <c r="VD141" s="177"/>
      <c r="VE141" s="176"/>
      <c r="VV141" s="177"/>
      <c r="VW141" s="176"/>
      <c r="WN141" s="177"/>
      <c r="WO141" s="176"/>
      <c r="XF141" s="177"/>
      <c r="XG141" s="176"/>
      <c r="XX141" s="177"/>
      <c r="XY141" s="176"/>
      <c r="YP141" s="177"/>
      <c r="YQ141" s="176"/>
      <c r="ZH141" s="177"/>
      <c r="ZI141" s="176"/>
      <c r="ZZ141" s="177"/>
      <c r="AAA141" s="176"/>
      <c r="AAR141" s="177"/>
      <c r="AAS141" s="176"/>
      <c r="ABJ141" s="177"/>
      <c r="ABK141" s="176"/>
      <c r="ACB141" s="177"/>
      <c r="ACC141" s="176"/>
      <c r="ACT141" s="177"/>
      <c r="ACU141" s="176"/>
      <c r="ADL141" s="177"/>
      <c r="ADM141" s="176"/>
      <c r="AED141" s="177"/>
      <c r="AEE141" s="176"/>
      <c r="AEV141" s="177"/>
      <c r="AEW141" s="176"/>
      <c r="AFN141" s="177"/>
      <c r="AFO141" s="176"/>
      <c r="AGF141" s="177"/>
      <c r="AGG141" s="176"/>
      <c r="AGX141" s="177"/>
      <c r="AGY141" s="176"/>
      <c r="AHP141" s="177"/>
      <c r="AHQ141" s="176"/>
      <c r="AIH141" s="177"/>
      <c r="AII141" s="176"/>
      <c r="AIZ141" s="177"/>
      <c r="AJA141" s="176"/>
      <c r="AJR141" s="177"/>
      <c r="AJS141" s="176"/>
      <c r="AKJ141" s="177"/>
      <c r="AKK141" s="176"/>
      <c r="ALB141" s="177"/>
      <c r="ALC141" s="176"/>
      <c r="ALT141" s="177"/>
      <c r="ALU141" s="176"/>
      <c r="AML141" s="177"/>
      <c r="AMM141" s="176"/>
      <c r="AND141" s="177"/>
      <c r="ANE141" s="176"/>
      <c r="ANV141" s="177"/>
      <c r="ANW141" s="176"/>
      <c r="AON141" s="177"/>
      <c r="AOO141" s="176"/>
      <c r="APF141" s="177"/>
      <c r="APG141" s="176"/>
      <c r="APX141" s="177"/>
      <c r="APY141" s="176"/>
      <c r="AQP141" s="177"/>
      <c r="AQQ141" s="176"/>
      <c r="ARH141" s="177"/>
      <c r="ARI141" s="176"/>
      <c r="ARZ141" s="177"/>
      <c r="ASA141" s="176"/>
      <c r="ASR141" s="177"/>
      <c r="ASS141" s="176"/>
      <c r="ATJ141" s="177"/>
      <c r="ATK141" s="176"/>
      <c r="AUB141" s="177"/>
      <c r="AUC141" s="176"/>
      <c r="AUT141" s="177"/>
      <c r="AUU141" s="176"/>
      <c r="AVL141" s="177"/>
      <c r="AVM141" s="176"/>
      <c r="AWD141" s="177"/>
      <c r="AWE141" s="176"/>
      <c r="AWV141" s="177"/>
      <c r="AWW141" s="176"/>
      <c r="AXN141" s="177"/>
      <c r="AXO141" s="176"/>
      <c r="AYF141" s="177"/>
      <c r="AYG141" s="176"/>
      <c r="AYX141" s="177"/>
      <c r="AYY141" s="176"/>
      <c r="AZP141" s="177"/>
      <c r="AZQ141" s="176"/>
      <c r="BAH141" s="177"/>
      <c r="BAI141" s="176"/>
      <c r="BAZ141" s="177"/>
      <c r="BBA141" s="176"/>
      <c r="BBR141" s="177"/>
      <c r="BBS141" s="176"/>
      <c r="BCJ141" s="177"/>
      <c r="BCK141" s="176"/>
      <c r="BDB141" s="177"/>
      <c r="BDC141" s="176"/>
      <c r="BDT141" s="177"/>
      <c r="BDU141" s="176"/>
      <c r="BEL141" s="177"/>
      <c r="BEM141" s="176"/>
      <c r="BFD141" s="177"/>
      <c r="BFE141" s="176"/>
      <c r="BFV141" s="177"/>
      <c r="BFW141" s="176"/>
      <c r="BGN141" s="177"/>
      <c r="BGO141" s="176"/>
      <c r="BHF141" s="177"/>
      <c r="BHG141" s="176"/>
      <c r="BHX141" s="177"/>
      <c r="BHY141" s="176"/>
      <c r="BIP141" s="177"/>
      <c r="BIQ141" s="176"/>
      <c r="BJH141" s="177"/>
      <c r="BJI141" s="176"/>
      <c r="BJZ141" s="177"/>
      <c r="BKA141" s="176"/>
      <c r="BKR141" s="177"/>
      <c r="BKS141" s="176"/>
      <c r="BLJ141" s="177"/>
      <c r="BLK141" s="176"/>
      <c r="BMB141" s="177"/>
      <c r="BMC141" s="176"/>
      <c r="BMT141" s="177"/>
      <c r="BMU141" s="176"/>
      <c r="BNL141" s="177"/>
      <c r="BNM141" s="176"/>
      <c r="BOD141" s="177"/>
      <c r="BOE141" s="176"/>
      <c r="BOV141" s="177"/>
      <c r="BOW141" s="176"/>
      <c r="BPN141" s="177"/>
      <c r="BPO141" s="176"/>
      <c r="BQF141" s="177"/>
      <c r="BQG141" s="176"/>
      <c r="BQX141" s="177"/>
      <c r="BQY141" s="176"/>
      <c r="BRP141" s="177"/>
      <c r="BRQ141" s="176"/>
      <c r="BSH141" s="177"/>
      <c r="BSI141" s="176"/>
      <c r="BSZ141" s="177"/>
      <c r="BTA141" s="176"/>
      <c r="BTR141" s="177"/>
      <c r="BTS141" s="176"/>
      <c r="BUJ141" s="177"/>
      <c r="BUK141" s="176"/>
      <c r="BVB141" s="177"/>
      <c r="BVC141" s="176"/>
      <c r="BVT141" s="177"/>
      <c r="BVU141" s="176"/>
      <c r="BWL141" s="177"/>
      <c r="BWM141" s="176"/>
      <c r="BXD141" s="177"/>
      <c r="BXE141" s="176"/>
      <c r="BXV141" s="177"/>
      <c r="BXW141" s="176"/>
      <c r="BYN141" s="177"/>
      <c r="BYO141" s="176"/>
      <c r="BZF141" s="177"/>
      <c r="BZG141" s="176"/>
      <c r="BZX141" s="177"/>
      <c r="BZY141" s="176"/>
      <c r="CAP141" s="177"/>
      <c r="CAQ141" s="176"/>
      <c r="CBH141" s="177"/>
      <c r="CBI141" s="176"/>
      <c r="CBZ141" s="177"/>
      <c r="CCA141" s="176"/>
      <c r="CCR141" s="177"/>
      <c r="CCS141" s="176"/>
      <c r="CDJ141" s="177"/>
      <c r="CDK141" s="176"/>
      <c r="CEB141" s="177"/>
      <c r="CEC141" s="176"/>
      <c r="CET141" s="177"/>
      <c r="CEU141" s="176"/>
      <c r="CFL141" s="177"/>
      <c r="CFM141" s="176"/>
      <c r="CGD141" s="177"/>
      <c r="CGE141" s="176"/>
      <c r="CGV141" s="177"/>
      <c r="CGW141" s="176"/>
      <c r="CHN141" s="177"/>
      <c r="CHO141" s="176"/>
      <c r="CIF141" s="177"/>
      <c r="CIG141" s="176"/>
      <c r="CIX141" s="177"/>
      <c r="CIY141" s="176"/>
      <c r="CJP141" s="177"/>
      <c r="CJQ141" s="176"/>
      <c r="CKH141" s="177"/>
      <c r="CKI141" s="176"/>
      <c r="CKZ141" s="177"/>
      <c r="CLA141" s="176"/>
      <c r="CLR141" s="177"/>
      <c r="CLS141" s="176"/>
      <c r="CMJ141" s="177"/>
      <c r="CMK141" s="176"/>
      <c r="CNB141" s="177"/>
      <c r="CNC141" s="176"/>
      <c r="CNT141" s="177"/>
      <c r="CNU141" s="176"/>
      <c r="COL141" s="177"/>
      <c r="COM141" s="176"/>
      <c r="CPD141" s="177"/>
      <c r="CPE141" s="176"/>
      <c r="CPV141" s="177"/>
      <c r="CPW141" s="176"/>
      <c r="CQN141" s="177"/>
      <c r="CQO141" s="176"/>
      <c r="CRF141" s="177"/>
      <c r="CRG141" s="176"/>
      <c r="CRX141" s="177"/>
      <c r="CRY141" s="176"/>
      <c r="CSP141" s="177"/>
      <c r="CSQ141" s="176"/>
      <c r="CTH141" s="177"/>
      <c r="CTI141" s="176"/>
      <c r="CTZ141" s="177"/>
      <c r="CUA141" s="176"/>
      <c r="CUR141" s="177"/>
      <c r="CUS141" s="176"/>
      <c r="CVJ141" s="177"/>
      <c r="CVK141" s="176"/>
      <c r="CWB141" s="177"/>
      <c r="CWC141" s="176"/>
      <c r="CWT141" s="177"/>
      <c r="CWU141" s="176"/>
      <c r="CXL141" s="177"/>
      <c r="CXM141" s="176"/>
      <c r="CYD141" s="177"/>
      <c r="CYE141" s="176"/>
      <c r="CYV141" s="177"/>
      <c r="CYW141" s="176"/>
      <c r="CZN141" s="177"/>
      <c r="CZO141" s="176"/>
      <c r="DAF141" s="177"/>
      <c r="DAG141" s="176"/>
      <c r="DAX141" s="177"/>
      <c r="DAY141" s="176"/>
      <c r="DBP141" s="177"/>
      <c r="DBQ141" s="176"/>
      <c r="DCH141" s="177"/>
      <c r="DCI141" s="176"/>
      <c r="DCZ141" s="177"/>
      <c r="DDA141" s="176"/>
      <c r="DDR141" s="177"/>
      <c r="DDS141" s="176"/>
      <c r="DEJ141" s="177"/>
      <c r="DEK141" s="176"/>
      <c r="DFB141" s="177"/>
      <c r="DFC141" s="176"/>
      <c r="DFT141" s="177"/>
      <c r="DFU141" s="176"/>
      <c r="DGL141" s="177"/>
      <c r="DGM141" s="176"/>
      <c r="DHD141" s="177"/>
      <c r="DHE141" s="176"/>
      <c r="DHV141" s="177"/>
      <c r="DHW141" s="176"/>
      <c r="DIN141" s="177"/>
      <c r="DIO141" s="176"/>
      <c r="DJF141" s="177"/>
      <c r="DJG141" s="176"/>
      <c r="DJX141" s="177"/>
      <c r="DJY141" s="176"/>
      <c r="DKP141" s="177"/>
      <c r="DKQ141" s="176"/>
      <c r="DLH141" s="177"/>
      <c r="DLI141" s="176"/>
      <c r="DLZ141" s="177"/>
      <c r="DMA141" s="176"/>
      <c r="DMR141" s="177"/>
      <c r="DMS141" s="176"/>
      <c r="DNJ141" s="177"/>
      <c r="DNK141" s="176"/>
      <c r="DOB141" s="177"/>
      <c r="DOC141" s="176"/>
      <c r="DOT141" s="177"/>
      <c r="DOU141" s="176"/>
      <c r="DPL141" s="177"/>
      <c r="DPM141" s="176"/>
      <c r="DQD141" s="177"/>
      <c r="DQE141" s="176"/>
      <c r="DQV141" s="177"/>
      <c r="DQW141" s="176"/>
      <c r="DRN141" s="177"/>
      <c r="DRO141" s="176"/>
      <c r="DSF141" s="177"/>
      <c r="DSG141" s="176"/>
      <c r="DSX141" s="177"/>
      <c r="DSY141" s="176"/>
      <c r="DTP141" s="177"/>
      <c r="DTQ141" s="176"/>
      <c r="DUH141" s="177"/>
      <c r="DUI141" s="176"/>
      <c r="DUZ141" s="177"/>
      <c r="DVA141" s="176"/>
      <c r="DVR141" s="177"/>
      <c r="DVS141" s="176"/>
      <c r="DWJ141" s="177"/>
      <c r="DWK141" s="176"/>
      <c r="DXB141" s="177"/>
      <c r="DXC141" s="176"/>
      <c r="DXT141" s="177"/>
      <c r="DXU141" s="176"/>
      <c r="DYL141" s="177"/>
      <c r="DYM141" s="176"/>
      <c r="DZD141" s="177"/>
      <c r="DZE141" s="176"/>
      <c r="DZV141" s="177"/>
      <c r="DZW141" s="176"/>
      <c r="EAN141" s="177"/>
      <c r="EAO141" s="176"/>
      <c r="EBF141" s="177"/>
      <c r="EBG141" s="176"/>
      <c r="EBX141" s="177"/>
      <c r="EBY141" s="176"/>
      <c r="ECP141" s="177"/>
      <c r="ECQ141" s="176"/>
      <c r="EDH141" s="177"/>
      <c r="EDI141" s="176"/>
      <c r="EDZ141" s="177"/>
      <c r="EEA141" s="176"/>
      <c r="EER141" s="177"/>
      <c r="EES141" s="176"/>
      <c r="EFJ141" s="177"/>
      <c r="EFK141" s="176"/>
      <c r="EGB141" s="177"/>
      <c r="EGC141" s="176"/>
      <c r="EGT141" s="177"/>
      <c r="EGU141" s="176"/>
      <c r="EHL141" s="177"/>
      <c r="EHM141" s="176"/>
      <c r="EID141" s="177"/>
      <c r="EIE141" s="176"/>
      <c r="EIV141" s="177"/>
      <c r="EIW141" s="176"/>
      <c r="EJN141" s="177"/>
      <c r="EJO141" s="176"/>
      <c r="EKF141" s="177"/>
      <c r="EKG141" s="176"/>
      <c r="EKX141" s="177"/>
      <c r="EKY141" s="176"/>
      <c r="ELP141" s="177"/>
      <c r="ELQ141" s="176"/>
      <c r="EMH141" s="177"/>
      <c r="EMI141" s="176"/>
      <c r="EMZ141" s="177"/>
      <c r="ENA141" s="176"/>
      <c r="ENR141" s="177"/>
      <c r="ENS141" s="176"/>
      <c r="EOJ141" s="177"/>
      <c r="EOK141" s="176"/>
      <c r="EPB141" s="177"/>
      <c r="EPC141" s="176"/>
      <c r="EPT141" s="177"/>
      <c r="EPU141" s="176"/>
      <c r="EQL141" s="177"/>
      <c r="EQM141" s="176"/>
      <c r="ERD141" s="177"/>
      <c r="ERE141" s="176"/>
      <c r="ERV141" s="177"/>
      <c r="ERW141" s="176"/>
      <c r="ESN141" s="177"/>
      <c r="ESO141" s="176"/>
      <c r="ETF141" s="177"/>
      <c r="ETG141" s="176"/>
      <c r="ETX141" s="177"/>
      <c r="ETY141" s="176"/>
      <c r="EUP141" s="177"/>
      <c r="EUQ141" s="176"/>
      <c r="EVH141" s="177"/>
      <c r="EVI141" s="176"/>
      <c r="EVZ141" s="177"/>
      <c r="EWA141" s="176"/>
      <c r="EWR141" s="177"/>
      <c r="EWS141" s="176"/>
      <c r="EXJ141" s="177"/>
      <c r="EXK141" s="176"/>
      <c r="EYB141" s="177"/>
      <c r="EYC141" s="176"/>
      <c r="EYT141" s="177"/>
      <c r="EYU141" s="176"/>
      <c r="EZL141" s="177"/>
      <c r="EZM141" s="176"/>
      <c r="FAD141" s="177"/>
      <c r="FAE141" s="176"/>
      <c r="FAV141" s="177"/>
      <c r="FAW141" s="176"/>
      <c r="FBN141" s="177"/>
      <c r="FBO141" s="176"/>
      <c r="FCF141" s="177"/>
      <c r="FCG141" s="176"/>
      <c r="FCX141" s="177"/>
      <c r="FCY141" s="176"/>
      <c r="FDP141" s="177"/>
      <c r="FDQ141" s="176"/>
      <c r="FEH141" s="177"/>
      <c r="FEI141" s="176"/>
      <c r="FEZ141" s="177"/>
      <c r="FFA141" s="176"/>
      <c r="FFR141" s="177"/>
      <c r="FFS141" s="176"/>
      <c r="FGJ141" s="177"/>
      <c r="FGK141" s="176"/>
      <c r="FHB141" s="177"/>
      <c r="FHC141" s="176"/>
      <c r="FHT141" s="177"/>
      <c r="FHU141" s="176"/>
      <c r="FIL141" s="177"/>
      <c r="FIM141" s="176"/>
      <c r="FJD141" s="177"/>
      <c r="FJE141" s="176"/>
      <c r="FJV141" s="177"/>
      <c r="FJW141" s="176"/>
      <c r="FKN141" s="177"/>
      <c r="FKO141" s="176"/>
      <c r="FLF141" s="177"/>
      <c r="FLG141" s="176"/>
      <c r="FLX141" s="177"/>
      <c r="FLY141" s="176"/>
      <c r="FMP141" s="177"/>
      <c r="FMQ141" s="176"/>
      <c r="FNH141" s="177"/>
      <c r="FNI141" s="176"/>
      <c r="FNZ141" s="177"/>
      <c r="FOA141" s="176"/>
      <c r="FOR141" s="177"/>
      <c r="FOS141" s="176"/>
      <c r="FPJ141" s="177"/>
      <c r="FPK141" s="176"/>
      <c r="FQB141" s="177"/>
      <c r="FQC141" s="176"/>
      <c r="FQT141" s="177"/>
      <c r="FQU141" s="176"/>
      <c r="FRL141" s="177"/>
      <c r="FRM141" s="176"/>
      <c r="FSD141" s="177"/>
      <c r="FSE141" s="176"/>
      <c r="FSV141" s="177"/>
      <c r="FSW141" s="176"/>
      <c r="FTN141" s="177"/>
      <c r="FTO141" s="176"/>
      <c r="FUF141" s="177"/>
      <c r="FUG141" s="176"/>
      <c r="FUX141" s="177"/>
      <c r="FUY141" s="176"/>
      <c r="FVP141" s="177"/>
      <c r="FVQ141" s="176"/>
      <c r="FWH141" s="177"/>
      <c r="FWI141" s="176"/>
      <c r="FWZ141" s="177"/>
      <c r="FXA141" s="176"/>
      <c r="FXR141" s="177"/>
      <c r="FXS141" s="176"/>
      <c r="FYJ141" s="177"/>
      <c r="FYK141" s="176"/>
      <c r="FZB141" s="177"/>
      <c r="FZC141" s="176"/>
      <c r="FZT141" s="177"/>
      <c r="FZU141" s="176"/>
      <c r="GAL141" s="177"/>
      <c r="GAM141" s="176"/>
      <c r="GBD141" s="177"/>
      <c r="GBE141" s="176"/>
      <c r="GBV141" s="177"/>
      <c r="GBW141" s="176"/>
      <c r="GCN141" s="177"/>
      <c r="GCO141" s="176"/>
      <c r="GDF141" s="177"/>
      <c r="GDG141" s="176"/>
      <c r="GDX141" s="177"/>
      <c r="GDY141" s="176"/>
      <c r="GEP141" s="177"/>
      <c r="GEQ141" s="176"/>
      <c r="GFH141" s="177"/>
      <c r="GFI141" s="176"/>
      <c r="GFZ141" s="177"/>
      <c r="GGA141" s="176"/>
      <c r="GGR141" s="177"/>
      <c r="GGS141" s="176"/>
      <c r="GHJ141" s="177"/>
      <c r="GHK141" s="176"/>
      <c r="GIB141" s="177"/>
      <c r="GIC141" s="176"/>
      <c r="GIT141" s="177"/>
      <c r="GIU141" s="176"/>
      <c r="GJL141" s="177"/>
      <c r="GJM141" s="176"/>
      <c r="GKD141" s="177"/>
      <c r="GKE141" s="176"/>
      <c r="GKV141" s="177"/>
      <c r="GKW141" s="176"/>
      <c r="GLN141" s="177"/>
      <c r="GLO141" s="176"/>
      <c r="GMF141" s="177"/>
      <c r="GMG141" s="176"/>
      <c r="GMX141" s="177"/>
      <c r="GMY141" s="176"/>
      <c r="GNP141" s="177"/>
      <c r="GNQ141" s="176"/>
      <c r="GOH141" s="177"/>
      <c r="GOI141" s="176"/>
      <c r="GOZ141" s="177"/>
      <c r="GPA141" s="176"/>
      <c r="GPR141" s="177"/>
      <c r="GPS141" s="176"/>
      <c r="GQJ141" s="177"/>
      <c r="GQK141" s="176"/>
      <c r="GRB141" s="177"/>
      <c r="GRC141" s="176"/>
      <c r="GRT141" s="177"/>
      <c r="GRU141" s="176"/>
      <c r="GSL141" s="177"/>
      <c r="GSM141" s="176"/>
      <c r="GTD141" s="177"/>
      <c r="GTE141" s="176"/>
      <c r="GTV141" s="177"/>
      <c r="GTW141" s="176"/>
      <c r="GUN141" s="177"/>
      <c r="GUO141" s="176"/>
      <c r="GVF141" s="177"/>
      <c r="GVG141" s="176"/>
      <c r="GVX141" s="177"/>
      <c r="GVY141" s="176"/>
      <c r="GWP141" s="177"/>
      <c r="GWQ141" s="176"/>
      <c r="GXH141" s="177"/>
      <c r="GXI141" s="176"/>
      <c r="GXZ141" s="177"/>
      <c r="GYA141" s="176"/>
      <c r="GYR141" s="177"/>
      <c r="GYS141" s="176"/>
      <c r="GZJ141" s="177"/>
      <c r="GZK141" s="176"/>
      <c r="HAB141" s="177"/>
      <c r="HAC141" s="176"/>
      <c r="HAT141" s="177"/>
      <c r="HAU141" s="176"/>
      <c r="HBL141" s="177"/>
      <c r="HBM141" s="176"/>
      <c r="HCD141" s="177"/>
      <c r="HCE141" s="176"/>
      <c r="HCV141" s="177"/>
      <c r="HCW141" s="176"/>
      <c r="HDN141" s="177"/>
      <c r="HDO141" s="176"/>
      <c r="HEF141" s="177"/>
      <c r="HEG141" s="176"/>
      <c r="HEX141" s="177"/>
      <c r="HEY141" s="176"/>
      <c r="HFP141" s="177"/>
      <c r="HFQ141" s="176"/>
      <c r="HGH141" s="177"/>
      <c r="HGI141" s="176"/>
      <c r="HGZ141" s="177"/>
      <c r="HHA141" s="176"/>
      <c r="HHR141" s="177"/>
      <c r="HHS141" s="176"/>
      <c r="HIJ141" s="177"/>
      <c r="HIK141" s="176"/>
      <c r="HJB141" s="177"/>
      <c r="HJC141" s="176"/>
      <c r="HJT141" s="177"/>
      <c r="HJU141" s="176"/>
      <c r="HKL141" s="177"/>
      <c r="HKM141" s="176"/>
      <c r="HLD141" s="177"/>
      <c r="HLE141" s="176"/>
      <c r="HLV141" s="177"/>
      <c r="HLW141" s="176"/>
      <c r="HMN141" s="177"/>
      <c r="HMO141" s="176"/>
      <c r="HNF141" s="177"/>
      <c r="HNG141" s="176"/>
      <c r="HNX141" s="177"/>
      <c r="HNY141" s="176"/>
      <c r="HOP141" s="177"/>
      <c r="HOQ141" s="176"/>
      <c r="HPH141" s="177"/>
      <c r="HPI141" s="176"/>
      <c r="HPZ141" s="177"/>
      <c r="HQA141" s="176"/>
      <c r="HQR141" s="177"/>
      <c r="HQS141" s="176"/>
      <c r="HRJ141" s="177"/>
      <c r="HRK141" s="176"/>
      <c r="HSB141" s="177"/>
      <c r="HSC141" s="176"/>
      <c r="HST141" s="177"/>
      <c r="HSU141" s="176"/>
      <c r="HTL141" s="177"/>
      <c r="HTM141" s="176"/>
      <c r="HUD141" s="177"/>
      <c r="HUE141" s="176"/>
      <c r="HUV141" s="177"/>
      <c r="HUW141" s="176"/>
      <c r="HVN141" s="177"/>
      <c r="HVO141" s="176"/>
      <c r="HWF141" s="177"/>
      <c r="HWG141" s="176"/>
      <c r="HWX141" s="177"/>
      <c r="HWY141" s="176"/>
      <c r="HXP141" s="177"/>
      <c r="HXQ141" s="176"/>
      <c r="HYH141" s="177"/>
      <c r="HYI141" s="176"/>
      <c r="HYZ141" s="177"/>
      <c r="HZA141" s="176"/>
      <c r="HZR141" s="177"/>
      <c r="HZS141" s="176"/>
      <c r="IAJ141" s="177"/>
      <c r="IAK141" s="176"/>
      <c r="IBB141" s="177"/>
      <c r="IBC141" s="176"/>
      <c r="IBT141" s="177"/>
      <c r="IBU141" s="176"/>
      <c r="ICL141" s="177"/>
      <c r="ICM141" s="176"/>
      <c r="IDD141" s="177"/>
      <c r="IDE141" s="176"/>
      <c r="IDV141" s="177"/>
      <c r="IDW141" s="176"/>
      <c r="IEN141" s="177"/>
      <c r="IEO141" s="176"/>
      <c r="IFF141" s="177"/>
      <c r="IFG141" s="176"/>
      <c r="IFX141" s="177"/>
      <c r="IFY141" s="176"/>
      <c r="IGP141" s="177"/>
      <c r="IGQ141" s="176"/>
      <c r="IHH141" s="177"/>
      <c r="IHI141" s="176"/>
      <c r="IHZ141" s="177"/>
      <c r="IIA141" s="176"/>
      <c r="IIR141" s="177"/>
      <c r="IIS141" s="176"/>
      <c r="IJJ141" s="177"/>
      <c r="IJK141" s="176"/>
      <c r="IKB141" s="177"/>
      <c r="IKC141" s="176"/>
      <c r="IKT141" s="177"/>
      <c r="IKU141" s="176"/>
      <c r="ILL141" s="177"/>
      <c r="ILM141" s="176"/>
      <c r="IMD141" s="177"/>
      <c r="IME141" s="176"/>
      <c r="IMV141" s="177"/>
      <c r="IMW141" s="176"/>
      <c r="INN141" s="177"/>
      <c r="INO141" s="176"/>
      <c r="IOF141" s="177"/>
      <c r="IOG141" s="176"/>
      <c r="IOX141" s="177"/>
      <c r="IOY141" s="176"/>
      <c r="IPP141" s="177"/>
      <c r="IPQ141" s="176"/>
      <c r="IQH141" s="177"/>
      <c r="IQI141" s="176"/>
      <c r="IQZ141" s="177"/>
      <c r="IRA141" s="176"/>
      <c r="IRR141" s="177"/>
      <c r="IRS141" s="176"/>
      <c r="ISJ141" s="177"/>
      <c r="ISK141" s="176"/>
      <c r="ITB141" s="177"/>
      <c r="ITC141" s="176"/>
      <c r="ITT141" s="177"/>
      <c r="ITU141" s="176"/>
      <c r="IUL141" s="177"/>
      <c r="IUM141" s="176"/>
      <c r="IVD141" s="177"/>
      <c r="IVE141" s="176"/>
      <c r="IVV141" s="177"/>
      <c r="IVW141" s="176"/>
      <c r="IWN141" s="177"/>
      <c r="IWO141" s="176"/>
      <c r="IXF141" s="177"/>
      <c r="IXG141" s="176"/>
      <c r="IXX141" s="177"/>
      <c r="IXY141" s="176"/>
      <c r="IYP141" s="177"/>
      <c r="IYQ141" s="176"/>
      <c r="IZH141" s="177"/>
      <c r="IZI141" s="176"/>
      <c r="IZZ141" s="177"/>
      <c r="JAA141" s="176"/>
      <c r="JAR141" s="177"/>
      <c r="JAS141" s="176"/>
      <c r="JBJ141" s="177"/>
      <c r="JBK141" s="176"/>
      <c r="JCB141" s="177"/>
      <c r="JCC141" s="176"/>
      <c r="JCT141" s="177"/>
      <c r="JCU141" s="176"/>
      <c r="JDL141" s="177"/>
      <c r="JDM141" s="176"/>
      <c r="JED141" s="177"/>
      <c r="JEE141" s="176"/>
      <c r="JEV141" s="177"/>
      <c r="JEW141" s="176"/>
      <c r="JFN141" s="177"/>
      <c r="JFO141" s="176"/>
      <c r="JGF141" s="177"/>
      <c r="JGG141" s="176"/>
      <c r="JGX141" s="177"/>
      <c r="JGY141" s="176"/>
      <c r="JHP141" s="177"/>
      <c r="JHQ141" s="176"/>
      <c r="JIH141" s="177"/>
      <c r="JII141" s="176"/>
      <c r="JIZ141" s="177"/>
      <c r="JJA141" s="176"/>
      <c r="JJR141" s="177"/>
      <c r="JJS141" s="176"/>
      <c r="JKJ141" s="177"/>
      <c r="JKK141" s="176"/>
      <c r="JLB141" s="177"/>
      <c r="JLC141" s="176"/>
      <c r="JLT141" s="177"/>
      <c r="JLU141" s="176"/>
      <c r="JML141" s="177"/>
      <c r="JMM141" s="176"/>
      <c r="JND141" s="177"/>
      <c r="JNE141" s="176"/>
      <c r="JNV141" s="177"/>
      <c r="JNW141" s="176"/>
      <c r="JON141" s="177"/>
      <c r="JOO141" s="176"/>
      <c r="JPF141" s="177"/>
      <c r="JPG141" s="176"/>
      <c r="JPX141" s="177"/>
      <c r="JPY141" s="176"/>
      <c r="JQP141" s="177"/>
      <c r="JQQ141" s="176"/>
      <c r="JRH141" s="177"/>
      <c r="JRI141" s="176"/>
      <c r="JRZ141" s="177"/>
      <c r="JSA141" s="176"/>
      <c r="JSR141" s="177"/>
      <c r="JSS141" s="176"/>
      <c r="JTJ141" s="177"/>
      <c r="JTK141" s="176"/>
      <c r="JUB141" s="177"/>
      <c r="JUC141" s="176"/>
      <c r="JUT141" s="177"/>
      <c r="JUU141" s="176"/>
      <c r="JVL141" s="177"/>
      <c r="JVM141" s="176"/>
      <c r="JWD141" s="177"/>
      <c r="JWE141" s="176"/>
      <c r="JWV141" s="177"/>
      <c r="JWW141" s="176"/>
      <c r="JXN141" s="177"/>
      <c r="JXO141" s="176"/>
      <c r="JYF141" s="177"/>
      <c r="JYG141" s="176"/>
      <c r="JYX141" s="177"/>
      <c r="JYY141" s="176"/>
      <c r="JZP141" s="177"/>
      <c r="JZQ141" s="176"/>
      <c r="KAH141" s="177"/>
      <c r="KAI141" s="176"/>
      <c r="KAZ141" s="177"/>
      <c r="KBA141" s="176"/>
      <c r="KBR141" s="177"/>
      <c r="KBS141" s="176"/>
      <c r="KCJ141" s="177"/>
      <c r="KCK141" s="176"/>
      <c r="KDB141" s="177"/>
      <c r="KDC141" s="176"/>
      <c r="KDT141" s="177"/>
      <c r="KDU141" s="176"/>
      <c r="KEL141" s="177"/>
      <c r="KEM141" s="176"/>
      <c r="KFD141" s="177"/>
      <c r="KFE141" s="176"/>
      <c r="KFV141" s="177"/>
      <c r="KFW141" s="176"/>
      <c r="KGN141" s="177"/>
      <c r="KGO141" s="176"/>
      <c r="KHF141" s="177"/>
      <c r="KHG141" s="176"/>
      <c r="KHX141" s="177"/>
      <c r="KHY141" s="176"/>
      <c r="KIP141" s="177"/>
      <c r="KIQ141" s="176"/>
      <c r="KJH141" s="177"/>
      <c r="KJI141" s="176"/>
      <c r="KJZ141" s="177"/>
      <c r="KKA141" s="176"/>
      <c r="KKR141" s="177"/>
      <c r="KKS141" s="176"/>
      <c r="KLJ141" s="177"/>
      <c r="KLK141" s="176"/>
      <c r="KMB141" s="177"/>
      <c r="KMC141" s="176"/>
      <c r="KMT141" s="177"/>
      <c r="KMU141" s="176"/>
      <c r="KNL141" s="177"/>
      <c r="KNM141" s="176"/>
      <c r="KOD141" s="177"/>
      <c r="KOE141" s="176"/>
      <c r="KOV141" s="177"/>
      <c r="KOW141" s="176"/>
      <c r="KPN141" s="177"/>
      <c r="KPO141" s="176"/>
      <c r="KQF141" s="177"/>
      <c r="KQG141" s="176"/>
      <c r="KQX141" s="177"/>
      <c r="KQY141" s="176"/>
      <c r="KRP141" s="177"/>
      <c r="KRQ141" s="176"/>
      <c r="KSH141" s="177"/>
      <c r="KSI141" s="176"/>
      <c r="KSZ141" s="177"/>
      <c r="KTA141" s="176"/>
      <c r="KTR141" s="177"/>
      <c r="KTS141" s="176"/>
      <c r="KUJ141" s="177"/>
      <c r="KUK141" s="176"/>
      <c r="KVB141" s="177"/>
      <c r="KVC141" s="176"/>
      <c r="KVT141" s="177"/>
      <c r="KVU141" s="176"/>
      <c r="KWL141" s="177"/>
      <c r="KWM141" s="176"/>
      <c r="KXD141" s="177"/>
      <c r="KXE141" s="176"/>
      <c r="KXV141" s="177"/>
      <c r="KXW141" s="176"/>
      <c r="KYN141" s="177"/>
      <c r="KYO141" s="176"/>
      <c r="KZF141" s="177"/>
      <c r="KZG141" s="176"/>
      <c r="KZX141" s="177"/>
      <c r="KZY141" s="176"/>
      <c r="LAP141" s="177"/>
      <c r="LAQ141" s="176"/>
      <c r="LBH141" s="177"/>
      <c r="LBI141" s="176"/>
      <c r="LBZ141" s="177"/>
      <c r="LCA141" s="176"/>
      <c r="LCR141" s="177"/>
      <c r="LCS141" s="176"/>
      <c r="LDJ141" s="177"/>
      <c r="LDK141" s="176"/>
      <c r="LEB141" s="177"/>
      <c r="LEC141" s="176"/>
      <c r="LET141" s="177"/>
      <c r="LEU141" s="176"/>
      <c r="LFL141" s="177"/>
      <c r="LFM141" s="176"/>
      <c r="LGD141" s="177"/>
      <c r="LGE141" s="176"/>
      <c r="LGV141" s="177"/>
      <c r="LGW141" s="176"/>
      <c r="LHN141" s="177"/>
      <c r="LHO141" s="176"/>
      <c r="LIF141" s="177"/>
      <c r="LIG141" s="176"/>
      <c r="LIX141" s="177"/>
      <c r="LIY141" s="176"/>
      <c r="LJP141" s="177"/>
      <c r="LJQ141" s="176"/>
      <c r="LKH141" s="177"/>
      <c r="LKI141" s="176"/>
      <c r="LKZ141" s="177"/>
      <c r="LLA141" s="176"/>
      <c r="LLR141" s="177"/>
      <c r="LLS141" s="176"/>
      <c r="LMJ141" s="177"/>
      <c r="LMK141" s="176"/>
      <c r="LNB141" s="177"/>
      <c r="LNC141" s="176"/>
      <c r="LNT141" s="177"/>
      <c r="LNU141" s="176"/>
      <c r="LOL141" s="177"/>
      <c r="LOM141" s="176"/>
      <c r="LPD141" s="177"/>
      <c r="LPE141" s="176"/>
      <c r="LPV141" s="177"/>
      <c r="LPW141" s="176"/>
      <c r="LQN141" s="177"/>
      <c r="LQO141" s="176"/>
      <c r="LRF141" s="177"/>
      <c r="LRG141" s="176"/>
      <c r="LRX141" s="177"/>
      <c r="LRY141" s="176"/>
      <c r="LSP141" s="177"/>
      <c r="LSQ141" s="176"/>
      <c r="LTH141" s="177"/>
      <c r="LTI141" s="176"/>
      <c r="LTZ141" s="177"/>
      <c r="LUA141" s="176"/>
      <c r="LUR141" s="177"/>
      <c r="LUS141" s="176"/>
      <c r="LVJ141" s="177"/>
      <c r="LVK141" s="176"/>
      <c r="LWB141" s="177"/>
      <c r="LWC141" s="176"/>
      <c r="LWT141" s="177"/>
      <c r="LWU141" s="176"/>
      <c r="LXL141" s="177"/>
      <c r="LXM141" s="176"/>
      <c r="LYD141" s="177"/>
      <c r="LYE141" s="176"/>
      <c r="LYV141" s="177"/>
      <c r="LYW141" s="176"/>
      <c r="LZN141" s="177"/>
      <c r="LZO141" s="176"/>
      <c r="MAF141" s="177"/>
      <c r="MAG141" s="176"/>
      <c r="MAX141" s="177"/>
      <c r="MAY141" s="176"/>
      <c r="MBP141" s="177"/>
      <c r="MBQ141" s="176"/>
      <c r="MCH141" s="177"/>
      <c r="MCI141" s="176"/>
      <c r="MCZ141" s="177"/>
      <c r="MDA141" s="176"/>
      <c r="MDR141" s="177"/>
      <c r="MDS141" s="176"/>
      <c r="MEJ141" s="177"/>
      <c r="MEK141" s="176"/>
      <c r="MFB141" s="177"/>
      <c r="MFC141" s="176"/>
      <c r="MFT141" s="177"/>
      <c r="MFU141" s="176"/>
      <c r="MGL141" s="177"/>
      <c r="MGM141" s="176"/>
      <c r="MHD141" s="177"/>
      <c r="MHE141" s="176"/>
      <c r="MHV141" s="177"/>
      <c r="MHW141" s="176"/>
      <c r="MIN141" s="177"/>
      <c r="MIO141" s="176"/>
      <c r="MJF141" s="177"/>
      <c r="MJG141" s="176"/>
      <c r="MJX141" s="177"/>
      <c r="MJY141" s="176"/>
      <c r="MKP141" s="177"/>
      <c r="MKQ141" s="176"/>
      <c r="MLH141" s="177"/>
      <c r="MLI141" s="176"/>
      <c r="MLZ141" s="177"/>
      <c r="MMA141" s="176"/>
      <c r="MMR141" s="177"/>
      <c r="MMS141" s="176"/>
      <c r="MNJ141" s="177"/>
      <c r="MNK141" s="176"/>
      <c r="MOB141" s="177"/>
      <c r="MOC141" s="176"/>
      <c r="MOT141" s="177"/>
      <c r="MOU141" s="176"/>
      <c r="MPL141" s="177"/>
      <c r="MPM141" s="176"/>
      <c r="MQD141" s="177"/>
      <c r="MQE141" s="176"/>
      <c r="MQV141" s="177"/>
      <c r="MQW141" s="176"/>
      <c r="MRN141" s="177"/>
      <c r="MRO141" s="176"/>
      <c r="MSF141" s="177"/>
      <c r="MSG141" s="176"/>
      <c r="MSX141" s="177"/>
      <c r="MSY141" s="176"/>
      <c r="MTP141" s="177"/>
      <c r="MTQ141" s="176"/>
      <c r="MUH141" s="177"/>
      <c r="MUI141" s="176"/>
      <c r="MUZ141" s="177"/>
      <c r="MVA141" s="176"/>
      <c r="MVR141" s="177"/>
      <c r="MVS141" s="176"/>
      <c r="MWJ141" s="177"/>
      <c r="MWK141" s="176"/>
      <c r="MXB141" s="177"/>
      <c r="MXC141" s="176"/>
      <c r="MXT141" s="177"/>
      <c r="MXU141" s="176"/>
      <c r="MYL141" s="177"/>
      <c r="MYM141" s="176"/>
      <c r="MZD141" s="177"/>
      <c r="MZE141" s="176"/>
      <c r="MZV141" s="177"/>
      <c r="MZW141" s="176"/>
      <c r="NAN141" s="177"/>
      <c r="NAO141" s="176"/>
      <c r="NBF141" s="177"/>
      <c r="NBG141" s="176"/>
      <c r="NBX141" s="177"/>
      <c r="NBY141" s="176"/>
      <c r="NCP141" s="177"/>
      <c r="NCQ141" s="176"/>
      <c r="NDH141" s="177"/>
      <c r="NDI141" s="176"/>
      <c r="NDZ141" s="177"/>
      <c r="NEA141" s="176"/>
      <c r="NER141" s="177"/>
      <c r="NES141" s="176"/>
      <c r="NFJ141" s="177"/>
      <c r="NFK141" s="176"/>
      <c r="NGB141" s="177"/>
      <c r="NGC141" s="176"/>
      <c r="NGT141" s="177"/>
      <c r="NGU141" s="176"/>
      <c r="NHL141" s="177"/>
      <c r="NHM141" s="176"/>
      <c r="NID141" s="177"/>
      <c r="NIE141" s="176"/>
      <c r="NIV141" s="177"/>
      <c r="NIW141" s="176"/>
      <c r="NJN141" s="177"/>
      <c r="NJO141" s="176"/>
      <c r="NKF141" s="177"/>
      <c r="NKG141" s="176"/>
      <c r="NKX141" s="177"/>
      <c r="NKY141" s="176"/>
      <c r="NLP141" s="177"/>
      <c r="NLQ141" s="176"/>
      <c r="NMH141" s="177"/>
      <c r="NMI141" s="176"/>
      <c r="NMZ141" s="177"/>
      <c r="NNA141" s="176"/>
      <c r="NNR141" s="177"/>
      <c r="NNS141" s="176"/>
      <c r="NOJ141" s="177"/>
      <c r="NOK141" s="176"/>
      <c r="NPB141" s="177"/>
      <c r="NPC141" s="176"/>
      <c r="NPT141" s="177"/>
      <c r="NPU141" s="176"/>
      <c r="NQL141" s="177"/>
      <c r="NQM141" s="176"/>
      <c r="NRD141" s="177"/>
      <c r="NRE141" s="176"/>
      <c r="NRV141" s="177"/>
      <c r="NRW141" s="176"/>
      <c r="NSN141" s="177"/>
      <c r="NSO141" s="176"/>
      <c r="NTF141" s="177"/>
      <c r="NTG141" s="176"/>
      <c r="NTX141" s="177"/>
      <c r="NTY141" s="176"/>
      <c r="NUP141" s="177"/>
      <c r="NUQ141" s="176"/>
      <c r="NVH141" s="177"/>
      <c r="NVI141" s="176"/>
      <c r="NVZ141" s="177"/>
      <c r="NWA141" s="176"/>
      <c r="NWR141" s="177"/>
      <c r="NWS141" s="176"/>
      <c r="NXJ141" s="177"/>
      <c r="NXK141" s="176"/>
      <c r="NYB141" s="177"/>
      <c r="NYC141" s="176"/>
      <c r="NYT141" s="177"/>
      <c r="NYU141" s="176"/>
      <c r="NZL141" s="177"/>
      <c r="NZM141" s="176"/>
      <c r="OAD141" s="177"/>
      <c r="OAE141" s="176"/>
      <c r="OAV141" s="177"/>
      <c r="OAW141" s="176"/>
      <c r="OBN141" s="177"/>
      <c r="OBO141" s="176"/>
      <c r="OCF141" s="177"/>
      <c r="OCG141" s="176"/>
      <c r="OCX141" s="177"/>
      <c r="OCY141" s="176"/>
      <c r="ODP141" s="177"/>
      <c r="ODQ141" s="176"/>
      <c r="OEH141" s="177"/>
      <c r="OEI141" s="176"/>
      <c r="OEZ141" s="177"/>
      <c r="OFA141" s="176"/>
      <c r="OFR141" s="177"/>
      <c r="OFS141" s="176"/>
      <c r="OGJ141" s="177"/>
      <c r="OGK141" s="176"/>
      <c r="OHB141" s="177"/>
      <c r="OHC141" s="176"/>
      <c r="OHT141" s="177"/>
      <c r="OHU141" s="176"/>
      <c r="OIL141" s="177"/>
      <c r="OIM141" s="176"/>
      <c r="OJD141" s="177"/>
      <c r="OJE141" s="176"/>
      <c r="OJV141" s="177"/>
      <c r="OJW141" s="176"/>
      <c r="OKN141" s="177"/>
      <c r="OKO141" s="176"/>
      <c r="OLF141" s="177"/>
      <c r="OLG141" s="176"/>
      <c r="OLX141" s="177"/>
      <c r="OLY141" s="176"/>
      <c r="OMP141" s="177"/>
      <c r="OMQ141" s="176"/>
      <c r="ONH141" s="177"/>
      <c r="ONI141" s="176"/>
      <c r="ONZ141" s="177"/>
      <c r="OOA141" s="176"/>
      <c r="OOR141" s="177"/>
      <c r="OOS141" s="176"/>
      <c r="OPJ141" s="177"/>
      <c r="OPK141" s="176"/>
      <c r="OQB141" s="177"/>
      <c r="OQC141" s="176"/>
      <c r="OQT141" s="177"/>
      <c r="OQU141" s="176"/>
      <c r="ORL141" s="177"/>
      <c r="ORM141" s="176"/>
      <c r="OSD141" s="177"/>
      <c r="OSE141" s="176"/>
      <c r="OSV141" s="177"/>
      <c r="OSW141" s="176"/>
      <c r="OTN141" s="177"/>
      <c r="OTO141" s="176"/>
      <c r="OUF141" s="177"/>
      <c r="OUG141" s="176"/>
      <c r="OUX141" s="177"/>
      <c r="OUY141" s="176"/>
      <c r="OVP141" s="177"/>
      <c r="OVQ141" s="176"/>
      <c r="OWH141" s="177"/>
      <c r="OWI141" s="176"/>
      <c r="OWZ141" s="177"/>
      <c r="OXA141" s="176"/>
      <c r="OXR141" s="177"/>
      <c r="OXS141" s="176"/>
      <c r="OYJ141" s="177"/>
      <c r="OYK141" s="176"/>
      <c r="OZB141" s="177"/>
      <c r="OZC141" s="176"/>
      <c r="OZT141" s="177"/>
      <c r="OZU141" s="176"/>
      <c r="PAL141" s="177"/>
      <c r="PAM141" s="176"/>
      <c r="PBD141" s="177"/>
      <c r="PBE141" s="176"/>
      <c r="PBV141" s="177"/>
      <c r="PBW141" s="176"/>
      <c r="PCN141" s="177"/>
      <c r="PCO141" s="176"/>
      <c r="PDF141" s="177"/>
      <c r="PDG141" s="176"/>
      <c r="PDX141" s="177"/>
      <c r="PDY141" s="176"/>
      <c r="PEP141" s="177"/>
      <c r="PEQ141" s="176"/>
      <c r="PFH141" s="177"/>
      <c r="PFI141" s="176"/>
      <c r="PFZ141" s="177"/>
      <c r="PGA141" s="176"/>
      <c r="PGR141" s="177"/>
      <c r="PGS141" s="176"/>
      <c r="PHJ141" s="177"/>
      <c r="PHK141" s="176"/>
      <c r="PIB141" s="177"/>
      <c r="PIC141" s="176"/>
      <c r="PIT141" s="177"/>
      <c r="PIU141" s="176"/>
      <c r="PJL141" s="177"/>
      <c r="PJM141" s="176"/>
      <c r="PKD141" s="177"/>
      <c r="PKE141" s="176"/>
      <c r="PKV141" s="177"/>
      <c r="PKW141" s="176"/>
      <c r="PLN141" s="177"/>
      <c r="PLO141" s="176"/>
      <c r="PMF141" s="177"/>
      <c r="PMG141" s="176"/>
      <c r="PMX141" s="177"/>
      <c r="PMY141" s="176"/>
      <c r="PNP141" s="177"/>
      <c r="PNQ141" s="176"/>
      <c r="POH141" s="177"/>
      <c r="POI141" s="176"/>
      <c r="POZ141" s="177"/>
      <c r="PPA141" s="176"/>
      <c r="PPR141" s="177"/>
      <c r="PPS141" s="176"/>
      <c r="PQJ141" s="177"/>
      <c r="PQK141" s="176"/>
      <c r="PRB141" s="177"/>
      <c r="PRC141" s="176"/>
      <c r="PRT141" s="177"/>
      <c r="PRU141" s="176"/>
      <c r="PSL141" s="177"/>
      <c r="PSM141" s="176"/>
      <c r="PTD141" s="177"/>
      <c r="PTE141" s="176"/>
      <c r="PTV141" s="177"/>
      <c r="PTW141" s="176"/>
      <c r="PUN141" s="177"/>
      <c r="PUO141" s="176"/>
      <c r="PVF141" s="177"/>
      <c r="PVG141" s="176"/>
      <c r="PVX141" s="177"/>
      <c r="PVY141" s="176"/>
      <c r="PWP141" s="177"/>
      <c r="PWQ141" s="176"/>
      <c r="PXH141" s="177"/>
      <c r="PXI141" s="176"/>
      <c r="PXZ141" s="177"/>
      <c r="PYA141" s="176"/>
      <c r="PYR141" s="177"/>
      <c r="PYS141" s="176"/>
      <c r="PZJ141" s="177"/>
      <c r="PZK141" s="176"/>
      <c r="QAB141" s="177"/>
      <c r="QAC141" s="176"/>
      <c r="QAT141" s="177"/>
      <c r="QAU141" s="176"/>
      <c r="QBL141" s="177"/>
      <c r="QBM141" s="176"/>
      <c r="QCD141" s="177"/>
      <c r="QCE141" s="176"/>
      <c r="QCV141" s="177"/>
      <c r="QCW141" s="176"/>
      <c r="QDN141" s="177"/>
      <c r="QDO141" s="176"/>
      <c r="QEF141" s="177"/>
      <c r="QEG141" s="176"/>
      <c r="QEX141" s="177"/>
      <c r="QEY141" s="176"/>
      <c r="QFP141" s="177"/>
      <c r="QFQ141" s="176"/>
      <c r="QGH141" s="177"/>
      <c r="QGI141" s="176"/>
      <c r="QGZ141" s="177"/>
      <c r="QHA141" s="176"/>
      <c r="QHR141" s="177"/>
      <c r="QHS141" s="176"/>
      <c r="QIJ141" s="177"/>
      <c r="QIK141" s="176"/>
      <c r="QJB141" s="177"/>
      <c r="QJC141" s="176"/>
      <c r="QJT141" s="177"/>
      <c r="QJU141" s="176"/>
      <c r="QKL141" s="177"/>
      <c r="QKM141" s="176"/>
      <c r="QLD141" s="177"/>
      <c r="QLE141" s="176"/>
      <c r="QLV141" s="177"/>
      <c r="QLW141" s="176"/>
      <c r="QMN141" s="177"/>
      <c r="QMO141" s="176"/>
      <c r="QNF141" s="177"/>
      <c r="QNG141" s="176"/>
      <c r="QNX141" s="177"/>
      <c r="QNY141" s="176"/>
      <c r="QOP141" s="177"/>
      <c r="QOQ141" s="176"/>
      <c r="QPH141" s="177"/>
      <c r="QPI141" s="176"/>
      <c r="QPZ141" s="177"/>
      <c r="QQA141" s="176"/>
      <c r="QQR141" s="177"/>
      <c r="QQS141" s="176"/>
      <c r="QRJ141" s="177"/>
      <c r="QRK141" s="176"/>
      <c r="QSB141" s="177"/>
      <c r="QSC141" s="176"/>
      <c r="QST141" s="177"/>
      <c r="QSU141" s="176"/>
      <c r="QTL141" s="177"/>
      <c r="QTM141" s="176"/>
      <c r="QUD141" s="177"/>
      <c r="QUE141" s="176"/>
      <c r="QUV141" s="177"/>
      <c r="QUW141" s="176"/>
      <c r="QVN141" s="177"/>
      <c r="QVO141" s="176"/>
      <c r="QWF141" s="177"/>
      <c r="QWG141" s="176"/>
      <c r="QWX141" s="177"/>
      <c r="QWY141" s="176"/>
      <c r="QXP141" s="177"/>
      <c r="QXQ141" s="176"/>
      <c r="QYH141" s="177"/>
      <c r="QYI141" s="176"/>
      <c r="QYZ141" s="177"/>
      <c r="QZA141" s="176"/>
      <c r="QZR141" s="177"/>
      <c r="QZS141" s="176"/>
      <c r="RAJ141" s="177"/>
      <c r="RAK141" s="176"/>
      <c r="RBB141" s="177"/>
      <c r="RBC141" s="176"/>
      <c r="RBT141" s="177"/>
      <c r="RBU141" s="176"/>
      <c r="RCL141" s="177"/>
      <c r="RCM141" s="176"/>
      <c r="RDD141" s="177"/>
      <c r="RDE141" s="176"/>
      <c r="RDV141" s="177"/>
      <c r="RDW141" s="176"/>
      <c r="REN141" s="177"/>
      <c r="REO141" s="176"/>
      <c r="RFF141" s="177"/>
      <c r="RFG141" s="176"/>
      <c r="RFX141" s="177"/>
      <c r="RFY141" s="176"/>
      <c r="RGP141" s="177"/>
      <c r="RGQ141" s="176"/>
      <c r="RHH141" s="177"/>
      <c r="RHI141" s="176"/>
      <c r="RHZ141" s="177"/>
      <c r="RIA141" s="176"/>
      <c r="RIR141" s="177"/>
      <c r="RIS141" s="176"/>
      <c r="RJJ141" s="177"/>
      <c r="RJK141" s="176"/>
      <c r="RKB141" s="177"/>
      <c r="RKC141" s="176"/>
      <c r="RKT141" s="177"/>
      <c r="RKU141" s="176"/>
      <c r="RLL141" s="177"/>
      <c r="RLM141" s="176"/>
      <c r="RMD141" s="177"/>
      <c r="RME141" s="176"/>
      <c r="RMV141" s="177"/>
      <c r="RMW141" s="176"/>
      <c r="RNN141" s="177"/>
      <c r="RNO141" s="176"/>
      <c r="ROF141" s="177"/>
      <c r="ROG141" s="176"/>
      <c r="ROX141" s="177"/>
      <c r="ROY141" s="176"/>
      <c r="RPP141" s="177"/>
      <c r="RPQ141" s="176"/>
      <c r="RQH141" s="177"/>
      <c r="RQI141" s="176"/>
      <c r="RQZ141" s="177"/>
      <c r="RRA141" s="176"/>
      <c r="RRR141" s="177"/>
      <c r="RRS141" s="176"/>
      <c r="RSJ141" s="177"/>
      <c r="RSK141" s="176"/>
      <c r="RTB141" s="177"/>
      <c r="RTC141" s="176"/>
      <c r="RTT141" s="177"/>
      <c r="RTU141" s="176"/>
      <c r="RUL141" s="177"/>
      <c r="RUM141" s="176"/>
      <c r="RVD141" s="177"/>
      <c r="RVE141" s="176"/>
      <c r="RVV141" s="177"/>
      <c r="RVW141" s="176"/>
      <c r="RWN141" s="177"/>
      <c r="RWO141" s="176"/>
      <c r="RXF141" s="177"/>
      <c r="RXG141" s="176"/>
      <c r="RXX141" s="177"/>
      <c r="RXY141" s="176"/>
      <c r="RYP141" s="177"/>
      <c r="RYQ141" s="176"/>
      <c r="RZH141" s="177"/>
      <c r="RZI141" s="176"/>
      <c r="RZZ141" s="177"/>
      <c r="SAA141" s="176"/>
      <c r="SAR141" s="177"/>
      <c r="SAS141" s="176"/>
      <c r="SBJ141" s="177"/>
      <c r="SBK141" s="176"/>
      <c r="SCB141" s="177"/>
      <c r="SCC141" s="176"/>
      <c r="SCT141" s="177"/>
      <c r="SCU141" s="176"/>
      <c r="SDL141" s="177"/>
      <c r="SDM141" s="176"/>
      <c r="SED141" s="177"/>
      <c r="SEE141" s="176"/>
      <c r="SEV141" s="177"/>
      <c r="SEW141" s="176"/>
      <c r="SFN141" s="177"/>
      <c r="SFO141" s="176"/>
      <c r="SGF141" s="177"/>
      <c r="SGG141" s="176"/>
      <c r="SGX141" s="177"/>
      <c r="SGY141" s="176"/>
      <c r="SHP141" s="177"/>
      <c r="SHQ141" s="176"/>
      <c r="SIH141" s="177"/>
      <c r="SII141" s="176"/>
      <c r="SIZ141" s="177"/>
      <c r="SJA141" s="176"/>
      <c r="SJR141" s="177"/>
      <c r="SJS141" s="176"/>
      <c r="SKJ141" s="177"/>
      <c r="SKK141" s="176"/>
      <c r="SLB141" s="177"/>
      <c r="SLC141" s="176"/>
      <c r="SLT141" s="177"/>
      <c r="SLU141" s="176"/>
      <c r="SML141" s="177"/>
      <c r="SMM141" s="176"/>
      <c r="SND141" s="177"/>
      <c r="SNE141" s="176"/>
      <c r="SNV141" s="177"/>
      <c r="SNW141" s="176"/>
      <c r="SON141" s="177"/>
      <c r="SOO141" s="176"/>
      <c r="SPF141" s="177"/>
      <c r="SPG141" s="176"/>
      <c r="SPX141" s="177"/>
      <c r="SPY141" s="176"/>
      <c r="SQP141" s="177"/>
      <c r="SQQ141" s="176"/>
      <c r="SRH141" s="177"/>
      <c r="SRI141" s="176"/>
      <c r="SRZ141" s="177"/>
      <c r="SSA141" s="176"/>
      <c r="SSR141" s="177"/>
      <c r="SSS141" s="176"/>
      <c r="STJ141" s="177"/>
      <c r="STK141" s="176"/>
      <c r="SUB141" s="177"/>
      <c r="SUC141" s="176"/>
      <c r="SUT141" s="177"/>
      <c r="SUU141" s="176"/>
      <c r="SVL141" s="177"/>
      <c r="SVM141" s="176"/>
      <c r="SWD141" s="177"/>
      <c r="SWE141" s="176"/>
      <c r="SWV141" s="177"/>
      <c r="SWW141" s="176"/>
      <c r="SXN141" s="177"/>
      <c r="SXO141" s="176"/>
      <c r="SYF141" s="177"/>
      <c r="SYG141" s="176"/>
      <c r="SYX141" s="177"/>
      <c r="SYY141" s="176"/>
      <c r="SZP141" s="177"/>
      <c r="SZQ141" s="176"/>
      <c r="TAH141" s="177"/>
      <c r="TAI141" s="176"/>
      <c r="TAZ141" s="177"/>
      <c r="TBA141" s="176"/>
      <c r="TBR141" s="177"/>
      <c r="TBS141" s="176"/>
      <c r="TCJ141" s="177"/>
      <c r="TCK141" s="176"/>
      <c r="TDB141" s="177"/>
      <c r="TDC141" s="176"/>
      <c r="TDT141" s="177"/>
      <c r="TDU141" s="176"/>
      <c r="TEL141" s="177"/>
      <c r="TEM141" s="176"/>
      <c r="TFD141" s="177"/>
      <c r="TFE141" s="176"/>
      <c r="TFV141" s="177"/>
      <c r="TFW141" s="176"/>
      <c r="TGN141" s="177"/>
      <c r="TGO141" s="176"/>
      <c r="THF141" s="177"/>
      <c r="THG141" s="176"/>
      <c r="THX141" s="177"/>
      <c r="THY141" s="176"/>
      <c r="TIP141" s="177"/>
      <c r="TIQ141" s="176"/>
      <c r="TJH141" s="177"/>
      <c r="TJI141" s="176"/>
      <c r="TJZ141" s="177"/>
      <c r="TKA141" s="176"/>
      <c r="TKR141" s="177"/>
      <c r="TKS141" s="176"/>
      <c r="TLJ141" s="177"/>
      <c r="TLK141" s="176"/>
      <c r="TMB141" s="177"/>
      <c r="TMC141" s="176"/>
      <c r="TMT141" s="177"/>
      <c r="TMU141" s="176"/>
      <c r="TNL141" s="177"/>
      <c r="TNM141" s="176"/>
      <c r="TOD141" s="177"/>
      <c r="TOE141" s="176"/>
      <c r="TOV141" s="177"/>
      <c r="TOW141" s="176"/>
      <c r="TPN141" s="177"/>
      <c r="TPO141" s="176"/>
      <c r="TQF141" s="177"/>
      <c r="TQG141" s="176"/>
      <c r="TQX141" s="177"/>
      <c r="TQY141" s="176"/>
      <c r="TRP141" s="177"/>
      <c r="TRQ141" s="176"/>
      <c r="TSH141" s="177"/>
      <c r="TSI141" s="176"/>
      <c r="TSZ141" s="177"/>
      <c r="TTA141" s="176"/>
      <c r="TTR141" s="177"/>
      <c r="TTS141" s="176"/>
      <c r="TUJ141" s="177"/>
      <c r="TUK141" s="176"/>
      <c r="TVB141" s="177"/>
      <c r="TVC141" s="176"/>
      <c r="TVT141" s="177"/>
      <c r="TVU141" s="176"/>
      <c r="TWL141" s="177"/>
      <c r="TWM141" s="176"/>
      <c r="TXD141" s="177"/>
      <c r="TXE141" s="176"/>
      <c r="TXV141" s="177"/>
      <c r="TXW141" s="176"/>
      <c r="TYN141" s="177"/>
      <c r="TYO141" s="176"/>
      <c r="TZF141" s="177"/>
      <c r="TZG141" s="176"/>
      <c r="TZX141" s="177"/>
      <c r="TZY141" s="176"/>
      <c r="UAP141" s="177"/>
      <c r="UAQ141" s="176"/>
      <c r="UBH141" s="177"/>
      <c r="UBI141" s="176"/>
      <c r="UBZ141" s="177"/>
      <c r="UCA141" s="176"/>
      <c r="UCR141" s="177"/>
      <c r="UCS141" s="176"/>
      <c r="UDJ141" s="177"/>
      <c r="UDK141" s="176"/>
      <c r="UEB141" s="177"/>
      <c r="UEC141" s="176"/>
      <c r="UET141" s="177"/>
      <c r="UEU141" s="176"/>
      <c r="UFL141" s="177"/>
      <c r="UFM141" s="176"/>
      <c r="UGD141" s="177"/>
      <c r="UGE141" s="176"/>
      <c r="UGV141" s="177"/>
      <c r="UGW141" s="176"/>
      <c r="UHN141" s="177"/>
      <c r="UHO141" s="176"/>
      <c r="UIF141" s="177"/>
      <c r="UIG141" s="176"/>
      <c r="UIX141" s="177"/>
      <c r="UIY141" s="176"/>
      <c r="UJP141" s="177"/>
      <c r="UJQ141" s="176"/>
      <c r="UKH141" s="177"/>
      <c r="UKI141" s="176"/>
      <c r="UKZ141" s="177"/>
      <c r="ULA141" s="176"/>
      <c r="ULR141" s="177"/>
      <c r="ULS141" s="176"/>
      <c r="UMJ141" s="177"/>
      <c r="UMK141" s="176"/>
      <c r="UNB141" s="177"/>
      <c r="UNC141" s="176"/>
      <c r="UNT141" s="177"/>
      <c r="UNU141" s="176"/>
      <c r="UOL141" s="177"/>
      <c r="UOM141" s="176"/>
      <c r="UPD141" s="177"/>
      <c r="UPE141" s="176"/>
      <c r="UPV141" s="177"/>
      <c r="UPW141" s="176"/>
      <c r="UQN141" s="177"/>
      <c r="UQO141" s="176"/>
      <c r="URF141" s="177"/>
      <c r="URG141" s="176"/>
      <c r="URX141" s="177"/>
      <c r="URY141" s="176"/>
      <c r="USP141" s="177"/>
      <c r="USQ141" s="176"/>
      <c r="UTH141" s="177"/>
      <c r="UTI141" s="176"/>
      <c r="UTZ141" s="177"/>
      <c r="UUA141" s="176"/>
      <c r="UUR141" s="177"/>
      <c r="UUS141" s="176"/>
      <c r="UVJ141" s="177"/>
      <c r="UVK141" s="176"/>
      <c r="UWB141" s="177"/>
      <c r="UWC141" s="176"/>
      <c r="UWT141" s="177"/>
      <c r="UWU141" s="176"/>
      <c r="UXL141" s="177"/>
      <c r="UXM141" s="176"/>
      <c r="UYD141" s="177"/>
      <c r="UYE141" s="176"/>
      <c r="UYV141" s="177"/>
      <c r="UYW141" s="176"/>
      <c r="UZN141" s="177"/>
      <c r="UZO141" s="176"/>
      <c r="VAF141" s="177"/>
      <c r="VAG141" s="176"/>
      <c r="VAX141" s="177"/>
      <c r="VAY141" s="176"/>
      <c r="VBP141" s="177"/>
      <c r="VBQ141" s="176"/>
      <c r="VCH141" s="177"/>
      <c r="VCI141" s="176"/>
      <c r="VCZ141" s="177"/>
      <c r="VDA141" s="176"/>
      <c r="VDR141" s="177"/>
      <c r="VDS141" s="176"/>
      <c r="VEJ141" s="177"/>
      <c r="VEK141" s="176"/>
      <c r="VFB141" s="177"/>
      <c r="VFC141" s="176"/>
      <c r="VFT141" s="177"/>
      <c r="VFU141" s="176"/>
      <c r="VGL141" s="177"/>
      <c r="VGM141" s="176"/>
      <c r="VHD141" s="177"/>
      <c r="VHE141" s="176"/>
      <c r="VHV141" s="177"/>
      <c r="VHW141" s="176"/>
      <c r="VIN141" s="177"/>
      <c r="VIO141" s="176"/>
      <c r="VJF141" s="177"/>
      <c r="VJG141" s="176"/>
      <c r="VJX141" s="177"/>
      <c r="VJY141" s="176"/>
      <c r="VKP141" s="177"/>
      <c r="VKQ141" s="176"/>
      <c r="VLH141" s="177"/>
      <c r="VLI141" s="176"/>
      <c r="VLZ141" s="177"/>
      <c r="VMA141" s="176"/>
      <c r="VMR141" s="177"/>
      <c r="VMS141" s="176"/>
      <c r="VNJ141" s="177"/>
      <c r="VNK141" s="176"/>
      <c r="VOB141" s="177"/>
      <c r="VOC141" s="176"/>
      <c r="VOT141" s="177"/>
      <c r="VOU141" s="176"/>
      <c r="VPL141" s="177"/>
      <c r="VPM141" s="176"/>
      <c r="VQD141" s="177"/>
      <c r="VQE141" s="176"/>
      <c r="VQV141" s="177"/>
      <c r="VQW141" s="176"/>
      <c r="VRN141" s="177"/>
      <c r="VRO141" s="176"/>
      <c r="VSF141" s="177"/>
      <c r="VSG141" s="176"/>
      <c r="VSX141" s="177"/>
      <c r="VSY141" s="176"/>
      <c r="VTP141" s="177"/>
      <c r="VTQ141" s="176"/>
      <c r="VUH141" s="177"/>
      <c r="VUI141" s="176"/>
      <c r="VUZ141" s="177"/>
      <c r="VVA141" s="176"/>
      <c r="VVR141" s="177"/>
      <c r="VVS141" s="176"/>
      <c r="VWJ141" s="177"/>
      <c r="VWK141" s="176"/>
      <c r="VXB141" s="177"/>
      <c r="VXC141" s="176"/>
      <c r="VXT141" s="177"/>
      <c r="VXU141" s="176"/>
      <c r="VYL141" s="177"/>
      <c r="VYM141" s="176"/>
      <c r="VZD141" s="177"/>
      <c r="VZE141" s="176"/>
      <c r="VZV141" s="177"/>
      <c r="VZW141" s="176"/>
      <c r="WAN141" s="177"/>
      <c r="WAO141" s="176"/>
      <c r="WBF141" s="177"/>
      <c r="WBG141" s="176"/>
      <c r="WBX141" s="177"/>
      <c r="WBY141" s="176"/>
      <c r="WCP141" s="177"/>
      <c r="WCQ141" s="176"/>
      <c r="WDH141" s="177"/>
      <c r="WDI141" s="176"/>
      <c r="WDZ141" s="177"/>
      <c r="WEA141" s="176"/>
      <c r="WER141" s="177"/>
      <c r="WES141" s="176"/>
      <c r="WFJ141" s="177"/>
      <c r="WFK141" s="176"/>
      <c r="WGB141" s="177"/>
      <c r="WGC141" s="176"/>
      <c r="WGT141" s="177"/>
      <c r="WGU141" s="176"/>
      <c r="WHL141" s="177"/>
      <c r="WHM141" s="176"/>
      <c r="WID141" s="177"/>
      <c r="WIE141" s="176"/>
      <c r="WIV141" s="177"/>
      <c r="WIW141" s="176"/>
      <c r="WJN141" s="177"/>
      <c r="WJO141" s="176"/>
      <c r="WKF141" s="177"/>
      <c r="WKG141" s="176"/>
      <c r="WKX141" s="177"/>
      <c r="WKY141" s="176"/>
      <c r="WLP141" s="177"/>
      <c r="WLQ141" s="176"/>
      <c r="WMH141" s="177"/>
      <c r="WMI141" s="176"/>
      <c r="WMZ141" s="177"/>
      <c r="WNA141" s="176"/>
      <c r="WNR141" s="177"/>
      <c r="WNS141" s="176"/>
      <c r="WOJ141" s="177"/>
      <c r="WOK141" s="176"/>
      <c r="WPB141" s="177"/>
      <c r="WPC141" s="176"/>
      <c r="WPT141" s="177"/>
      <c r="WPU141" s="176"/>
      <c r="WQL141" s="177"/>
      <c r="WQM141" s="176"/>
      <c r="WRD141" s="177"/>
      <c r="WRE141" s="176"/>
      <c r="WRV141" s="177"/>
      <c r="WRW141" s="176"/>
      <c r="WSN141" s="177"/>
      <c r="WSO141" s="176"/>
      <c r="WTF141" s="177"/>
      <c r="WTG141" s="176"/>
      <c r="WTX141" s="177"/>
      <c r="WTY141" s="176"/>
      <c r="WUP141" s="177"/>
      <c r="WUQ141" s="176"/>
      <c r="WVH141" s="177"/>
      <c r="WVI141" s="176"/>
      <c r="WVZ141" s="177"/>
      <c r="WWA141" s="176"/>
      <c r="WWR141" s="177"/>
      <c r="WWS141" s="176"/>
      <c r="WXJ141" s="177"/>
      <c r="WXK141" s="176"/>
      <c r="WYB141" s="177"/>
      <c r="WYC141" s="176"/>
      <c r="WYT141" s="177"/>
      <c r="WYU141" s="176"/>
      <c r="WZL141" s="177"/>
      <c r="WZM141" s="176"/>
      <c r="XAD141" s="177"/>
      <c r="XAE141" s="176"/>
      <c r="XAV141" s="177"/>
      <c r="XAW141" s="176"/>
      <c r="XBN141" s="177"/>
      <c r="XBO141" s="176"/>
      <c r="XCF141" s="177"/>
      <c r="XCG141" s="176"/>
      <c r="XCX141" s="177"/>
      <c r="XCY141" s="176"/>
      <c r="XDP141" s="177"/>
      <c r="XDQ141" s="176"/>
      <c r="XEH141" s="177"/>
      <c r="XEI141" s="176"/>
      <c r="XEZ141" s="177"/>
      <c r="XFA141" s="176"/>
    </row>
    <row r="142" spans="1:1009 1026:2035 2052:3061 3078:4087 4104:5113 5130:6139 6156:7165 7182:8191 8208:10225 10242:11251 11268:12277 12294:13303 13320:14329 14346:15355 15372:16381" s="181" customFormat="1" ht="27.5" customHeight="1">
      <c r="A142" s="183" t="str">
        <f>IF(Info!CD6="","",Info!CD6&amp;". "&amp;Info!CE6)</f>
        <v/>
      </c>
      <c r="R142" s="177"/>
      <c r="S142" s="176"/>
      <c r="AJ142" s="177"/>
      <c r="AK142" s="176"/>
      <c r="BB142" s="177"/>
      <c r="BC142" s="176"/>
      <c r="BT142" s="177"/>
      <c r="BU142" s="176"/>
      <c r="CL142" s="177"/>
      <c r="CM142" s="176"/>
      <c r="DD142" s="177"/>
      <c r="DE142" s="176"/>
      <c r="DV142" s="177"/>
      <c r="DW142" s="176"/>
      <c r="EN142" s="177"/>
      <c r="EO142" s="176"/>
      <c r="FF142" s="177"/>
      <c r="FG142" s="176"/>
      <c r="FX142" s="177"/>
      <c r="FY142" s="176"/>
      <c r="GP142" s="177"/>
      <c r="GQ142" s="176"/>
      <c r="HH142" s="177"/>
      <c r="HI142" s="176"/>
      <c r="HZ142" s="177"/>
      <c r="IA142" s="176"/>
      <c r="IR142" s="177"/>
      <c r="IS142" s="176"/>
      <c r="JJ142" s="177"/>
      <c r="JK142" s="176"/>
      <c r="KB142" s="177"/>
      <c r="KC142" s="176"/>
      <c r="KT142" s="177"/>
      <c r="KU142" s="176"/>
      <c r="LL142" s="177"/>
      <c r="LM142" s="176"/>
      <c r="MD142" s="177"/>
      <c r="ME142" s="176"/>
      <c r="MV142" s="177"/>
      <c r="MW142" s="176"/>
      <c r="NN142" s="177"/>
      <c r="NO142" s="176"/>
      <c r="OF142" s="177"/>
      <c r="OG142" s="176"/>
      <c r="OX142" s="177"/>
      <c r="OY142" s="176"/>
      <c r="PP142" s="177"/>
      <c r="PQ142" s="176"/>
      <c r="QH142" s="177"/>
      <c r="QI142" s="176"/>
      <c r="QZ142" s="177"/>
      <c r="RA142" s="176"/>
      <c r="RR142" s="177"/>
      <c r="RS142" s="176"/>
      <c r="SJ142" s="177"/>
      <c r="SK142" s="176"/>
      <c r="TB142" s="177"/>
      <c r="TC142" s="176"/>
      <c r="TT142" s="177"/>
      <c r="TU142" s="176"/>
      <c r="UL142" s="177"/>
      <c r="UM142" s="176"/>
      <c r="VD142" s="177"/>
      <c r="VE142" s="176"/>
      <c r="VV142" s="177"/>
      <c r="VW142" s="176"/>
      <c r="WN142" s="177"/>
      <c r="WO142" s="176"/>
      <c r="XF142" s="177"/>
      <c r="XG142" s="176"/>
      <c r="XX142" s="177"/>
      <c r="XY142" s="176"/>
      <c r="YP142" s="177"/>
      <c r="YQ142" s="176"/>
      <c r="ZH142" s="177"/>
      <c r="ZI142" s="176"/>
      <c r="ZZ142" s="177"/>
      <c r="AAA142" s="176"/>
      <c r="AAR142" s="177"/>
      <c r="AAS142" s="176"/>
      <c r="ABJ142" s="177"/>
      <c r="ABK142" s="176"/>
      <c r="ACB142" s="177"/>
      <c r="ACC142" s="176"/>
      <c r="ACT142" s="177"/>
      <c r="ACU142" s="176"/>
      <c r="ADL142" s="177"/>
      <c r="ADM142" s="176"/>
      <c r="AED142" s="177"/>
      <c r="AEE142" s="176"/>
      <c r="AEV142" s="177"/>
      <c r="AEW142" s="176"/>
      <c r="AFN142" s="177"/>
      <c r="AFO142" s="176"/>
      <c r="AGF142" s="177"/>
      <c r="AGG142" s="176"/>
      <c r="AGX142" s="177"/>
      <c r="AGY142" s="176"/>
      <c r="AHP142" s="177"/>
      <c r="AHQ142" s="176"/>
      <c r="AIH142" s="177"/>
      <c r="AII142" s="176"/>
      <c r="AIZ142" s="177"/>
      <c r="AJA142" s="176"/>
      <c r="AJR142" s="177"/>
      <c r="AJS142" s="176"/>
      <c r="AKJ142" s="177"/>
      <c r="AKK142" s="176"/>
      <c r="ALB142" s="177"/>
      <c r="ALC142" s="176"/>
      <c r="ALT142" s="177"/>
      <c r="ALU142" s="176"/>
      <c r="AML142" s="177"/>
      <c r="AMM142" s="176"/>
      <c r="AND142" s="177"/>
      <c r="ANE142" s="176"/>
      <c r="ANV142" s="177"/>
      <c r="ANW142" s="176"/>
      <c r="AON142" s="177"/>
      <c r="AOO142" s="176"/>
      <c r="APF142" s="177"/>
      <c r="APG142" s="176"/>
      <c r="APX142" s="177"/>
      <c r="APY142" s="176"/>
      <c r="AQP142" s="177"/>
      <c r="AQQ142" s="176"/>
      <c r="ARH142" s="177"/>
      <c r="ARI142" s="176"/>
      <c r="ARZ142" s="177"/>
      <c r="ASA142" s="176"/>
      <c r="ASR142" s="177"/>
      <c r="ASS142" s="176"/>
      <c r="ATJ142" s="177"/>
      <c r="ATK142" s="176"/>
      <c r="AUB142" s="177"/>
      <c r="AUC142" s="176"/>
      <c r="AUT142" s="177"/>
      <c r="AUU142" s="176"/>
      <c r="AVL142" s="177"/>
      <c r="AVM142" s="176"/>
      <c r="AWD142" s="177"/>
      <c r="AWE142" s="176"/>
      <c r="AWV142" s="177"/>
      <c r="AWW142" s="176"/>
      <c r="AXN142" s="177"/>
      <c r="AXO142" s="176"/>
      <c r="AYF142" s="177"/>
      <c r="AYG142" s="176"/>
      <c r="AYX142" s="177"/>
      <c r="AYY142" s="176"/>
      <c r="AZP142" s="177"/>
      <c r="AZQ142" s="176"/>
      <c r="BAH142" s="177"/>
      <c r="BAI142" s="176"/>
      <c r="BAZ142" s="177"/>
      <c r="BBA142" s="176"/>
      <c r="BBR142" s="177"/>
      <c r="BBS142" s="176"/>
      <c r="BCJ142" s="177"/>
      <c r="BCK142" s="176"/>
      <c r="BDB142" s="177"/>
      <c r="BDC142" s="176"/>
      <c r="BDT142" s="177"/>
      <c r="BDU142" s="176"/>
      <c r="BEL142" s="177"/>
      <c r="BEM142" s="176"/>
      <c r="BFD142" s="177"/>
      <c r="BFE142" s="176"/>
      <c r="BFV142" s="177"/>
      <c r="BFW142" s="176"/>
      <c r="BGN142" s="177"/>
      <c r="BGO142" s="176"/>
      <c r="BHF142" s="177"/>
      <c r="BHG142" s="176"/>
      <c r="BHX142" s="177"/>
      <c r="BHY142" s="176"/>
      <c r="BIP142" s="177"/>
      <c r="BIQ142" s="176"/>
      <c r="BJH142" s="177"/>
      <c r="BJI142" s="176"/>
      <c r="BJZ142" s="177"/>
      <c r="BKA142" s="176"/>
      <c r="BKR142" s="177"/>
      <c r="BKS142" s="176"/>
      <c r="BLJ142" s="177"/>
      <c r="BLK142" s="176"/>
      <c r="BMB142" s="177"/>
      <c r="BMC142" s="176"/>
      <c r="BMT142" s="177"/>
      <c r="BMU142" s="176"/>
      <c r="BNL142" s="177"/>
      <c r="BNM142" s="176"/>
      <c r="BOD142" s="177"/>
      <c r="BOE142" s="176"/>
      <c r="BOV142" s="177"/>
      <c r="BOW142" s="176"/>
      <c r="BPN142" s="177"/>
      <c r="BPO142" s="176"/>
      <c r="BQF142" s="177"/>
      <c r="BQG142" s="176"/>
      <c r="BQX142" s="177"/>
      <c r="BQY142" s="176"/>
      <c r="BRP142" s="177"/>
      <c r="BRQ142" s="176"/>
      <c r="BSH142" s="177"/>
      <c r="BSI142" s="176"/>
      <c r="BSZ142" s="177"/>
      <c r="BTA142" s="176"/>
      <c r="BTR142" s="177"/>
      <c r="BTS142" s="176"/>
      <c r="BUJ142" s="177"/>
      <c r="BUK142" s="176"/>
      <c r="BVB142" s="177"/>
      <c r="BVC142" s="176"/>
      <c r="BVT142" s="177"/>
      <c r="BVU142" s="176"/>
      <c r="BWL142" s="177"/>
      <c r="BWM142" s="176"/>
      <c r="BXD142" s="177"/>
      <c r="BXE142" s="176"/>
      <c r="BXV142" s="177"/>
      <c r="BXW142" s="176"/>
      <c r="BYN142" s="177"/>
      <c r="BYO142" s="176"/>
      <c r="BZF142" s="177"/>
      <c r="BZG142" s="176"/>
      <c r="BZX142" s="177"/>
      <c r="BZY142" s="176"/>
      <c r="CAP142" s="177"/>
      <c r="CAQ142" s="176"/>
      <c r="CBH142" s="177"/>
      <c r="CBI142" s="176"/>
      <c r="CBZ142" s="177"/>
      <c r="CCA142" s="176"/>
      <c r="CCR142" s="177"/>
      <c r="CCS142" s="176"/>
      <c r="CDJ142" s="177"/>
      <c r="CDK142" s="176"/>
      <c r="CEB142" s="177"/>
      <c r="CEC142" s="176"/>
      <c r="CET142" s="177"/>
      <c r="CEU142" s="176"/>
      <c r="CFL142" s="177"/>
      <c r="CFM142" s="176"/>
      <c r="CGD142" s="177"/>
      <c r="CGE142" s="176"/>
      <c r="CGV142" s="177"/>
      <c r="CGW142" s="176"/>
      <c r="CHN142" s="177"/>
      <c r="CHO142" s="176"/>
      <c r="CIF142" s="177"/>
      <c r="CIG142" s="176"/>
      <c r="CIX142" s="177"/>
      <c r="CIY142" s="176"/>
      <c r="CJP142" s="177"/>
      <c r="CJQ142" s="176"/>
      <c r="CKH142" s="177"/>
      <c r="CKI142" s="176"/>
      <c r="CKZ142" s="177"/>
      <c r="CLA142" s="176"/>
      <c r="CLR142" s="177"/>
      <c r="CLS142" s="176"/>
      <c r="CMJ142" s="177"/>
      <c r="CMK142" s="176"/>
      <c r="CNB142" s="177"/>
      <c r="CNC142" s="176"/>
      <c r="CNT142" s="177"/>
      <c r="CNU142" s="176"/>
      <c r="COL142" s="177"/>
      <c r="COM142" s="176"/>
      <c r="CPD142" s="177"/>
      <c r="CPE142" s="176"/>
      <c r="CPV142" s="177"/>
      <c r="CPW142" s="176"/>
      <c r="CQN142" s="177"/>
      <c r="CQO142" s="176"/>
      <c r="CRF142" s="177"/>
      <c r="CRG142" s="176"/>
      <c r="CRX142" s="177"/>
      <c r="CRY142" s="176"/>
      <c r="CSP142" s="177"/>
      <c r="CSQ142" s="176"/>
      <c r="CTH142" s="177"/>
      <c r="CTI142" s="176"/>
      <c r="CTZ142" s="177"/>
      <c r="CUA142" s="176"/>
      <c r="CUR142" s="177"/>
      <c r="CUS142" s="176"/>
      <c r="CVJ142" s="177"/>
      <c r="CVK142" s="176"/>
      <c r="CWB142" s="177"/>
      <c r="CWC142" s="176"/>
      <c r="CWT142" s="177"/>
      <c r="CWU142" s="176"/>
      <c r="CXL142" s="177"/>
      <c r="CXM142" s="176"/>
      <c r="CYD142" s="177"/>
      <c r="CYE142" s="176"/>
      <c r="CYV142" s="177"/>
      <c r="CYW142" s="176"/>
      <c r="CZN142" s="177"/>
      <c r="CZO142" s="176"/>
      <c r="DAF142" s="177"/>
      <c r="DAG142" s="176"/>
      <c r="DAX142" s="177"/>
      <c r="DAY142" s="176"/>
      <c r="DBP142" s="177"/>
      <c r="DBQ142" s="176"/>
      <c r="DCH142" s="177"/>
      <c r="DCI142" s="176"/>
      <c r="DCZ142" s="177"/>
      <c r="DDA142" s="176"/>
      <c r="DDR142" s="177"/>
      <c r="DDS142" s="176"/>
      <c r="DEJ142" s="177"/>
      <c r="DEK142" s="176"/>
      <c r="DFB142" s="177"/>
      <c r="DFC142" s="176"/>
      <c r="DFT142" s="177"/>
      <c r="DFU142" s="176"/>
      <c r="DGL142" s="177"/>
      <c r="DGM142" s="176"/>
      <c r="DHD142" s="177"/>
      <c r="DHE142" s="176"/>
      <c r="DHV142" s="177"/>
      <c r="DHW142" s="176"/>
      <c r="DIN142" s="177"/>
      <c r="DIO142" s="176"/>
      <c r="DJF142" s="177"/>
      <c r="DJG142" s="176"/>
      <c r="DJX142" s="177"/>
      <c r="DJY142" s="176"/>
      <c r="DKP142" s="177"/>
      <c r="DKQ142" s="176"/>
      <c r="DLH142" s="177"/>
      <c r="DLI142" s="176"/>
      <c r="DLZ142" s="177"/>
      <c r="DMA142" s="176"/>
      <c r="DMR142" s="177"/>
      <c r="DMS142" s="176"/>
      <c r="DNJ142" s="177"/>
      <c r="DNK142" s="176"/>
      <c r="DOB142" s="177"/>
      <c r="DOC142" s="176"/>
      <c r="DOT142" s="177"/>
      <c r="DOU142" s="176"/>
      <c r="DPL142" s="177"/>
      <c r="DPM142" s="176"/>
      <c r="DQD142" s="177"/>
      <c r="DQE142" s="176"/>
      <c r="DQV142" s="177"/>
      <c r="DQW142" s="176"/>
      <c r="DRN142" s="177"/>
      <c r="DRO142" s="176"/>
      <c r="DSF142" s="177"/>
      <c r="DSG142" s="176"/>
      <c r="DSX142" s="177"/>
      <c r="DSY142" s="176"/>
      <c r="DTP142" s="177"/>
      <c r="DTQ142" s="176"/>
      <c r="DUH142" s="177"/>
      <c r="DUI142" s="176"/>
      <c r="DUZ142" s="177"/>
      <c r="DVA142" s="176"/>
      <c r="DVR142" s="177"/>
      <c r="DVS142" s="176"/>
      <c r="DWJ142" s="177"/>
      <c r="DWK142" s="176"/>
      <c r="DXB142" s="177"/>
      <c r="DXC142" s="176"/>
      <c r="DXT142" s="177"/>
      <c r="DXU142" s="176"/>
      <c r="DYL142" s="177"/>
      <c r="DYM142" s="176"/>
      <c r="DZD142" s="177"/>
      <c r="DZE142" s="176"/>
      <c r="DZV142" s="177"/>
      <c r="DZW142" s="176"/>
      <c r="EAN142" s="177"/>
      <c r="EAO142" s="176"/>
      <c r="EBF142" s="177"/>
      <c r="EBG142" s="176"/>
      <c r="EBX142" s="177"/>
      <c r="EBY142" s="176"/>
      <c r="ECP142" s="177"/>
      <c r="ECQ142" s="176"/>
      <c r="EDH142" s="177"/>
      <c r="EDI142" s="176"/>
      <c r="EDZ142" s="177"/>
      <c r="EEA142" s="176"/>
      <c r="EER142" s="177"/>
      <c r="EES142" s="176"/>
      <c r="EFJ142" s="177"/>
      <c r="EFK142" s="176"/>
      <c r="EGB142" s="177"/>
      <c r="EGC142" s="176"/>
      <c r="EGT142" s="177"/>
      <c r="EGU142" s="176"/>
      <c r="EHL142" s="177"/>
      <c r="EHM142" s="176"/>
      <c r="EID142" s="177"/>
      <c r="EIE142" s="176"/>
      <c r="EIV142" s="177"/>
      <c r="EIW142" s="176"/>
      <c r="EJN142" s="177"/>
      <c r="EJO142" s="176"/>
      <c r="EKF142" s="177"/>
      <c r="EKG142" s="176"/>
      <c r="EKX142" s="177"/>
      <c r="EKY142" s="176"/>
      <c r="ELP142" s="177"/>
      <c r="ELQ142" s="176"/>
      <c r="EMH142" s="177"/>
      <c r="EMI142" s="176"/>
      <c r="EMZ142" s="177"/>
      <c r="ENA142" s="176"/>
      <c r="ENR142" s="177"/>
      <c r="ENS142" s="176"/>
      <c r="EOJ142" s="177"/>
      <c r="EOK142" s="176"/>
      <c r="EPB142" s="177"/>
      <c r="EPC142" s="176"/>
      <c r="EPT142" s="177"/>
      <c r="EPU142" s="176"/>
      <c r="EQL142" s="177"/>
      <c r="EQM142" s="176"/>
      <c r="ERD142" s="177"/>
      <c r="ERE142" s="176"/>
      <c r="ERV142" s="177"/>
      <c r="ERW142" s="176"/>
      <c r="ESN142" s="177"/>
      <c r="ESO142" s="176"/>
      <c r="ETF142" s="177"/>
      <c r="ETG142" s="176"/>
      <c r="ETX142" s="177"/>
      <c r="ETY142" s="176"/>
      <c r="EUP142" s="177"/>
      <c r="EUQ142" s="176"/>
      <c r="EVH142" s="177"/>
      <c r="EVI142" s="176"/>
      <c r="EVZ142" s="177"/>
      <c r="EWA142" s="176"/>
      <c r="EWR142" s="177"/>
      <c r="EWS142" s="176"/>
      <c r="EXJ142" s="177"/>
      <c r="EXK142" s="176"/>
      <c r="EYB142" s="177"/>
      <c r="EYC142" s="176"/>
      <c r="EYT142" s="177"/>
      <c r="EYU142" s="176"/>
      <c r="EZL142" s="177"/>
      <c r="EZM142" s="176"/>
      <c r="FAD142" s="177"/>
      <c r="FAE142" s="176"/>
      <c r="FAV142" s="177"/>
      <c r="FAW142" s="176"/>
      <c r="FBN142" s="177"/>
      <c r="FBO142" s="176"/>
      <c r="FCF142" s="177"/>
      <c r="FCG142" s="176"/>
      <c r="FCX142" s="177"/>
      <c r="FCY142" s="176"/>
      <c r="FDP142" s="177"/>
      <c r="FDQ142" s="176"/>
      <c r="FEH142" s="177"/>
      <c r="FEI142" s="176"/>
      <c r="FEZ142" s="177"/>
      <c r="FFA142" s="176"/>
      <c r="FFR142" s="177"/>
      <c r="FFS142" s="176"/>
      <c r="FGJ142" s="177"/>
      <c r="FGK142" s="176"/>
      <c r="FHB142" s="177"/>
      <c r="FHC142" s="176"/>
      <c r="FHT142" s="177"/>
      <c r="FHU142" s="176"/>
      <c r="FIL142" s="177"/>
      <c r="FIM142" s="176"/>
      <c r="FJD142" s="177"/>
      <c r="FJE142" s="176"/>
      <c r="FJV142" s="177"/>
      <c r="FJW142" s="176"/>
      <c r="FKN142" s="177"/>
      <c r="FKO142" s="176"/>
      <c r="FLF142" s="177"/>
      <c r="FLG142" s="176"/>
      <c r="FLX142" s="177"/>
      <c r="FLY142" s="176"/>
      <c r="FMP142" s="177"/>
      <c r="FMQ142" s="176"/>
      <c r="FNH142" s="177"/>
      <c r="FNI142" s="176"/>
      <c r="FNZ142" s="177"/>
      <c r="FOA142" s="176"/>
      <c r="FOR142" s="177"/>
      <c r="FOS142" s="176"/>
      <c r="FPJ142" s="177"/>
      <c r="FPK142" s="176"/>
      <c r="FQB142" s="177"/>
      <c r="FQC142" s="176"/>
      <c r="FQT142" s="177"/>
      <c r="FQU142" s="176"/>
      <c r="FRL142" s="177"/>
      <c r="FRM142" s="176"/>
      <c r="FSD142" s="177"/>
      <c r="FSE142" s="176"/>
      <c r="FSV142" s="177"/>
      <c r="FSW142" s="176"/>
      <c r="FTN142" s="177"/>
      <c r="FTO142" s="176"/>
      <c r="FUF142" s="177"/>
      <c r="FUG142" s="176"/>
      <c r="FUX142" s="177"/>
      <c r="FUY142" s="176"/>
      <c r="FVP142" s="177"/>
      <c r="FVQ142" s="176"/>
      <c r="FWH142" s="177"/>
      <c r="FWI142" s="176"/>
      <c r="FWZ142" s="177"/>
      <c r="FXA142" s="176"/>
      <c r="FXR142" s="177"/>
      <c r="FXS142" s="176"/>
      <c r="FYJ142" s="177"/>
      <c r="FYK142" s="176"/>
      <c r="FZB142" s="177"/>
      <c r="FZC142" s="176"/>
      <c r="FZT142" s="177"/>
      <c r="FZU142" s="176"/>
      <c r="GAL142" s="177"/>
      <c r="GAM142" s="176"/>
      <c r="GBD142" s="177"/>
      <c r="GBE142" s="176"/>
      <c r="GBV142" s="177"/>
      <c r="GBW142" s="176"/>
      <c r="GCN142" s="177"/>
      <c r="GCO142" s="176"/>
      <c r="GDF142" s="177"/>
      <c r="GDG142" s="176"/>
      <c r="GDX142" s="177"/>
      <c r="GDY142" s="176"/>
      <c r="GEP142" s="177"/>
      <c r="GEQ142" s="176"/>
      <c r="GFH142" s="177"/>
      <c r="GFI142" s="176"/>
      <c r="GFZ142" s="177"/>
      <c r="GGA142" s="176"/>
      <c r="GGR142" s="177"/>
      <c r="GGS142" s="176"/>
      <c r="GHJ142" s="177"/>
      <c r="GHK142" s="176"/>
      <c r="GIB142" s="177"/>
      <c r="GIC142" s="176"/>
      <c r="GIT142" s="177"/>
      <c r="GIU142" s="176"/>
      <c r="GJL142" s="177"/>
      <c r="GJM142" s="176"/>
      <c r="GKD142" s="177"/>
      <c r="GKE142" s="176"/>
      <c r="GKV142" s="177"/>
      <c r="GKW142" s="176"/>
      <c r="GLN142" s="177"/>
      <c r="GLO142" s="176"/>
      <c r="GMF142" s="177"/>
      <c r="GMG142" s="176"/>
      <c r="GMX142" s="177"/>
      <c r="GMY142" s="176"/>
      <c r="GNP142" s="177"/>
      <c r="GNQ142" s="176"/>
      <c r="GOH142" s="177"/>
      <c r="GOI142" s="176"/>
      <c r="GOZ142" s="177"/>
      <c r="GPA142" s="176"/>
      <c r="GPR142" s="177"/>
      <c r="GPS142" s="176"/>
      <c r="GQJ142" s="177"/>
      <c r="GQK142" s="176"/>
      <c r="GRB142" s="177"/>
      <c r="GRC142" s="176"/>
      <c r="GRT142" s="177"/>
      <c r="GRU142" s="176"/>
      <c r="GSL142" s="177"/>
      <c r="GSM142" s="176"/>
      <c r="GTD142" s="177"/>
      <c r="GTE142" s="176"/>
      <c r="GTV142" s="177"/>
      <c r="GTW142" s="176"/>
      <c r="GUN142" s="177"/>
      <c r="GUO142" s="176"/>
      <c r="GVF142" s="177"/>
      <c r="GVG142" s="176"/>
      <c r="GVX142" s="177"/>
      <c r="GVY142" s="176"/>
      <c r="GWP142" s="177"/>
      <c r="GWQ142" s="176"/>
      <c r="GXH142" s="177"/>
      <c r="GXI142" s="176"/>
      <c r="GXZ142" s="177"/>
      <c r="GYA142" s="176"/>
      <c r="GYR142" s="177"/>
      <c r="GYS142" s="176"/>
      <c r="GZJ142" s="177"/>
      <c r="GZK142" s="176"/>
      <c r="HAB142" s="177"/>
      <c r="HAC142" s="176"/>
      <c r="HAT142" s="177"/>
      <c r="HAU142" s="176"/>
      <c r="HBL142" s="177"/>
      <c r="HBM142" s="176"/>
      <c r="HCD142" s="177"/>
      <c r="HCE142" s="176"/>
      <c r="HCV142" s="177"/>
      <c r="HCW142" s="176"/>
      <c r="HDN142" s="177"/>
      <c r="HDO142" s="176"/>
      <c r="HEF142" s="177"/>
      <c r="HEG142" s="176"/>
      <c r="HEX142" s="177"/>
      <c r="HEY142" s="176"/>
      <c r="HFP142" s="177"/>
      <c r="HFQ142" s="176"/>
      <c r="HGH142" s="177"/>
      <c r="HGI142" s="176"/>
      <c r="HGZ142" s="177"/>
      <c r="HHA142" s="176"/>
      <c r="HHR142" s="177"/>
      <c r="HHS142" s="176"/>
      <c r="HIJ142" s="177"/>
      <c r="HIK142" s="176"/>
      <c r="HJB142" s="177"/>
      <c r="HJC142" s="176"/>
      <c r="HJT142" s="177"/>
      <c r="HJU142" s="176"/>
      <c r="HKL142" s="177"/>
      <c r="HKM142" s="176"/>
      <c r="HLD142" s="177"/>
      <c r="HLE142" s="176"/>
      <c r="HLV142" s="177"/>
      <c r="HLW142" s="176"/>
      <c r="HMN142" s="177"/>
      <c r="HMO142" s="176"/>
      <c r="HNF142" s="177"/>
      <c r="HNG142" s="176"/>
      <c r="HNX142" s="177"/>
      <c r="HNY142" s="176"/>
      <c r="HOP142" s="177"/>
      <c r="HOQ142" s="176"/>
      <c r="HPH142" s="177"/>
      <c r="HPI142" s="176"/>
      <c r="HPZ142" s="177"/>
      <c r="HQA142" s="176"/>
      <c r="HQR142" s="177"/>
      <c r="HQS142" s="176"/>
      <c r="HRJ142" s="177"/>
      <c r="HRK142" s="176"/>
      <c r="HSB142" s="177"/>
      <c r="HSC142" s="176"/>
      <c r="HST142" s="177"/>
      <c r="HSU142" s="176"/>
      <c r="HTL142" s="177"/>
      <c r="HTM142" s="176"/>
      <c r="HUD142" s="177"/>
      <c r="HUE142" s="176"/>
      <c r="HUV142" s="177"/>
      <c r="HUW142" s="176"/>
      <c r="HVN142" s="177"/>
      <c r="HVO142" s="176"/>
      <c r="HWF142" s="177"/>
      <c r="HWG142" s="176"/>
      <c r="HWX142" s="177"/>
      <c r="HWY142" s="176"/>
      <c r="HXP142" s="177"/>
      <c r="HXQ142" s="176"/>
      <c r="HYH142" s="177"/>
      <c r="HYI142" s="176"/>
      <c r="HYZ142" s="177"/>
      <c r="HZA142" s="176"/>
      <c r="HZR142" s="177"/>
      <c r="HZS142" s="176"/>
      <c r="IAJ142" s="177"/>
      <c r="IAK142" s="176"/>
      <c r="IBB142" s="177"/>
      <c r="IBC142" s="176"/>
      <c r="IBT142" s="177"/>
      <c r="IBU142" s="176"/>
      <c r="ICL142" s="177"/>
      <c r="ICM142" s="176"/>
      <c r="IDD142" s="177"/>
      <c r="IDE142" s="176"/>
      <c r="IDV142" s="177"/>
      <c r="IDW142" s="176"/>
      <c r="IEN142" s="177"/>
      <c r="IEO142" s="176"/>
      <c r="IFF142" s="177"/>
      <c r="IFG142" s="176"/>
      <c r="IFX142" s="177"/>
      <c r="IFY142" s="176"/>
      <c r="IGP142" s="177"/>
      <c r="IGQ142" s="176"/>
      <c r="IHH142" s="177"/>
      <c r="IHI142" s="176"/>
      <c r="IHZ142" s="177"/>
      <c r="IIA142" s="176"/>
      <c r="IIR142" s="177"/>
      <c r="IIS142" s="176"/>
      <c r="IJJ142" s="177"/>
      <c r="IJK142" s="176"/>
      <c r="IKB142" s="177"/>
      <c r="IKC142" s="176"/>
      <c r="IKT142" s="177"/>
      <c r="IKU142" s="176"/>
      <c r="ILL142" s="177"/>
      <c r="ILM142" s="176"/>
      <c r="IMD142" s="177"/>
      <c r="IME142" s="176"/>
      <c r="IMV142" s="177"/>
      <c r="IMW142" s="176"/>
      <c r="INN142" s="177"/>
      <c r="INO142" s="176"/>
      <c r="IOF142" s="177"/>
      <c r="IOG142" s="176"/>
      <c r="IOX142" s="177"/>
      <c r="IOY142" s="176"/>
      <c r="IPP142" s="177"/>
      <c r="IPQ142" s="176"/>
      <c r="IQH142" s="177"/>
      <c r="IQI142" s="176"/>
      <c r="IQZ142" s="177"/>
      <c r="IRA142" s="176"/>
      <c r="IRR142" s="177"/>
      <c r="IRS142" s="176"/>
      <c r="ISJ142" s="177"/>
      <c r="ISK142" s="176"/>
      <c r="ITB142" s="177"/>
      <c r="ITC142" s="176"/>
      <c r="ITT142" s="177"/>
      <c r="ITU142" s="176"/>
      <c r="IUL142" s="177"/>
      <c r="IUM142" s="176"/>
      <c r="IVD142" s="177"/>
      <c r="IVE142" s="176"/>
      <c r="IVV142" s="177"/>
      <c r="IVW142" s="176"/>
      <c r="IWN142" s="177"/>
      <c r="IWO142" s="176"/>
      <c r="IXF142" s="177"/>
      <c r="IXG142" s="176"/>
      <c r="IXX142" s="177"/>
      <c r="IXY142" s="176"/>
      <c r="IYP142" s="177"/>
      <c r="IYQ142" s="176"/>
      <c r="IZH142" s="177"/>
      <c r="IZI142" s="176"/>
      <c r="IZZ142" s="177"/>
      <c r="JAA142" s="176"/>
      <c r="JAR142" s="177"/>
      <c r="JAS142" s="176"/>
      <c r="JBJ142" s="177"/>
      <c r="JBK142" s="176"/>
      <c r="JCB142" s="177"/>
      <c r="JCC142" s="176"/>
      <c r="JCT142" s="177"/>
      <c r="JCU142" s="176"/>
      <c r="JDL142" s="177"/>
      <c r="JDM142" s="176"/>
      <c r="JED142" s="177"/>
      <c r="JEE142" s="176"/>
      <c r="JEV142" s="177"/>
      <c r="JEW142" s="176"/>
      <c r="JFN142" s="177"/>
      <c r="JFO142" s="176"/>
      <c r="JGF142" s="177"/>
      <c r="JGG142" s="176"/>
      <c r="JGX142" s="177"/>
      <c r="JGY142" s="176"/>
      <c r="JHP142" s="177"/>
      <c r="JHQ142" s="176"/>
      <c r="JIH142" s="177"/>
      <c r="JII142" s="176"/>
      <c r="JIZ142" s="177"/>
      <c r="JJA142" s="176"/>
      <c r="JJR142" s="177"/>
      <c r="JJS142" s="176"/>
      <c r="JKJ142" s="177"/>
      <c r="JKK142" s="176"/>
      <c r="JLB142" s="177"/>
      <c r="JLC142" s="176"/>
      <c r="JLT142" s="177"/>
      <c r="JLU142" s="176"/>
      <c r="JML142" s="177"/>
      <c r="JMM142" s="176"/>
      <c r="JND142" s="177"/>
      <c r="JNE142" s="176"/>
      <c r="JNV142" s="177"/>
      <c r="JNW142" s="176"/>
      <c r="JON142" s="177"/>
      <c r="JOO142" s="176"/>
      <c r="JPF142" s="177"/>
      <c r="JPG142" s="176"/>
      <c r="JPX142" s="177"/>
      <c r="JPY142" s="176"/>
      <c r="JQP142" s="177"/>
      <c r="JQQ142" s="176"/>
      <c r="JRH142" s="177"/>
      <c r="JRI142" s="176"/>
      <c r="JRZ142" s="177"/>
      <c r="JSA142" s="176"/>
      <c r="JSR142" s="177"/>
      <c r="JSS142" s="176"/>
      <c r="JTJ142" s="177"/>
      <c r="JTK142" s="176"/>
      <c r="JUB142" s="177"/>
      <c r="JUC142" s="176"/>
      <c r="JUT142" s="177"/>
      <c r="JUU142" s="176"/>
      <c r="JVL142" s="177"/>
      <c r="JVM142" s="176"/>
      <c r="JWD142" s="177"/>
      <c r="JWE142" s="176"/>
      <c r="JWV142" s="177"/>
      <c r="JWW142" s="176"/>
      <c r="JXN142" s="177"/>
      <c r="JXO142" s="176"/>
      <c r="JYF142" s="177"/>
      <c r="JYG142" s="176"/>
      <c r="JYX142" s="177"/>
      <c r="JYY142" s="176"/>
      <c r="JZP142" s="177"/>
      <c r="JZQ142" s="176"/>
      <c r="KAH142" s="177"/>
      <c r="KAI142" s="176"/>
      <c r="KAZ142" s="177"/>
      <c r="KBA142" s="176"/>
      <c r="KBR142" s="177"/>
      <c r="KBS142" s="176"/>
      <c r="KCJ142" s="177"/>
      <c r="KCK142" s="176"/>
      <c r="KDB142" s="177"/>
      <c r="KDC142" s="176"/>
      <c r="KDT142" s="177"/>
      <c r="KDU142" s="176"/>
      <c r="KEL142" s="177"/>
      <c r="KEM142" s="176"/>
      <c r="KFD142" s="177"/>
      <c r="KFE142" s="176"/>
      <c r="KFV142" s="177"/>
      <c r="KFW142" s="176"/>
      <c r="KGN142" s="177"/>
      <c r="KGO142" s="176"/>
      <c r="KHF142" s="177"/>
      <c r="KHG142" s="176"/>
      <c r="KHX142" s="177"/>
      <c r="KHY142" s="176"/>
      <c r="KIP142" s="177"/>
      <c r="KIQ142" s="176"/>
      <c r="KJH142" s="177"/>
      <c r="KJI142" s="176"/>
      <c r="KJZ142" s="177"/>
      <c r="KKA142" s="176"/>
      <c r="KKR142" s="177"/>
      <c r="KKS142" s="176"/>
      <c r="KLJ142" s="177"/>
      <c r="KLK142" s="176"/>
      <c r="KMB142" s="177"/>
      <c r="KMC142" s="176"/>
      <c r="KMT142" s="177"/>
      <c r="KMU142" s="176"/>
      <c r="KNL142" s="177"/>
      <c r="KNM142" s="176"/>
      <c r="KOD142" s="177"/>
      <c r="KOE142" s="176"/>
      <c r="KOV142" s="177"/>
      <c r="KOW142" s="176"/>
      <c r="KPN142" s="177"/>
      <c r="KPO142" s="176"/>
      <c r="KQF142" s="177"/>
      <c r="KQG142" s="176"/>
      <c r="KQX142" s="177"/>
      <c r="KQY142" s="176"/>
      <c r="KRP142" s="177"/>
      <c r="KRQ142" s="176"/>
      <c r="KSH142" s="177"/>
      <c r="KSI142" s="176"/>
      <c r="KSZ142" s="177"/>
      <c r="KTA142" s="176"/>
      <c r="KTR142" s="177"/>
      <c r="KTS142" s="176"/>
      <c r="KUJ142" s="177"/>
      <c r="KUK142" s="176"/>
      <c r="KVB142" s="177"/>
      <c r="KVC142" s="176"/>
      <c r="KVT142" s="177"/>
      <c r="KVU142" s="176"/>
      <c r="KWL142" s="177"/>
      <c r="KWM142" s="176"/>
      <c r="KXD142" s="177"/>
      <c r="KXE142" s="176"/>
      <c r="KXV142" s="177"/>
      <c r="KXW142" s="176"/>
      <c r="KYN142" s="177"/>
      <c r="KYO142" s="176"/>
      <c r="KZF142" s="177"/>
      <c r="KZG142" s="176"/>
      <c r="KZX142" s="177"/>
      <c r="KZY142" s="176"/>
      <c r="LAP142" s="177"/>
      <c r="LAQ142" s="176"/>
      <c r="LBH142" s="177"/>
      <c r="LBI142" s="176"/>
      <c r="LBZ142" s="177"/>
      <c r="LCA142" s="176"/>
      <c r="LCR142" s="177"/>
      <c r="LCS142" s="176"/>
      <c r="LDJ142" s="177"/>
      <c r="LDK142" s="176"/>
      <c r="LEB142" s="177"/>
      <c r="LEC142" s="176"/>
      <c r="LET142" s="177"/>
      <c r="LEU142" s="176"/>
      <c r="LFL142" s="177"/>
      <c r="LFM142" s="176"/>
      <c r="LGD142" s="177"/>
      <c r="LGE142" s="176"/>
      <c r="LGV142" s="177"/>
      <c r="LGW142" s="176"/>
      <c r="LHN142" s="177"/>
      <c r="LHO142" s="176"/>
      <c r="LIF142" s="177"/>
      <c r="LIG142" s="176"/>
      <c r="LIX142" s="177"/>
      <c r="LIY142" s="176"/>
      <c r="LJP142" s="177"/>
      <c r="LJQ142" s="176"/>
      <c r="LKH142" s="177"/>
      <c r="LKI142" s="176"/>
      <c r="LKZ142" s="177"/>
      <c r="LLA142" s="176"/>
      <c r="LLR142" s="177"/>
      <c r="LLS142" s="176"/>
      <c r="LMJ142" s="177"/>
      <c r="LMK142" s="176"/>
      <c r="LNB142" s="177"/>
      <c r="LNC142" s="176"/>
      <c r="LNT142" s="177"/>
      <c r="LNU142" s="176"/>
      <c r="LOL142" s="177"/>
      <c r="LOM142" s="176"/>
      <c r="LPD142" s="177"/>
      <c r="LPE142" s="176"/>
      <c r="LPV142" s="177"/>
      <c r="LPW142" s="176"/>
      <c r="LQN142" s="177"/>
      <c r="LQO142" s="176"/>
      <c r="LRF142" s="177"/>
      <c r="LRG142" s="176"/>
      <c r="LRX142" s="177"/>
      <c r="LRY142" s="176"/>
      <c r="LSP142" s="177"/>
      <c r="LSQ142" s="176"/>
      <c r="LTH142" s="177"/>
      <c r="LTI142" s="176"/>
      <c r="LTZ142" s="177"/>
      <c r="LUA142" s="176"/>
      <c r="LUR142" s="177"/>
      <c r="LUS142" s="176"/>
      <c r="LVJ142" s="177"/>
      <c r="LVK142" s="176"/>
      <c r="LWB142" s="177"/>
      <c r="LWC142" s="176"/>
      <c r="LWT142" s="177"/>
      <c r="LWU142" s="176"/>
      <c r="LXL142" s="177"/>
      <c r="LXM142" s="176"/>
      <c r="LYD142" s="177"/>
      <c r="LYE142" s="176"/>
      <c r="LYV142" s="177"/>
      <c r="LYW142" s="176"/>
      <c r="LZN142" s="177"/>
      <c r="LZO142" s="176"/>
      <c r="MAF142" s="177"/>
      <c r="MAG142" s="176"/>
      <c r="MAX142" s="177"/>
      <c r="MAY142" s="176"/>
      <c r="MBP142" s="177"/>
      <c r="MBQ142" s="176"/>
      <c r="MCH142" s="177"/>
      <c r="MCI142" s="176"/>
      <c r="MCZ142" s="177"/>
      <c r="MDA142" s="176"/>
      <c r="MDR142" s="177"/>
      <c r="MDS142" s="176"/>
      <c r="MEJ142" s="177"/>
      <c r="MEK142" s="176"/>
      <c r="MFB142" s="177"/>
      <c r="MFC142" s="176"/>
      <c r="MFT142" s="177"/>
      <c r="MFU142" s="176"/>
      <c r="MGL142" s="177"/>
      <c r="MGM142" s="176"/>
      <c r="MHD142" s="177"/>
      <c r="MHE142" s="176"/>
      <c r="MHV142" s="177"/>
      <c r="MHW142" s="176"/>
      <c r="MIN142" s="177"/>
      <c r="MIO142" s="176"/>
      <c r="MJF142" s="177"/>
      <c r="MJG142" s="176"/>
      <c r="MJX142" s="177"/>
      <c r="MJY142" s="176"/>
      <c r="MKP142" s="177"/>
      <c r="MKQ142" s="176"/>
      <c r="MLH142" s="177"/>
      <c r="MLI142" s="176"/>
      <c r="MLZ142" s="177"/>
      <c r="MMA142" s="176"/>
      <c r="MMR142" s="177"/>
      <c r="MMS142" s="176"/>
      <c r="MNJ142" s="177"/>
      <c r="MNK142" s="176"/>
      <c r="MOB142" s="177"/>
      <c r="MOC142" s="176"/>
      <c r="MOT142" s="177"/>
      <c r="MOU142" s="176"/>
      <c r="MPL142" s="177"/>
      <c r="MPM142" s="176"/>
      <c r="MQD142" s="177"/>
      <c r="MQE142" s="176"/>
      <c r="MQV142" s="177"/>
      <c r="MQW142" s="176"/>
      <c r="MRN142" s="177"/>
      <c r="MRO142" s="176"/>
      <c r="MSF142" s="177"/>
      <c r="MSG142" s="176"/>
      <c r="MSX142" s="177"/>
      <c r="MSY142" s="176"/>
      <c r="MTP142" s="177"/>
      <c r="MTQ142" s="176"/>
      <c r="MUH142" s="177"/>
      <c r="MUI142" s="176"/>
      <c r="MUZ142" s="177"/>
      <c r="MVA142" s="176"/>
      <c r="MVR142" s="177"/>
      <c r="MVS142" s="176"/>
      <c r="MWJ142" s="177"/>
      <c r="MWK142" s="176"/>
      <c r="MXB142" s="177"/>
      <c r="MXC142" s="176"/>
      <c r="MXT142" s="177"/>
      <c r="MXU142" s="176"/>
      <c r="MYL142" s="177"/>
      <c r="MYM142" s="176"/>
      <c r="MZD142" s="177"/>
      <c r="MZE142" s="176"/>
      <c r="MZV142" s="177"/>
      <c r="MZW142" s="176"/>
      <c r="NAN142" s="177"/>
      <c r="NAO142" s="176"/>
      <c r="NBF142" s="177"/>
      <c r="NBG142" s="176"/>
      <c r="NBX142" s="177"/>
      <c r="NBY142" s="176"/>
      <c r="NCP142" s="177"/>
      <c r="NCQ142" s="176"/>
      <c r="NDH142" s="177"/>
      <c r="NDI142" s="176"/>
      <c r="NDZ142" s="177"/>
      <c r="NEA142" s="176"/>
      <c r="NER142" s="177"/>
      <c r="NES142" s="176"/>
      <c r="NFJ142" s="177"/>
      <c r="NFK142" s="176"/>
      <c r="NGB142" s="177"/>
      <c r="NGC142" s="176"/>
      <c r="NGT142" s="177"/>
      <c r="NGU142" s="176"/>
      <c r="NHL142" s="177"/>
      <c r="NHM142" s="176"/>
      <c r="NID142" s="177"/>
      <c r="NIE142" s="176"/>
      <c r="NIV142" s="177"/>
      <c r="NIW142" s="176"/>
      <c r="NJN142" s="177"/>
      <c r="NJO142" s="176"/>
      <c r="NKF142" s="177"/>
      <c r="NKG142" s="176"/>
      <c r="NKX142" s="177"/>
      <c r="NKY142" s="176"/>
      <c r="NLP142" s="177"/>
      <c r="NLQ142" s="176"/>
      <c r="NMH142" s="177"/>
      <c r="NMI142" s="176"/>
      <c r="NMZ142" s="177"/>
      <c r="NNA142" s="176"/>
      <c r="NNR142" s="177"/>
      <c r="NNS142" s="176"/>
      <c r="NOJ142" s="177"/>
      <c r="NOK142" s="176"/>
      <c r="NPB142" s="177"/>
      <c r="NPC142" s="176"/>
      <c r="NPT142" s="177"/>
      <c r="NPU142" s="176"/>
      <c r="NQL142" s="177"/>
      <c r="NQM142" s="176"/>
      <c r="NRD142" s="177"/>
      <c r="NRE142" s="176"/>
      <c r="NRV142" s="177"/>
      <c r="NRW142" s="176"/>
      <c r="NSN142" s="177"/>
      <c r="NSO142" s="176"/>
      <c r="NTF142" s="177"/>
      <c r="NTG142" s="176"/>
      <c r="NTX142" s="177"/>
      <c r="NTY142" s="176"/>
      <c r="NUP142" s="177"/>
      <c r="NUQ142" s="176"/>
      <c r="NVH142" s="177"/>
      <c r="NVI142" s="176"/>
      <c r="NVZ142" s="177"/>
      <c r="NWA142" s="176"/>
      <c r="NWR142" s="177"/>
      <c r="NWS142" s="176"/>
      <c r="NXJ142" s="177"/>
      <c r="NXK142" s="176"/>
      <c r="NYB142" s="177"/>
      <c r="NYC142" s="176"/>
      <c r="NYT142" s="177"/>
      <c r="NYU142" s="176"/>
      <c r="NZL142" s="177"/>
      <c r="NZM142" s="176"/>
      <c r="OAD142" s="177"/>
      <c r="OAE142" s="176"/>
      <c r="OAV142" s="177"/>
      <c r="OAW142" s="176"/>
      <c r="OBN142" s="177"/>
      <c r="OBO142" s="176"/>
      <c r="OCF142" s="177"/>
      <c r="OCG142" s="176"/>
      <c r="OCX142" s="177"/>
      <c r="OCY142" s="176"/>
      <c r="ODP142" s="177"/>
      <c r="ODQ142" s="176"/>
      <c r="OEH142" s="177"/>
      <c r="OEI142" s="176"/>
      <c r="OEZ142" s="177"/>
      <c r="OFA142" s="176"/>
      <c r="OFR142" s="177"/>
      <c r="OFS142" s="176"/>
      <c r="OGJ142" s="177"/>
      <c r="OGK142" s="176"/>
      <c r="OHB142" s="177"/>
      <c r="OHC142" s="176"/>
      <c r="OHT142" s="177"/>
      <c r="OHU142" s="176"/>
      <c r="OIL142" s="177"/>
      <c r="OIM142" s="176"/>
      <c r="OJD142" s="177"/>
      <c r="OJE142" s="176"/>
      <c r="OJV142" s="177"/>
      <c r="OJW142" s="176"/>
      <c r="OKN142" s="177"/>
      <c r="OKO142" s="176"/>
      <c r="OLF142" s="177"/>
      <c r="OLG142" s="176"/>
      <c r="OLX142" s="177"/>
      <c r="OLY142" s="176"/>
      <c r="OMP142" s="177"/>
      <c r="OMQ142" s="176"/>
      <c r="ONH142" s="177"/>
      <c r="ONI142" s="176"/>
      <c r="ONZ142" s="177"/>
      <c r="OOA142" s="176"/>
      <c r="OOR142" s="177"/>
      <c r="OOS142" s="176"/>
      <c r="OPJ142" s="177"/>
      <c r="OPK142" s="176"/>
      <c r="OQB142" s="177"/>
      <c r="OQC142" s="176"/>
      <c r="OQT142" s="177"/>
      <c r="OQU142" s="176"/>
      <c r="ORL142" s="177"/>
      <c r="ORM142" s="176"/>
      <c r="OSD142" s="177"/>
      <c r="OSE142" s="176"/>
      <c r="OSV142" s="177"/>
      <c r="OSW142" s="176"/>
      <c r="OTN142" s="177"/>
      <c r="OTO142" s="176"/>
      <c r="OUF142" s="177"/>
      <c r="OUG142" s="176"/>
      <c r="OUX142" s="177"/>
      <c r="OUY142" s="176"/>
      <c r="OVP142" s="177"/>
      <c r="OVQ142" s="176"/>
      <c r="OWH142" s="177"/>
      <c r="OWI142" s="176"/>
      <c r="OWZ142" s="177"/>
      <c r="OXA142" s="176"/>
      <c r="OXR142" s="177"/>
      <c r="OXS142" s="176"/>
      <c r="OYJ142" s="177"/>
      <c r="OYK142" s="176"/>
      <c r="OZB142" s="177"/>
      <c r="OZC142" s="176"/>
      <c r="OZT142" s="177"/>
      <c r="OZU142" s="176"/>
      <c r="PAL142" s="177"/>
      <c r="PAM142" s="176"/>
      <c r="PBD142" s="177"/>
      <c r="PBE142" s="176"/>
      <c r="PBV142" s="177"/>
      <c r="PBW142" s="176"/>
      <c r="PCN142" s="177"/>
      <c r="PCO142" s="176"/>
      <c r="PDF142" s="177"/>
      <c r="PDG142" s="176"/>
      <c r="PDX142" s="177"/>
      <c r="PDY142" s="176"/>
      <c r="PEP142" s="177"/>
      <c r="PEQ142" s="176"/>
      <c r="PFH142" s="177"/>
      <c r="PFI142" s="176"/>
      <c r="PFZ142" s="177"/>
      <c r="PGA142" s="176"/>
      <c r="PGR142" s="177"/>
      <c r="PGS142" s="176"/>
      <c r="PHJ142" s="177"/>
      <c r="PHK142" s="176"/>
      <c r="PIB142" s="177"/>
      <c r="PIC142" s="176"/>
      <c r="PIT142" s="177"/>
      <c r="PIU142" s="176"/>
      <c r="PJL142" s="177"/>
      <c r="PJM142" s="176"/>
      <c r="PKD142" s="177"/>
      <c r="PKE142" s="176"/>
      <c r="PKV142" s="177"/>
      <c r="PKW142" s="176"/>
      <c r="PLN142" s="177"/>
      <c r="PLO142" s="176"/>
      <c r="PMF142" s="177"/>
      <c r="PMG142" s="176"/>
      <c r="PMX142" s="177"/>
      <c r="PMY142" s="176"/>
      <c r="PNP142" s="177"/>
      <c r="PNQ142" s="176"/>
      <c r="POH142" s="177"/>
      <c r="POI142" s="176"/>
      <c r="POZ142" s="177"/>
      <c r="PPA142" s="176"/>
      <c r="PPR142" s="177"/>
      <c r="PPS142" s="176"/>
      <c r="PQJ142" s="177"/>
      <c r="PQK142" s="176"/>
      <c r="PRB142" s="177"/>
      <c r="PRC142" s="176"/>
      <c r="PRT142" s="177"/>
      <c r="PRU142" s="176"/>
      <c r="PSL142" s="177"/>
      <c r="PSM142" s="176"/>
      <c r="PTD142" s="177"/>
      <c r="PTE142" s="176"/>
      <c r="PTV142" s="177"/>
      <c r="PTW142" s="176"/>
      <c r="PUN142" s="177"/>
      <c r="PUO142" s="176"/>
      <c r="PVF142" s="177"/>
      <c r="PVG142" s="176"/>
      <c r="PVX142" s="177"/>
      <c r="PVY142" s="176"/>
      <c r="PWP142" s="177"/>
      <c r="PWQ142" s="176"/>
      <c r="PXH142" s="177"/>
      <c r="PXI142" s="176"/>
      <c r="PXZ142" s="177"/>
      <c r="PYA142" s="176"/>
      <c r="PYR142" s="177"/>
      <c r="PYS142" s="176"/>
      <c r="PZJ142" s="177"/>
      <c r="PZK142" s="176"/>
      <c r="QAB142" s="177"/>
      <c r="QAC142" s="176"/>
      <c r="QAT142" s="177"/>
      <c r="QAU142" s="176"/>
      <c r="QBL142" s="177"/>
      <c r="QBM142" s="176"/>
      <c r="QCD142" s="177"/>
      <c r="QCE142" s="176"/>
      <c r="QCV142" s="177"/>
      <c r="QCW142" s="176"/>
      <c r="QDN142" s="177"/>
      <c r="QDO142" s="176"/>
      <c r="QEF142" s="177"/>
      <c r="QEG142" s="176"/>
      <c r="QEX142" s="177"/>
      <c r="QEY142" s="176"/>
      <c r="QFP142" s="177"/>
      <c r="QFQ142" s="176"/>
      <c r="QGH142" s="177"/>
      <c r="QGI142" s="176"/>
      <c r="QGZ142" s="177"/>
      <c r="QHA142" s="176"/>
      <c r="QHR142" s="177"/>
      <c r="QHS142" s="176"/>
      <c r="QIJ142" s="177"/>
      <c r="QIK142" s="176"/>
      <c r="QJB142" s="177"/>
      <c r="QJC142" s="176"/>
      <c r="QJT142" s="177"/>
      <c r="QJU142" s="176"/>
      <c r="QKL142" s="177"/>
      <c r="QKM142" s="176"/>
      <c r="QLD142" s="177"/>
      <c r="QLE142" s="176"/>
      <c r="QLV142" s="177"/>
      <c r="QLW142" s="176"/>
      <c r="QMN142" s="177"/>
      <c r="QMO142" s="176"/>
      <c r="QNF142" s="177"/>
      <c r="QNG142" s="176"/>
      <c r="QNX142" s="177"/>
      <c r="QNY142" s="176"/>
      <c r="QOP142" s="177"/>
      <c r="QOQ142" s="176"/>
      <c r="QPH142" s="177"/>
      <c r="QPI142" s="176"/>
      <c r="QPZ142" s="177"/>
      <c r="QQA142" s="176"/>
      <c r="QQR142" s="177"/>
      <c r="QQS142" s="176"/>
      <c r="QRJ142" s="177"/>
      <c r="QRK142" s="176"/>
      <c r="QSB142" s="177"/>
      <c r="QSC142" s="176"/>
      <c r="QST142" s="177"/>
      <c r="QSU142" s="176"/>
      <c r="QTL142" s="177"/>
      <c r="QTM142" s="176"/>
      <c r="QUD142" s="177"/>
      <c r="QUE142" s="176"/>
      <c r="QUV142" s="177"/>
      <c r="QUW142" s="176"/>
      <c r="QVN142" s="177"/>
      <c r="QVO142" s="176"/>
      <c r="QWF142" s="177"/>
      <c r="QWG142" s="176"/>
      <c r="QWX142" s="177"/>
      <c r="QWY142" s="176"/>
      <c r="QXP142" s="177"/>
      <c r="QXQ142" s="176"/>
      <c r="QYH142" s="177"/>
      <c r="QYI142" s="176"/>
      <c r="QYZ142" s="177"/>
      <c r="QZA142" s="176"/>
      <c r="QZR142" s="177"/>
      <c r="QZS142" s="176"/>
      <c r="RAJ142" s="177"/>
      <c r="RAK142" s="176"/>
      <c r="RBB142" s="177"/>
      <c r="RBC142" s="176"/>
      <c r="RBT142" s="177"/>
      <c r="RBU142" s="176"/>
      <c r="RCL142" s="177"/>
      <c r="RCM142" s="176"/>
      <c r="RDD142" s="177"/>
      <c r="RDE142" s="176"/>
      <c r="RDV142" s="177"/>
      <c r="RDW142" s="176"/>
      <c r="REN142" s="177"/>
      <c r="REO142" s="176"/>
      <c r="RFF142" s="177"/>
      <c r="RFG142" s="176"/>
      <c r="RFX142" s="177"/>
      <c r="RFY142" s="176"/>
      <c r="RGP142" s="177"/>
      <c r="RGQ142" s="176"/>
      <c r="RHH142" s="177"/>
      <c r="RHI142" s="176"/>
      <c r="RHZ142" s="177"/>
      <c r="RIA142" s="176"/>
      <c r="RIR142" s="177"/>
      <c r="RIS142" s="176"/>
      <c r="RJJ142" s="177"/>
      <c r="RJK142" s="176"/>
      <c r="RKB142" s="177"/>
      <c r="RKC142" s="176"/>
      <c r="RKT142" s="177"/>
      <c r="RKU142" s="176"/>
      <c r="RLL142" s="177"/>
      <c r="RLM142" s="176"/>
      <c r="RMD142" s="177"/>
      <c r="RME142" s="176"/>
      <c r="RMV142" s="177"/>
      <c r="RMW142" s="176"/>
      <c r="RNN142" s="177"/>
      <c r="RNO142" s="176"/>
      <c r="ROF142" s="177"/>
      <c r="ROG142" s="176"/>
      <c r="ROX142" s="177"/>
      <c r="ROY142" s="176"/>
      <c r="RPP142" s="177"/>
      <c r="RPQ142" s="176"/>
      <c r="RQH142" s="177"/>
      <c r="RQI142" s="176"/>
      <c r="RQZ142" s="177"/>
      <c r="RRA142" s="176"/>
      <c r="RRR142" s="177"/>
      <c r="RRS142" s="176"/>
      <c r="RSJ142" s="177"/>
      <c r="RSK142" s="176"/>
      <c r="RTB142" s="177"/>
      <c r="RTC142" s="176"/>
      <c r="RTT142" s="177"/>
      <c r="RTU142" s="176"/>
      <c r="RUL142" s="177"/>
      <c r="RUM142" s="176"/>
      <c r="RVD142" s="177"/>
      <c r="RVE142" s="176"/>
      <c r="RVV142" s="177"/>
      <c r="RVW142" s="176"/>
      <c r="RWN142" s="177"/>
      <c r="RWO142" s="176"/>
      <c r="RXF142" s="177"/>
      <c r="RXG142" s="176"/>
      <c r="RXX142" s="177"/>
      <c r="RXY142" s="176"/>
      <c r="RYP142" s="177"/>
      <c r="RYQ142" s="176"/>
      <c r="RZH142" s="177"/>
      <c r="RZI142" s="176"/>
      <c r="RZZ142" s="177"/>
      <c r="SAA142" s="176"/>
      <c r="SAR142" s="177"/>
      <c r="SAS142" s="176"/>
      <c r="SBJ142" s="177"/>
      <c r="SBK142" s="176"/>
      <c r="SCB142" s="177"/>
      <c r="SCC142" s="176"/>
      <c r="SCT142" s="177"/>
      <c r="SCU142" s="176"/>
      <c r="SDL142" s="177"/>
      <c r="SDM142" s="176"/>
      <c r="SED142" s="177"/>
      <c r="SEE142" s="176"/>
      <c r="SEV142" s="177"/>
      <c r="SEW142" s="176"/>
      <c r="SFN142" s="177"/>
      <c r="SFO142" s="176"/>
      <c r="SGF142" s="177"/>
      <c r="SGG142" s="176"/>
      <c r="SGX142" s="177"/>
      <c r="SGY142" s="176"/>
      <c r="SHP142" s="177"/>
      <c r="SHQ142" s="176"/>
      <c r="SIH142" s="177"/>
      <c r="SII142" s="176"/>
      <c r="SIZ142" s="177"/>
      <c r="SJA142" s="176"/>
      <c r="SJR142" s="177"/>
      <c r="SJS142" s="176"/>
      <c r="SKJ142" s="177"/>
      <c r="SKK142" s="176"/>
      <c r="SLB142" s="177"/>
      <c r="SLC142" s="176"/>
      <c r="SLT142" s="177"/>
      <c r="SLU142" s="176"/>
      <c r="SML142" s="177"/>
      <c r="SMM142" s="176"/>
      <c r="SND142" s="177"/>
      <c r="SNE142" s="176"/>
      <c r="SNV142" s="177"/>
      <c r="SNW142" s="176"/>
      <c r="SON142" s="177"/>
      <c r="SOO142" s="176"/>
      <c r="SPF142" s="177"/>
      <c r="SPG142" s="176"/>
      <c r="SPX142" s="177"/>
      <c r="SPY142" s="176"/>
      <c r="SQP142" s="177"/>
      <c r="SQQ142" s="176"/>
      <c r="SRH142" s="177"/>
      <c r="SRI142" s="176"/>
      <c r="SRZ142" s="177"/>
      <c r="SSA142" s="176"/>
      <c r="SSR142" s="177"/>
      <c r="SSS142" s="176"/>
      <c r="STJ142" s="177"/>
      <c r="STK142" s="176"/>
      <c r="SUB142" s="177"/>
      <c r="SUC142" s="176"/>
      <c r="SUT142" s="177"/>
      <c r="SUU142" s="176"/>
      <c r="SVL142" s="177"/>
      <c r="SVM142" s="176"/>
      <c r="SWD142" s="177"/>
      <c r="SWE142" s="176"/>
      <c r="SWV142" s="177"/>
      <c r="SWW142" s="176"/>
      <c r="SXN142" s="177"/>
      <c r="SXO142" s="176"/>
      <c r="SYF142" s="177"/>
      <c r="SYG142" s="176"/>
      <c r="SYX142" s="177"/>
      <c r="SYY142" s="176"/>
      <c r="SZP142" s="177"/>
      <c r="SZQ142" s="176"/>
      <c r="TAH142" s="177"/>
      <c r="TAI142" s="176"/>
      <c r="TAZ142" s="177"/>
      <c r="TBA142" s="176"/>
      <c r="TBR142" s="177"/>
      <c r="TBS142" s="176"/>
      <c r="TCJ142" s="177"/>
      <c r="TCK142" s="176"/>
      <c r="TDB142" s="177"/>
      <c r="TDC142" s="176"/>
      <c r="TDT142" s="177"/>
      <c r="TDU142" s="176"/>
      <c r="TEL142" s="177"/>
      <c r="TEM142" s="176"/>
      <c r="TFD142" s="177"/>
      <c r="TFE142" s="176"/>
      <c r="TFV142" s="177"/>
      <c r="TFW142" s="176"/>
      <c r="TGN142" s="177"/>
      <c r="TGO142" s="176"/>
      <c r="THF142" s="177"/>
      <c r="THG142" s="176"/>
      <c r="THX142" s="177"/>
      <c r="THY142" s="176"/>
      <c r="TIP142" s="177"/>
      <c r="TIQ142" s="176"/>
      <c r="TJH142" s="177"/>
      <c r="TJI142" s="176"/>
      <c r="TJZ142" s="177"/>
      <c r="TKA142" s="176"/>
      <c r="TKR142" s="177"/>
      <c r="TKS142" s="176"/>
      <c r="TLJ142" s="177"/>
      <c r="TLK142" s="176"/>
      <c r="TMB142" s="177"/>
      <c r="TMC142" s="176"/>
      <c r="TMT142" s="177"/>
      <c r="TMU142" s="176"/>
      <c r="TNL142" s="177"/>
      <c r="TNM142" s="176"/>
      <c r="TOD142" s="177"/>
      <c r="TOE142" s="176"/>
      <c r="TOV142" s="177"/>
      <c r="TOW142" s="176"/>
      <c r="TPN142" s="177"/>
      <c r="TPO142" s="176"/>
      <c r="TQF142" s="177"/>
      <c r="TQG142" s="176"/>
      <c r="TQX142" s="177"/>
      <c r="TQY142" s="176"/>
      <c r="TRP142" s="177"/>
      <c r="TRQ142" s="176"/>
      <c r="TSH142" s="177"/>
      <c r="TSI142" s="176"/>
      <c r="TSZ142" s="177"/>
      <c r="TTA142" s="176"/>
      <c r="TTR142" s="177"/>
      <c r="TTS142" s="176"/>
      <c r="TUJ142" s="177"/>
      <c r="TUK142" s="176"/>
      <c r="TVB142" s="177"/>
      <c r="TVC142" s="176"/>
      <c r="TVT142" s="177"/>
      <c r="TVU142" s="176"/>
      <c r="TWL142" s="177"/>
      <c r="TWM142" s="176"/>
      <c r="TXD142" s="177"/>
      <c r="TXE142" s="176"/>
      <c r="TXV142" s="177"/>
      <c r="TXW142" s="176"/>
      <c r="TYN142" s="177"/>
      <c r="TYO142" s="176"/>
      <c r="TZF142" s="177"/>
      <c r="TZG142" s="176"/>
      <c r="TZX142" s="177"/>
      <c r="TZY142" s="176"/>
      <c r="UAP142" s="177"/>
      <c r="UAQ142" s="176"/>
      <c r="UBH142" s="177"/>
      <c r="UBI142" s="176"/>
      <c r="UBZ142" s="177"/>
      <c r="UCA142" s="176"/>
      <c r="UCR142" s="177"/>
      <c r="UCS142" s="176"/>
      <c r="UDJ142" s="177"/>
      <c r="UDK142" s="176"/>
      <c r="UEB142" s="177"/>
      <c r="UEC142" s="176"/>
      <c r="UET142" s="177"/>
      <c r="UEU142" s="176"/>
      <c r="UFL142" s="177"/>
      <c r="UFM142" s="176"/>
      <c r="UGD142" s="177"/>
      <c r="UGE142" s="176"/>
      <c r="UGV142" s="177"/>
      <c r="UGW142" s="176"/>
      <c r="UHN142" s="177"/>
      <c r="UHO142" s="176"/>
      <c r="UIF142" s="177"/>
      <c r="UIG142" s="176"/>
      <c r="UIX142" s="177"/>
      <c r="UIY142" s="176"/>
      <c r="UJP142" s="177"/>
      <c r="UJQ142" s="176"/>
      <c r="UKH142" s="177"/>
      <c r="UKI142" s="176"/>
      <c r="UKZ142" s="177"/>
      <c r="ULA142" s="176"/>
      <c r="ULR142" s="177"/>
      <c r="ULS142" s="176"/>
      <c r="UMJ142" s="177"/>
      <c r="UMK142" s="176"/>
      <c r="UNB142" s="177"/>
      <c r="UNC142" s="176"/>
      <c r="UNT142" s="177"/>
      <c r="UNU142" s="176"/>
      <c r="UOL142" s="177"/>
      <c r="UOM142" s="176"/>
      <c r="UPD142" s="177"/>
      <c r="UPE142" s="176"/>
      <c r="UPV142" s="177"/>
      <c r="UPW142" s="176"/>
      <c r="UQN142" s="177"/>
      <c r="UQO142" s="176"/>
      <c r="URF142" s="177"/>
      <c r="URG142" s="176"/>
      <c r="URX142" s="177"/>
      <c r="URY142" s="176"/>
      <c r="USP142" s="177"/>
      <c r="USQ142" s="176"/>
      <c r="UTH142" s="177"/>
      <c r="UTI142" s="176"/>
      <c r="UTZ142" s="177"/>
      <c r="UUA142" s="176"/>
      <c r="UUR142" s="177"/>
      <c r="UUS142" s="176"/>
      <c r="UVJ142" s="177"/>
      <c r="UVK142" s="176"/>
      <c r="UWB142" s="177"/>
      <c r="UWC142" s="176"/>
      <c r="UWT142" s="177"/>
      <c r="UWU142" s="176"/>
      <c r="UXL142" s="177"/>
      <c r="UXM142" s="176"/>
      <c r="UYD142" s="177"/>
      <c r="UYE142" s="176"/>
      <c r="UYV142" s="177"/>
      <c r="UYW142" s="176"/>
      <c r="UZN142" s="177"/>
      <c r="UZO142" s="176"/>
      <c r="VAF142" s="177"/>
      <c r="VAG142" s="176"/>
      <c r="VAX142" s="177"/>
      <c r="VAY142" s="176"/>
      <c r="VBP142" s="177"/>
      <c r="VBQ142" s="176"/>
      <c r="VCH142" s="177"/>
      <c r="VCI142" s="176"/>
      <c r="VCZ142" s="177"/>
      <c r="VDA142" s="176"/>
      <c r="VDR142" s="177"/>
      <c r="VDS142" s="176"/>
      <c r="VEJ142" s="177"/>
      <c r="VEK142" s="176"/>
      <c r="VFB142" s="177"/>
      <c r="VFC142" s="176"/>
      <c r="VFT142" s="177"/>
      <c r="VFU142" s="176"/>
      <c r="VGL142" s="177"/>
      <c r="VGM142" s="176"/>
      <c r="VHD142" s="177"/>
      <c r="VHE142" s="176"/>
      <c r="VHV142" s="177"/>
      <c r="VHW142" s="176"/>
      <c r="VIN142" s="177"/>
      <c r="VIO142" s="176"/>
      <c r="VJF142" s="177"/>
      <c r="VJG142" s="176"/>
      <c r="VJX142" s="177"/>
      <c r="VJY142" s="176"/>
      <c r="VKP142" s="177"/>
      <c r="VKQ142" s="176"/>
      <c r="VLH142" s="177"/>
      <c r="VLI142" s="176"/>
      <c r="VLZ142" s="177"/>
      <c r="VMA142" s="176"/>
      <c r="VMR142" s="177"/>
      <c r="VMS142" s="176"/>
      <c r="VNJ142" s="177"/>
      <c r="VNK142" s="176"/>
      <c r="VOB142" s="177"/>
      <c r="VOC142" s="176"/>
      <c r="VOT142" s="177"/>
      <c r="VOU142" s="176"/>
      <c r="VPL142" s="177"/>
      <c r="VPM142" s="176"/>
      <c r="VQD142" s="177"/>
      <c r="VQE142" s="176"/>
      <c r="VQV142" s="177"/>
      <c r="VQW142" s="176"/>
      <c r="VRN142" s="177"/>
      <c r="VRO142" s="176"/>
      <c r="VSF142" s="177"/>
      <c r="VSG142" s="176"/>
      <c r="VSX142" s="177"/>
      <c r="VSY142" s="176"/>
      <c r="VTP142" s="177"/>
      <c r="VTQ142" s="176"/>
      <c r="VUH142" s="177"/>
      <c r="VUI142" s="176"/>
      <c r="VUZ142" s="177"/>
      <c r="VVA142" s="176"/>
      <c r="VVR142" s="177"/>
      <c r="VVS142" s="176"/>
      <c r="VWJ142" s="177"/>
      <c r="VWK142" s="176"/>
      <c r="VXB142" s="177"/>
      <c r="VXC142" s="176"/>
      <c r="VXT142" s="177"/>
      <c r="VXU142" s="176"/>
      <c r="VYL142" s="177"/>
      <c r="VYM142" s="176"/>
      <c r="VZD142" s="177"/>
      <c r="VZE142" s="176"/>
      <c r="VZV142" s="177"/>
      <c r="VZW142" s="176"/>
      <c r="WAN142" s="177"/>
      <c r="WAO142" s="176"/>
      <c r="WBF142" s="177"/>
      <c r="WBG142" s="176"/>
      <c r="WBX142" s="177"/>
      <c r="WBY142" s="176"/>
      <c r="WCP142" s="177"/>
      <c r="WCQ142" s="176"/>
      <c r="WDH142" s="177"/>
      <c r="WDI142" s="176"/>
      <c r="WDZ142" s="177"/>
      <c r="WEA142" s="176"/>
      <c r="WER142" s="177"/>
      <c r="WES142" s="176"/>
      <c r="WFJ142" s="177"/>
      <c r="WFK142" s="176"/>
      <c r="WGB142" s="177"/>
      <c r="WGC142" s="176"/>
      <c r="WGT142" s="177"/>
      <c r="WGU142" s="176"/>
      <c r="WHL142" s="177"/>
      <c r="WHM142" s="176"/>
      <c r="WID142" s="177"/>
      <c r="WIE142" s="176"/>
      <c r="WIV142" s="177"/>
      <c r="WIW142" s="176"/>
      <c r="WJN142" s="177"/>
      <c r="WJO142" s="176"/>
      <c r="WKF142" s="177"/>
      <c r="WKG142" s="176"/>
      <c r="WKX142" s="177"/>
      <c r="WKY142" s="176"/>
      <c r="WLP142" s="177"/>
      <c r="WLQ142" s="176"/>
      <c r="WMH142" s="177"/>
      <c r="WMI142" s="176"/>
      <c r="WMZ142" s="177"/>
      <c r="WNA142" s="176"/>
      <c r="WNR142" s="177"/>
      <c r="WNS142" s="176"/>
      <c r="WOJ142" s="177"/>
      <c r="WOK142" s="176"/>
      <c r="WPB142" s="177"/>
      <c r="WPC142" s="176"/>
      <c r="WPT142" s="177"/>
      <c r="WPU142" s="176"/>
      <c r="WQL142" s="177"/>
      <c r="WQM142" s="176"/>
      <c r="WRD142" s="177"/>
      <c r="WRE142" s="176"/>
      <c r="WRV142" s="177"/>
      <c r="WRW142" s="176"/>
      <c r="WSN142" s="177"/>
      <c r="WSO142" s="176"/>
      <c r="WTF142" s="177"/>
      <c r="WTG142" s="176"/>
      <c r="WTX142" s="177"/>
      <c r="WTY142" s="176"/>
      <c r="WUP142" s="177"/>
      <c r="WUQ142" s="176"/>
      <c r="WVH142" s="177"/>
      <c r="WVI142" s="176"/>
      <c r="WVZ142" s="177"/>
      <c r="WWA142" s="176"/>
      <c r="WWR142" s="177"/>
      <c r="WWS142" s="176"/>
      <c r="WXJ142" s="177"/>
      <c r="WXK142" s="176"/>
      <c r="WYB142" s="177"/>
      <c r="WYC142" s="176"/>
      <c r="WYT142" s="177"/>
      <c r="WYU142" s="176"/>
      <c r="WZL142" s="177"/>
      <c r="WZM142" s="176"/>
      <c r="XAD142" s="177"/>
      <c r="XAE142" s="176"/>
      <c r="XAV142" s="177"/>
      <c r="XAW142" s="176"/>
      <c r="XBN142" s="177"/>
      <c r="XBO142" s="176"/>
      <c r="XCF142" s="177"/>
      <c r="XCG142" s="176"/>
      <c r="XCX142" s="177"/>
      <c r="XCY142" s="176"/>
      <c r="XDP142" s="177"/>
      <c r="XDQ142" s="176"/>
      <c r="XEH142" s="177"/>
      <c r="XEI142" s="176"/>
      <c r="XEZ142" s="177"/>
      <c r="XFA142" s="176"/>
    </row>
    <row r="143" spans="1:1009 1026:2035 2052:3061 3078:4087 4104:5113 5130:6139 6156:7165 7182:8191 8208:10225 10242:11251 11268:12277 12294:13303 13320:14329 14346:15355 15372:16381" s="181" customFormat="1" ht="27.5" customHeight="1">
      <c r="A143" s="176" t="str">
        <f>IF(Info!CD7="","",Info!CD7&amp;". "&amp;Info!CE7)</f>
        <v/>
      </c>
      <c r="R143" s="177"/>
      <c r="S143" s="176"/>
      <c r="AJ143" s="177"/>
      <c r="AK143" s="176"/>
      <c r="BB143" s="177"/>
      <c r="BC143" s="176"/>
      <c r="BT143" s="177"/>
      <c r="BU143" s="176"/>
      <c r="CL143" s="177"/>
      <c r="CM143" s="176"/>
      <c r="DD143" s="177"/>
      <c r="DE143" s="176"/>
      <c r="DV143" s="177"/>
      <c r="DW143" s="176"/>
      <c r="EN143" s="177"/>
      <c r="EO143" s="176"/>
      <c r="FF143" s="177"/>
      <c r="FG143" s="176"/>
      <c r="FX143" s="177"/>
      <c r="FY143" s="176"/>
      <c r="GP143" s="177"/>
      <c r="GQ143" s="176"/>
      <c r="HH143" s="177"/>
      <c r="HI143" s="176"/>
      <c r="HZ143" s="177"/>
      <c r="IA143" s="176"/>
      <c r="IR143" s="177"/>
      <c r="IS143" s="176"/>
      <c r="JJ143" s="177"/>
      <c r="JK143" s="176"/>
      <c r="KB143" s="177"/>
      <c r="KC143" s="176"/>
      <c r="KT143" s="177"/>
      <c r="KU143" s="176"/>
      <c r="LL143" s="177"/>
      <c r="LM143" s="176"/>
      <c r="MD143" s="177"/>
      <c r="ME143" s="176"/>
      <c r="MV143" s="177"/>
      <c r="MW143" s="176"/>
      <c r="NN143" s="177"/>
      <c r="NO143" s="176"/>
      <c r="OF143" s="177"/>
      <c r="OG143" s="176"/>
      <c r="OX143" s="177"/>
      <c r="OY143" s="176"/>
      <c r="PP143" s="177"/>
      <c r="PQ143" s="176"/>
      <c r="QH143" s="177"/>
      <c r="QI143" s="176"/>
      <c r="QZ143" s="177"/>
      <c r="RA143" s="176"/>
      <c r="RR143" s="177"/>
      <c r="RS143" s="176"/>
      <c r="SJ143" s="177"/>
      <c r="SK143" s="176"/>
      <c r="TB143" s="177"/>
      <c r="TC143" s="176"/>
      <c r="TT143" s="177"/>
      <c r="TU143" s="176"/>
      <c r="UL143" s="177"/>
      <c r="UM143" s="176"/>
      <c r="VD143" s="177"/>
      <c r="VE143" s="176"/>
      <c r="VV143" s="177"/>
      <c r="VW143" s="176"/>
      <c r="WN143" s="177"/>
      <c r="WO143" s="176"/>
      <c r="XF143" s="177"/>
      <c r="XG143" s="176"/>
      <c r="XX143" s="177"/>
      <c r="XY143" s="176"/>
      <c r="YP143" s="177"/>
      <c r="YQ143" s="176"/>
      <c r="ZH143" s="177"/>
      <c r="ZI143" s="176"/>
      <c r="ZZ143" s="177"/>
      <c r="AAA143" s="176"/>
      <c r="AAR143" s="177"/>
      <c r="AAS143" s="176"/>
      <c r="ABJ143" s="177"/>
      <c r="ABK143" s="176"/>
      <c r="ACB143" s="177"/>
      <c r="ACC143" s="176"/>
      <c r="ACT143" s="177"/>
      <c r="ACU143" s="176"/>
      <c r="ADL143" s="177"/>
      <c r="ADM143" s="176"/>
      <c r="AED143" s="177"/>
      <c r="AEE143" s="176"/>
      <c r="AEV143" s="177"/>
      <c r="AEW143" s="176"/>
      <c r="AFN143" s="177"/>
      <c r="AFO143" s="176"/>
      <c r="AGF143" s="177"/>
      <c r="AGG143" s="176"/>
      <c r="AGX143" s="177"/>
      <c r="AGY143" s="176"/>
      <c r="AHP143" s="177"/>
      <c r="AHQ143" s="176"/>
      <c r="AIH143" s="177"/>
      <c r="AII143" s="176"/>
      <c r="AIZ143" s="177"/>
      <c r="AJA143" s="176"/>
      <c r="AJR143" s="177"/>
      <c r="AJS143" s="176"/>
      <c r="AKJ143" s="177"/>
      <c r="AKK143" s="176"/>
      <c r="ALB143" s="177"/>
      <c r="ALC143" s="176"/>
      <c r="ALT143" s="177"/>
      <c r="ALU143" s="176"/>
      <c r="AML143" s="177"/>
      <c r="AMM143" s="176"/>
      <c r="AND143" s="177"/>
      <c r="ANE143" s="176"/>
      <c r="ANV143" s="177"/>
      <c r="ANW143" s="176"/>
      <c r="AON143" s="177"/>
      <c r="AOO143" s="176"/>
      <c r="APF143" s="177"/>
      <c r="APG143" s="176"/>
      <c r="APX143" s="177"/>
      <c r="APY143" s="176"/>
      <c r="AQP143" s="177"/>
      <c r="AQQ143" s="176"/>
      <c r="ARH143" s="177"/>
      <c r="ARI143" s="176"/>
      <c r="ARZ143" s="177"/>
      <c r="ASA143" s="176"/>
      <c r="ASR143" s="177"/>
      <c r="ASS143" s="176"/>
      <c r="ATJ143" s="177"/>
      <c r="ATK143" s="176"/>
      <c r="AUB143" s="177"/>
      <c r="AUC143" s="176"/>
      <c r="AUT143" s="177"/>
      <c r="AUU143" s="176"/>
      <c r="AVL143" s="177"/>
      <c r="AVM143" s="176"/>
      <c r="AWD143" s="177"/>
      <c r="AWE143" s="176"/>
      <c r="AWV143" s="177"/>
      <c r="AWW143" s="176"/>
      <c r="AXN143" s="177"/>
      <c r="AXO143" s="176"/>
      <c r="AYF143" s="177"/>
      <c r="AYG143" s="176"/>
      <c r="AYX143" s="177"/>
      <c r="AYY143" s="176"/>
      <c r="AZP143" s="177"/>
      <c r="AZQ143" s="176"/>
      <c r="BAH143" s="177"/>
      <c r="BAI143" s="176"/>
      <c r="BAZ143" s="177"/>
      <c r="BBA143" s="176"/>
      <c r="BBR143" s="177"/>
      <c r="BBS143" s="176"/>
      <c r="BCJ143" s="177"/>
      <c r="BCK143" s="176"/>
      <c r="BDB143" s="177"/>
      <c r="BDC143" s="176"/>
      <c r="BDT143" s="177"/>
      <c r="BDU143" s="176"/>
      <c r="BEL143" s="177"/>
      <c r="BEM143" s="176"/>
      <c r="BFD143" s="177"/>
      <c r="BFE143" s="176"/>
      <c r="BFV143" s="177"/>
      <c r="BFW143" s="176"/>
      <c r="BGN143" s="177"/>
      <c r="BGO143" s="176"/>
      <c r="BHF143" s="177"/>
      <c r="BHG143" s="176"/>
      <c r="BHX143" s="177"/>
      <c r="BHY143" s="176"/>
      <c r="BIP143" s="177"/>
      <c r="BIQ143" s="176"/>
      <c r="BJH143" s="177"/>
      <c r="BJI143" s="176"/>
      <c r="BJZ143" s="177"/>
      <c r="BKA143" s="176"/>
      <c r="BKR143" s="177"/>
      <c r="BKS143" s="176"/>
      <c r="BLJ143" s="177"/>
      <c r="BLK143" s="176"/>
      <c r="BMB143" s="177"/>
      <c r="BMC143" s="176"/>
      <c r="BMT143" s="177"/>
      <c r="BMU143" s="176"/>
      <c r="BNL143" s="177"/>
      <c r="BNM143" s="176"/>
      <c r="BOD143" s="177"/>
      <c r="BOE143" s="176"/>
      <c r="BOV143" s="177"/>
      <c r="BOW143" s="176"/>
      <c r="BPN143" s="177"/>
      <c r="BPO143" s="176"/>
      <c r="BQF143" s="177"/>
      <c r="BQG143" s="176"/>
      <c r="BQX143" s="177"/>
      <c r="BQY143" s="176"/>
      <c r="BRP143" s="177"/>
      <c r="BRQ143" s="176"/>
      <c r="BSH143" s="177"/>
      <c r="BSI143" s="176"/>
      <c r="BSZ143" s="177"/>
      <c r="BTA143" s="176"/>
      <c r="BTR143" s="177"/>
      <c r="BTS143" s="176"/>
      <c r="BUJ143" s="177"/>
      <c r="BUK143" s="176"/>
      <c r="BVB143" s="177"/>
      <c r="BVC143" s="176"/>
      <c r="BVT143" s="177"/>
      <c r="BVU143" s="176"/>
      <c r="BWL143" s="177"/>
      <c r="BWM143" s="176"/>
      <c r="BXD143" s="177"/>
      <c r="BXE143" s="176"/>
      <c r="BXV143" s="177"/>
      <c r="BXW143" s="176"/>
      <c r="BYN143" s="177"/>
      <c r="BYO143" s="176"/>
      <c r="BZF143" s="177"/>
      <c r="BZG143" s="176"/>
      <c r="BZX143" s="177"/>
      <c r="BZY143" s="176"/>
      <c r="CAP143" s="177"/>
      <c r="CAQ143" s="176"/>
      <c r="CBH143" s="177"/>
      <c r="CBI143" s="176"/>
      <c r="CBZ143" s="177"/>
      <c r="CCA143" s="176"/>
      <c r="CCR143" s="177"/>
      <c r="CCS143" s="176"/>
      <c r="CDJ143" s="177"/>
      <c r="CDK143" s="176"/>
      <c r="CEB143" s="177"/>
      <c r="CEC143" s="176"/>
      <c r="CET143" s="177"/>
      <c r="CEU143" s="176"/>
      <c r="CFL143" s="177"/>
      <c r="CFM143" s="176"/>
      <c r="CGD143" s="177"/>
      <c r="CGE143" s="176"/>
      <c r="CGV143" s="177"/>
      <c r="CGW143" s="176"/>
      <c r="CHN143" s="177"/>
      <c r="CHO143" s="176"/>
      <c r="CIF143" s="177"/>
      <c r="CIG143" s="176"/>
      <c r="CIX143" s="177"/>
      <c r="CIY143" s="176"/>
      <c r="CJP143" s="177"/>
      <c r="CJQ143" s="176"/>
      <c r="CKH143" s="177"/>
      <c r="CKI143" s="176"/>
      <c r="CKZ143" s="177"/>
      <c r="CLA143" s="176"/>
      <c r="CLR143" s="177"/>
      <c r="CLS143" s="176"/>
      <c r="CMJ143" s="177"/>
      <c r="CMK143" s="176"/>
      <c r="CNB143" s="177"/>
      <c r="CNC143" s="176"/>
      <c r="CNT143" s="177"/>
      <c r="CNU143" s="176"/>
      <c r="COL143" s="177"/>
      <c r="COM143" s="176"/>
      <c r="CPD143" s="177"/>
      <c r="CPE143" s="176"/>
      <c r="CPV143" s="177"/>
      <c r="CPW143" s="176"/>
      <c r="CQN143" s="177"/>
      <c r="CQO143" s="176"/>
      <c r="CRF143" s="177"/>
      <c r="CRG143" s="176"/>
      <c r="CRX143" s="177"/>
      <c r="CRY143" s="176"/>
      <c r="CSP143" s="177"/>
      <c r="CSQ143" s="176"/>
      <c r="CTH143" s="177"/>
      <c r="CTI143" s="176"/>
      <c r="CTZ143" s="177"/>
      <c r="CUA143" s="176"/>
      <c r="CUR143" s="177"/>
      <c r="CUS143" s="176"/>
      <c r="CVJ143" s="177"/>
      <c r="CVK143" s="176"/>
      <c r="CWB143" s="177"/>
      <c r="CWC143" s="176"/>
      <c r="CWT143" s="177"/>
      <c r="CWU143" s="176"/>
      <c r="CXL143" s="177"/>
      <c r="CXM143" s="176"/>
      <c r="CYD143" s="177"/>
      <c r="CYE143" s="176"/>
      <c r="CYV143" s="177"/>
      <c r="CYW143" s="176"/>
      <c r="CZN143" s="177"/>
      <c r="CZO143" s="176"/>
      <c r="DAF143" s="177"/>
      <c r="DAG143" s="176"/>
      <c r="DAX143" s="177"/>
      <c r="DAY143" s="176"/>
      <c r="DBP143" s="177"/>
      <c r="DBQ143" s="176"/>
      <c r="DCH143" s="177"/>
      <c r="DCI143" s="176"/>
      <c r="DCZ143" s="177"/>
      <c r="DDA143" s="176"/>
      <c r="DDR143" s="177"/>
      <c r="DDS143" s="176"/>
      <c r="DEJ143" s="177"/>
      <c r="DEK143" s="176"/>
      <c r="DFB143" s="177"/>
      <c r="DFC143" s="176"/>
      <c r="DFT143" s="177"/>
      <c r="DFU143" s="176"/>
      <c r="DGL143" s="177"/>
      <c r="DGM143" s="176"/>
      <c r="DHD143" s="177"/>
      <c r="DHE143" s="176"/>
      <c r="DHV143" s="177"/>
      <c r="DHW143" s="176"/>
      <c r="DIN143" s="177"/>
      <c r="DIO143" s="176"/>
      <c r="DJF143" s="177"/>
      <c r="DJG143" s="176"/>
      <c r="DJX143" s="177"/>
      <c r="DJY143" s="176"/>
      <c r="DKP143" s="177"/>
      <c r="DKQ143" s="176"/>
      <c r="DLH143" s="177"/>
      <c r="DLI143" s="176"/>
      <c r="DLZ143" s="177"/>
      <c r="DMA143" s="176"/>
      <c r="DMR143" s="177"/>
      <c r="DMS143" s="176"/>
      <c r="DNJ143" s="177"/>
      <c r="DNK143" s="176"/>
      <c r="DOB143" s="177"/>
      <c r="DOC143" s="176"/>
      <c r="DOT143" s="177"/>
      <c r="DOU143" s="176"/>
      <c r="DPL143" s="177"/>
      <c r="DPM143" s="176"/>
      <c r="DQD143" s="177"/>
      <c r="DQE143" s="176"/>
      <c r="DQV143" s="177"/>
      <c r="DQW143" s="176"/>
      <c r="DRN143" s="177"/>
      <c r="DRO143" s="176"/>
      <c r="DSF143" s="177"/>
      <c r="DSG143" s="176"/>
      <c r="DSX143" s="177"/>
      <c r="DSY143" s="176"/>
      <c r="DTP143" s="177"/>
      <c r="DTQ143" s="176"/>
      <c r="DUH143" s="177"/>
      <c r="DUI143" s="176"/>
      <c r="DUZ143" s="177"/>
      <c r="DVA143" s="176"/>
      <c r="DVR143" s="177"/>
      <c r="DVS143" s="176"/>
      <c r="DWJ143" s="177"/>
      <c r="DWK143" s="176"/>
      <c r="DXB143" s="177"/>
      <c r="DXC143" s="176"/>
      <c r="DXT143" s="177"/>
      <c r="DXU143" s="176"/>
      <c r="DYL143" s="177"/>
      <c r="DYM143" s="176"/>
      <c r="DZD143" s="177"/>
      <c r="DZE143" s="176"/>
      <c r="DZV143" s="177"/>
      <c r="DZW143" s="176"/>
      <c r="EAN143" s="177"/>
      <c r="EAO143" s="176"/>
      <c r="EBF143" s="177"/>
      <c r="EBG143" s="176"/>
      <c r="EBX143" s="177"/>
      <c r="EBY143" s="176"/>
      <c r="ECP143" s="177"/>
      <c r="ECQ143" s="176"/>
      <c r="EDH143" s="177"/>
      <c r="EDI143" s="176"/>
      <c r="EDZ143" s="177"/>
      <c r="EEA143" s="176"/>
      <c r="EER143" s="177"/>
      <c r="EES143" s="176"/>
      <c r="EFJ143" s="177"/>
      <c r="EFK143" s="176"/>
      <c r="EGB143" s="177"/>
      <c r="EGC143" s="176"/>
      <c r="EGT143" s="177"/>
      <c r="EGU143" s="176"/>
      <c r="EHL143" s="177"/>
      <c r="EHM143" s="176"/>
      <c r="EID143" s="177"/>
      <c r="EIE143" s="176"/>
      <c r="EIV143" s="177"/>
      <c r="EIW143" s="176"/>
      <c r="EJN143" s="177"/>
      <c r="EJO143" s="176"/>
      <c r="EKF143" s="177"/>
      <c r="EKG143" s="176"/>
      <c r="EKX143" s="177"/>
      <c r="EKY143" s="176"/>
      <c r="ELP143" s="177"/>
      <c r="ELQ143" s="176"/>
      <c r="EMH143" s="177"/>
      <c r="EMI143" s="176"/>
      <c r="EMZ143" s="177"/>
      <c r="ENA143" s="176"/>
      <c r="ENR143" s="177"/>
      <c r="ENS143" s="176"/>
      <c r="EOJ143" s="177"/>
      <c r="EOK143" s="176"/>
      <c r="EPB143" s="177"/>
      <c r="EPC143" s="176"/>
      <c r="EPT143" s="177"/>
      <c r="EPU143" s="176"/>
      <c r="EQL143" s="177"/>
      <c r="EQM143" s="176"/>
      <c r="ERD143" s="177"/>
      <c r="ERE143" s="176"/>
      <c r="ERV143" s="177"/>
      <c r="ERW143" s="176"/>
      <c r="ESN143" s="177"/>
      <c r="ESO143" s="176"/>
      <c r="ETF143" s="177"/>
      <c r="ETG143" s="176"/>
      <c r="ETX143" s="177"/>
      <c r="ETY143" s="176"/>
      <c r="EUP143" s="177"/>
      <c r="EUQ143" s="176"/>
      <c r="EVH143" s="177"/>
      <c r="EVI143" s="176"/>
      <c r="EVZ143" s="177"/>
      <c r="EWA143" s="176"/>
      <c r="EWR143" s="177"/>
      <c r="EWS143" s="176"/>
      <c r="EXJ143" s="177"/>
      <c r="EXK143" s="176"/>
      <c r="EYB143" s="177"/>
      <c r="EYC143" s="176"/>
      <c r="EYT143" s="177"/>
      <c r="EYU143" s="176"/>
      <c r="EZL143" s="177"/>
      <c r="EZM143" s="176"/>
      <c r="FAD143" s="177"/>
      <c r="FAE143" s="176"/>
      <c r="FAV143" s="177"/>
      <c r="FAW143" s="176"/>
      <c r="FBN143" s="177"/>
      <c r="FBO143" s="176"/>
      <c r="FCF143" s="177"/>
      <c r="FCG143" s="176"/>
      <c r="FCX143" s="177"/>
      <c r="FCY143" s="176"/>
      <c r="FDP143" s="177"/>
      <c r="FDQ143" s="176"/>
      <c r="FEH143" s="177"/>
      <c r="FEI143" s="176"/>
      <c r="FEZ143" s="177"/>
      <c r="FFA143" s="176"/>
      <c r="FFR143" s="177"/>
      <c r="FFS143" s="176"/>
      <c r="FGJ143" s="177"/>
      <c r="FGK143" s="176"/>
      <c r="FHB143" s="177"/>
      <c r="FHC143" s="176"/>
      <c r="FHT143" s="177"/>
      <c r="FHU143" s="176"/>
      <c r="FIL143" s="177"/>
      <c r="FIM143" s="176"/>
      <c r="FJD143" s="177"/>
      <c r="FJE143" s="176"/>
      <c r="FJV143" s="177"/>
      <c r="FJW143" s="176"/>
      <c r="FKN143" s="177"/>
      <c r="FKO143" s="176"/>
      <c r="FLF143" s="177"/>
      <c r="FLG143" s="176"/>
      <c r="FLX143" s="177"/>
      <c r="FLY143" s="176"/>
      <c r="FMP143" s="177"/>
      <c r="FMQ143" s="176"/>
      <c r="FNH143" s="177"/>
      <c r="FNI143" s="176"/>
      <c r="FNZ143" s="177"/>
      <c r="FOA143" s="176"/>
      <c r="FOR143" s="177"/>
      <c r="FOS143" s="176"/>
      <c r="FPJ143" s="177"/>
      <c r="FPK143" s="176"/>
      <c r="FQB143" s="177"/>
      <c r="FQC143" s="176"/>
      <c r="FQT143" s="177"/>
      <c r="FQU143" s="176"/>
      <c r="FRL143" s="177"/>
      <c r="FRM143" s="176"/>
      <c r="FSD143" s="177"/>
      <c r="FSE143" s="176"/>
      <c r="FSV143" s="177"/>
      <c r="FSW143" s="176"/>
      <c r="FTN143" s="177"/>
      <c r="FTO143" s="176"/>
      <c r="FUF143" s="177"/>
      <c r="FUG143" s="176"/>
      <c r="FUX143" s="177"/>
      <c r="FUY143" s="176"/>
      <c r="FVP143" s="177"/>
      <c r="FVQ143" s="176"/>
      <c r="FWH143" s="177"/>
      <c r="FWI143" s="176"/>
      <c r="FWZ143" s="177"/>
      <c r="FXA143" s="176"/>
      <c r="FXR143" s="177"/>
      <c r="FXS143" s="176"/>
      <c r="FYJ143" s="177"/>
      <c r="FYK143" s="176"/>
      <c r="FZB143" s="177"/>
      <c r="FZC143" s="176"/>
      <c r="FZT143" s="177"/>
      <c r="FZU143" s="176"/>
      <c r="GAL143" s="177"/>
      <c r="GAM143" s="176"/>
      <c r="GBD143" s="177"/>
      <c r="GBE143" s="176"/>
      <c r="GBV143" s="177"/>
      <c r="GBW143" s="176"/>
      <c r="GCN143" s="177"/>
      <c r="GCO143" s="176"/>
      <c r="GDF143" s="177"/>
      <c r="GDG143" s="176"/>
      <c r="GDX143" s="177"/>
      <c r="GDY143" s="176"/>
      <c r="GEP143" s="177"/>
      <c r="GEQ143" s="176"/>
      <c r="GFH143" s="177"/>
      <c r="GFI143" s="176"/>
      <c r="GFZ143" s="177"/>
      <c r="GGA143" s="176"/>
      <c r="GGR143" s="177"/>
      <c r="GGS143" s="176"/>
      <c r="GHJ143" s="177"/>
      <c r="GHK143" s="176"/>
      <c r="GIB143" s="177"/>
      <c r="GIC143" s="176"/>
      <c r="GIT143" s="177"/>
      <c r="GIU143" s="176"/>
      <c r="GJL143" s="177"/>
      <c r="GJM143" s="176"/>
      <c r="GKD143" s="177"/>
      <c r="GKE143" s="176"/>
      <c r="GKV143" s="177"/>
      <c r="GKW143" s="176"/>
      <c r="GLN143" s="177"/>
      <c r="GLO143" s="176"/>
      <c r="GMF143" s="177"/>
      <c r="GMG143" s="176"/>
      <c r="GMX143" s="177"/>
      <c r="GMY143" s="176"/>
      <c r="GNP143" s="177"/>
      <c r="GNQ143" s="176"/>
      <c r="GOH143" s="177"/>
      <c r="GOI143" s="176"/>
      <c r="GOZ143" s="177"/>
      <c r="GPA143" s="176"/>
      <c r="GPR143" s="177"/>
      <c r="GPS143" s="176"/>
      <c r="GQJ143" s="177"/>
      <c r="GQK143" s="176"/>
      <c r="GRB143" s="177"/>
      <c r="GRC143" s="176"/>
      <c r="GRT143" s="177"/>
      <c r="GRU143" s="176"/>
      <c r="GSL143" s="177"/>
      <c r="GSM143" s="176"/>
      <c r="GTD143" s="177"/>
      <c r="GTE143" s="176"/>
      <c r="GTV143" s="177"/>
      <c r="GTW143" s="176"/>
      <c r="GUN143" s="177"/>
      <c r="GUO143" s="176"/>
      <c r="GVF143" s="177"/>
      <c r="GVG143" s="176"/>
      <c r="GVX143" s="177"/>
      <c r="GVY143" s="176"/>
      <c r="GWP143" s="177"/>
      <c r="GWQ143" s="176"/>
      <c r="GXH143" s="177"/>
      <c r="GXI143" s="176"/>
      <c r="GXZ143" s="177"/>
      <c r="GYA143" s="176"/>
      <c r="GYR143" s="177"/>
      <c r="GYS143" s="176"/>
      <c r="GZJ143" s="177"/>
      <c r="GZK143" s="176"/>
      <c r="HAB143" s="177"/>
      <c r="HAC143" s="176"/>
      <c r="HAT143" s="177"/>
      <c r="HAU143" s="176"/>
      <c r="HBL143" s="177"/>
      <c r="HBM143" s="176"/>
      <c r="HCD143" s="177"/>
      <c r="HCE143" s="176"/>
      <c r="HCV143" s="177"/>
      <c r="HCW143" s="176"/>
      <c r="HDN143" s="177"/>
      <c r="HDO143" s="176"/>
      <c r="HEF143" s="177"/>
      <c r="HEG143" s="176"/>
      <c r="HEX143" s="177"/>
      <c r="HEY143" s="176"/>
      <c r="HFP143" s="177"/>
      <c r="HFQ143" s="176"/>
      <c r="HGH143" s="177"/>
      <c r="HGI143" s="176"/>
      <c r="HGZ143" s="177"/>
      <c r="HHA143" s="176"/>
      <c r="HHR143" s="177"/>
      <c r="HHS143" s="176"/>
      <c r="HIJ143" s="177"/>
      <c r="HIK143" s="176"/>
      <c r="HJB143" s="177"/>
      <c r="HJC143" s="176"/>
      <c r="HJT143" s="177"/>
      <c r="HJU143" s="176"/>
      <c r="HKL143" s="177"/>
      <c r="HKM143" s="176"/>
      <c r="HLD143" s="177"/>
      <c r="HLE143" s="176"/>
      <c r="HLV143" s="177"/>
      <c r="HLW143" s="176"/>
      <c r="HMN143" s="177"/>
      <c r="HMO143" s="176"/>
      <c r="HNF143" s="177"/>
      <c r="HNG143" s="176"/>
      <c r="HNX143" s="177"/>
      <c r="HNY143" s="176"/>
      <c r="HOP143" s="177"/>
      <c r="HOQ143" s="176"/>
      <c r="HPH143" s="177"/>
      <c r="HPI143" s="176"/>
      <c r="HPZ143" s="177"/>
      <c r="HQA143" s="176"/>
      <c r="HQR143" s="177"/>
      <c r="HQS143" s="176"/>
      <c r="HRJ143" s="177"/>
      <c r="HRK143" s="176"/>
      <c r="HSB143" s="177"/>
      <c r="HSC143" s="176"/>
      <c r="HST143" s="177"/>
      <c r="HSU143" s="176"/>
      <c r="HTL143" s="177"/>
      <c r="HTM143" s="176"/>
      <c r="HUD143" s="177"/>
      <c r="HUE143" s="176"/>
      <c r="HUV143" s="177"/>
      <c r="HUW143" s="176"/>
      <c r="HVN143" s="177"/>
      <c r="HVO143" s="176"/>
      <c r="HWF143" s="177"/>
      <c r="HWG143" s="176"/>
      <c r="HWX143" s="177"/>
      <c r="HWY143" s="176"/>
      <c r="HXP143" s="177"/>
      <c r="HXQ143" s="176"/>
      <c r="HYH143" s="177"/>
      <c r="HYI143" s="176"/>
      <c r="HYZ143" s="177"/>
      <c r="HZA143" s="176"/>
      <c r="HZR143" s="177"/>
      <c r="HZS143" s="176"/>
      <c r="IAJ143" s="177"/>
      <c r="IAK143" s="176"/>
      <c r="IBB143" s="177"/>
      <c r="IBC143" s="176"/>
      <c r="IBT143" s="177"/>
      <c r="IBU143" s="176"/>
      <c r="ICL143" s="177"/>
      <c r="ICM143" s="176"/>
      <c r="IDD143" s="177"/>
      <c r="IDE143" s="176"/>
      <c r="IDV143" s="177"/>
      <c r="IDW143" s="176"/>
      <c r="IEN143" s="177"/>
      <c r="IEO143" s="176"/>
      <c r="IFF143" s="177"/>
      <c r="IFG143" s="176"/>
      <c r="IFX143" s="177"/>
      <c r="IFY143" s="176"/>
      <c r="IGP143" s="177"/>
      <c r="IGQ143" s="176"/>
      <c r="IHH143" s="177"/>
      <c r="IHI143" s="176"/>
      <c r="IHZ143" s="177"/>
      <c r="IIA143" s="176"/>
      <c r="IIR143" s="177"/>
      <c r="IIS143" s="176"/>
      <c r="IJJ143" s="177"/>
      <c r="IJK143" s="176"/>
      <c r="IKB143" s="177"/>
      <c r="IKC143" s="176"/>
      <c r="IKT143" s="177"/>
      <c r="IKU143" s="176"/>
      <c r="ILL143" s="177"/>
      <c r="ILM143" s="176"/>
      <c r="IMD143" s="177"/>
      <c r="IME143" s="176"/>
      <c r="IMV143" s="177"/>
      <c r="IMW143" s="176"/>
      <c r="INN143" s="177"/>
      <c r="INO143" s="176"/>
      <c r="IOF143" s="177"/>
      <c r="IOG143" s="176"/>
      <c r="IOX143" s="177"/>
      <c r="IOY143" s="176"/>
      <c r="IPP143" s="177"/>
      <c r="IPQ143" s="176"/>
      <c r="IQH143" s="177"/>
      <c r="IQI143" s="176"/>
      <c r="IQZ143" s="177"/>
      <c r="IRA143" s="176"/>
      <c r="IRR143" s="177"/>
      <c r="IRS143" s="176"/>
      <c r="ISJ143" s="177"/>
      <c r="ISK143" s="176"/>
      <c r="ITB143" s="177"/>
      <c r="ITC143" s="176"/>
      <c r="ITT143" s="177"/>
      <c r="ITU143" s="176"/>
      <c r="IUL143" s="177"/>
      <c r="IUM143" s="176"/>
      <c r="IVD143" s="177"/>
      <c r="IVE143" s="176"/>
      <c r="IVV143" s="177"/>
      <c r="IVW143" s="176"/>
      <c r="IWN143" s="177"/>
      <c r="IWO143" s="176"/>
      <c r="IXF143" s="177"/>
      <c r="IXG143" s="176"/>
      <c r="IXX143" s="177"/>
      <c r="IXY143" s="176"/>
      <c r="IYP143" s="177"/>
      <c r="IYQ143" s="176"/>
      <c r="IZH143" s="177"/>
      <c r="IZI143" s="176"/>
      <c r="IZZ143" s="177"/>
      <c r="JAA143" s="176"/>
      <c r="JAR143" s="177"/>
      <c r="JAS143" s="176"/>
      <c r="JBJ143" s="177"/>
      <c r="JBK143" s="176"/>
      <c r="JCB143" s="177"/>
      <c r="JCC143" s="176"/>
      <c r="JCT143" s="177"/>
      <c r="JCU143" s="176"/>
      <c r="JDL143" s="177"/>
      <c r="JDM143" s="176"/>
      <c r="JED143" s="177"/>
      <c r="JEE143" s="176"/>
      <c r="JEV143" s="177"/>
      <c r="JEW143" s="176"/>
      <c r="JFN143" s="177"/>
      <c r="JFO143" s="176"/>
      <c r="JGF143" s="177"/>
      <c r="JGG143" s="176"/>
      <c r="JGX143" s="177"/>
      <c r="JGY143" s="176"/>
      <c r="JHP143" s="177"/>
      <c r="JHQ143" s="176"/>
      <c r="JIH143" s="177"/>
      <c r="JII143" s="176"/>
      <c r="JIZ143" s="177"/>
      <c r="JJA143" s="176"/>
      <c r="JJR143" s="177"/>
      <c r="JJS143" s="176"/>
      <c r="JKJ143" s="177"/>
      <c r="JKK143" s="176"/>
      <c r="JLB143" s="177"/>
      <c r="JLC143" s="176"/>
      <c r="JLT143" s="177"/>
      <c r="JLU143" s="176"/>
      <c r="JML143" s="177"/>
      <c r="JMM143" s="176"/>
      <c r="JND143" s="177"/>
      <c r="JNE143" s="176"/>
      <c r="JNV143" s="177"/>
      <c r="JNW143" s="176"/>
      <c r="JON143" s="177"/>
      <c r="JOO143" s="176"/>
      <c r="JPF143" s="177"/>
      <c r="JPG143" s="176"/>
      <c r="JPX143" s="177"/>
      <c r="JPY143" s="176"/>
      <c r="JQP143" s="177"/>
      <c r="JQQ143" s="176"/>
      <c r="JRH143" s="177"/>
      <c r="JRI143" s="176"/>
      <c r="JRZ143" s="177"/>
      <c r="JSA143" s="176"/>
      <c r="JSR143" s="177"/>
      <c r="JSS143" s="176"/>
      <c r="JTJ143" s="177"/>
      <c r="JTK143" s="176"/>
      <c r="JUB143" s="177"/>
      <c r="JUC143" s="176"/>
      <c r="JUT143" s="177"/>
      <c r="JUU143" s="176"/>
      <c r="JVL143" s="177"/>
      <c r="JVM143" s="176"/>
      <c r="JWD143" s="177"/>
      <c r="JWE143" s="176"/>
      <c r="JWV143" s="177"/>
      <c r="JWW143" s="176"/>
      <c r="JXN143" s="177"/>
      <c r="JXO143" s="176"/>
      <c r="JYF143" s="177"/>
      <c r="JYG143" s="176"/>
      <c r="JYX143" s="177"/>
      <c r="JYY143" s="176"/>
      <c r="JZP143" s="177"/>
      <c r="JZQ143" s="176"/>
      <c r="KAH143" s="177"/>
      <c r="KAI143" s="176"/>
      <c r="KAZ143" s="177"/>
      <c r="KBA143" s="176"/>
      <c r="KBR143" s="177"/>
      <c r="KBS143" s="176"/>
      <c r="KCJ143" s="177"/>
      <c r="KCK143" s="176"/>
      <c r="KDB143" s="177"/>
      <c r="KDC143" s="176"/>
      <c r="KDT143" s="177"/>
      <c r="KDU143" s="176"/>
      <c r="KEL143" s="177"/>
      <c r="KEM143" s="176"/>
      <c r="KFD143" s="177"/>
      <c r="KFE143" s="176"/>
      <c r="KFV143" s="177"/>
      <c r="KFW143" s="176"/>
      <c r="KGN143" s="177"/>
      <c r="KGO143" s="176"/>
      <c r="KHF143" s="177"/>
      <c r="KHG143" s="176"/>
      <c r="KHX143" s="177"/>
      <c r="KHY143" s="176"/>
      <c r="KIP143" s="177"/>
      <c r="KIQ143" s="176"/>
      <c r="KJH143" s="177"/>
      <c r="KJI143" s="176"/>
      <c r="KJZ143" s="177"/>
      <c r="KKA143" s="176"/>
      <c r="KKR143" s="177"/>
      <c r="KKS143" s="176"/>
      <c r="KLJ143" s="177"/>
      <c r="KLK143" s="176"/>
      <c r="KMB143" s="177"/>
      <c r="KMC143" s="176"/>
      <c r="KMT143" s="177"/>
      <c r="KMU143" s="176"/>
      <c r="KNL143" s="177"/>
      <c r="KNM143" s="176"/>
      <c r="KOD143" s="177"/>
      <c r="KOE143" s="176"/>
      <c r="KOV143" s="177"/>
      <c r="KOW143" s="176"/>
      <c r="KPN143" s="177"/>
      <c r="KPO143" s="176"/>
      <c r="KQF143" s="177"/>
      <c r="KQG143" s="176"/>
      <c r="KQX143" s="177"/>
      <c r="KQY143" s="176"/>
      <c r="KRP143" s="177"/>
      <c r="KRQ143" s="176"/>
      <c r="KSH143" s="177"/>
      <c r="KSI143" s="176"/>
      <c r="KSZ143" s="177"/>
      <c r="KTA143" s="176"/>
      <c r="KTR143" s="177"/>
      <c r="KTS143" s="176"/>
      <c r="KUJ143" s="177"/>
      <c r="KUK143" s="176"/>
      <c r="KVB143" s="177"/>
      <c r="KVC143" s="176"/>
      <c r="KVT143" s="177"/>
      <c r="KVU143" s="176"/>
      <c r="KWL143" s="177"/>
      <c r="KWM143" s="176"/>
      <c r="KXD143" s="177"/>
      <c r="KXE143" s="176"/>
      <c r="KXV143" s="177"/>
      <c r="KXW143" s="176"/>
      <c r="KYN143" s="177"/>
      <c r="KYO143" s="176"/>
      <c r="KZF143" s="177"/>
      <c r="KZG143" s="176"/>
      <c r="KZX143" s="177"/>
      <c r="KZY143" s="176"/>
      <c r="LAP143" s="177"/>
      <c r="LAQ143" s="176"/>
      <c r="LBH143" s="177"/>
      <c r="LBI143" s="176"/>
      <c r="LBZ143" s="177"/>
      <c r="LCA143" s="176"/>
      <c r="LCR143" s="177"/>
      <c r="LCS143" s="176"/>
      <c r="LDJ143" s="177"/>
      <c r="LDK143" s="176"/>
      <c r="LEB143" s="177"/>
      <c r="LEC143" s="176"/>
      <c r="LET143" s="177"/>
      <c r="LEU143" s="176"/>
      <c r="LFL143" s="177"/>
      <c r="LFM143" s="176"/>
      <c r="LGD143" s="177"/>
      <c r="LGE143" s="176"/>
      <c r="LGV143" s="177"/>
      <c r="LGW143" s="176"/>
      <c r="LHN143" s="177"/>
      <c r="LHO143" s="176"/>
      <c r="LIF143" s="177"/>
      <c r="LIG143" s="176"/>
      <c r="LIX143" s="177"/>
      <c r="LIY143" s="176"/>
      <c r="LJP143" s="177"/>
      <c r="LJQ143" s="176"/>
      <c r="LKH143" s="177"/>
      <c r="LKI143" s="176"/>
      <c r="LKZ143" s="177"/>
      <c r="LLA143" s="176"/>
      <c r="LLR143" s="177"/>
      <c r="LLS143" s="176"/>
      <c r="LMJ143" s="177"/>
      <c r="LMK143" s="176"/>
      <c r="LNB143" s="177"/>
      <c r="LNC143" s="176"/>
      <c r="LNT143" s="177"/>
      <c r="LNU143" s="176"/>
      <c r="LOL143" s="177"/>
      <c r="LOM143" s="176"/>
      <c r="LPD143" s="177"/>
      <c r="LPE143" s="176"/>
      <c r="LPV143" s="177"/>
      <c r="LPW143" s="176"/>
      <c r="LQN143" s="177"/>
      <c r="LQO143" s="176"/>
      <c r="LRF143" s="177"/>
      <c r="LRG143" s="176"/>
      <c r="LRX143" s="177"/>
      <c r="LRY143" s="176"/>
      <c r="LSP143" s="177"/>
      <c r="LSQ143" s="176"/>
      <c r="LTH143" s="177"/>
      <c r="LTI143" s="176"/>
      <c r="LTZ143" s="177"/>
      <c r="LUA143" s="176"/>
      <c r="LUR143" s="177"/>
      <c r="LUS143" s="176"/>
      <c r="LVJ143" s="177"/>
      <c r="LVK143" s="176"/>
      <c r="LWB143" s="177"/>
      <c r="LWC143" s="176"/>
      <c r="LWT143" s="177"/>
      <c r="LWU143" s="176"/>
      <c r="LXL143" s="177"/>
      <c r="LXM143" s="176"/>
      <c r="LYD143" s="177"/>
      <c r="LYE143" s="176"/>
      <c r="LYV143" s="177"/>
      <c r="LYW143" s="176"/>
      <c r="LZN143" s="177"/>
      <c r="LZO143" s="176"/>
      <c r="MAF143" s="177"/>
      <c r="MAG143" s="176"/>
      <c r="MAX143" s="177"/>
      <c r="MAY143" s="176"/>
      <c r="MBP143" s="177"/>
      <c r="MBQ143" s="176"/>
      <c r="MCH143" s="177"/>
      <c r="MCI143" s="176"/>
      <c r="MCZ143" s="177"/>
      <c r="MDA143" s="176"/>
      <c r="MDR143" s="177"/>
      <c r="MDS143" s="176"/>
      <c r="MEJ143" s="177"/>
      <c r="MEK143" s="176"/>
      <c r="MFB143" s="177"/>
      <c r="MFC143" s="176"/>
      <c r="MFT143" s="177"/>
      <c r="MFU143" s="176"/>
      <c r="MGL143" s="177"/>
      <c r="MGM143" s="176"/>
      <c r="MHD143" s="177"/>
      <c r="MHE143" s="176"/>
      <c r="MHV143" s="177"/>
      <c r="MHW143" s="176"/>
      <c r="MIN143" s="177"/>
      <c r="MIO143" s="176"/>
      <c r="MJF143" s="177"/>
      <c r="MJG143" s="176"/>
      <c r="MJX143" s="177"/>
      <c r="MJY143" s="176"/>
      <c r="MKP143" s="177"/>
      <c r="MKQ143" s="176"/>
      <c r="MLH143" s="177"/>
      <c r="MLI143" s="176"/>
      <c r="MLZ143" s="177"/>
      <c r="MMA143" s="176"/>
      <c r="MMR143" s="177"/>
      <c r="MMS143" s="176"/>
      <c r="MNJ143" s="177"/>
      <c r="MNK143" s="176"/>
      <c r="MOB143" s="177"/>
      <c r="MOC143" s="176"/>
      <c r="MOT143" s="177"/>
      <c r="MOU143" s="176"/>
      <c r="MPL143" s="177"/>
      <c r="MPM143" s="176"/>
      <c r="MQD143" s="177"/>
      <c r="MQE143" s="176"/>
      <c r="MQV143" s="177"/>
      <c r="MQW143" s="176"/>
      <c r="MRN143" s="177"/>
      <c r="MRO143" s="176"/>
      <c r="MSF143" s="177"/>
      <c r="MSG143" s="176"/>
      <c r="MSX143" s="177"/>
      <c r="MSY143" s="176"/>
      <c r="MTP143" s="177"/>
      <c r="MTQ143" s="176"/>
      <c r="MUH143" s="177"/>
      <c r="MUI143" s="176"/>
      <c r="MUZ143" s="177"/>
      <c r="MVA143" s="176"/>
      <c r="MVR143" s="177"/>
      <c r="MVS143" s="176"/>
      <c r="MWJ143" s="177"/>
      <c r="MWK143" s="176"/>
      <c r="MXB143" s="177"/>
      <c r="MXC143" s="176"/>
      <c r="MXT143" s="177"/>
      <c r="MXU143" s="176"/>
      <c r="MYL143" s="177"/>
      <c r="MYM143" s="176"/>
      <c r="MZD143" s="177"/>
      <c r="MZE143" s="176"/>
      <c r="MZV143" s="177"/>
      <c r="MZW143" s="176"/>
      <c r="NAN143" s="177"/>
      <c r="NAO143" s="176"/>
      <c r="NBF143" s="177"/>
      <c r="NBG143" s="176"/>
      <c r="NBX143" s="177"/>
      <c r="NBY143" s="176"/>
      <c r="NCP143" s="177"/>
      <c r="NCQ143" s="176"/>
      <c r="NDH143" s="177"/>
      <c r="NDI143" s="176"/>
      <c r="NDZ143" s="177"/>
      <c r="NEA143" s="176"/>
      <c r="NER143" s="177"/>
      <c r="NES143" s="176"/>
      <c r="NFJ143" s="177"/>
      <c r="NFK143" s="176"/>
      <c r="NGB143" s="177"/>
      <c r="NGC143" s="176"/>
      <c r="NGT143" s="177"/>
      <c r="NGU143" s="176"/>
      <c r="NHL143" s="177"/>
      <c r="NHM143" s="176"/>
      <c r="NID143" s="177"/>
      <c r="NIE143" s="176"/>
      <c r="NIV143" s="177"/>
      <c r="NIW143" s="176"/>
      <c r="NJN143" s="177"/>
      <c r="NJO143" s="176"/>
      <c r="NKF143" s="177"/>
      <c r="NKG143" s="176"/>
      <c r="NKX143" s="177"/>
      <c r="NKY143" s="176"/>
      <c r="NLP143" s="177"/>
      <c r="NLQ143" s="176"/>
      <c r="NMH143" s="177"/>
      <c r="NMI143" s="176"/>
      <c r="NMZ143" s="177"/>
      <c r="NNA143" s="176"/>
      <c r="NNR143" s="177"/>
      <c r="NNS143" s="176"/>
      <c r="NOJ143" s="177"/>
      <c r="NOK143" s="176"/>
      <c r="NPB143" s="177"/>
      <c r="NPC143" s="176"/>
      <c r="NPT143" s="177"/>
      <c r="NPU143" s="176"/>
      <c r="NQL143" s="177"/>
      <c r="NQM143" s="176"/>
      <c r="NRD143" s="177"/>
      <c r="NRE143" s="176"/>
      <c r="NRV143" s="177"/>
      <c r="NRW143" s="176"/>
      <c r="NSN143" s="177"/>
      <c r="NSO143" s="176"/>
      <c r="NTF143" s="177"/>
      <c r="NTG143" s="176"/>
      <c r="NTX143" s="177"/>
      <c r="NTY143" s="176"/>
      <c r="NUP143" s="177"/>
      <c r="NUQ143" s="176"/>
      <c r="NVH143" s="177"/>
      <c r="NVI143" s="176"/>
      <c r="NVZ143" s="177"/>
      <c r="NWA143" s="176"/>
      <c r="NWR143" s="177"/>
      <c r="NWS143" s="176"/>
      <c r="NXJ143" s="177"/>
      <c r="NXK143" s="176"/>
      <c r="NYB143" s="177"/>
      <c r="NYC143" s="176"/>
      <c r="NYT143" s="177"/>
      <c r="NYU143" s="176"/>
      <c r="NZL143" s="177"/>
      <c r="NZM143" s="176"/>
      <c r="OAD143" s="177"/>
      <c r="OAE143" s="176"/>
      <c r="OAV143" s="177"/>
      <c r="OAW143" s="176"/>
      <c r="OBN143" s="177"/>
      <c r="OBO143" s="176"/>
      <c r="OCF143" s="177"/>
      <c r="OCG143" s="176"/>
      <c r="OCX143" s="177"/>
      <c r="OCY143" s="176"/>
      <c r="ODP143" s="177"/>
      <c r="ODQ143" s="176"/>
      <c r="OEH143" s="177"/>
      <c r="OEI143" s="176"/>
      <c r="OEZ143" s="177"/>
      <c r="OFA143" s="176"/>
      <c r="OFR143" s="177"/>
      <c r="OFS143" s="176"/>
      <c r="OGJ143" s="177"/>
      <c r="OGK143" s="176"/>
      <c r="OHB143" s="177"/>
      <c r="OHC143" s="176"/>
      <c r="OHT143" s="177"/>
      <c r="OHU143" s="176"/>
      <c r="OIL143" s="177"/>
      <c r="OIM143" s="176"/>
      <c r="OJD143" s="177"/>
      <c r="OJE143" s="176"/>
      <c r="OJV143" s="177"/>
      <c r="OJW143" s="176"/>
      <c r="OKN143" s="177"/>
      <c r="OKO143" s="176"/>
      <c r="OLF143" s="177"/>
      <c r="OLG143" s="176"/>
      <c r="OLX143" s="177"/>
      <c r="OLY143" s="176"/>
      <c r="OMP143" s="177"/>
      <c r="OMQ143" s="176"/>
      <c r="ONH143" s="177"/>
      <c r="ONI143" s="176"/>
      <c r="ONZ143" s="177"/>
      <c r="OOA143" s="176"/>
      <c r="OOR143" s="177"/>
      <c r="OOS143" s="176"/>
      <c r="OPJ143" s="177"/>
      <c r="OPK143" s="176"/>
      <c r="OQB143" s="177"/>
      <c r="OQC143" s="176"/>
      <c r="OQT143" s="177"/>
      <c r="OQU143" s="176"/>
      <c r="ORL143" s="177"/>
      <c r="ORM143" s="176"/>
      <c r="OSD143" s="177"/>
      <c r="OSE143" s="176"/>
      <c r="OSV143" s="177"/>
      <c r="OSW143" s="176"/>
      <c r="OTN143" s="177"/>
      <c r="OTO143" s="176"/>
      <c r="OUF143" s="177"/>
      <c r="OUG143" s="176"/>
      <c r="OUX143" s="177"/>
      <c r="OUY143" s="176"/>
      <c r="OVP143" s="177"/>
      <c r="OVQ143" s="176"/>
      <c r="OWH143" s="177"/>
      <c r="OWI143" s="176"/>
      <c r="OWZ143" s="177"/>
      <c r="OXA143" s="176"/>
      <c r="OXR143" s="177"/>
      <c r="OXS143" s="176"/>
      <c r="OYJ143" s="177"/>
      <c r="OYK143" s="176"/>
      <c r="OZB143" s="177"/>
      <c r="OZC143" s="176"/>
      <c r="OZT143" s="177"/>
      <c r="OZU143" s="176"/>
      <c r="PAL143" s="177"/>
      <c r="PAM143" s="176"/>
      <c r="PBD143" s="177"/>
      <c r="PBE143" s="176"/>
      <c r="PBV143" s="177"/>
      <c r="PBW143" s="176"/>
      <c r="PCN143" s="177"/>
      <c r="PCO143" s="176"/>
      <c r="PDF143" s="177"/>
      <c r="PDG143" s="176"/>
      <c r="PDX143" s="177"/>
      <c r="PDY143" s="176"/>
      <c r="PEP143" s="177"/>
      <c r="PEQ143" s="176"/>
      <c r="PFH143" s="177"/>
      <c r="PFI143" s="176"/>
      <c r="PFZ143" s="177"/>
      <c r="PGA143" s="176"/>
      <c r="PGR143" s="177"/>
      <c r="PGS143" s="176"/>
      <c r="PHJ143" s="177"/>
      <c r="PHK143" s="176"/>
      <c r="PIB143" s="177"/>
      <c r="PIC143" s="176"/>
      <c r="PIT143" s="177"/>
      <c r="PIU143" s="176"/>
      <c r="PJL143" s="177"/>
      <c r="PJM143" s="176"/>
      <c r="PKD143" s="177"/>
      <c r="PKE143" s="176"/>
      <c r="PKV143" s="177"/>
      <c r="PKW143" s="176"/>
      <c r="PLN143" s="177"/>
      <c r="PLO143" s="176"/>
      <c r="PMF143" s="177"/>
      <c r="PMG143" s="176"/>
      <c r="PMX143" s="177"/>
      <c r="PMY143" s="176"/>
      <c r="PNP143" s="177"/>
      <c r="PNQ143" s="176"/>
      <c r="POH143" s="177"/>
      <c r="POI143" s="176"/>
      <c r="POZ143" s="177"/>
      <c r="PPA143" s="176"/>
      <c r="PPR143" s="177"/>
      <c r="PPS143" s="176"/>
      <c r="PQJ143" s="177"/>
      <c r="PQK143" s="176"/>
      <c r="PRB143" s="177"/>
      <c r="PRC143" s="176"/>
      <c r="PRT143" s="177"/>
      <c r="PRU143" s="176"/>
      <c r="PSL143" s="177"/>
      <c r="PSM143" s="176"/>
      <c r="PTD143" s="177"/>
      <c r="PTE143" s="176"/>
      <c r="PTV143" s="177"/>
      <c r="PTW143" s="176"/>
      <c r="PUN143" s="177"/>
      <c r="PUO143" s="176"/>
      <c r="PVF143" s="177"/>
      <c r="PVG143" s="176"/>
      <c r="PVX143" s="177"/>
      <c r="PVY143" s="176"/>
      <c r="PWP143" s="177"/>
      <c r="PWQ143" s="176"/>
      <c r="PXH143" s="177"/>
      <c r="PXI143" s="176"/>
      <c r="PXZ143" s="177"/>
      <c r="PYA143" s="176"/>
      <c r="PYR143" s="177"/>
      <c r="PYS143" s="176"/>
      <c r="PZJ143" s="177"/>
      <c r="PZK143" s="176"/>
      <c r="QAB143" s="177"/>
      <c r="QAC143" s="176"/>
      <c r="QAT143" s="177"/>
      <c r="QAU143" s="176"/>
      <c r="QBL143" s="177"/>
      <c r="QBM143" s="176"/>
      <c r="QCD143" s="177"/>
      <c r="QCE143" s="176"/>
      <c r="QCV143" s="177"/>
      <c r="QCW143" s="176"/>
      <c r="QDN143" s="177"/>
      <c r="QDO143" s="176"/>
      <c r="QEF143" s="177"/>
      <c r="QEG143" s="176"/>
      <c r="QEX143" s="177"/>
      <c r="QEY143" s="176"/>
      <c r="QFP143" s="177"/>
      <c r="QFQ143" s="176"/>
      <c r="QGH143" s="177"/>
      <c r="QGI143" s="176"/>
      <c r="QGZ143" s="177"/>
      <c r="QHA143" s="176"/>
      <c r="QHR143" s="177"/>
      <c r="QHS143" s="176"/>
      <c r="QIJ143" s="177"/>
      <c r="QIK143" s="176"/>
      <c r="QJB143" s="177"/>
      <c r="QJC143" s="176"/>
      <c r="QJT143" s="177"/>
      <c r="QJU143" s="176"/>
      <c r="QKL143" s="177"/>
      <c r="QKM143" s="176"/>
      <c r="QLD143" s="177"/>
      <c r="QLE143" s="176"/>
      <c r="QLV143" s="177"/>
      <c r="QLW143" s="176"/>
      <c r="QMN143" s="177"/>
      <c r="QMO143" s="176"/>
      <c r="QNF143" s="177"/>
      <c r="QNG143" s="176"/>
      <c r="QNX143" s="177"/>
      <c r="QNY143" s="176"/>
      <c r="QOP143" s="177"/>
      <c r="QOQ143" s="176"/>
      <c r="QPH143" s="177"/>
      <c r="QPI143" s="176"/>
      <c r="QPZ143" s="177"/>
      <c r="QQA143" s="176"/>
      <c r="QQR143" s="177"/>
      <c r="QQS143" s="176"/>
      <c r="QRJ143" s="177"/>
      <c r="QRK143" s="176"/>
      <c r="QSB143" s="177"/>
      <c r="QSC143" s="176"/>
      <c r="QST143" s="177"/>
      <c r="QSU143" s="176"/>
      <c r="QTL143" s="177"/>
      <c r="QTM143" s="176"/>
      <c r="QUD143" s="177"/>
      <c r="QUE143" s="176"/>
      <c r="QUV143" s="177"/>
      <c r="QUW143" s="176"/>
      <c r="QVN143" s="177"/>
      <c r="QVO143" s="176"/>
      <c r="QWF143" s="177"/>
      <c r="QWG143" s="176"/>
      <c r="QWX143" s="177"/>
      <c r="QWY143" s="176"/>
      <c r="QXP143" s="177"/>
      <c r="QXQ143" s="176"/>
      <c r="QYH143" s="177"/>
      <c r="QYI143" s="176"/>
      <c r="QYZ143" s="177"/>
      <c r="QZA143" s="176"/>
      <c r="QZR143" s="177"/>
      <c r="QZS143" s="176"/>
      <c r="RAJ143" s="177"/>
      <c r="RAK143" s="176"/>
      <c r="RBB143" s="177"/>
      <c r="RBC143" s="176"/>
      <c r="RBT143" s="177"/>
      <c r="RBU143" s="176"/>
      <c r="RCL143" s="177"/>
      <c r="RCM143" s="176"/>
      <c r="RDD143" s="177"/>
      <c r="RDE143" s="176"/>
      <c r="RDV143" s="177"/>
      <c r="RDW143" s="176"/>
      <c r="REN143" s="177"/>
      <c r="REO143" s="176"/>
      <c r="RFF143" s="177"/>
      <c r="RFG143" s="176"/>
      <c r="RFX143" s="177"/>
      <c r="RFY143" s="176"/>
      <c r="RGP143" s="177"/>
      <c r="RGQ143" s="176"/>
      <c r="RHH143" s="177"/>
      <c r="RHI143" s="176"/>
      <c r="RHZ143" s="177"/>
      <c r="RIA143" s="176"/>
      <c r="RIR143" s="177"/>
      <c r="RIS143" s="176"/>
      <c r="RJJ143" s="177"/>
      <c r="RJK143" s="176"/>
      <c r="RKB143" s="177"/>
      <c r="RKC143" s="176"/>
      <c r="RKT143" s="177"/>
      <c r="RKU143" s="176"/>
      <c r="RLL143" s="177"/>
      <c r="RLM143" s="176"/>
      <c r="RMD143" s="177"/>
      <c r="RME143" s="176"/>
      <c r="RMV143" s="177"/>
      <c r="RMW143" s="176"/>
      <c r="RNN143" s="177"/>
      <c r="RNO143" s="176"/>
      <c r="ROF143" s="177"/>
      <c r="ROG143" s="176"/>
      <c r="ROX143" s="177"/>
      <c r="ROY143" s="176"/>
      <c r="RPP143" s="177"/>
      <c r="RPQ143" s="176"/>
      <c r="RQH143" s="177"/>
      <c r="RQI143" s="176"/>
      <c r="RQZ143" s="177"/>
      <c r="RRA143" s="176"/>
      <c r="RRR143" s="177"/>
      <c r="RRS143" s="176"/>
      <c r="RSJ143" s="177"/>
      <c r="RSK143" s="176"/>
      <c r="RTB143" s="177"/>
      <c r="RTC143" s="176"/>
      <c r="RTT143" s="177"/>
      <c r="RTU143" s="176"/>
      <c r="RUL143" s="177"/>
      <c r="RUM143" s="176"/>
      <c r="RVD143" s="177"/>
      <c r="RVE143" s="176"/>
      <c r="RVV143" s="177"/>
      <c r="RVW143" s="176"/>
      <c r="RWN143" s="177"/>
      <c r="RWO143" s="176"/>
      <c r="RXF143" s="177"/>
      <c r="RXG143" s="176"/>
      <c r="RXX143" s="177"/>
      <c r="RXY143" s="176"/>
      <c r="RYP143" s="177"/>
      <c r="RYQ143" s="176"/>
      <c r="RZH143" s="177"/>
      <c r="RZI143" s="176"/>
      <c r="RZZ143" s="177"/>
      <c r="SAA143" s="176"/>
      <c r="SAR143" s="177"/>
      <c r="SAS143" s="176"/>
      <c r="SBJ143" s="177"/>
      <c r="SBK143" s="176"/>
      <c r="SCB143" s="177"/>
      <c r="SCC143" s="176"/>
      <c r="SCT143" s="177"/>
      <c r="SCU143" s="176"/>
      <c r="SDL143" s="177"/>
      <c r="SDM143" s="176"/>
      <c r="SED143" s="177"/>
      <c r="SEE143" s="176"/>
      <c r="SEV143" s="177"/>
      <c r="SEW143" s="176"/>
      <c r="SFN143" s="177"/>
      <c r="SFO143" s="176"/>
      <c r="SGF143" s="177"/>
      <c r="SGG143" s="176"/>
      <c r="SGX143" s="177"/>
      <c r="SGY143" s="176"/>
      <c r="SHP143" s="177"/>
      <c r="SHQ143" s="176"/>
      <c r="SIH143" s="177"/>
      <c r="SII143" s="176"/>
      <c r="SIZ143" s="177"/>
      <c r="SJA143" s="176"/>
      <c r="SJR143" s="177"/>
      <c r="SJS143" s="176"/>
      <c r="SKJ143" s="177"/>
      <c r="SKK143" s="176"/>
      <c r="SLB143" s="177"/>
      <c r="SLC143" s="176"/>
      <c r="SLT143" s="177"/>
      <c r="SLU143" s="176"/>
      <c r="SML143" s="177"/>
      <c r="SMM143" s="176"/>
      <c r="SND143" s="177"/>
      <c r="SNE143" s="176"/>
      <c r="SNV143" s="177"/>
      <c r="SNW143" s="176"/>
      <c r="SON143" s="177"/>
      <c r="SOO143" s="176"/>
      <c r="SPF143" s="177"/>
      <c r="SPG143" s="176"/>
      <c r="SPX143" s="177"/>
      <c r="SPY143" s="176"/>
      <c r="SQP143" s="177"/>
      <c r="SQQ143" s="176"/>
      <c r="SRH143" s="177"/>
      <c r="SRI143" s="176"/>
      <c r="SRZ143" s="177"/>
      <c r="SSA143" s="176"/>
      <c r="SSR143" s="177"/>
      <c r="SSS143" s="176"/>
      <c r="STJ143" s="177"/>
      <c r="STK143" s="176"/>
      <c r="SUB143" s="177"/>
      <c r="SUC143" s="176"/>
      <c r="SUT143" s="177"/>
      <c r="SUU143" s="176"/>
      <c r="SVL143" s="177"/>
      <c r="SVM143" s="176"/>
      <c r="SWD143" s="177"/>
      <c r="SWE143" s="176"/>
      <c r="SWV143" s="177"/>
      <c r="SWW143" s="176"/>
      <c r="SXN143" s="177"/>
      <c r="SXO143" s="176"/>
      <c r="SYF143" s="177"/>
      <c r="SYG143" s="176"/>
      <c r="SYX143" s="177"/>
      <c r="SYY143" s="176"/>
      <c r="SZP143" s="177"/>
      <c r="SZQ143" s="176"/>
      <c r="TAH143" s="177"/>
      <c r="TAI143" s="176"/>
      <c r="TAZ143" s="177"/>
      <c r="TBA143" s="176"/>
      <c r="TBR143" s="177"/>
      <c r="TBS143" s="176"/>
      <c r="TCJ143" s="177"/>
      <c r="TCK143" s="176"/>
      <c r="TDB143" s="177"/>
      <c r="TDC143" s="176"/>
      <c r="TDT143" s="177"/>
      <c r="TDU143" s="176"/>
      <c r="TEL143" s="177"/>
      <c r="TEM143" s="176"/>
      <c r="TFD143" s="177"/>
      <c r="TFE143" s="176"/>
      <c r="TFV143" s="177"/>
      <c r="TFW143" s="176"/>
      <c r="TGN143" s="177"/>
      <c r="TGO143" s="176"/>
      <c r="THF143" s="177"/>
      <c r="THG143" s="176"/>
      <c r="THX143" s="177"/>
      <c r="THY143" s="176"/>
      <c r="TIP143" s="177"/>
      <c r="TIQ143" s="176"/>
      <c r="TJH143" s="177"/>
      <c r="TJI143" s="176"/>
      <c r="TJZ143" s="177"/>
      <c r="TKA143" s="176"/>
      <c r="TKR143" s="177"/>
      <c r="TKS143" s="176"/>
      <c r="TLJ143" s="177"/>
      <c r="TLK143" s="176"/>
      <c r="TMB143" s="177"/>
      <c r="TMC143" s="176"/>
      <c r="TMT143" s="177"/>
      <c r="TMU143" s="176"/>
      <c r="TNL143" s="177"/>
      <c r="TNM143" s="176"/>
      <c r="TOD143" s="177"/>
      <c r="TOE143" s="176"/>
      <c r="TOV143" s="177"/>
      <c r="TOW143" s="176"/>
      <c r="TPN143" s="177"/>
      <c r="TPO143" s="176"/>
      <c r="TQF143" s="177"/>
      <c r="TQG143" s="176"/>
      <c r="TQX143" s="177"/>
      <c r="TQY143" s="176"/>
      <c r="TRP143" s="177"/>
      <c r="TRQ143" s="176"/>
      <c r="TSH143" s="177"/>
      <c r="TSI143" s="176"/>
      <c r="TSZ143" s="177"/>
      <c r="TTA143" s="176"/>
      <c r="TTR143" s="177"/>
      <c r="TTS143" s="176"/>
      <c r="TUJ143" s="177"/>
      <c r="TUK143" s="176"/>
      <c r="TVB143" s="177"/>
      <c r="TVC143" s="176"/>
      <c r="TVT143" s="177"/>
      <c r="TVU143" s="176"/>
      <c r="TWL143" s="177"/>
      <c r="TWM143" s="176"/>
      <c r="TXD143" s="177"/>
      <c r="TXE143" s="176"/>
      <c r="TXV143" s="177"/>
      <c r="TXW143" s="176"/>
      <c r="TYN143" s="177"/>
      <c r="TYO143" s="176"/>
      <c r="TZF143" s="177"/>
      <c r="TZG143" s="176"/>
      <c r="TZX143" s="177"/>
      <c r="TZY143" s="176"/>
      <c r="UAP143" s="177"/>
      <c r="UAQ143" s="176"/>
      <c r="UBH143" s="177"/>
      <c r="UBI143" s="176"/>
      <c r="UBZ143" s="177"/>
      <c r="UCA143" s="176"/>
      <c r="UCR143" s="177"/>
      <c r="UCS143" s="176"/>
      <c r="UDJ143" s="177"/>
      <c r="UDK143" s="176"/>
      <c r="UEB143" s="177"/>
      <c r="UEC143" s="176"/>
      <c r="UET143" s="177"/>
      <c r="UEU143" s="176"/>
      <c r="UFL143" s="177"/>
      <c r="UFM143" s="176"/>
      <c r="UGD143" s="177"/>
      <c r="UGE143" s="176"/>
      <c r="UGV143" s="177"/>
      <c r="UGW143" s="176"/>
      <c r="UHN143" s="177"/>
      <c r="UHO143" s="176"/>
      <c r="UIF143" s="177"/>
      <c r="UIG143" s="176"/>
      <c r="UIX143" s="177"/>
      <c r="UIY143" s="176"/>
      <c r="UJP143" s="177"/>
      <c r="UJQ143" s="176"/>
      <c r="UKH143" s="177"/>
      <c r="UKI143" s="176"/>
      <c r="UKZ143" s="177"/>
      <c r="ULA143" s="176"/>
      <c r="ULR143" s="177"/>
      <c r="ULS143" s="176"/>
      <c r="UMJ143" s="177"/>
      <c r="UMK143" s="176"/>
      <c r="UNB143" s="177"/>
      <c r="UNC143" s="176"/>
      <c r="UNT143" s="177"/>
      <c r="UNU143" s="176"/>
      <c r="UOL143" s="177"/>
      <c r="UOM143" s="176"/>
      <c r="UPD143" s="177"/>
      <c r="UPE143" s="176"/>
      <c r="UPV143" s="177"/>
      <c r="UPW143" s="176"/>
      <c r="UQN143" s="177"/>
      <c r="UQO143" s="176"/>
      <c r="URF143" s="177"/>
      <c r="URG143" s="176"/>
      <c r="URX143" s="177"/>
      <c r="URY143" s="176"/>
      <c r="USP143" s="177"/>
      <c r="USQ143" s="176"/>
      <c r="UTH143" s="177"/>
      <c r="UTI143" s="176"/>
      <c r="UTZ143" s="177"/>
      <c r="UUA143" s="176"/>
      <c r="UUR143" s="177"/>
      <c r="UUS143" s="176"/>
      <c r="UVJ143" s="177"/>
      <c r="UVK143" s="176"/>
      <c r="UWB143" s="177"/>
      <c r="UWC143" s="176"/>
      <c r="UWT143" s="177"/>
      <c r="UWU143" s="176"/>
      <c r="UXL143" s="177"/>
      <c r="UXM143" s="176"/>
      <c r="UYD143" s="177"/>
      <c r="UYE143" s="176"/>
      <c r="UYV143" s="177"/>
      <c r="UYW143" s="176"/>
      <c r="UZN143" s="177"/>
      <c r="UZO143" s="176"/>
      <c r="VAF143" s="177"/>
      <c r="VAG143" s="176"/>
      <c r="VAX143" s="177"/>
      <c r="VAY143" s="176"/>
      <c r="VBP143" s="177"/>
      <c r="VBQ143" s="176"/>
      <c r="VCH143" s="177"/>
      <c r="VCI143" s="176"/>
      <c r="VCZ143" s="177"/>
      <c r="VDA143" s="176"/>
      <c r="VDR143" s="177"/>
      <c r="VDS143" s="176"/>
      <c r="VEJ143" s="177"/>
      <c r="VEK143" s="176"/>
      <c r="VFB143" s="177"/>
      <c r="VFC143" s="176"/>
      <c r="VFT143" s="177"/>
      <c r="VFU143" s="176"/>
      <c r="VGL143" s="177"/>
      <c r="VGM143" s="176"/>
      <c r="VHD143" s="177"/>
      <c r="VHE143" s="176"/>
      <c r="VHV143" s="177"/>
      <c r="VHW143" s="176"/>
      <c r="VIN143" s="177"/>
      <c r="VIO143" s="176"/>
      <c r="VJF143" s="177"/>
      <c r="VJG143" s="176"/>
      <c r="VJX143" s="177"/>
      <c r="VJY143" s="176"/>
      <c r="VKP143" s="177"/>
      <c r="VKQ143" s="176"/>
      <c r="VLH143" s="177"/>
      <c r="VLI143" s="176"/>
      <c r="VLZ143" s="177"/>
      <c r="VMA143" s="176"/>
      <c r="VMR143" s="177"/>
      <c r="VMS143" s="176"/>
      <c r="VNJ143" s="177"/>
      <c r="VNK143" s="176"/>
      <c r="VOB143" s="177"/>
      <c r="VOC143" s="176"/>
      <c r="VOT143" s="177"/>
      <c r="VOU143" s="176"/>
      <c r="VPL143" s="177"/>
      <c r="VPM143" s="176"/>
      <c r="VQD143" s="177"/>
      <c r="VQE143" s="176"/>
      <c r="VQV143" s="177"/>
      <c r="VQW143" s="176"/>
      <c r="VRN143" s="177"/>
      <c r="VRO143" s="176"/>
      <c r="VSF143" s="177"/>
      <c r="VSG143" s="176"/>
      <c r="VSX143" s="177"/>
      <c r="VSY143" s="176"/>
      <c r="VTP143" s="177"/>
      <c r="VTQ143" s="176"/>
      <c r="VUH143" s="177"/>
      <c r="VUI143" s="176"/>
      <c r="VUZ143" s="177"/>
      <c r="VVA143" s="176"/>
      <c r="VVR143" s="177"/>
      <c r="VVS143" s="176"/>
      <c r="VWJ143" s="177"/>
      <c r="VWK143" s="176"/>
      <c r="VXB143" s="177"/>
      <c r="VXC143" s="176"/>
      <c r="VXT143" s="177"/>
      <c r="VXU143" s="176"/>
      <c r="VYL143" s="177"/>
      <c r="VYM143" s="176"/>
      <c r="VZD143" s="177"/>
      <c r="VZE143" s="176"/>
      <c r="VZV143" s="177"/>
      <c r="VZW143" s="176"/>
      <c r="WAN143" s="177"/>
      <c r="WAO143" s="176"/>
      <c r="WBF143" s="177"/>
      <c r="WBG143" s="176"/>
      <c r="WBX143" s="177"/>
      <c r="WBY143" s="176"/>
      <c r="WCP143" s="177"/>
      <c r="WCQ143" s="176"/>
      <c r="WDH143" s="177"/>
      <c r="WDI143" s="176"/>
      <c r="WDZ143" s="177"/>
      <c r="WEA143" s="176"/>
      <c r="WER143" s="177"/>
      <c r="WES143" s="176"/>
      <c r="WFJ143" s="177"/>
      <c r="WFK143" s="176"/>
      <c r="WGB143" s="177"/>
      <c r="WGC143" s="176"/>
      <c r="WGT143" s="177"/>
      <c r="WGU143" s="176"/>
      <c r="WHL143" s="177"/>
      <c r="WHM143" s="176"/>
      <c r="WID143" s="177"/>
      <c r="WIE143" s="176"/>
      <c r="WIV143" s="177"/>
      <c r="WIW143" s="176"/>
      <c r="WJN143" s="177"/>
      <c r="WJO143" s="176"/>
      <c r="WKF143" s="177"/>
      <c r="WKG143" s="176"/>
      <c r="WKX143" s="177"/>
      <c r="WKY143" s="176"/>
      <c r="WLP143" s="177"/>
      <c r="WLQ143" s="176"/>
      <c r="WMH143" s="177"/>
      <c r="WMI143" s="176"/>
      <c r="WMZ143" s="177"/>
      <c r="WNA143" s="176"/>
      <c r="WNR143" s="177"/>
      <c r="WNS143" s="176"/>
      <c r="WOJ143" s="177"/>
      <c r="WOK143" s="176"/>
      <c r="WPB143" s="177"/>
      <c r="WPC143" s="176"/>
      <c r="WPT143" s="177"/>
      <c r="WPU143" s="176"/>
      <c r="WQL143" s="177"/>
      <c r="WQM143" s="176"/>
      <c r="WRD143" s="177"/>
      <c r="WRE143" s="176"/>
      <c r="WRV143" s="177"/>
      <c r="WRW143" s="176"/>
      <c r="WSN143" s="177"/>
      <c r="WSO143" s="176"/>
      <c r="WTF143" s="177"/>
      <c r="WTG143" s="176"/>
      <c r="WTX143" s="177"/>
      <c r="WTY143" s="176"/>
      <c r="WUP143" s="177"/>
      <c r="WUQ143" s="176"/>
      <c r="WVH143" s="177"/>
      <c r="WVI143" s="176"/>
      <c r="WVZ143" s="177"/>
      <c r="WWA143" s="176"/>
      <c r="WWR143" s="177"/>
      <c r="WWS143" s="176"/>
      <c r="WXJ143" s="177"/>
      <c r="WXK143" s="176"/>
      <c r="WYB143" s="177"/>
      <c r="WYC143" s="176"/>
      <c r="WYT143" s="177"/>
      <c r="WYU143" s="176"/>
      <c r="WZL143" s="177"/>
      <c r="WZM143" s="176"/>
      <c r="XAD143" s="177"/>
      <c r="XAE143" s="176"/>
      <c r="XAV143" s="177"/>
      <c r="XAW143" s="176"/>
      <c r="XBN143" s="177"/>
      <c r="XBO143" s="176"/>
      <c r="XCF143" s="177"/>
      <c r="XCG143" s="176"/>
      <c r="XCX143" s="177"/>
      <c r="XCY143" s="176"/>
      <c r="XDP143" s="177"/>
      <c r="XDQ143" s="176"/>
      <c r="XEH143" s="177"/>
      <c r="XEI143" s="176"/>
      <c r="XEZ143" s="177"/>
      <c r="XFA143" s="176"/>
    </row>
    <row r="144" spans="1:1009 1026:2035 2052:3061 3078:4087 4104:5113 5130:6139 6156:7165 7182:8191 8208:10225 10242:11251 11268:12277 12294:13303 13320:14329 14346:15355 15372:16381" ht="10" customHeight="1">
      <c r="A144" s="178"/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80"/>
    </row>
    <row r="145" spans="1:20" ht="5" customHeight="1"/>
    <row r="146" spans="1:20" ht="16.5" customHeight="1">
      <c r="A146" s="110" t="s">
        <v>88</v>
      </c>
    </row>
    <row r="147" spans="1:20" ht="17.5" customHeight="1">
      <c r="A147" s="235" t="s">
        <v>7492</v>
      </c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</row>
    <row r="148" spans="1:20" ht="12.5" customHeight="1"/>
    <row r="149" spans="1:20" ht="17.5" customHeight="1">
      <c r="A149" s="30" t="s">
        <v>184</v>
      </c>
    </row>
    <row r="150" spans="1:20" ht="17.5" customHeight="1">
      <c r="A150" s="111" t="s">
        <v>185</v>
      </c>
    </row>
    <row r="151" spans="1:20" ht="29" customHeight="1">
      <c r="B151" s="236" t="s">
        <v>91</v>
      </c>
      <c r="C151" s="236"/>
      <c r="D151" s="236"/>
      <c r="E151" s="236"/>
      <c r="F151" s="236"/>
      <c r="G151" s="236"/>
      <c r="H151" s="236"/>
      <c r="I151" s="236"/>
      <c r="J151" s="236"/>
      <c r="K151" s="236"/>
      <c r="L151" s="236"/>
      <c r="M151" s="236"/>
      <c r="N151" s="236"/>
      <c r="O151" s="236"/>
      <c r="P151" s="236"/>
      <c r="Q151" s="236"/>
      <c r="T151" s="84" t="b">
        <f>'๓. ข้อมูลการดำเนินงาน (1) '!T61</f>
        <v>0</v>
      </c>
    </row>
    <row r="152" spans="1:20" ht="44.5" customHeight="1">
      <c r="B152" s="236" t="s">
        <v>92</v>
      </c>
      <c r="C152" s="236"/>
      <c r="D152" s="236"/>
      <c r="E152" s="236"/>
      <c r="F152" s="236"/>
      <c r="G152" s="236"/>
      <c r="H152" s="236"/>
      <c r="I152" s="236"/>
      <c r="J152" s="236"/>
      <c r="K152" s="236"/>
      <c r="L152" s="236"/>
      <c r="M152" s="236"/>
      <c r="N152" s="236"/>
      <c r="O152" s="236"/>
      <c r="P152" s="236"/>
      <c r="Q152" s="236"/>
      <c r="T152" s="84" t="b">
        <f>'๓. ข้อมูลการดำเนินงาน (1) '!T62</f>
        <v>0</v>
      </c>
    </row>
    <row r="153" spans="1:20" ht="30" customHeight="1">
      <c r="B153" s="236" t="s">
        <v>93</v>
      </c>
      <c r="C153" s="236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  <c r="Q153" s="236"/>
      <c r="T153" s="84" t="b">
        <f>'๓. ข้อมูลการดำเนินงาน (1) '!T63</f>
        <v>0</v>
      </c>
    </row>
    <row r="154" spans="1:20" ht="32" customHeight="1">
      <c r="B154" s="236" t="s">
        <v>94</v>
      </c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6"/>
      <c r="O154" s="236"/>
      <c r="P154" s="236"/>
      <c r="Q154" s="236"/>
      <c r="T154" s="84" t="b">
        <f>'๓. ข้อมูลการดำเนินงาน (1) '!T64</f>
        <v>0</v>
      </c>
    </row>
    <row r="155" spans="1:20" ht="33.5" customHeight="1">
      <c r="B155" s="236" t="s">
        <v>95</v>
      </c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T155" s="84" t="b">
        <f>'๓. ข้อมูลการดำเนินงาน (1) '!T65</f>
        <v>0</v>
      </c>
    </row>
    <row r="156" spans="1:20" s="10" customFormat="1" ht="7.5" customHeight="1">
      <c r="S156"/>
      <c r="T156" s="84"/>
    </row>
    <row r="157" spans="1:20" s="10" customFormat="1" ht="12.5" customHeight="1">
      <c r="S157"/>
      <c r="T157" s="84"/>
    </row>
    <row r="158" spans="1:20" s="10" customFormat="1" ht="17.5" customHeight="1">
      <c r="A158" s="30" t="s">
        <v>186</v>
      </c>
      <c r="S158"/>
      <c r="T158" s="84"/>
    </row>
    <row r="159" spans="1:20" s="10" customFormat="1" ht="16" customHeight="1">
      <c r="A159" s="10" t="s">
        <v>187</v>
      </c>
      <c r="S159"/>
      <c r="T159" s="84"/>
    </row>
    <row r="160" spans="1:20" s="10" customFormat="1" ht="16" customHeight="1">
      <c r="A160" s="112" t="s">
        <v>188</v>
      </c>
      <c r="S160"/>
      <c r="T160" s="84"/>
    </row>
    <row r="161" spans="3:20" s="10" customFormat="1" ht="7.5" customHeight="1">
      <c r="S161"/>
      <c r="T161" s="84"/>
    </row>
    <row r="162" spans="3:20" s="10" customFormat="1" ht="14" customHeight="1">
      <c r="C162" s="106" t="str">
        <f>"งบการเงินปี "&amp;'๓. ข้อมูลการดำเนินงาน (1) '!F70</f>
        <v xml:space="preserve">งบการเงินปี </v>
      </c>
      <c r="D162" s="113"/>
      <c r="E162" s="113"/>
      <c r="F162" s="113"/>
      <c r="G162" s="114"/>
      <c r="H162" s="114"/>
      <c r="I162" s="114"/>
      <c r="J162" s="114"/>
      <c r="K162" s="106" t="s">
        <v>98</v>
      </c>
      <c r="L162" s="115"/>
      <c r="M162" s="115"/>
      <c r="N162" s="116"/>
      <c r="S162"/>
      <c r="T162" s="84"/>
    </row>
    <row r="163" spans="3:20" s="10" customFormat="1" ht="14" customHeight="1">
      <c r="C163" s="117" t="s">
        <v>99</v>
      </c>
      <c r="D163" s="19"/>
      <c r="E163" s="19"/>
      <c r="F163" s="19"/>
      <c r="G163" s="19"/>
      <c r="H163" s="19"/>
      <c r="I163" s="19"/>
      <c r="J163" s="19"/>
      <c r="K163" s="237"/>
      <c r="L163" s="238"/>
      <c r="M163" s="238"/>
      <c r="N163" s="239"/>
      <c r="O163" s="118"/>
      <c r="S163"/>
      <c r="T163" s="84"/>
    </row>
    <row r="164" spans="3:20" s="10" customFormat="1" ht="14" customHeight="1">
      <c r="C164" s="119" t="s">
        <v>100</v>
      </c>
      <c r="D164" s="109"/>
      <c r="E164" s="109"/>
      <c r="F164" s="109"/>
      <c r="G164" s="109"/>
      <c r="H164" s="109"/>
      <c r="I164" s="109"/>
      <c r="J164" s="109"/>
      <c r="K164" s="232">
        <f>'๓. ข้อมูลการดำเนินงาน (1) '!H74</f>
        <v>0</v>
      </c>
      <c r="L164" s="233"/>
      <c r="M164" s="233"/>
      <c r="N164" s="234"/>
      <c r="O164" s="120">
        <v>1</v>
      </c>
      <c r="S164"/>
      <c r="T164" s="84"/>
    </row>
    <row r="165" spans="3:20" s="10" customFormat="1" ht="14" customHeight="1">
      <c r="C165" s="119" t="s">
        <v>101</v>
      </c>
      <c r="D165" s="109"/>
      <c r="E165" s="109"/>
      <c r="F165" s="109"/>
      <c r="G165" s="109"/>
      <c r="H165" s="109"/>
      <c r="I165" s="109"/>
      <c r="J165" s="109"/>
      <c r="K165" s="232">
        <f>'๓. ข้อมูลการดำเนินงาน (1) '!H75</f>
        <v>0</v>
      </c>
      <c r="L165" s="233"/>
      <c r="M165" s="233"/>
      <c r="N165" s="234"/>
      <c r="O165" s="120">
        <v>2</v>
      </c>
      <c r="S165"/>
      <c r="T165" s="84"/>
    </row>
    <row r="166" spans="3:20" s="10" customFormat="1" ht="14" customHeight="1">
      <c r="C166" s="119" t="s">
        <v>102</v>
      </c>
      <c r="D166" s="109"/>
      <c r="E166" s="109"/>
      <c r="F166" s="109"/>
      <c r="G166" s="109"/>
      <c r="H166" s="109"/>
      <c r="I166" s="109"/>
      <c r="J166" s="109"/>
      <c r="K166" s="232">
        <f>'๓. ข้อมูลการดำเนินงาน (1) '!H76</f>
        <v>0</v>
      </c>
      <c r="L166" s="233"/>
      <c r="M166" s="233"/>
      <c r="N166" s="234"/>
      <c r="O166" s="120">
        <v>3</v>
      </c>
      <c r="S166"/>
      <c r="T166" s="84"/>
    </row>
    <row r="167" spans="3:20" s="10" customFormat="1" ht="14" customHeight="1">
      <c r="C167" s="119" t="s">
        <v>103</v>
      </c>
      <c r="D167" s="109"/>
      <c r="E167" s="109"/>
      <c r="F167" s="109"/>
      <c r="G167" s="109"/>
      <c r="H167" s="109"/>
      <c r="I167" s="109"/>
      <c r="J167" s="109"/>
      <c r="K167" s="232">
        <f>'๓. ข้อมูลการดำเนินงาน (1) '!H77</f>
        <v>0</v>
      </c>
      <c r="L167" s="233"/>
      <c r="M167" s="233"/>
      <c r="N167" s="234"/>
      <c r="O167" s="120">
        <v>4</v>
      </c>
      <c r="S167"/>
      <c r="T167" s="84"/>
    </row>
    <row r="168" spans="3:20" s="10" customFormat="1" ht="14" customHeight="1">
      <c r="C168" s="119" t="s">
        <v>104</v>
      </c>
      <c r="D168" s="109"/>
      <c r="E168" s="109"/>
      <c r="F168" s="109"/>
      <c r="G168" s="109"/>
      <c r="H168" s="109"/>
      <c r="I168" s="109"/>
      <c r="J168" s="109"/>
      <c r="K168" s="232">
        <f>'๓. ข้อมูลการดำเนินงาน (1) '!H78</f>
        <v>0</v>
      </c>
      <c r="L168" s="233"/>
      <c r="M168" s="233"/>
      <c r="N168" s="234"/>
      <c r="O168" s="120">
        <v>5</v>
      </c>
      <c r="S168"/>
      <c r="T168" s="84"/>
    </row>
    <row r="169" spans="3:20" s="10" customFormat="1" ht="14" customHeight="1">
      <c r="C169" s="121"/>
      <c r="D169" s="109"/>
      <c r="E169" s="109"/>
      <c r="F169" s="122"/>
      <c r="G169" s="109"/>
      <c r="H169" s="109"/>
      <c r="I169" s="109"/>
      <c r="J169" s="122" t="s">
        <v>105</v>
      </c>
      <c r="K169" s="232" t="str">
        <f>'๓. ข้อมูลการดำเนินงาน (1) '!H79</f>
        <v/>
      </c>
      <c r="L169" s="233"/>
      <c r="M169" s="233"/>
      <c r="N169" s="234"/>
      <c r="O169" s="120">
        <v>6</v>
      </c>
      <c r="S169"/>
      <c r="T169" s="84"/>
    </row>
    <row r="170" spans="3:20" s="10" customFormat="1" ht="14" customHeight="1">
      <c r="C170" s="121"/>
      <c r="D170" s="109"/>
      <c r="E170" s="109"/>
      <c r="F170" s="122"/>
      <c r="G170" s="109"/>
      <c r="H170" s="109"/>
      <c r="I170" s="109"/>
      <c r="J170" s="122" t="s">
        <v>106</v>
      </c>
      <c r="K170" s="232" t="str">
        <f>'๓. ข้อมูลการดำเนินงาน (1) '!H80</f>
        <v/>
      </c>
      <c r="L170" s="233"/>
      <c r="M170" s="233"/>
      <c r="N170" s="234"/>
      <c r="O170" s="120" t="s">
        <v>107</v>
      </c>
      <c r="S170"/>
      <c r="T170" s="84"/>
    </row>
    <row r="171" spans="3:20" s="10" customFormat="1" ht="14" customHeight="1">
      <c r="C171" s="123" t="s">
        <v>108</v>
      </c>
      <c r="D171" s="109"/>
      <c r="E171" s="109"/>
      <c r="F171" s="109"/>
      <c r="G171" s="109"/>
      <c r="H171" s="109"/>
      <c r="I171" s="109"/>
      <c r="J171" s="109"/>
      <c r="K171" s="232">
        <f>'๓. ข้อมูลการดำเนินงาน (1) '!H81</f>
        <v>0</v>
      </c>
      <c r="L171" s="233"/>
      <c r="M171" s="233"/>
      <c r="N171" s="234"/>
      <c r="O171" s="120">
        <v>8</v>
      </c>
      <c r="S171"/>
      <c r="T171" s="84"/>
    </row>
    <row r="172" spans="3:20" s="10" customFormat="1" ht="14" customHeight="1">
      <c r="C172" s="123" t="s">
        <v>109</v>
      </c>
      <c r="D172" s="109"/>
      <c r="E172" s="109"/>
      <c r="F172" s="109"/>
      <c r="G172" s="109"/>
      <c r="H172" s="109"/>
      <c r="I172" s="109"/>
      <c r="J172" s="109"/>
      <c r="K172" s="232">
        <f>'๓. ข้อมูลการดำเนินงาน (1) '!H82</f>
        <v>0</v>
      </c>
      <c r="L172" s="233"/>
      <c r="M172" s="233"/>
      <c r="N172" s="234"/>
      <c r="O172" s="120">
        <v>9</v>
      </c>
      <c r="S172"/>
      <c r="T172" s="84"/>
    </row>
    <row r="173" spans="3:20" s="10" customFormat="1" ht="14" customHeight="1">
      <c r="C173" s="121"/>
      <c r="D173" s="109"/>
      <c r="E173" s="109"/>
      <c r="F173" s="124"/>
      <c r="G173" s="109"/>
      <c r="H173" s="109"/>
      <c r="I173" s="109"/>
      <c r="J173" s="124" t="s">
        <v>110</v>
      </c>
      <c r="K173" s="232">
        <f>'๓. ข้อมูลการดำเนินงาน (1) '!H83</f>
        <v>0</v>
      </c>
      <c r="L173" s="233"/>
      <c r="M173" s="233"/>
      <c r="N173" s="234"/>
      <c r="O173" s="120">
        <v>10</v>
      </c>
      <c r="S173"/>
      <c r="T173" s="84"/>
    </row>
    <row r="174" spans="3:20" s="10" customFormat="1" ht="14" customHeight="1">
      <c r="C174" s="121"/>
      <c r="D174" s="109"/>
      <c r="E174" s="109"/>
      <c r="F174" s="124"/>
      <c r="G174" s="109"/>
      <c r="H174" s="109"/>
      <c r="I174" s="109"/>
      <c r="J174" s="124" t="s">
        <v>111</v>
      </c>
      <c r="K174" s="232">
        <f>'๓. ข้อมูลการดำเนินงาน (1) '!H84</f>
        <v>0</v>
      </c>
      <c r="L174" s="233"/>
      <c r="M174" s="233"/>
      <c r="N174" s="234"/>
      <c r="O174" s="120">
        <v>11</v>
      </c>
      <c r="S174"/>
      <c r="T174" s="84"/>
    </row>
    <row r="175" spans="3:20" s="10" customFormat="1" ht="14" customHeight="1">
      <c r="C175" s="125"/>
      <c r="D175" s="126"/>
      <c r="E175" s="126"/>
      <c r="F175" s="127"/>
      <c r="G175" s="126"/>
      <c r="H175" s="126"/>
      <c r="I175" s="126"/>
      <c r="J175" s="127" t="s">
        <v>112</v>
      </c>
      <c r="K175" s="240">
        <f>'๓. ข้อมูลการดำเนินงาน (1) '!H85</f>
        <v>0</v>
      </c>
      <c r="L175" s="241"/>
      <c r="M175" s="241"/>
      <c r="N175" s="242"/>
      <c r="O175" s="120">
        <v>12</v>
      </c>
      <c r="S175"/>
      <c r="T175" s="84"/>
    </row>
    <row r="176" spans="3:20" s="10" customFormat="1" ht="5.5" customHeight="1">
      <c r="S176"/>
      <c r="T176" s="84"/>
    </row>
    <row r="177" spans="2:20" s="10" customFormat="1" ht="16" customHeight="1">
      <c r="B177" s="30" t="s">
        <v>189</v>
      </c>
      <c r="E177" s="10" t="s">
        <v>190</v>
      </c>
      <c r="S177"/>
      <c r="T177" s="84"/>
    </row>
    <row r="178" spans="2:20" s="10" customFormat="1" ht="16" customHeight="1">
      <c r="E178" s="10" t="s">
        <v>191</v>
      </c>
      <c r="S178"/>
      <c r="T178" s="84"/>
    </row>
    <row r="179" spans="2:20" ht="17.5" customHeight="1"/>
    <row r="180" spans="2:20" ht="17.5" customHeight="1"/>
    <row r="181" spans="2:20" ht="17.5" customHeight="1"/>
    <row r="182" spans="2:20" ht="17.5" customHeight="1"/>
    <row r="183" spans="2:20" ht="17.5" customHeight="1"/>
    <row r="184" spans="2:20" ht="17.5" customHeight="1"/>
    <row r="185" spans="2:20" ht="17.5" customHeight="1"/>
    <row r="186" spans="2:20" ht="17.5" customHeight="1"/>
    <row r="187" spans="2:20" ht="17.5" customHeight="1"/>
    <row r="188" spans="2:20" ht="17.5" customHeight="1"/>
    <row r="189" spans="2:20" ht="17.5" customHeight="1"/>
    <row r="190" spans="2:20" ht="17.5" customHeight="1"/>
    <row r="191" spans="2:20" ht="17.5" customHeight="1"/>
    <row r="192" spans="2:20" ht="17.5" customHeight="1"/>
    <row r="193" ht="17.5" customHeight="1"/>
    <row r="194" ht="17.5" customHeight="1"/>
    <row r="195" ht="17.5" customHeight="1"/>
    <row r="196" ht="17.5" customHeight="1"/>
    <row r="197" ht="17.5" customHeight="1"/>
    <row r="198" ht="17.5" customHeight="1"/>
    <row r="199" ht="17.5" customHeight="1"/>
    <row r="200" ht="17.5" customHeight="1"/>
    <row r="201" ht="17.5" customHeight="1"/>
    <row r="202" ht="17.5" customHeight="1"/>
    <row r="203" ht="17.5" customHeight="1"/>
    <row r="204" ht="17.5" customHeight="1"/>
  </sheetData>
  <sheetProtection algorithmName="SHA-512" hashValue="cSrj7pJq2exgLO1rSSlJeIaUZFFWqGfqKfnnmowVNLjEpHxq9U0SFlOjRBKIhksuDRcSPcgGW84C4r4GdQZEkQ==" saltValue="fK67ESfmedVL90OC8i7oFg==" spinCount="100000" sheet="1" sort="0" autoFilter="0" pivotTables="0"/>
  <mergeCells count="21">
    <mergeCell ref="K175:N175"/>
    <mergeCell ref="K169:N169"/>
    <mergeCell ref="K170:N170"/>
    <mergeCell ref="K171:N171"/>
    <mergeCell ref="K172:N172"/>
    <mergeCell ref="K173:N173"/>
    <mergeCell ref="K174:N174"/>
    <mergeCell ref="L51:Q56"/>
    <mergeCell ref="C75:Q75"/>
    <mergeCell ref="K168:N168"/>
    <mergeCell ref="A147:R147"/>
    <mergeCell ref="B151:Q151"/>
    <mergeCell ref="B152:Q152"/>
    <mergeCell ref="B153:Q153"/>
    <mergeCell ref="B154:Q154"/>
    <mergeCell ref="B155:Q155"/>
    <mergeCell ref="K163:N163"/>
    <mergeCell ref="K164:N164"/>
    <mergeCell ref="K165:N165"/>
    <mergeCell ref="K166:N166"/>
    <mergeCell ref="K167:N167"/>
  </mergeCells>
  <conditionalFormatting sqref="C32:C37 C39:C44">
    <cfRule type="expression" dxfId="14" priority="6">
      <formula>$O32=TRUE</formula>
    </cfRule>
  </conditionalFormatting>
  <conditionalFormatting sqref="B91:B92">
    <cfRule type="expression" dxfId="13" priority="4">
      <formula>#REF!=1</formula>
    </cfRule>
  </conditionalFormatting>
  <conditionalFormatting sqref="B90">
    <cfRule type="expression" dxfId="12" priority="5">
      <formula>#REF!=1</formula>
    </cfRule>
  </conditionalFormatting>
  <conditionalFormatting sqref="B95:B98">
    <cfRule type="expression" dxfId="11" priority="3">
      <formula>#REF!=1</formula>
    </cfRule>
  </conditionalFormatting>
  <conditionalFormatting sqref="B151:B155">
    <cfRule type="expression" dxfId="10" priority="2">
      <formula>$T151=TRUE</formula>
    </cfRule>
  </conditionalFormatting>
  <conditionalFormatting sqref="C38">
    <cfRule type="expression" dxfId="9" priority="1">
      <formula>$O38=TRUE</formula>
    </cfRule>
  </conditionalFormatting>
  <pageMargins left="0.7" right="0.7" top="0.75" bottom="0.75" header="0.3" footer="0.3"/>
  <pageSetup paperSize="9" fitToHeight="0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88900</xdr:colOff>
                    <xdr:row>24</xdr:row>
                    <xdr:rowOff>12700</xdr:rowOff>
                  </from>
                  <to>
                    <xdr:col>2</xdr:col>
                    <xdr:colOff>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88900</xdr:colOff>
                    <xdr:row>25</xdr:row>
                    <xdr:rowOff>12700</xdr:rowOff>
                  </from>
                  <to>
                    <xdr:col>2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88900</xdr:colOff>
                    <xdr:row>27</xdr:row>
                    <xdr:rowOff>12700</xdr:rowOff>
                  </from>
                  <to>
                    <xdr:col>2</xdr:col>
                    <xdr:colOff>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9">
              <controlPr defaultSize="0" autoFill="0" autoLine="0" autoPict="0">
                <anchor moveWithCells="1">
                  <from>
                    <xdr:col>1</xdr:col>
                    <xdr:colOff>107950</xdr:colOff>
                    <xdr:row>30</xdr:row>
                    <xdr:rowOff>222250</xdr:rowOff>
                  </from>
                  <to>
                    <xdr:col>2</xdr:col>
                    <xdr:colOff>31750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10">
              <controlPr defaultSize="0" autoFill="0" autoLine="0" autoPict="0">
                <anchor moveWithCells="1">
                  <from>
                    <xdr:col>1</xdr:col>
                    <xdr:colOff>107950</xdr:colOff>
                    <xdr:row>31</xdr:row>
                    <xdr:rowOff>190500</xdr:rowOff>
                  </from>
                  <to>
                    <xdr:col>2</xdr:col>
                    <xdr:colOff>31750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11">
              <controlPr defaultSize="0" autoFill="0" autoLine="0" autoPict="0">
                <anchor moveWithCells="1">
                  <from>
                    <xdr:col>1</xdr:col>
                    <xdr:colOff>107950</xdr:colOff>
                    <xdr:row>32</xdr:row>
                    <xdr:rowOff>190500</xdr:rowOff>
                  </from>
                  <to>
                    <xdr:col>2</xdr:col>
                    <xdr:colOff>31750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12">
              <controlPr defaultSize="0" autoFill="0" autoLine="0" autoPict="0">
                <anchor moveWithCells="1">
                  <from>
                    <xdr:col>1</xdr:col>
                    <xdr:colOff>107950</xdr:colOff>
                    <xdr:row>33</xdr:row>
                    <xdr:rowOff>190500</xdr:rowOff>
                  </from>
                  <to>
                    <xdr:col>2</xdr:col>
                    <xdr:colOff>31750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13">
              <controlPr defaultSize="0" autoFill="0" autoLine="0" autoPict="0">
                <anchor moveWithCells="1">
                  <from>
                    <xdr:col>1</xdr:col>
                    <xdr:colOff>107950</xdr:colOff>
                    <xdr:row>34</xdr:row>
                    <xdr:rowOff>190500</xdr:rowOff>
                  </from>
                  <to>
                    <xdr:col>2</xdr:col>
                    <xdr:colOff>31750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14">
              <controlPr defaultSize="0" autoFill="0" autoLine="0" autoPict="0">
                <anchor moveWithCells="1">
                  <from>
                    <xdr:col>1</xdr:col>
                    <xdr:colOff>107950</xdr:colOff>
                    <xdr:row>35</xdr:row>
                    <xdr:rowOff>190500</xdr:rowOff>
                  </from>
                  <to>
                    <xdr:col>2</xdr:col>
                    <xdr:colOff>31750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5">
              <controlPr defaultSize="0" autoFill="0" autoLine="0" autoPict="0">
                <anchor moveWithCells="1">
                  <from>
                    <xdr:col>1</xdr:col>
                    <xdr:colOff>107950</xdr:colOff>
                    <xdr:row>37</xdr:row>
                    <xdr:rowOff>190500</xdr:rowOff>
                  </from>
                  <to>
                    <xdr:col>2</xdr:col>
                    <xdr:colOff>31750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6">
              <controlPr defaultSize="0" autoFill="0" autoLine="0" autoPict="0">
                <anchor moveWithCells="1">
                  <from>
                    <xdr:col>1</xdr:col>
                    <xdr:colOff>107950</xdr:colOff>
                    <xdr:row>38</xdr:row>
                    <xdr:rowOff>190500</xdr:rowOff>
                  </from>
                  <to>
                    <xdr:col>2</xdr:col>
                    <xdr:colOff>31750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7">
              <controlPr defaultSize="0" autoFill="0" autoLine="0" autoPict="0">
                <anchor moveWithCells="1">
                  <from>
                    <xdr:col>1</xdr:col>
                    <xdr:colOff>107950</xdr:colOff>
                    <xdr:row>39</xdr:row>
                    <xdr:rowOff>190500</xdr:rowOff>
                  </from>
                  <to>
                    <xdr:col>2</xdr:col>
                    <xdr:colOff>31750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8">
              <controlPr defaultSize="0" autoFill="0" autoLine="0" autoPict="0">
                <anchor moveWithCells="1">
                  <from>
                    <xdr:col>1</xdr:col>
                    <xdr:colOff>107950</xdr:colOff>
                    <xdr:row>40</xdr:row>
                    <xdr:rowOff>190500</xdr:rowOff>
                  </from>
                  <to>
                    <xdr:col>2</xdr:col>
                    <xdr:colOff>31750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9">
              <controlPr defaultSize="0" autoFill="0" autoLine="0" autoPict="0">
                <anchor moveWithCells="1">
                  <from>
                    <xdr:col>1</xdr:col>
                    <xdr:colOff>107950</xdr:colOff>
                    <xdr:row>41</xdr:row>
                    <xdr:rowOff>190500</xdr:rowOff>
                  </from>
                  <to>
                    <xdr:col>2</xdr:col>
                    <xdr:colOff>31750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30">
              <controlPr defaultSize="0" autoFill="0" autoLine="0" autoPict="0">
                <anchor moveWithCells="1">
                  <from>
                    <xdr:col>1</xdr:col>
                    <xdr:colOff>31750</xdr:colOff>
                    <xdr:row>89</xdr:row>
                    <xdr:rowOff>31750</xdr:rowOff>
                  </from>
                  <to>
                    <xdr:col>1</xdr:col>
                    <xdr:colOff>266700</xdr:colOff>
                    <xdr:row>90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31">
              <controlPr defaultSize="0" autoFill="0" autoLine="0" autoPict="0">
                <anchor moveWithCells="1">
                  <from>
                    <xdr:col>1</xdr:col>
                    <xdr:colOff>31750</xdr:colOff>
                    <xdr:row>90</xdr:row>
                    <xdr:rowOff>31750</xdr:rowOff>
                  </from>
                  <to>
                    <xdr:col>1</xdr:col>
                    <xdr:colOff>266700</xdr:colOff>
                    <xdr:row>91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32">
              <controlPr defaultSize="0" autoFill="0" autoLine="0" autoPict="0">
                <anchor moveWithCells="1">
                  <from>
                    <xdr:col>1</xdr:col>
                    <xdr:colOff>31750</xdr:colOff>
                    <xdr:row>94</xdr:row>
                    <xdr:rowOff>31750</xdr:rowOff>
                  </from>
                  <to>
                    <xdr:col>1</xdr:col>
                    <xdr:colOff>266700</xdr:colOff>
                    <xdr:row>95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33">
              <controlPr defaultSize="0" autoFill="0" autoLine="0" autoPict="0">
                <anchor moveWithCells="1">
                  <from>
                    <xdr:col>1</xdr:col>
                    <xdr:colOff>31750</xdr:colOff>
                    <xdr:row>95</xdr:row>
                    <xdr:rowOff>31750</xdr:rowOff>
                  </from>
                  <to>
                    <xdr:col>1</xdr:col>
                    <xdr:colOff>266700</xdr:colOff>
                    <xdr:row>96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34">
              <controlPr defaultSize="0" autoFill="0" autoLine="0" autoPict="0">
                <anchor moveWithCells="1">
                  <from>
                    <xdr:col>1</xdr:col>
                    <xdr:colOff>31750</xdr:colOff>
                    <xdr:row>96</xdr:row>
                    <xdr:rowOff>31750</xdr:rowOff>
                  </from>
                  <to>
                    <xdr:col>1</xdr:col>
                    <xdr:colOff>266700</xdr:colOff>
                    <xdr:row>97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35">
              <controlPr defaultSize="0" autoFill="0" autoLine="0" autoPict="0">
                <anchor moveWithCells="1">
                  <from>
                    <xdr:col>1</xdr:col>
                    <xdr:colOff>88900</xdr:colOff>
                    <xdr:row>149</xdr:row>
                    <xdr:rowOff>203200</xdr:rowOff>
                  </from>
                  <to>
                    <xdr:col>2</xdr:col>
                    <xdr:colOff>0</xdr:colOff>
                    <xdr:row>150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36">
              <controlPr defaultSize="0" autoFill="0" autoLine="0" autoPict="0">
                <anchor moveWithCells="1">
                  <from>
                    <xdr:col>1</xdr:col>
                    <xdr:colOff>88900</xdr:colOff>
                    <xdr:row>150</xdr:row>
                    <xdr:rowOff>374650</xdr:rowOff>
                  </from>
                  <to>
                    <xdr:col>2</xdr:col>
                    <xdr:colOff>12700</xdr:colOff>
                    <xdr:row>151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37">
              <controlPr defaultSize="0" autoFill="0" autoLine="0" autoPict="0">
                <anchor moveWithCells="1">
                  <from>
                    <xdr:col>1</xdr:col>
                    <xdr:colOff>88900</xdr:colOff>
                    <xdr:row>151</xdr:row>
                    <xdr:rowOff>622300</xdr:rowOff>
                  </from>
                  <to>
                    <xdr:col>2</xdr:col>
                    <xdr:colOff>0</xdr:colOff>
                    <xdr:row>152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38">
              <controlPr defaultSize="0" autoFill="0" autoLine="0" autoPict="0">
                <anchor moveWithCells="1">
                  <from>
                    <xdr:col>1</xdr:col>
                    <xdr:colOff>88900</xdr:colOff>
                    <xdr:row>152</xdr:row>
                    <xdr:rowOff>412750</xdr:rowOff>
                  </from>
                  <to>
                    <xdr:col>2</xdr:col>
                    <xdr:colOff>0</xdr:colOff>
                    <xdr:row>153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39">
              <controlPr defaultSize="0" autoFill="0" autoLine="0" autoPict="0">
                <anchor moveWithCells="1">
                  <from>
                    <xdr:col>1</xdr:col>
                    <xdr:colOff>88900</xdr:colOff>
                    <xdr:row>153</xdr:row>
                    <xdr:rowOff>412750</xdr:rowOff>
                  </from>
                  <to>
                    <xdr:col>2</xdr:col>
                    <xdr:colOff>0</xdr:colOff>
                    <xdr:row>154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40">
              <controlPr defaultSize="0" autoFill="0" autoLine="0" autoPict="0">
                <anchor moveWithCells="1">
                  <from>
                    <xdr:col>1</xdr:col>
                    <xdr:colOff>107950</xdr:colOff>
                    <xdr:row>35</xdr:row>
                    <xdr:rowOff>190500</xdr:rowOff>
                  </from>
                  <to>
                    <xdr:col>2</xdr:col>
                    <xdr:colOff>31750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41">
              <controlPr defaultSize="0" autoFill="0" autoLine="0" autoPict="0">
                <anchor moveWithCells="1">
                  <from>
                    <xdr:col>1</xdr:col>
                    <xdr:colOff>107950</xdr:colOff>
                    <xdr:row>36</xdr:row>
                    <xdr:rowOff>190500</xdr:rowOff>
                  </from>
                  <to>
                    <xdr:col>2</xdr:col>
                    <xdr:colOff>31750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42">
              <controlPr defaultSize="0" autoFill="0" autoLine="0" autoPict="0">
                <anchor moveWithCells="1">
                  <from>
                    <xdr:col>1</xdr:col>
                    <xdr:colOff>107950</xdr:colOff>
                    <xdr:row>41</xdr:row>
                    <xdr:rowOff>190500</xdr:rowOff>
                  </from>
                  <to>
                    <xdr:col>2</xdr:col>
                    <xdr:colOff>31750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43">
              <controlPr defaultSize="0" autoFill="0" autoLine="0" autoPict="0">
                <anchor moveWithCells="1">
                  <from>
                    <xdr:col>1</xdr:col>
                    <xdr:colOff>107950</xdr:colOff>
                    <xdr:row>42</xdr:row>
                    <xdr:rowOff>190500</xdr:rowOff>
                  </from>
                  <to>
                    <xdr:col>2</xdr:col>
                    <xdr:colOff>31750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A7E47588-EDCA-45C5-A130-B8E123422F3D}">
            <xm:f>'๑. ข้อมูลทั่วไป ๑'!$G31=TRUE</xm:f>
            <x14:dxf>
              <font>
                <color auto="1"/>
              </font>
            </x14:dxf>
          </x14:cfRule>
          <xm:sqref>C25:C28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8" tint="-0.249977111117893"/>
    <pageSetUpPr fitToPage="1"/>
  </sheetPr>
  <dimension ref="A1:T189"/>
  <sheetViews>
    <sheetView showGridLines="0" showRuler="0" topLeftCell="A73" zoomScale="115" zoomScaleNormal="115" workbookViewId="0">
      <selection activeCell="A130" sqref="A130:R137"/>
    </sheetView>
  </sheetViews>
  <sheetFormatPr defaultColWidth="0" defaultRowHeight="17.5" customHeight="1" zeroHeight="1"/>
  <cols>
    <col min="1" max="14" width="4.81640625" style="10" customWidth="1"/>
    <col min="15" max="15" width="6.1796875" style="10" customWidth="1"/>
    <col min="16" max="17" width="4.81640625" style="10" customWidth="1"/>
    <col min="18" max="18" width="4.1796875" style="10" customWidth="1"/>
    <col min="19" max="19" width="4.453125" hidden="1" customWidth="1"/>
    <col min="20" max="20" width="7.1796875" style="84" hidden="1" customWidth="1"/>
    <col min="21" max="16384" width="0.81640625" hidden="1"/>
  </cols>
  <sheetData>
    <row r="1" spans="1:19" ht="17.5" customHeight="1">
      <c r="S1" s="10"/>
    </row>
    <row r="2" spans="1:19" ht="9.65" customHeight="1">
      <c r="S2" s="10"/>
    </row>
    <row r="3" spans="1:19" ht="14.5" customHeight="1">
      <c r="O3" s="10" t="s">
        <v>134</v>
      </c>
      <c r="S3" s="10"/>
    </row>
    <row r="4" spans="1:19" ht="18" customHeight="1">
      <c r="A4" s="79" t="s">
        <v>135</v>
      </c>
      <c r="B4" s="2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10"/>
    </row>
    <row r="5" spans="1:19" ht="17.5" customHeight="1">
      <c r="L5" s="23" t="s">
        <v>30</v>
      </c>
      <c r="M5" s="24">
        <f>'๑. ข้อมูลทั่วไป ๑'!C8</f>
        <v>0</v>
      </c>
      <c r="N5" s="24"/>
      <c r="O5" s="24"/>
      <c r="P5" s="24"/>
      <c r="Q5" s="24"/>
      <c r="R5" s="24"/>
      <c r="S5" s="10"/>
    </row>
    <row r="6" spans="1:19" ht="17.5" customHeight="1">
      <c r="L6" s="23" t="s">
        <v>136</v>
      </c>
      <c r="M6" s="25" t="str">
        <f>IF('๑. ข้อมูลทั่วไป ๑'!C11="","",Info!AV1)</f>
        <v/>
      </c>
      <c r="N6" s="26"/>
      <c r="O6" s="26"/>
      <c r="P6" s="26"/>
      <c r="Q6" s="26"/>
      <c r="R6" s="26"/>
      <c r="S6" s="10"/>
    </row>
    <row r="7" spans="1:19" ht="11.5" customHeight="1">
      <c r="L7" s="23"/>
      <c r="M7" s="27"/>
      <c r="N7" s="21"/>
      <c r="O7" s="21"/>
      <c r="P7" s="21"/>
      <c r="Q7" s="21"/>
      <c r="R7" s="21"/>
      <c r="S7" s="10"/>
    </row>
    <row r="8" spans="1:19" ht="17.5" customHeight="1">
      <c r="A8" s="10" t="s">
        <v>137</v>
      </c>
      <c r="C8" s="10" t="s">
        <v>138</v>
      </c>
      <c r="S8" s="10"/>
    </row>
    <row r="9" spans="1:19" ht="17.5" customHeight="1">
      <c r="A9" s="10" t="s">
        <v>139</v>
      </c>
      <c r="C9" s="10" t="s">
        <v>140</v>
      </c>
      <c r="S9" s="10"/>
    </row>
    <row r="10" spans="1:19" ht="13.5" customHeight="1">
      <c r="S10" s="10"/>
    </row>
    <row r="11" spans="1:19" ht="17.5" customHeight="1">
      <c r="B11" s="10" t="s">
        <v>141</v>
      </c>
      <c r="E11" s="21"/>
      <c r="F11" s="29" t="str">
        <f>IFERROR(INDEX(Info!$C$4:$C$13,MATCH('๑. ข้อมูลทั่วไป ๑'!C10,Info!$B$4:$B$13,0),1)&amp;" "&amp;'๑. ข้อมูลทั่วไป ๑'!C11&amp;" "&amp;INDEX(Info!$D$4:$D$13,MATCH('๑. ข้อมูลทั่วไป ๑'!C10,Info!$B$4:$B$13,0),1),"")</f>
        <v/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8"/>
      <c r="S11" s="10"/>
    </row>
    <row r="12" spans="1:19" ht="17.5" customHeight="1">
      <c r="A12" s="10" t="s">
        <v>142</v>
      </c>
      <c r="B12" s="29"/>
      <c r="C12" s="65" t="str">
        <f>'๑. ข้อมูลทั่วไป ๑'!C12&amp;" "&amp;'๑. ข้อมูลทั่วไป ๑'!C13</f>
        <v xml:space="preserve"> </v>
      </c>
      <c r="D12" s="29"/>
      <c r="E12" s="29"/>
      <c r="F12" s="29"/>
      <c r="G12" s="29"/>
      <c r="H12" s="29"/>
      <c r="I12" s="29"/>
      <c r="J12" s="65"/>
      <c r="K12" s="29"/>
      <c r="L12" s="29"/>
      <c r="M12" s="29"/>
      <c r="N12" s="29"/>
      <c r="O12" s="29"/>
      <c r="P12" s="29"/>
      <c r="Q12" s="29"/>
      <c r="R12" s="29"/>
      <c r="S12" s="10"/>
    </row>
    <row r="13" spans="1:19" ht="17.5" customHeight="1">
      <c r="A13" s="66" t="s">
        <v>143</v>
      </c>
      <c r="B13" s="21"/>
      <c r="C13" s="66"/>
      <c r="D13" s="21"/>
      <c r="E13" s="21"/>
      <c r="F13" s="21"/>
      <c r="G13" s="33">
        <f>'๑. ข้อมูลทั่วไป ๑'!C14</f>
        <v>0</v>
      </c>
      <c r="H13" s="67"/>
      <c r="I13" s="67"/>
      <c r="J13" s="67"/>
      <c r="K13" s="67"/>
      <c r="L13" s="65"/>
      <c r="M13" s="21" t="s">
        <v>136</v>
      </c>
      <c r="N13" s="103">
        <f>'๑. ข้อมูลทั่วไป ๑'!C15</f>
        <v>0</v>
      </c>
      <c r="O13" s="29"/>
      <c r="P13" s="29"/>
      <c r="Q13" s="29"/>
      <c r="R13" s="29"/>
      <c r="S13" s="10"/>
    </row>
    <row r="14" spans="1:19" ht="17.5" customHeight="1">
      <c r="A14" s="10" t="s">
        <v>144</v>
      </c>
      <c r="F14" s="33">
        <f>'๑. ข้อมูลทั่วไป ๑'!C17</f>
        <v>0</v>
      </c>
      <c r="G14" s="33"/>
      <c r="H14" s="33"/>
      <c r="I14" s="10" t="s">
        <v>38</v>
      </c>
      <c r="J14" s="33">
        <f>'๑. ข้อมูลทั่วไป ๑'!C18</f>
        <v>0</v>
      </c>
      <c r="K14" s="33"/>
      <c r="L14" s="33"/>
      <c r="M14" s="33"/>
      <c r="N14" s="33"/>
      <c r="O14" s="33"/>
      <c r="P14" s="33"/>
      <c r="Q14" s="33"/>
      <c r="R14" s="28"/>
      <c r="S14" s="10"/>
    </row>
    <row r="15" spans="1:19" ht="17.5" customHeight="1">
      <c r="A15" s="10" t="s">
        <v>145</v>
      </c>
      <c r="B15" s="33">
        <f>'๑. ข้อมูลทั่วไป ๑'!C21</f>
        <v>0</v>
      </c>
      <c r="C15" s="29"/>
      <c r="D15" s="29"/>
      <c r="E15" s="29"/>
      <c r="F15" s="29"/>
      <c r="G15" s="10" t="s">
        <v>146</v>
      </c>
      <c r="H15" s="33">
        <f>'๑. ข้อมูลทั่วไป ๑'!C20</f>
        <v>0</v>
      </c>
      <c r="I15" s="29"/>
      <c r="J15" s="29"/>
      <c r="K15" s="29"/>
      <c r="L15" s="21"/>
      <c r="M15" s="23" t="s">
        <v>39</v>
      </c>
      <c r="N15" s="33">
        <f>'๑. ข้อมูลทั่วไป ๑'!C19</f>
        <v>0</v>
      </c>
      <c r="O15" s="29"/>
      <c r="P15" s="29"/>
      <c r="Q15" s="29"/>
      <c r="R15" s="29"/>
      <c r="S15" s="10"/>
    </row>
    <row r="16" spans="1:19" ht="17.5" customHeight="1">
      <c r="A16" s="10" t="s">
        <v>42</v>
      </c>
      <c r="D16" s="33" t="str">
        <f>'๑. ข้อมูลทั่วไป ๑'!C22</f>
        <v/>
      </c>
      <c r="E16" s="29"/>
      <c r="F16" s="29"/>
      <c r="G16" s="29"/>
      <c r="H16" s="10" t="s">
        <v>43</v>
      </c>
      <c r="L16" s="93">
        <f>'๑. ข้อมูลทั่วไป ๑'!C23</f>
        <v>0</v>
      </c>
      <c r="M16" s="29"/>
      <c r="N16" s="29"/>
      <c r="O16" s="29"/>
      <c r="P16" s="29"/>
      <c r="Q16" s="29"/>
      <c r="R16" s="29"/>
      <c r="S16" s="10"/>
    </row>
    <row r="17" spans="1:20" ht="17.5" customHeight="1">
      <c r="A17" s="10" t="s">
        <v>147</v>
      </c>
      <c r="D17" s="28"/>
      <c r="E17" s="35">
        <f>'๑. ข้อมูลทั่วไป ๑'!C24</f>
        <v>0</v>
      </c>
      <c r="F17" s="35"/>
      <c r="G17" s="35"/>
      <c r="H17" s="35"/>
      <c r="I17" s="35"/>
      <c r="J17" s="35"/>
      <c r="K17" s="10" t="s">
        <v>148</v>
      </c>
      <c r="L17" s="28"/>
      <c r="M17" s="33">
        <f>'๑. ข้อมูลทั่วไป ๑'!C28</f>
        <v>0</v>
      </c>
      <c r="N17" s="29"/>
      <c r="O17" s="29"/>
      <c r="P17" s="29"/>
      <c r="Q17" s="29"/>
      <c r="R17" s="29"/>
      <c r="S17" s="10"/>
    </row>
    <row r="18" spans="1:20" ht="17.5" customHeight="1">
      <c r="A18" s="10" t="s">
        <v>149</v>
      </c>
      <c r="C18" s="28"/>
      <c r="D18" s="33">
        <f>'๑. ข้อมูลทั่วไป ๑'!C25</f>
        <v>0</v>
      </c>
      <c r="E18" s="29"/>
      <c r="F18" s="29"/>
      <c r="G18" s="29"/>
      <c r="H18" s="29"/>
      <c r="I18" s="29"/>
      <c r="J18" s="66" t="s">
        <v>46</v>
      </c>
      <c r="K18" s="66"/>
      <c r="L18" s="66"/>
      <c r="M18" s="29"/>
      <c r="N18" s="33">
        <f>'๑. ข้อมูลทั่วไป ๑'!C26</f>
        <v>0</v>
      </c>
      <c r="O18" s="29"/>
      <c r="P18" s="29"/>
      <c r="Q18" s="29"/>
      <c r="R18" s="28"/>
      <c r="S18" s="10"/>
    </row>
    <row r="19" spans="1:20" ht="17.5" customHeight="1">
      <c r="A19" s="10" t="s">
        <v>47</v>
      </c>
      <c r="D19" s="68"/>
      <c r="E19" s="21"/>
      <c r="F19" s="94">
        <f>'๑. ข้อมูลทั่วไป ๑'!C27</f>
        <v>0</v>
      </c>
      <c r="G19" s="70"/>
      <c r="H19" s="69"/>
      <c r="I19" s="69"/>
      <c r="J19" s="72"/>
      <c r="K19" s="72"/>
      <c r="L19" s="69"/>
      <c r="M19" s="69"/>
      <c r="N19" s="71"/>
      <c r="O19" s="71"/>
      <c r="P19" s="71"/>
      <c r="Q19" s="71"/>
      <c r="R19" s="71"/>
      <c r="S19" s="10"/>
    </row>
    <row r="20" spans="1:20" ht="13.4" customHeight="1">
      <c r="S20" s="10"/>
    </row>
    <row r="21" spans="1:20" ht="17.5" customHeight="1">
      <c r="A21" s="10" t="s">
        <v>150</v>
      </c>
      <c r="S21" s="10"/>
    </row>
    <row r="22" spans="1:20" ht="17.5" customHeight="1">
      <c r="A22" s="10" t="s">
        <v>151</v>
      </c>
      <c r="S22" s="10"/>
    </row>
    <row r="23" spans="1:20" ht="13.5" customHeight="1">
      <c r="S23" s="10"/>
    </row>
    <row r="24" spans="1:20" ht="17.5" customHeight="1">
      <c r="A24" s="10" t="s">
        <v>152</v>
      </c>
      <c r="S24" s="10"/>
    </row>
    <row r="25" spans="1:20" ht="17.5" customHeight="1">
      <c r="C25" s="75" t="s">
        <v>153</v>
      </c>
      <c r="S25" s="10"/>
      <c r="T25" s="84" t="b">
        <f>'๑. ข้อมูลทั่วไป ๑'!G31</f>
        <v>0</v>
      </c>
    </row>
    <row r="26" spans="1:20" ht="17.5" customHeight="1">
      <c r="C26" s="75" t="s">
        <v>154</v>
      </c>
      <c r="S26" s="10"/>
      <c r="T26" s="84" t="b">
        <f>'๑. ข้อมูลทั่วไป ๑'!G32</f>
        <v>0</v>
      </c>
    </row>
    <row r="27" spans="1:20" ht="17.5" customHeight="1">
      <c r="C27" s="75" t="s">
        <v>155</v>
      </c>
      <c r="S27" s="10"/>
      <c r="T27" s="84" t="b">
        <f>'๑. ข้อมูลทั่วไป ๑'!G33</f>
        <v>0</v>
      </c>
    </row>
    <row r="28" spans="1:20" ht="17.5" customHeight="1">
      <c r="C28" s="75" t="s">
        <v>156</v>
      </c>
      <c r="S28" s="10"/>
      <c r="T28" s="84" t="b">
        <f>'๑. ข้อมูลทั่วไป ๑'!G34</f>
        <v>0</v>
      </c>
    </row>
    <row r="29" spans="1:20" ht="12.65" customHeight="1">
      <c r="S29" s="10"/>
    </row>
    <row r="30" spans="1:20" ht="17.5" customHeight="1">
      <c r="A30" s="10" t="s">
        <v>157</v>
      </c>
      <c r="S30" s="10"/>
    </row>
    <row r="31" spans="1:20" ht="17.5" customHeight="1">
      <c r="A31" s="10" t="s">
        <v>158</v>
      </c>
      <c r="S31" s="10"/>
    </row>
    <row r="32" spans="1:20" ht="15.65" customHeight="1">
      <c r="B32" s="11"/>
      <c r="C32" s="75" t="s">
        <v>159</v>
      </c>
      <c r="S32" s="10"/>
      <c r="T32" s="84" t="b">
        <f>'๔. รายการเอกสารแนบ'!O12</f>
        <v>0</v>
      </c>
    </row>
    <row r="33" spans="2:20" ht="15.65" customHeight="1">
      <c r="B33" s="11"/>
      <c r="C33" s="75" t="s">
        <v>119</v>
      </c>
      <c r="S33" s="10"/>
      <c r="T33" s="84" t="b">
        <f>'๔. รายการเอกสารแนบ'!O13</f>
        <v>0</v>
      </c>
    </row>
    <row r="34" spans="2:20" ht="15.65" customHeight="1">
      <c r="B34" s="11"/>
      <c r="C34" s="75" t="s">
        <v>120</v>
      </c>
      <c r="S34" s="10"/>
      <c r="T34" s="84" t="b">
        <f>'๔. รายการเอกสารแนบ'!O14</f>
        <v>0</v>
      </c>
    </row>
    <row r="35" spans="2:20" ht="15.65" customHeight="1">
      <c r="B35" s="11"/>
      <c r="C35" s="75" t="s">
        <v>121</v>
      </c>
      <c r="S35" s="10"/>
      <c r="T35" s="84" t="b">
        <f>'๔. รายการเอกสารแนบ'!O15</f>
        <v>0</v>
      </c>
    </row>
    <row r="36" spans="2:20" ht="15.65" customHeight="1">
      <c r="B36" s="11"/>
      <c r="C36" s="75" t="s">
        <v>122</v>
      </c>
      <c r="S36" s="10"/>
      <c r="T36" s="84" t="b">
        <f>'๔. รายการเอกสารแนบ'!O16</f>
        <v>0</v>
      </c>
    </row>
    <row r="37" spans="2:20" ht="15.65" customHeight="1">
      <c r="B37" s="11"/>
      <c r="C37" s="75" t="s">
        <v>160</v>
      </c>
      <c r="S37" s="10"/>
      <c r="T37" s="84" t="b">
        <f>'๔. รายการเอกสารแนบ'!O17</f>
        <v>0</v>
      </c>
    </row>
    <row r="38" spans="2:20" ht="15.65" customHeight="1">
      <c r="B38" s="11"/>
      <c r="C38" s="75" t="s">
        <v>161</v>
      </c>
      <c r="S38" s="10"/>
      <c r="T38" s="84" t="b">
        <f>'๔. รายการเอกสารแนบ'!O18</f>
        <v>0</v>
      </c>
    </row>
    <row r="39" spans="2:20" ht="15.65" customHeight="1">
      <c r="B39" s="11"/>
      <c r="C39" s="75" t="s">
        <v>125</v>
      </c>
      <c r="S39" s="10"/>
      <c r="T39" s="84" t="b">
        <f>'๔. รายการเอกสารแนบ'!O19</f>
        <v>0</v>
      </c>
    </row>
    <row r="40" spans="2:20" ht="15.65" customHeight="1">
      <c r="B40" s="11"/>
      <c r="C40" s="75" t="s">
        <v>162</v>
      </c>
      <c r="S40" s="10"/>
      <c r="T40" s="84" t="b">
        <f>'๔. รายการเอกสารแนบ'!O20</f>
        <v>0</v>
      </c>
    </row>
    <row r="41" spans="2:20" ht="15.65" customHeight="1">
      <c r="B41" s="11"/>
      <c r="C41" s="75" t="s">
        <v>163</v>
      </c>
      <c r="S41" s="10"/>
      <c r="T41" s="84" t="b">
        <f>'๔. รายการเอกสารแนบ'!O21</f>
        <v>0</v>
      </c>
    </row>
    <row r="42" spans="2:20" ht="15.65" customHeight="1">
      <c r="B42" s="11"/>
      <c r="C42" s="75" t="s">
        <v>128</v>
      </c>
      <c r="S42" s="10"/>
      <c r="T42" s="84" t="b">
        <f>'๔. รายการเอกสารแนบ'!O22</f>
        <v>0</v>
      </c>
    </row>
    <row r="43" spans="2:20" ht="15.65" customHeight="1">
      <c r="B43" s="11"/>
      <c r="C43" s="75" t="s">
        <v>129</v>
      </c>
      <c r="S43" s="10"/>
      <c r="T43" s="84" t="b">
        <f>'๔. รายการเอกสารแนบ'!O23</f>
        <v>0</v>
      </c>
    </row>
    <row r="44" spans="2:20" ht="15.65" customHeight="1">
      <c r="B44" s="11"/>
      <c r="C44" s="75" t="s">
        <v>164</v>
      </c>
      <c r="S44" s="10"/>
      <c r="T44" s="84" t="b">
        <f>'๔. รายการเอกสารแนบ'!O24</f>
        <v>0</v>
      </c>
    </row>
    <row r="45" spans="2:20" ht="14.5" customHeight="1">
      <c r="S45" s="10"/>
    </row>
    <row r="46" spans="2:20" ht="14.5" customHeight="1">
      <c r="S46" s="10"/>
    </row>
    <row r="47" spans="2:20" ht="14.5" customHeight="1">
      <c r="S47" s="10"/>
    </row>
    <row r="48" spans="2:20" ht="17.5" customHeight="1">
      <c r="B48" s="10" t="s">
        <v>165</v>
      </c>
      <c r="S48" s="10"/>
    </row>
    <row r="49" spans="2:19" ht="17.5" customHeight="1">
      <c r="B49" s="10" t="s">
        <v>166</v>
      </c>
      <c r="S49" s="10"/>
    </row>
    <row r="50" spans="2:19" ht="17.5" customHeight="1">
      <c r="S50" s="10"/>
    </row>
    <row r="51" spans="2:19" ht="17.5" customHeight="1">
      <c r="E51" s="21" t="s">
        <v>167</v>
      </c>
      <c r="F51" s="21"/>
      <c r="G51" s="21"/>
      <c r="H51" s="21"/>
      <c r="I51" s="21"/>
      <c r="J51" s="21"/>
      <c r="K51" s="21"/>
      <c r="L51" s="222" t="s">
        <v>168</v>
      </c>
      <c r="M51" s="223"/>
      <c r="N51" s="223"/>
      <c r="O51" s="223"/>
      <c r="P51" s="223"/>
      <c r="Q51" s="224"/>
      <c r="S51" s="10"/>
    </row>
    <row r="52" spans="2:19" ht="17.5" customHeight="1">
      <c r="L52" s="225"/>
      <c r="M52" s="226"/>
      <c r="N52" s="226"/>
      <c r="O52" s="226"/>
      <c r="P52" s="226"/>
      <c r="Q52" s="227"/>
      <c r="S52" s="10"/>
    </row>
    <row r="53" spans="2:19" ht="17.5" customHeight="1">
      <c r="L53" s="225"/>
      <c r="M53" s="226"/>
      <c r="N53" s="226"/>
      <c r="O53" s="226"/>
      <c r="P53" s="226"/>
      <c r="Q53" s="227"/>
      <c r="S53" s="10"/>
    </row>
    <row r="54" spans="2:19" ht="17.5" customHeight="1">
      <c r="L54" s="225"/>
      <c r="M54" s="226"/>
      <c r="N54" s="226"/>
      <c r="O54" s="226"/>
      <c r="P54" s="226"/>
      <c r="Q54" s="227"/>
      <c r="S54" s="10"/>
    </row>
    <row r="55" spans="2:19" ht="17.5" customHeight="1">
      <c r="L55" s="225"/>
      <c r="M55" s="226"/>
      <c r="N55" s="226"/>
      <c r="O55" s="226"/>
      <c r="P55" s="226"/>
      <c r="Q55" s="227"/>
      <c r="S55" s="10"/>
    </row>
    <row r="56" spans="2:19" ht="17.5" customHeight="1">
      <c r="L56" s="228"/>
      <c r="M56" s="229"/>
      <c r="N56" s="229"/>
      <c r="O56" s="229"/>
      <c r="P56" s="229"/>
      <c r="Q56" s="230"/>
      <c r="S56" s="10"/>
    </row>
    <row r="57" spans="2:19" ht="17.5" customHeight="1">
      <c r="S57" s="10"/>
    </row>
    <row r="58" spans="2:19" ht="17.5" customHeight="1">
      <c r="C58" s="78"/>
      <c r="D58" s="23" t="s">
        <v>169</v>
      </c>
      <c r="E58" s="28"/>
      <c r="F58" s="28"/>
      <c r="G58" s="28"/>
      <c r="H58" s="28"/>
      <c r="I58" s="28"/>
      <c r="J58" s="28"/>
      <c r="K58" s="28"/>
      <c r="S58" s="10"/>
    </row>
    <row r="59" spans="2:19" ht="17.5" customHeight="1">
      <c r="D59" s="23" t="s">
        <v>170</v>
      </c>
      <c r="E59" s="32">
        <f>'๑. ข้อมูลทั่วไป ๑'!B38</f>
        <v>0</v>
      </c>
      <c r="F59" s="31"/>
      <c r="G59" s="31"/>
      <c r="H59" s="31"/>
      <c r="I59" s="31"/>
      <c r="J59" s="31"/>
      <c r="K59" s="31"/>
      <c r="L59" s="10" t="s">
        <v>171</v>
      </c>
      <c r="S59" s="10"/>
    </row>
    <row r="60" spans="2:19" ht="17.5" customHeight="1">
      <c r="D60" s="23" t="s">
        <v>56</v>
      </c>
      <c r="E60" s="32">
        <f>'๑. ข้อมูลทั่วไป ๑'!C38</f>
        <v>0</v>
      </c>
      <c r="F60" s="31"/>
      <c r="G60" s="31"/>
      <c r="H60" s="31"/>
      <c r="I60" s="31"/>
      <c r="J60" s="31"/>
      <c r="K60" s="31"/>
      <c r="L60" s="10" t="s">
        <v>172</v>
      </c>
      <c r="S60" s="10"/>
    </row>
    <row r="61" spans="2:19" ht="17.5" customHeight="1">
      <c r="G61" s="21"/>
      <c r="H61" s="21"/>
      <c r="I61" s="21"/>
      <c r="J61" s="21"/>
      <c r="K61" s="21"/>
      <c r="L61" s="21"/>
      <c r="M61" s="21"/>
      <c r="S61" s="10"/>
    </row>
    <row r="62" spans="2:19" ht="17.5" customHeight="1">
      <c r="S62" s="10"/>
    </row>
    <row r="63" spans="2:19" ht="17.5" customHeight="1">
      <c r="C63" s="78"/>
      <c r="D63" s="23" t="s">
        <v>169</v>
      </c>
      <c r="E63" s="28"/>
      <c r="F63" s="28"/>
      <c r="G63" s="28"/>
      <c r="H63" s="28"/>
      <c r="I63" s="28"/>
      <c r="J63" s="28"/>
      <c r="K63" s="28"/>
      <c r="S63" s="10"/>
    </row>
    <row r="64" spans="2:19" ht="17.5" customHeight="1">
      <c r="D64" s="23" t="s">
        <v>170</v>
      </c>
      <c r="E64" s="32">
        <f>'๑. ข้อมูลทั่วไป ๑'!B39</f>
        <v>0</v>
      </c>
      <c r="F64" s="31"/>
      <c r="G64" s="31"/>
      <c r="H64" s="31"/>
      <c r="I64" s="31"/>
      <c r="J64" s="31"/>
      <c r="K64" s="31"/>
      <c r="L64" s="10" t="s">
        <v>171</v>
      </c>
      <c r="S64" s="10"/>
    </row>
    <row r="65" spans="1:19" ht="17.5" customHeight="1">
      <c r="D65" s="23" t="s">
        <v>56</v>
      </c>
      <c r="E65" s="32">
        <f>'๑. ข้อมูลทั่วไป ๑'!C39</f>
        <v>0</v>
      </c>
      <c r="F65" s="31"/>
      <c r="G65" s="31"/>
      <c r="H65" s="31"/>
      <c r="I65" s="31"/>
      <c r="J65" s="31"/>
      <c r="K65" s="31"/>
      <c r="L65" s="10" t="s">
        <v>172</v>
      </c>
      <c r="S65" s="10"/>
    </row>
    <row r="66" spans="1:19" ht="17.5" customHeight="1">
      <c r="S66" s="10"/>
    </row>
    <row r="67" spans="1:19" ht="17.5" customHeight="1">
      <c r="S67" s="10"/>
    </row>
    <row r="68" spans="1:19" ht="17.5" customHeight="1">
      <c r="C68" s="78"/>
      <c r="D68" s="23" t="s">
        <v>169</v>
      </c>
      <c r="E68" s="28"/>
      <c r="F68" s="28"/>
      <c r="G68" s="28"/>
      <c r="H68" s="28"/>
      <c r="I68" s="28"/>
      <c r="J68" s="28"/>
      <c r="K68" s="28"/>
      <c r="S68" s="10"/>
    </row>
    <row r="69" spans="1:19" ht="17.5" customHeight="1">
      <c r="D69" s="23" t="s">
        <v>170</v>
      </c>
      <c r="E69" s="32">
        <f>'๑. ข้อมูลทั่วไป ๑'!B40</f>
        <v>0</v>
      </c>
      <c r="F69" s="31"/>
      <c r="G69" s="31"/>
      <c r="H69" s="31"/>
      <c r="I69" s="31"/>
      <c r="J69" s="31"/>
      <c r="K69" s="31"/>
      <c r="L69" s="10" t="s">
        <v>171</v>
      </c>
      <c r="S69" s="10"/>
    </row>
    <row r="70" spans="1:19" ht="17.5" customHeight="1">
      <c r="D70" s="23" t="s">
        <v>56</v>
      </c>
      <c r="E70" s="32">
        <f>'๑. ข้อมูลทั่วไป ๑'!C40</f>
        <v>0</v>
      </c>
      <c r="F70" s="31"/>
      <c r="G70" s="31"/>
      <c r="H70" s="31"/>
      <c r="I70" s="31"/>
      <c r="J70" s="31"/>
      <c r="K70" s="31"/>
      <c r="L70" s="10" t="s">
        <v>172</v>
      </c>
      <c r="S70" s="10"/>
    </row>
    <row r="71" spans="1:19" ht="17.5" customHeight="1">
      <c r="S71" s="10"/>
    </row>
    <row r="72" spans="1:19" ht="17.5" customHeight="1">
      <c r="S72" s="10"/>
    </row>
    <row r="73" spans="1:19" ht="17.5" customHeight="1">
      <c r="S73" s="10"/>
    </row>
    <row r="74" spans="1:19" ht="17.5" customHeight="1">
      <c r="S74" s="10"/>
    </row>
    <row r="75" spans="1:19" ht="89.5" customHeight="1">
      <c r="A75" s="86" t="s">
        <v>5</v>
      </c>
      <c r="C75" s="231" t="s">
        <v>173</v>
      </c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S75" s="10"/>
    </row>
    <row r="76" spans="1:19" ht="17.5" customHeight="1">
      <c r="B76" s="20"/>
      <c r="S76" s="10"/>
    </row>
    <row r="77" spans="1:19" ht="17.5" customHeight="1">
      <c r="S77" s="10"/>
    </row>
    <row r="78" spans="1:19" ht="17.5" customHeight="1">
      <c r="S78" s="10"/>
    </row>
    <row r="79" spans="1:19" ht="17.5" customHeight="1">
      <c r="S79" s="10"/>
    </row>
    <row r="80" spans="1:19" ht="17.5" customHeight="1">
      <c r="S80" s="10"/>
    </row>
    <row r="81" spans="1:20" ht="17.5" customHeight="1">
      <c r="S81" s="10"/>
    </row>
    <row r="82" spans="1:20" ht="17.5" customHeight="1">
      <c r="S82" s="10"/>
    </row>
    <row r="83" spans="1:20" ht="17.5" customHeight="1">
      <c r="S83" s="10"/>
    </row>
    <row r="84" spans="1:20" ht="17.5" customHeight="1">
      <c r="S84" s="10"/>
    </row>
    <row r="85" spans="1:20" ht="17.5" customHeight="1">
      <c r="S85" s="10"/>
    </row>
    <row r="86" spans="1:20" ht="17.5" customHeight="1">
      <c r="S86" s="10"/>
    </row>
    <row r="87" spans="1:20" ht="17.5" customHeight="1">
      <c r="O87" s="10" t="s">
        <v>174</v>
      </c>
      <c r="S87" s="10"/>
    </row>
    <row r="88" spans="1:20" ht="20.149999999999999" customHeight="1">
      <c r="A88" s="79" t="s">
        <v>135</v>
      </c>
      <c r="B88" s="22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10"/>
    </row>
    <row r="89" spans="1:20" ht="17.5" customHeight="1">
      <c r="S89" s="10"/>
    </row>
    <row r="90" spans="1:20" ht="17.5" customHeight="1">
      <c r="A90" s="30" t="s">
        <v>175</v>
      </c>
      <c r="S90" s="10"/>
    </row>
    <row r="91" spans="1:20" ht="17.5" customHeight="1">
      <c r="A91" s="30" t="s">
        <v>176</v>
      </c>
      <c r="S91" s="10"/>
    </row>
    <row r="92" spans="1:20" ht="17.5" customHeight="1">
      <c r="B92" s="107" t="s">
        <v>58</v>
      </c>
      <c r="S92" s="10"/>
      <c r="T92" s="84" t="b">
        <f>IF('๑. ข้อมูลทั่วไป ๑'!$G$44=1,TRUE,FALSE)</f>
        <v>1</v>
      </c>
    </row>
    <row r="93" spans="1:20" ht="17.5" customHeight="1">
      <c r="B93" s="107" t="s">
        <v>177</v>
      </c>
      <c r="S93" s="10"/>
      <c r="T93" s="84" t="b">
        <f>IF('๑. ข้อมูลทั่วไป ๑'!$G$44=2,TRUE,FALSE)</f>
        <v>0</v>
      </c>
    </row>
    <row r="94" spans="1:20" ht="17.5" customHeight="1">
      <c r="B94" s="107"/>
      <c r="S94" s="10"/>
    </row>
    <row r="95" spans="1:20" ht="17.5" customHeight="1">
      <c r="S95" s="10"/>
    </row>
    <row r="96" spans="1:20" ht="17.5" customHeight="1">
      <c r="A96" s="30" t="s">
        <v>60</v>
      </c>
      <c r="S96" s="10"/>
    </row>
    <row r="97" spans="1:20" ht="17.5" customHeight="1">
      <c r="B97" s="107" t="s">
        <v>58</v>
      </c>
      <c r="C97" s="10" t="s">
        <v>178</v>
      </c>
      <c r="I97" s="10" t="s">
        <v>61</v>
      </c>
      <c r="K97" s="104" t="str">
        <f>IFERROR(IF(T97,'๑. ข้อมูลทั่วไป ๑'!$C$51,""),"")</f>
        <v/>
      </c>
      <c r="L97" s="26"/>
      <c r="M97" s="26"/>
      <c r="N97" s="26"/>
      <c r="O97" s="26"/>
      <c r="P97" s="19"/>
      <c r="S97" s="10"/>
      <c r="T97" s="84" t="b">
        <f>IF('๑. ข้อมูลทั่วไป ๑'!$C$50='๕. แบบคำขอจดทะเบียน (1)'!C97,TRUE,FALSE)</f>
        <v>0</v>
      </c>
    </row>
    <row r="98" spans="1:20" ht="17.5" customHeight="1">
      <c r="B98" s="107" t="s">
        <v>58</v>
      </c>
      <c r="C98" s="10" t="s">
        <v>179</v>
      </c>
      <c r="I98" s="10" t="s">
        <v>61</v>
      </c>
      <c r="K98" s="105" t="str">
        <f>IFERROR(IF(T98,'๑. ข้อมูลทั่วไป ๑'!$C$51,""),"")</f>
        <v/>
      </c>
      <c r="L98" s="108"/>
      <c r="M98" s="108"/>
      <c r="N98" s="108"/>
      <c r="O98" s="108"/>
      <c r="P98" s="109"/>
      <c r="T98" s="84" t="b">
        <f>IF('๑. ข้อมูลทั่วไป ๑'!$C$50='๕. แบบคำขอจดทะเบียน (1)'!C98,TRUE,FALSE)</f>
        <v>0</v>
      </c>
    </row>
    <row r="99" spans="1:20" ht="17.5" customHeight="1">
      <c r="B99" s="107" t="s">
        <v>58</v>
      </c>
      <c r="C99" s="10" t="s">
        <v>180</v>
      </c>
      <c r="I99" s="10" t="s">
        <v>61</v>
      </c>
      <c r="K99" s="105" t="str">
        <f>IFERROR(IF(T99,'๑. ข้อมูลทั่วไป ๑'!$C$51,""),"")</f>
        <v/>
      </c>
      <c r="L99" s="108"/>
      <c r="M99" s="108"/>
      <c r="N99" s="108"/>
      <c r="O99" s="108"/>
      <c r="P99" s="109"/>
      <c r="T99" s="84" t="b">
        <f>IF('๑. ข้อมูลทั่วไป ๑'!$C$50='๕. แบบคำขอจดทะเบียน (1)'!C99,TRUE,FALSE)</f>
        <v>0</v>
      </c>
    </row>
    <row r="100" spans="1:20" ht="17.5" customHeight="1">
      <c r="B100" s="107"/>
      <c r="K100" s="80"/>
      <c r="L100" s="21"/>
      <c r="M100" s="21"/>
      <c r="N100" s="21"/>
      <c r="O100" s="21"/>
    </row>
    <row r="101" spans="1:20" ht="17.5" customHeight="1"/>
    <row r="102" spans="1:20" ht="17.5" customHeight="1">
      <c r="A102" s="30" t="s">
        <v>81</v>
      </c>
    </row>
    <row r="103" spans="1:20" ht="17.5" customHeight="1">
      <c r="A103" s="10" t="s">
        <v>82</v>
      </c>
    </row>
    <row r="104" spans="1:20" ht="17.5" customHeight="1">
      <c r="A104" s="243" t="str">
        <f>IF('๓. ข้อมูลการดำเนินงาน (1) '!C11="","",'๓. ข้อมูลการดำเนินงาน (1) '!C11)</f>
        <v/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5"/>
    </row>
    <row r="105" spans="1:20" ht="17.5" customHeight="1">
      <c r="A105" s="246"/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8"/>
    </row>
    <row r="106" spans="1:20" ht="17.5" customHeight="1">
      <c r="A106" s="246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8"/>
    </row>
    <row r="107" spans="1:20" ht="17.5" customHeight="1">
      <c r="A107" s="246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8"/>
    </row>
    <row r="108" spans="1:20" ht="17.5" customHeight="1">
      <c r="A108" s="246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8"/>
    </row>
    <row r="109" spans="1:20" ht="17.5" customHeight="1">
      <c r="A109" s="246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8"/>
    </row>
    <row r="110" spans="1:20" ht="17.5" customHeight="1">
      <c r="A110" s="246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8"/>
    </row>
    <row r="111" spans="1:20" ht="17.5" customHeight="1">
      <c r="A111" s="249"/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1"/>
    </row>
    <row r="112" spans="1:20" ht="17.5" customHeight="1"/>
    <row r="113" spans="1:18" ht="17.5" customHeight="1"/>
    <row r="114" spans="1:18" ht="17.5" customHeight="1">
      <c r="A114" s="10" t="s">
        <v>84</v>
      </c>
    </row>
    <row r="115" spans="1:18" ht="17.5" customHeight="1">
      <c r="A115" s="243" t="str">
        <f>IF('๓. ข้อมูลการดำเนินงาน (1) '!C22="","",'๓. ข้อมูลการดำเนินงาน (1) '!C22)</f>
        <v/>
      </c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5"/>
    </row>
    <row r="116" spans="1:18" ht="17.5" customHeight="1">
      <c r="A116" s="246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8"/>
    </row>
    <row r="117" spans="1:18" ht="17.5" customHeight="1">
      <c r="A117" s="246"/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8"/>
    </row>
    <row r="118" spans="1:18" ht="17.5" customHeight="1">
      <c r="A118" s="246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8"/>
    </row>
    <row r="119" spans="1:18" ht="17.5" customHeight="1">
      <c r="A119" s="246"/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8"/>
    </row>
    <row r="120" spans="1:18" ht="17.5" customHeight="1">
      <c r="A120" s="246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8"/>
    </row>
    <row r="121" spans="1:18" ht="17.5" customHeight="1">
      <c r="A121" s="246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8"/>
    </row>
    <row r="122" spans="1:18" ht="17.5" customHeight="1">
      <c r="A122" s="246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8"/>
    </row>
    <row r="123" spans="1:18" ht="17.5" customHeight="1">
      <c r="A123" s="246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8"/>
    </row>
    <row r="124" spans="1:18" ht="17.5" customHeight="1">
      <c r="A124" s="249"/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1"/>
    </row>
    <row r="125" spans="1:18" ht="17.5" customHeight="1"/>
    <row r="126" spans="1:18" ht="17.5" customHeight="1"/>
    <row r="127" spans="1:18" ht="17.5" customHeight="1"/>
    <row r="128" spans="1:18" ht="17.5" customHeight="1"/>
    <row r="129" spans="1:18" ht="17.5" customHeight="1">
      <c r="A129" s="10" t="s">
        <v>86</v>
      </c>
    </row>
    <row r="130" spans="1:18" ht="17.5" customHeight="1">
      <c r="A130" s="243" t="str">
        <f>IF('๓. ข้อมูลการดำเนินงาน (1) '!C36="","",'๓. ข้อมูลการดำเนินงาน (1) '!C36)</f>
        <v/>
      </c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5"/>
    </row>
    <row r="131" spans="1:18" ht="17.5" customHeight="1">
      <c r="A131" s="246"/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8"/>
    </row>
    <row r="132" spans="1:18" ht="17.5" customHeight="1">
      <c r="A132" s="246"/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8"/>
    </row>
    <row r="133" spans="1:18" ht="17.5" customHeight="1">
      <c r="A133" s="246"/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8"/>
    </row>
    <row r="134" spans="1:18" ht="17.5" customHeight="1">
      <c r="A134" s="246"/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8"/>
    </row>
    <row r="135" spans="1:18" ht="17.5" customHeight="1">
      <c r="A135" s="246"/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8"/>
    </row>
    <row r="136" spans="1:18" ht="17.5" customHeight="1">
      <c r="A136" s="246"/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8"/>
    </row>
    <row r="137" spans="1:18" ht="17.5" customHeight="1">
      <c r="A137" s="249"/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1"/>
    </row>
    <row r="138" spans="1:18" ht="17.5" customHeight="1"/>
    <row r="139" spans="1:18" ht="17.5" customHeight="1">
      <c r="A139" s="10" t="s">
        <v>181</v>
      </c>
    </row>
    <row r="140" spans="1:18" ht="17.5" customHeight="1">
      <c r="B140" s="10" t="s">
        <v>182</v>
      </c>
    </row>
    <row r="141" spans="1:18" ht="17.5" customHeight="1">
      <c r="A141" s="243" t="str">
        <f>IF('๓. ข้อมูลการดำเนินงาน (1) '!C47="","",'๓. ข้อมูลการดำเนินงาน (1) '!C47)</f>
        <v/>
      </c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5"/>
    </row>
    <row r="142" spans="1:18" ht="17.5" customHeight="1">
      <c r="A142" s="246"/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8"/>
    </row>
    <row r="143" spans="1:18" ht="17.5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48"/>
    </row>
    <row r="144" spans="1:18" ht="17.5" customHeight="1">
      <c r="A144" s="246"/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48"/>
    </row>
    <row r="145" spans="1:20" ht="17.5" customHeight="1">
      <c r="A145" s="246"/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8"/>
    </row>
    <row r="146" spans="1:20" ht="17.5" customHeight="1">
      <c r="A146" s="246"/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8"/>
    </row>
    <row r="147" spans="1:20" ht="17.5" customHeight="1">
      <c r="A147" s="246"/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8"/>
    </row>
    <row r="148" spans="1:20" ht="17.5" customHeight="1">
      <c r="A148" s="249"/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1"/>
    </row>
    <row r="149" spans="1:20" ht="17.5" customHeight="1"/>
    <row r="150" spans="1:20" ht="17.5" customHeight="1">
      <c r="A150" s="110" t="s">
        <v>88</v>
      </c>
    </row>
    <row r="151" spans="1:20" ht="17.5" customHeight="1">
      <c r="A151" s="235" t="s">
        <v>183</v>
      </c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</row>
    <row r="152" spans="1:20" ht="17.5" customHeight="1">
      <c r="A152" s="235"/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</row>
    <row r="153" spans="1:20" ht="17.5" customHeight="1"/>
    <row r="154" spans="1:20" ht="17.5" customHeight="1">
      <c r="A154" s="30" t="s">
        <v>184</v>
      </c>
    </row>
    <row r="155" spans="1:20" ht="17.5" customHeight="1">
      <c r="A155" s="111" t="s">
        <v>185</v>
      </c>
    </row>
    <row r="156" spans="1:20" ht="31.5" customHeight="1">
      <c r="B156" s="236" t="s">
        <v>91</v>
      </c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36"/>
      <c r="O156" s="236"/>
      <c r="P156" s="236"/>
      <c r="Q156" s="236"/>
      <c r="T156" s="84" t="b">
        <f>'๓. ข้อมูลการดำเนินงาน (1) '!T61</f>
        <v>0</v>
      </c>
    </row>
    <row r="157" spans="1:20" ht="47.5" customHeight="1">
      <c r="B157" s="236" t="s">
        <v>92</v>
      </c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/>
      <c r="O157" s="236"/>
      <c r="P157" s="236"/>
      <c r="Q157" s="236"/>
      <c r="T157" s="84" t="b">
        <f>'๓. ข้อมูลการดำเนินงาน (1) '!T62</f>
        <v>0</v>
      </c>
    </row>
    <row r="158" spans="1:20" ht="34" customHeight="1">
      <c r="B158" s="236" t="s">
        <v>93</v>
      </c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  <c r="P158" s="236"/>
      <c r="Q158" s="236"/>
      <c r="T158" s="84" t="b">
        <f>'๓. ข้อมูลการดำเนินงาน (1) '!T63</f>
        <v>0</v>
      </c>
    </row>
    <row r="159" spans="1:20" ht="34" customHeight="1">
      <c r="B159" s="236" t="s">
        <v>94</v>
      </c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6"/>
      <c r="P159" s="236"/>
      <c r="Q159" s="236"/>
      <c r="T159" s="84" t="b">
        <f>'๓. ข้อมูลการดำเนินงาน (1) '!T64</f>
        <v>0</v>
      </c>
    </row>
    <row r="160" spans="1:20" ht="35.5" customHeight="1">
      <c r="B160" s="236" t="s">
        <v>95</v>
      </c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/>
      <c r="O160" s="236"/>
      <c r="P160" s="236"/>
      <c r="Q160" s="236"/>
      <c r="T160" s="84" t="b">
        <f>'๓. ข้อมูลการดำเนินงาน (1) '!T65</f>
        <v>0</v>
      </c>
    </row>
    <row r="161" spans="1:15" ht="17.5" customHeight="1"/>
    <row r="162" spans="1:15" ht="17.5" customHeight="1"/>
    <row r="163" spans="1:15" ht="17.5" customHeight="1"/>
    <row r="164" spans="1:15" ht="17.5" customHeight="1"/>
    <row r="165" spans="1:15" ht="17.5" customHeight="1">
      <c r="A165" s="30" t="s">
        <v>186</v>
      </c>
    </row>
    <row r="166" spans="1:15" ht="17.5" customHeight="1">
      <c r="A166" s="10" t="s">
        <v>187</v>
      </c>
    </row>
    <row r="167" spans="1:15" ht="17.5" customHeight="1">
      <c r="A167" s="112" t="s">
        <v>188</v>
      </c>
    </row>
    <row r="168" spans="1:15" ht="17.5" customHeight="1"/>
    <row r="169" spans="1:15" ht="17.5" customHeight="1">
      <c r="C169" s="106" t="str">
        <f>"งบการเงินปี "&amp;'๓. ข้อมูลการดำเนินงาน (1) '!F70</f>
        <v xml:space="preserve">งบการเงินปี </v>
      </c>
      <c r="D169" s="113"/>
      <c r="E169" s="113"/>
      <c r="F169" s="113"/>
      <c r="G169" s="114"/>
      <c r="H169" s="114"/>
      <c r="I169" s="114"/>
      <c r="J169" s="114"/>
      <c r="K169" s="106" t="s">
        <v>98</v>
      </c>
      <c r="L169" s="115"/>
      <c r="M169" s="115"/>
      <c r="N169" s="116"/>
    </row>
    <row r="170" spans="1:15" ht="17.5" customHeight="1">
      <c r="C170" s="117" t="s">
        <v>99</v>
      </c>
      <c r="D170" s="19"/>
      <c r="E170" s="19"/>
      <c r="F170" s="19"/>
      <c r="G170" s="19"/>
      <c r="H170" s="19"/>
      <c r="I170" s="19"/>
      <c r="J170" s="19"/>
      <c r="K170" s="237"/>
      <c r="L170" s="238"/>
      <c r="M170" s="238"/>
      <c r="N170" s="239"/>
      <c r="O170" s="118"/>
    </row>
    <row r="171" spans="1:15" ht="17.5" customHeight="1">
      <c r="C171" s="119" t="s">
        <v>100</v>
      </c>
      <c r="D171" s="109"/>
      <c r="E171" s="109"/>
      <c r="F171" s="109"/>
      <c r="G171" s="109"/>
      <c r="H171" s="109"/>
      <c r="I171" s="109"/>
      <c r="J171" s="109"/>
      <c r="K171" s="232">
        <f>'๓. ข้อมูลการดำเนินงาน (1) '!H74</f>
        <v>0</v>
      </c>
      <c r="L171" s="233"/>
      <c r="M171" s="233"/>
      <c r="N171" s="234"/>
      <c r="O171" s="120">
        <v>1</v>
      </c>
    </row>
    <row r="172" spans="1:15" ht="17.5" customHeight="1">
      <c r="C172" s="119" t="s">
        <v>101</v>
      </c>
      <c r="D172" s="109"/>
      <c r="E172" s="109"/>
      <c r="F172" s="109"/>
      <c r="G172" s="109"/>
      <c r="H172" s="109"/>
      <c r="I172" s="109"/>
      <c r="J172" s="109"/>
      <c r="K172" s="232">
        <f>'๓. ข้อมูลการดำเนินงาน (1) '!H75</f>
        <v>0</v>
      </c>
      <c r="L172" s="233"/>
      <c r="M172" s="233"/>
      <c r="N172" s="234"/>
      <c r="O172" s="120">
        <v>2</v>
      </c>
    </row>
    <row r="173" spans="1:15" ht="17.5" customHeight="1">
      <c r="C173" s="119" t="s">
        <v>102</v>
      </c>
      <c r="D173" s="109"/>
      <c r="E173" s="109"/>
      <c r="F173" s="109"/>
      <c r="G173" s="109"/>
      <c r="H173" s="109"/>
      <c r="I173" s="109"/>
      <c r="J173" s="109"/>
      <c r="K173" s="232">
        <f>'๓. ข้อมูลการดำเนินงาน (1) '!H76</f>
        <v>0</v>
      </c>
      <c r="L173" s="233"/>
      <c r="M173" s="233"/>
      <c r="N173" s="234"/>
      <c r="O173" s="120">
        <v>3</v>
      </c>
    </row>
    <row r="174" spans="1:15" ht="17.5" customHeight="1">
      <c r="C174" s="119" t="s">
        <v>103</v>
      </c>
      <c r="D174" s="109"/>
      <c r="E174" s="109"/>
      <c r="F174" s="109"/>
      <c r="G174" s="109"/>
      <c r="H174" s="109"/>
      <c r="I174" s="109"/>
      <c r="J174" s="109"/>
      <c r="K174" s="232">
        <f>'๓. ข้อมูลการดำเนินงาน (1) '!H77</f>
        <v>0</v>
      </c>
      <c r="L174" s="233"/>
      <c r="M174" s="233"/>
      <c r="N174" s="234"/>
      <c r="O174" s="120">
        <v>4</v>
      </c>
    </row>
    <row r="175" spans="1:15" ht="17.5" customHeight="1">
      <c r="C175" s="119" t="s">
        <v>104</v>
      </c>
      <c r="D175" s="109"/>
      <c r="E175" s="109"/>
      <c r="F175" s="109"/>
      <c r="G175" s="109"/>
      <c r="H175" s="109"/>
      <c r="I175" s="109"/>
      <c r="J175" s="109"/>
      <c r="K175" s="232">
        <f>'๓. ข้อมูลการดำเนินงาน (1) '!H78</f>
        <v>0</v>
      </c>
      <c r="L175" s="233"/>
      <c r="M175" s="233"/>
      <c r="N175" s="234"/>
      <c r="O175" s="120">
        <v>5</v>
      </c>
    </row>
    <row r="176" spans="1:15" ht="17.5" customHeight="1">
      <c r="C176" s="121"/>
      <c r="D176" s="109"/>
      <c r="E176" s="109"/>
      <c r="F176" s="122"/>
      <c r="G176" s="109"/>
      <c r="H176" s="109"/>
      <c r="I176" s="109"/>
      <c r="J176" s="122" t="s">
        <v>105</v>
      </c>
      <c r="K176" s="232" t="str">
        <f>'๓. ข้อมูลการดำเนินงาน (1) '!H79</f>
        <v/>
      </c>
      <c r="L176" s="233"/>
      <c r="M176" s="233"/>
      <c r="N176" s="234"/>
      <c r="O176" s="120">
        <v>6</v>
      </c>
    </row>
    <row r="177" spans="2:15" ht="17.5" customHeight="1">
      <c r="C177" s="121"/>
      <c r="D177" s="109"/>
      <c r="E177" s="109"/>
      <c r="F177" s="122"/>
      <c r="G177" s="109"/>
      <c r="H177" s="109"/>
      <c r="I177" s="109"/>
      <c r="J177" s="122" t="s">
        <v>106</v>
      </c>
      <c r="K177" s="232" t="str">
        <f>'๓. ข้อมูลการดำเนินงาน (1) '!H80</f>
        <v/>
      </c>
      <c r="L177" s="233"/>
      <c r="M177" s="233"/>
      <c r="N177" s="234"/>
      <c r="O177" s="120" t="s">
        <v>107</v>
      </c>
    </row>
    <row r="178" spans="2:15" ht="17.5" customHeight="1">
      <c r="C178" s="123" t="s">
        <v>108</v>
      </c>
      <c r="D178" s="109"/>
      <c r="E178" s="109"/>
      <c r="F178" s="109"/>
      <c r="G178" s="109"/>
      <c r="H178" s="109"/>
      <c r="I178" s="109"/>
      <c r="J178" s="109"/>
      <c r="K178" s="232">
        <f>'๓. ข้อมูลการดำเนินงาน (1) '!H81</f>
        <v>0</v>
      </c>
      <c r="L178" s="233"/>
      <c r="M178" s="233"/>
      <c r="N178" s="234"/>
      <c r="O178" s="120">
        <v>8</v>
      </c>
    </row>
    <row r="179" spans="2:15" ht="17.5" customHeight="1">
      <c r="C179" s="123" t="s">
        <v>109</v>
      </c>
      <c r="D179" s="109"/>
      <c r="E179" s="109"/>
      <c r="F179" s="109"/>
      <c r="G179" s="109"/>
      <c r="H179" s="109"/>
      <c r="I179" s="109"/>
      <c r="J179" s="109"/>
      <c r="K179" s="232">
        <f>'๓. ข้อมูลการดำเนินงาน (1) '!H82</f>
        <v>0</v>
      </c>
      <c r="L179" s="233"/>
      <c r="M179" s="233"/>
      <c r="N179" s="234"/>
      <c r="O179" s="120">
        <v>9</v>
      </c>
    </row>
    <row r="180" spans="2:15" ht="17.5" customHeight="1">
      <c r="C180" s="121"/>
      <c r="D180" s="109"/>
      <c r="E180" s="109"/>
      <c r="F180" s="124"/>
      <c r="G180" s="109"/>
      <c r="H180" s="109"/>
      <c r="I180" s="109"/>
      <c r="J180" s="124" t="s">
        <v>110</v>
      </c>
      <c r="K180" s="232">
        <f>'๓. ข้อมูลการดำเนินงาน (1) '!H83</f>
        <v>0</v>
      </c>
      <c r="L180" s="233"/>
      <c r="M180" s="233"/>
      <c r="N180" s="234"/>
      <c r="O180" s="120">
        <v>10</v>
      </c>
    </row>
    <row r="181" spans="2:15" ht="17.5" customHeight="1">
      <c r="C181" s="121"/>
      <c r="D181" s="109"/>
      <c r="E181" s="109"/>
      <c r="F181" s="124"/>
      <c r="G181" s="109"/>
      <c r="H181" s="109"/>
      <c r="I181" s="109"/>
      <c r="J181" s="124" t="s">
        <v>111</v>
      </c>
      <c r="K181" s="232">
        <f>'๓. ข้อมูลการดำเนินงาน (1) '!H84</f>
        <v>0</v>
      </c>
      <c r="L181" s="233"/>
      <c r="M181" s="233"/>
      <c r="N181" s="234"/>
      <c r="O181" s="120">
        <v>11</v>
      </c>
    </row>
    <row r="182" spans="2:15" ht="17.5" customHeight="1">
      <c r="C182" s="125"/>
      <c r="D182" s="126"/>
      <c r="E182" s="126"/>
      <c r="F182" s="127"/>
      <c r="G182" s="126"/>
      <c r="H182" s="126"/>
      <c r="I182" s="126"/>
      <c r="J182" s="127" t="s">
        <v>112</v>
      </c>
      <c r="K182" s="240">
        <f>'๓. ข้อมูลการดำเนินงาน (1) '!H85</f>
        <v>0</v>
      </c>
      <c r="L182" s="241"/>
      <c r="M182" s="241"/>
      <c r="N182" s="242"/>
      <c r="O182" s="120">
        <v>12</v>
      </c>
    </row>
    <row r="183" spans="2:15" ht="17.5" customHeight="1"/>
    <row r="184" spans="2:15" ht="17.5" customHeight="1">
      <c r="B184" s="30" t="s">
        <v>189</v>
      </c>
      <c r="E184" s="10" t="s">
        <v>190</v>
      </c>
    </row>
    <row r="185" spans="2:15" ht="17.5" customHeight="1">
      <c r="E185" s="10" t="s">
        <v>191</v>
      </c>
    </row>
    <row r="186" spans="2:15" ht="17.5" customHeight="1"/>
    <row r="187" spans="2:15" ht="17.5" customHeight="1"/>
    <row r="188" spans="2:15" ht="17.5" customHeight="1"/>
    <row r="189" spans="2:15" ht="17.5" customHeight="1"/>
  </sheetData>
  <sheetProtection algorithmName="SHA-512" hashValue="dOvglyqYFPKu421hjX0p0eiu6T7F1rDyRyVdE5v0jrI3m4T7Xgycfj53+HmcM0Bk3VOWrrGuoetcS9RiUH93Mw==" saltValue="h1OEVFUX5v9gSs5bUh+Mnw==" spinCount="100000" sheet="1" objects="1" scenarios="1" sort="0" autoFilter="0" pivotTables="0"/>
  <mergeCells count="25">
    <mergeCell ref="B160:Q160"/>
    <mergeCell ref="A141:R148"/>
    <mergeCell ref="A151:R152"/>
    <mergeCell ref="K180:N180"/>
    <mergeCell ref="A104:R111"/>
    <mergeCell ref="A115:R124"/>
    <mergeCell ref="A130:R137"/>
    <mergeCell ref="B157:Q157"/>
    <mergeCell ref="B158:Q158"/>
    <mergeCell ref="K181:N181"/>
    <mergeCell ref="K182:N182"/>
    <mergeCell ref="L51:Q56"/>
    <mergeCell ref="C75:Q75"/>
    <mergeCell ref="K175:N175"/>
    <mergeCell ref="K176:N176"/>
    <mergeCell ref="K177:N177"/>
    <mergeCell ref="K178:N178"/>
    <mergeCell ref="K179:N179"/>
    <mergeCell ref="K170:N170"/>
    <mergeCell ref="K171:N171"/>
    <mergeCell ref="K172:N172"/>
    <mergeCell ref="K173:N173"/>
    <mergeCell ref="K174:N174"/>
    <mergeCell ref="B156:Q156"/>
    <mergeCell ref="B159:Q159"/>
  </mergeCells>
  <conditionalFormatting sqref="C32:C37 C39:C44">
    <cfRule type="expression" dxfId="7" priority="13">
      <formula>$O32=TRUE</formula>
    </cfRule>
  </conditionalFormatting>
  <conditionalFormatting sqref="B93:B94">
    <cfRule type="expression" dxfId="6" priority="7">
      <formula>#REF!=1</formula>
    </cfRule>
  </conditionalFormatting>
  <conditionalFormatting sqref="B92">
    <cfRule type="expression" dxfId="5" priority="10">
      <formula>#REF!=1</formula>
    </cfRule>
  </conditionalFormatting>
  <conditionalFormatting sqref="B97:B100">
    <cfRule type="expression" dxfId="4" priority="6">
      <formula>#REF!=1</formula>
    </cfRule>
  </conditionalFormatting>
  <conditionalFormatting sqref="B156:B160">
    <cfRule type="expression" dxfId="3" priority="5">
      <formula>$T156=TRUE</formula>
    </cfRule>
  </conditionalFormatting>
  <conditionalFormatting sqref="C38">
    <cfRule type="expression" dxfId="2" priority="1">
      <formula>$O38=TRUE</formula>
    </cfRule>
  </conditionalFormatting>
  <pageMargins left="0.7" right="0.7" top="0.75" bottom="0.75" header="0.3" footer="0.3"/>
  <pageSetup paperSize="9" scale="98" fitToHeight="0" orientation="portrait" r:id="rId1"/>
  <headerFooter>
    <oddFooter>&amp;C&amp;P</oddFooter>
  </headerFooter>
  <ignoredErrors>
    <ignoredError sqref="T1:T39 T128:T1048576 T48:T96 T41 T100:T126 T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88900</xdr:colOff>
                    <xdr:row>24</xdr:row>
                    <xdr:rowOff>12700</xdr:rowOff>
                  </from>
                  <to>
                    <xdr:col>1</xdr:col>
                    <xdr:colOff>336550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88900</xdr:colOff>
                    <xdr:row>25</xdr:row>
                    <xdr:rowOff>12700</xdr:rowOff>
                  </from>
                  <to>
                    <xdr:col>2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88900</xdr:colOff>
                    <xdr:row>27</xdr:row>
                    <xdr:rowOff>12700</xdr:rowOff>
                  </from>
                  <to>
                    <xdr:col>2</xdr:col>
                    <xdr:colOff>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7" name="Check Box 30">
              <controlPr defaultSize="0" autoFill="0" autoLine="0" autoPict="0">
                <anchor moveWithCells="1">
                  <from>
                    <xdr:col>1</xdr:col>
                    <xdr:colOff>31750</xdr:colOff>
                    <xdr:row>91</xdr:row>
                    <xdr:rowOff>31750</xdr:rowOff>
                  </from>
                  <to>
                    <xdr:col>1</xdr:col>
                    <xdr:colOff>266700</xdr:colOff>
                    <xdr:row>92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8" name="Check Box 31">
              <controlPr defaultSize="0" autoFill="0" autoLine="0" autoPict="0">
                <anchor moveWithCells="1">
                  <from>
                    <xdr:col>1</xdr:col>
                    <xdr:colOff>31750</xdr:colOff>
                    <xdr:row>92</xdr:row>
                    <xdr:rowOff>31750</xdr:rowOff>
                  </from>
                  <to>
                    <xdr:col>1</xdr:col>
                    <xdr:colOff>266700</xdr:colOff>
                    <xdr:row>93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9" name="Check Box 32">
              <controlPr defaultSize="0" autoFill="0" autoLine="0" autoPict="0">
                <anchor moveWithCells="1">
                  <from>
                    <xdr:col>1</xdr:col>
                    <xdr:colOff>31750</xdr:colOff>
                    <xdr:row>96</xdr:row>
                    <xdr:rowOff>31750</xdr:rowOff>
                  </from>
                  <to>
                    <xdr:col>1</xdr:col>
                    <xdr:colOff>266700</xdr:colOff>
                    <xdr:row>97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0" name="Check Box 33">
              <controlPr defaultSize="0" autoFill="0" autoLine="0" autoPict="0">
                <anchor moveWithCells="1">
                  <from>
                    <xdr:col>1</xdr:col>
                    <xdr:colOff>31750</xdr:colOff>
                    <xdr:row>97</xdr:row>
                    <xdr:rowOff>31750</xdr:rowOff>
                  </from>
                  <to>
                    <xdr:col>1</xdr:col>
                    <xdr:colOff>266700</xdr:colOff>
                    <xdr:row>98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1" name="Check Box 34">
              <controlPr defaultSize="0" autoFill="0" autoLine="0" autoPict="0">
                <anchor moveWithCells="1">
                  <from>
                    <xdr:col>1</xdr:col>
                    <xdr:colOff>31750</xdr:colOff>
                    <xdr:row>98</xdr:row>
                    <xdr:rowOff>31750</xdr:rowOff>
                  </from>
                  <to>
                    <xdr:col>1</xdr:col>
                    <xdr:colOff>266700</xdr:colOff>
                    <xdr:row>99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2" name="Check Box 35">
              <controlPr defaultSize="0" autoFill="0" autoLine="0" autoPict="0">
                <anchor moveWithCells="1">
                  <from>
                    <xdr:col>1</xdr:col>
                    <xdr:colOff>88900</xdr:colOff>
                    <xdr:row>154</xdr:row>
                    <xdr:rowOff>203200</xdr:rowOff>
                  </from>
                  <to>
                    <xdr:col>1</xdr:col>
                    <xdr:colOff>336550</xdr:colOff>
                    <xdr:row>155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3" name="Check Box 36">
              <controlPr defaultSize="0" autoFill="0" autoLine="0" autoPict="0">
                <anchor moveWithCells="1">
                  <from>
                    <xdr:col>1</xdr:col>
                    <xdr:colOff>88900</xdr:colOff>
                    <xdr:row>155</xdr:row>
                    <xdr:rowOff>374650</xdr:rowOff>
                  </from>
                  <to>
                    <xdr:col>2</xdr:col>
                    <xdr:colOff>12700</xdr:colOff>
                    <xdr:row>156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4" name="Check Box 37">
              <controlPr defaultSize="0" autoFill="0" autoLine="0" autoPict="0">
                <anchor moveWithCells="1">
                  <from>
                    <xdr:col>1</xdr:col>
                    <xdr:colOff>88900</xdr:colOff>
                    <xdr:row>156</xdr:row>
                    <xdr:rowOff>622300</xdr:rowOff>
                  </from>
                  <to>
                    <xdr:col>1</xdr:col>
                    <xdr:colOff>336550</xdr:colOff>
                    <xdr:row>157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5" name="Check Box 38">
              <controlPr defaultSize="0" autoFill="0" autoLine="0" autoPict="0">
                <anchor moveWithCells="1">
                  <from>
                    <xdr:col>1</xdr:col>
                    <xdr:colOff>88900</xdr:colOff>
                    <xdr:row>157</xdr:row>
                    <xdr:rowOff>412750</xdr:rowOff>
                  </from>
                  <to>
                    <xdr:col>1</xdr:col>
                    <xdr:colOff>336550</xdr:colOff>
                    <xdr:row>158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6" name="Check Box 39">
              <controlPr defaultSize="0" autoFill="0" autoLine="0" autoPict="0">
                <anchor moveWithCells="1">
                  <from>
                    <xdr:col>1</xdr:col>
                    <xdr:colOff>88900</xdr:colOff>
                    <xdr:row>158</xdr:row>
                    <xdr:rowOff>412750</xdr:rowOff>
                  </from>
                  <to>
                    <xdr:col>1</xdr:col>
                    <xdr:colOff>336550</xdr:colOff>
                    <xdr:row>159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7" name="Check Box 9">
              <controlPr defaultSize="0" autoFill="0" autoLine="0" autoPict="0">
                <anchor moveWithCells="1">
                  <from>
                    <xdr:col>1</xdr:col>
                    <xdr:colOff>107950</xdr:colOff>
                    <xdr:row>30</xdr:row>
                    <xdr:rowOff>222250</xdr:rowOff>
                  </from>
                  <to>
                    <xdr:col>2</xdr:col>
                    <xdr:colOff>31750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8" name="Check Box 10">
              <controlPr defaultSize="0" autoFill="0" autoLine="0" autoPict="0">
                <anchor moveWithCells="1">
                  <from>
                    <xdr:col>1</xdr:col>
                    <xdr:colOff>107950</xdr:colOff>
                    <xdr:row>31</xdr:row>
                    <xdr:rowOff>190500</xdr:rowOff>
                  </from>
                  <to>
                    <xdr:col>2</xdr:col>
                    <xdr:colOff>31750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9" name="Check Box 11">
              <controlPr defaultSize="0" autoFill="0" autoLine="0" autoPict="0">
                <anchor moveWithCells="1">
                  <from>
                    <xdr:col>1</xdr:col>
                    <xdr:colOff>107950</xdr:colOff>
                    <xdr:row>32</xdr:row>
                    <xdr:rowOff>190500</xdr:rowOff>
                  </from>
                  <to>
                    <xdr:col>2</xdr:col>
                    <xdr:colOff>31750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20" name="Check Box 12">
              <controlPr defaultSize="0" autoFill="0" autoLine="0" autoPict="0">
                <anchor moveWithCells="1">
                  <from>
                    <xdr:col>1</xdr:col>
                    <xdr:colOff>107950</xdr:colOff>
                    <xdr:row>33</xdr:row>
                    <xdr:rowOff>190500</xdr:rowOff>
                  </from>
                  <to>
                    <xdr:col>2</xdr:col>
                    <xdr:colOff>31750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21" name="Check Box 13">
              <controlPr defaultSize="0" autoFill="0" autoLine="0" autoPict="0">
                <anchor moveWithCells="1">
                  <from>
                    <xdr:col>1</xdr:col>
                    <xdr:colOff>107950</xdr:colOff>
                    <xdr:row>34</xdr:row>
                    <xdr:rowOff>190500</xdr:rowOff>
                  </from>
                  <to>
                    <xdr:col>2</xdr:col>
                    <xdr:colOff>31750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22" name="Check Box 14">
              <controlPr defaultSize="0" autoFill="0" autoLine="0" autoPict="0">
                <anchor moveWithCells="1">
                  <from>
                    <xdr:col>1</xdr:col>
                    <xdr:colOff>107950</xdr:colOff>
                    <xdr:row>35</xdr:row>
                    <xdr:rowOff>190500</xdr:rowOff>
                  </from>
                  <to>
                    <xdr:col>2</xdr:col>
                    <xdr:colOff>31750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23" name="Check Box 15">
              <controlPr defaultSize="0" autoFill="0" autoLine="0" autoPict="0">
                <anchor moveWithCells="1">
                  <from>
                    <xdr:col>1</xdr:col>
                    <xdr:colOff>107950</xdr:colOff>
                    <xdr:row>37</xdr:row>
                    <xdr:rowOff>190500</xdr:rowOff>
                  </from>
                  <to>
                    <xdr:col>2</xdr:col>
                    <xdr:colOff>31750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24" name="Check Box 16">
              <controlPr defaultSize="0" autoFill="0" autoLine="0" autoPict="0">
                <anchor moveWithCells="1">
                  <from>
                    <xdr:col>1</xdr:col>
                    <xdr:colOff>107950</xdr:colOff>
                    <xdr:row>38</xdr:row>
                    <xdr:rowOff>190500</xdr:rowOff>
                  </from>
                  <to>
                    <xdr:col>2</xdr:col>
                    <xdr:colOff>31750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5" name="Check Box 17">
              <controlPr defaultSize="0" autoFill="0" autoLine="0" autoPict="0">
                <anchor moveWithCells="1">
                  <from>
                    <xdr:col>1</xdr:col>
                    <xdr:colOff>107950</xdr:colOff>
                    <xdr:row>39</xdr:row>
                    <xdr:rowOff>190500</xdr:rowOff>
                  </from>
                  <to>
                    <xdr:col>2</xdr:col>
                    <xdr:colOff>31750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6" name="Check Box 18">
              <controlPr defaultSize="0" autoFill="0" autoLine="0" autoPict="0">
                <anchor moveWithCells="1">
                  <from>
                    <xdr:col>1</xdr:col>
                    <xdr:colOff>107950</xdr:colOff>
                    <xdr:row>40</xdr:row>
                    <xdr:rowOff>190500</xdr:rowOff>
                  </from>
                  <to>
                    <xdr:col>2</xdr:col>
                    <xdr:colOff>31750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7" name="Check Box 19">
              <controlPr defaultSize="0" autoFill="0" autoLine="0" autoPict="0">
                <anchor moveWithCells="1">
                  <from>
                    <xdr:col>1</xdr:col>
                    <xdr:colOff>107950</xdr:colOff>
                    <xdr:row>41</xdr:row>
                    <xdr:rowOff>190500</xdr:rowOff>
                  </from>
                  <to>
                    <xdr:col>2</xdr:col>
                    <xdr:colOff>31750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8" name="Check Box 40">
              <controlPr defaultSize="0" autoFill="0" autoLine="0" autoPict="0">
                <anchor moveWithCells="1">
                  <from>
                    <xdr:col>1</xdr:col>
                    <xdr:colOff>107950</xdr:colOff>
                    <xdr:row>35</xdr:row>
                    <xdr:rowOff>190500</xdr:rowOff>
                  </from>
                  <to>
                    <xdr:col>2</xdr:col>
                    <xdr:colOff>31750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9" name="Check Box 41">
              <controlPr defaultSize="0" autoFill="0" autoLine="0" autoPict="0">
                <anchor moveWithCells="1">
                  <from>
                    <xdr:col>1</xdr:col>
                    <xdr:colOff>107950</xdr:colOff>
                    <xdr:row>36</xdr:row>
                    <xdr:rowOff>190500</xdr:rowOff>
                  </from>
                  <to>
                    <xdr:col>2</xdr:col>
                    <xdr:colOff>31750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0" name="Check Box 42">
              <controlPr defaultSize="0" autoFill="0" autoLine="0" autoPict="0">
                <anchor moveWithCells="1">
                  <from>
                    <xdr:col>1</xdr:col>
                    <xdr:colOff>107950</xdr:colOff>
                    <xdr:row>41</xdr:row>
                    <xdr:rowOff>190500</xdr:rowOff>
                  </from>
                  <to>
                    <xdr:col>2</xdr:col>
                    <xdr:colOff>31750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1" name="Check Box 43">
              <controlPr defaultSize="0" autoFill="0" autoLine="0" autoPict="0">
                <anchor moveWithCells="1">
                  <from>
                    <xdr:col>1</xdr:col>
                    <xdr:colOff>107950</xdr:colOff>
                    <xdr:row>42</xdr:row>
                    <xdr:rowOff>190500</xdr:rowOff>
                  </from>
                  <to>
                    <xdr:col>2</xdr:col>
                    <xdr:colOff>31750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EF5CCE36-470A-494D-902F-524BE7D1ED78}">
            <xm:f>'๑. ข้อมูลทั่วไป ๑'!$G31=TRUE</xm:f>
            <x14:dxf>
              <font>
                <color auto="1"/>
              </font>
            </x14:dxf>
          </x14:cfRule>
          <xm:sqref>C25:C28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Data">
    <tabColor rgb="FFFF0000"/>
  </sheetPr>
  <dimension ref="B2:E74"/>
  <sheetViews>
    <sheetView workbookViewId="0">
      <selection activeCell="B11" sqref="B11"/>
    </sheetView>
  </sheetViews>
  <sheetFormatPr defaultRowHeight="14.5"/>
  <cols>
    <col min="2" max="2" width="51.81640625" bestFit="1" customWidth="1"/>
    <col min="3" max="3" width="24.1796875" customWidth="1"/>
  </cols>
  <sheetData>
    <row r="2" spans="2:5">
      <c r="C2" s="73" t="s">
        <v>192</v>
      </c>
    </row>
    <row r="3" spans="2:5">
      <c r="B3" t="s">
        <v>30</v>
      </c>
      <c r="C3" t="str">
        <f>IF(E3=0,"",E3)</f>
        <v>xxxx</v>
      </c>
      <c r="E3" t="str">
        <f>IF('๑. ข้อมูลทั่วไป ๑'!C8="","xxxx",'๑. ข้อมูลทั่วไป ๑'!C8)</f>
        <v>xxxx</v>
      </c>
    </row>
    <row r="4" spans="2:5">
      <c r="B4" t="s">
        <v>31</v>
      </c>
      <c r="C4" t="str">
        <f t="shared" ref="C4:C74" si="0">IF(E4=0,"",E4)</f>
        <v/>
      </c>
      <c r="E4">
        <f>'๑. ข้อมูลทั่วไป ๑'!C10</f>
        <v>0</v>
      </c>
    </row>
    <row r="5" spans="2:5">
      <c r="B5" t="s">
        <v>32</v>
      </c>
      <c r="C5" t="str">
        <f t="shared" si="0"/>
        <v/>
      </c>
      <c r="E5">
        <f>'๑. ข้อมูลทั่วไป ๑'!C11</f>
        <v>0</v>
      </c>
    </row>
    <row r="6" spans="2:5">
      <c r="B6" t="s">
        <v>142</v>
      </c>
      <c r="C6" t="str">
        <f t="shared" si="0"/>
        <v xml:space="preserve"> </v>
      </c>
      <c r="E6" t="str">
        <f>'๑. ข้อมูลทั่วไป ๑'!C12&amp;" "&amp;'๑. ข้อมูลทั่วไป ๑'!C13</f>
        <v xml:space="preserve"> </v>
      </c>
    </row>
    <row r="7" spans="2:5">
      <c r="B7" t="s">
        <v>35</v>
      </c>
      <c r="C7" t="str">
        <f t="shared" si="0"/>
        <v/>
      </c>
      <c r="E7">
        <f>'๑. ข้อมูลทั่วไป ๑'!C14</f>
        <v>0</v>
      </c>
    </row>
    <row r="8" spans="2:5">
      <c r="B8" t="s">
        <v>36</v>
      </c>
      <c r="C8" t="str">
        <f t="shared" si="0"/>
        <v/>
      </c>
      <c r="E8">
        <f>'๑. ข้อมูลทั่วไป ๑'!C15</f>
        <v>0</v>
      </c>
    </row>
    <row r="9" spans="2:5">
      <c r="B9" t="s">
        <v>193</v>
      </c>
      <c r="C9" t="str">
        <f t="shared" si="0"/>
        <v/>
      </c>
      <c r="E9">
        <f>'๑. ข้อมูลทั่วไป ๑'!C17</f>
        <v>0</v>
      </c>
    </row>
    <row r="10" spans="2:5">
      <c r="B10" t="s">
        <v>38</v>
      </c>
      <c r="C10" t="str">
        <f t="shared" si="0"/>
        <v/>
      </c>
      <c r="E10">
        <f>'๑. ข้อมูลทั่วไป ๑'!C18</f>
        <v>0</v>
      </c>
    </row>
    <row r="11" spans="2:5">
      <c r="B11" t="s">
        <v>39</v>
      </c>
      <c r="C11" t="str">
        <f t="shared" si="0"/>
        <v/>
      </c>
      <c r="E11">
        <f>'๑. ข้อมูลทั่วไป ๑'!C19</f>
        <v>0</v>
      </c>
    </row>
    <row r="12" spans="2:5">
      <c r="B12" t="s">
        <v>40</v>
      </c>
      <c r="C12" t="str">
        <f t="shared" si="0"/>
        <v/>
      </c>
      <c r="E12">
        <f>'๑. ข้อมูลทั่วไป ๑'!C20</f>
        <v>0</v>
      </c>
    </row>
    <row r="13" spans="2:5">
      <c r="B13" t="s">
        <v>41</v>
      </c>
      <c r="C13" t="str">
        <f t="shared" si="0"/>
        <v/>
      </c>
      <c r="E13">
        <f>'๑. ข้อมูลทั่วไป ๑'!C21</f>
        <v>0</v>
      </c>
    </row>
    <row r="14" spans="2:5">
      <c r="B14" t="s">
        <v>42</v>
      </c>
      <c r="C14" t="str">
        <f t="shared" si="0"/>
        <v/>
      </c>
      <c r="E14" t="str">
        <f>'๑. ข้อมูลทั่วไป ๑'!C22</f>
        <v/>
      </c>
    </row>
    <row r="15" spans="2:5">
      <c r="B15" t="s">
        <v>43</v>
      </c>
      <c r="C15" t="str">
        <f t="shared" si="0"/>
        <v/>
      </c>
      <c r="E15">
        <f>'๑. ข้อมูลทั่วไป ๑'!C23</f>
        <v>0</v>
      </c>
    </row>
    <row r="16" spans="2:5">
      <c r="B16" t="s">
        <v>44</v>
      </c>
      <c r="C16" t="str">
        <f t="shared" si="0"/>
        <v/>
      </c>
      <c r="E16">
        <f>'๑. ข้อมูลทั่วไป ๑'!C24</f>
        <v>0</v>
      </c>
    </row>
    <row r="17" spans="2:5">
      <c r="B17" t="s">
        <v>45</v>
      </c>
      <c r="C17" t="str">
        <f t="shared" si="0"/>
        <v/>
      </c>
      <c r="E17">
        <f>'๑. ข้อมูลทั่วไป ๑'!C25</f>
        <v>0</v>
      </c>
    </row>
    <row r="18" spans="2:5">
      <c r="B18" t="s">
        <v>46</v>
      </c>
      <c r="C18" t="str">
        <f t="shared" si="0"/>
        <v/>
      </c>
      <c r="E18">
        <f>'๑. ข้อมูลทั่วไป ๑'!C26</f>
        <v>0</v>
      </c>
    </row>
    <row r="19" spans="2:5">
      <c r="B19" t="s">
        <v>47</v>
      </c>
      <c r="C19" t="str">
        <f t="shared" si="0"/>
        <v/>
      </c>
      <c r="E19">
        <f>'๑. ข้อมูลทั่วไป ๑'!C27</f>
        <v>0</v>
      </c>
    </row>
    <row r="20" spans="2:5">
      <c r="B20" t="s">
        <v>48</v>
      </c>
      <c r="C20" t="str">
        <f t="shared" si="0"/>
        <v/>
      </c>
      <c r="E20">
        <f>'๑. ข้อมูลทั่วไป ๑'!C28</f>
        <v>0</v>
      </c>
    </row>
    <row r="21" spans="2:5">
      <c r="B21" t="s">
        <v>194</v>
      </c>
      <c r="C21" t="b">
        <f t="shared" si="0"/>
        <v>0</v>
      </c>
      <c r="E21" t="b">
        <f>'๑. ข้อมูลทั่วไป ๑'!G31</f>
        <v>0</v>
      </c>
    </row>
    <row r="22" spans="2:5">
      <c r="B22" t="s">
        <v>195</v>
      </c>
      <c r="C22" t="b">
        <f t="shared" si="0"/>
        <v>0</v>
      </c>
      <c r="E22" t="b">
        <f>'๑. ข้อมูลทั่วไป ๑'!G32</f>
        <v>0</v>
      </c>
    </row>
    <row r="23" spans="2:5">
      <c r="B23" t="s">
        <v>196</v>
      </c>
      <c r="C23" t="b">
        <f t="shared" si="0"/>
        <v>0</v>
      </c>
      <c r="E23" t="b">
        <f>'๑. ข้อมูลทั่วไป ๑'!G34</f>
        <v>0</v>
      </c>
    </row>
    <row r="24" spans="2:5">
      <c r="B24" t="s">
        <v>197</v>
      </c>
      <c r="C24" t="str">
        <f t="shared" si="0"/>
        <v/>
      </c>
      <c r="E24" t="str">
        <f>IF('๑. ข้อมูลทั่วไป ๑'!B38="","",'๑. ข้อมูลทั่วไป ๑'!B38&amp;" ("&amp;'๑. ข้อมูลทั่วไป ๑'!C38&amp;")")</f>
        <v/>
      </c>
    </row>
    <row r="25" spans="2:5">
      <c r="B25" t="s">
        <v>198</v>
      </c>
      <c r="C25" t="str">
        <f t="shared" si="0"/>
        <v/>
      </c>
      <c r="E25" t="str">
        <f>IF('๑. ข้อมูลทั่วไป ๑'!B39="","",'๑. ข้อมูลทั่วไป ๑'!B39&amp;" ("&amp;'๑. ข้อมูลทั่วไป ๑'!C39&amp;")")</f>
        <v/>
      </c>
    </row>
    <row r="26" spans="2:5">
      <c r="B26" t="s">
        <v>199</v>
      </c>
      <c r="C26" t="str">
        <f t="shared" si="0"/>
        <v/>
      </c>
      <c r="E26" t="str">
        <f>IF('๑. ข้อมูลทั่วไป ๑'!B40="","",'๑. ข้อมูลทั่วไป ๑'!B40&amp;" ("&amp;'๑. ข้อมูลทั่วไป ๑'!C40&amp;")")</f>
        <v/>
      </c>
    </row>
    <row r="27" spans="2:5">
      <c r="B27" t="s">
        <v>200</v>
      </c>
      <c r="C27" t="str">
        <f t="shared" si="0"/>
        <v>ไม่แบ่งปันกำไร</v>
      </c>
      <c r="E27" t="str">
        <f>IF('๑. ข้อมูลทั่วไป ๑'!G44=1,"ไม่แบ่งปันกำไร","แบ่งปันกำไร")</f>
        <v>ไม่แบ่งปันกำไร</v>
      </c>
    </row>
    <row r="28" spans="2:5">
      <c r="B28" t="s">
        <v>201</v>
      </c>
      <c r="C28" t="str">
        <f t="shared" si="0"/>
        <v/>
      </c>
      <c r="E28">
        <f>'๑. ข้อมูลทั่วไป ๑'!C50</f>
        <v>0</v>
      </c>
    </row>
    <row r="29" spans="2:5">
      <c r="B29" t="s">
        <v>202</v>
      </c>
      <c r="C29" t="str">
        <f t="shared" si="0"/>
        <v/>
      </c>
      <c r="E29">
        <f>'๑. ข้อมูลทั่วไป ๑'!C51</f>
        <v>0</v>
      </c>
    </row>
    <row r="30" spans="2:5">
      <c r="B30" t="s">
        <v>203</v>
      </c>
      <c r="C30" t="str">
        <f t="shared" si="0"/>
        <v/>
      </c>
      <c r="E30">
        <f>'๒. ข้อมูลทั่วไป ๒'!C9</f>
        <v>0</v>
      </c>
    </row>
    <row r="31" spans="2:5">
      <c r="B31" t="s">
        <v>204</v>
      </c>
      <c r="C31" t="str">
        <f t="shared" si="0"/>
        <v/>
      </c>
      <c r="E31" t="str">
        <f>IF(C30="อื่นๆ โปรดระบุ",'๒. ข้อมูลทั่วไป ๒'!E9,"")</f>
        <v/>
      </c>
    </row>
    <row r="32" spans="2:5">
      <c r="B32" t="s">
        <v>7452</v>
      </c>
      <c r="C32" t="e">
        <f t="shared" si="0"/>
        <v>#REF!</v>
      </c>
      <c r="E32" t="e">
        <f>_xlfn.TEXTJOIN(" ; ",1,'๒. ข้อมูลทั่วไป ๒'!#REF!)</f>
        <v>#REF!</v>
      </c>
    </row>
    <row r="33" spans="2:5">
      <c r="B33" t="s">
        <v>7462</v>
      </c>
      <c r="C33" t="e">
        <f t="shared" si="0"/>
        <v>#REF!</v>
      </c>
      <c r="E33" t="e">
        <f>_xlfn.TEXTJOIN(" ; ",1,'๒. ข้อมูลทั่วไป ๒'!#REF!)</f>
        <v>#REF!</v>
      </c>
    </row>
    <row r="34" spans="2:5">
      <c r="B34" t="s">
        <v>205</v>
      </c>
      <c r="C34" t="str">
        <f t="shared" si="0"/>
        <v/>
      </c>
      <c r="E34">
        <f>'๒. ข้อมูลทั่วไป ๒'!C13</f>
        <v>0</v>
      </c>
    </row>
    <row r="35" spans="2:5">
      <c r="B35" t="s">
        <v>7460</v>
      </c>
      <c r="C35" t="str">
        <f t="shared" si="0"/>
        <v/>
      </c>
      <c r="E35">
        <f>'๒. ข้อมูลทั่วไป ๒'!C17</f>
        <v>0</v>
      </c>
    </row>
    <row r="36" spans="2:5">
      <c r="B36" t="s">
        <v>7461</v>
      </c>
      <c r="C36" t="str">
        <f t="shared" si="0"/>
        <v/>
      </c>
      <c r="E36">
        <f>'๒. ข้อมูลทั่วไป ๒'!D17</f>
        <v>0</v>
      </c>
    </row>
    <row r="37" spans="2:5">
      <c r="B37" t="s">
        <v>206</v>
      </c>
      <c r="C37" t="str">
        <f t="shared" si="0"/>
        <v/>
      </c>
      <c r="E37">
        <f>'๒. ข้อมูลทั่วไป ๒'!C20</f>
        <v>0</v>
      </c>
    </row>
    <row r="38" spans="2:5">
      <c r="B38" t="s">
        <v>207</v>
      </c>
      <c r="C38" t="str">
        <f t="shared" si="0"/>
        <v/>
      </c>
      <c r="E38" t="str">
        <f>IF(C37="อื่นๆ โปรดระบุ",'๒. ข้อมูลทั่วไป ๒'!E20,"")</f>
        <v/>
      </c>
    </row>
    <row r="39" spans="2:5">
      <c r="B39" t="s">
        <v>208</v>
      </c>
      <c r="C39" t="str">
        <f t="shared" si="0"/>
        <v/>
      </c>
      <c r="E39">
        <f>'๒. ข้อมูลทั่วไป ๒'!C23</f>
        <v>0</v>
      </c>
    </row>
    <row r="40" spans="2:5">
      <c r="B40" t="s">
        <v>68</v>
      </c>
      <c r="C40" t="str">
        <f t="shared" si="0"/>
        <v/>
      </c>
      <c r="E40">
        <f>'๒. ข้อมูลทั่วไป ๒'!D27</f>
        <v>0</v>
      </c>
    </row>
    <row r="41" spans="2:5">
      <c r="B41" t="s">
        <v>69</v>
      </c>
      <c r="C41" t="str">
        <f t="shared" si="0"/>
        <v/>
      </c>
      <c r="E41">
        <f>'๒. ข้อมูลทั่วไป ๒'!D28</f>
        <v>0</v>
      </c>
    </row>
    <row r="42" spans="2:5">
      <c r="B42" t="s">
        <v>70</v>
      </c>
      <c r="C42" t="str">
        <f t="shared" si="0"/>
        <v/>
      </c>
      <c r="E42">
        <f>'๒. ข้อมูลทั่วไป ๒'!D29</f>
        <v>0</v>
      </c>
    </row>
    <row r="43" spans="2:5">
      <c r="B43" t="s">
        <v>71</v>
      </c>
      <c r="C43" t="str">
        <f t="shared" si="0"/>
        <v/>
      </c>
      <c r="E43">
        <f>'๒. ข้อมูลทั่วไป ๒'!D30</f>
        <v>0</v>
      </c>
    </row>
    <row r="44" spans="2:5">
      <c r="B44" t="s">
        <v>72</v>
      </c>
      <c r="C44" t="str">
        <f t="shared" si="0"/>
        <v/>
      </c>
      <c r="E44">
        <f>'๒. ข้อมูลทั่วไป ๒'!D31</f>
        <v>0</v>
      </c>
    </row>
    <row r="45" spans="2:5">
      <c r="B45" t="s">
        <v>73</v>
      </c>
      <c r="C45" t="str">
        <f t="shared" si="0"/>
        <v/>
      </c>
      <c r="E45">
        <f>'๒. ข้อมูลทั่วไป ๒'!D32</f>
        <v>0</v>
      </c>
    </row>
    <row r="46" spans="2:5">
      <c r="B46" t="s">
        <v>74</v>
      </c>
      <c r="C46" t="str">
        <f t="shared" si="0"/>
        <v/>
      </c>
      <c r="E46">
        <f>'๒. ข้อมูลทั่วไป ๒'!D33</f>
        <v>0</v>
      </c>
    </row>
    <row r="47" spans="2:5">
      <c r="B47" t="s">
        <v>75</v>
      </c>
      <c r="C47" t="str">
        <f t="shared" si="0"/>
        <v/>
      </c>
      <c r="E47">
        <f>'๒. ข้อมูลทั่วไป ๒'!D34</f>
        <v>0</v>
      </c>
    </row>
    <row r="48" spans="2:5">
      <c r="B48" t="s">
        <v>76</v>
      </c>
      <c r="C48" t="str">
        <f t="shared" si="0"/>
        <v/>
      </c>
      <c r="E48">
        <f>'๒. ข้อมูลทั่วไป ๒'!D35</f>
        <v>0</v>
      </c>
    </row>
    <row r="49" spans="2:5">
      <c r="B49" t="s">
        <v>77</v>
      </c>
      <c r="C49" t="str">
        <f t="shared" si="0"/>
        <v/>
      </c>
      <c r="E49">
        <f>'๒. ข้อมูลทั่วไป ๒'!D36</f>
        <v>0</v>
      </c>
    </row>
    <row r="50" spans="2:5">
      <c r="B50" t="s">
        <v>78</v>
      </c>
      <c r="C50" t="str">
        <f t="shared" si="0"/>
        <v/>
      </c>
      <c r="E50">
        <f>'๒. ข้อมูลทั่วไป ๒'!D37</f>
        <v>0</v>
      </c>
    </row>
    <row r="51" spans="2:5">
      <c r="B51" t="s">
        <v>79</v>
      </c>
      <c r="C51" t="str">
        <f t="shared" si="0"/>
        <v/>
      </c>
      <c r="E51">
        <f>'๒. ข้อมูลทั่วไป ๒'!D38</f>
        <v>0</v>
      </c>
    </row>
    <row r="52" spans="2:5">
      <c r="B52" t="s">
        <v>80</v>
      </c>
      <c r="C52" t="str">
        <f t="shared" si="0"/>
        <v/>
      </c>
      <c r="E52">
        <f>'๒. ข้อมูลทั่วไป ๒'!D39</f>
        <v>0</v>
      </c>
    </row>
    <row r="53" spans="2:5">
      <c r="B53" t="s">
        <v>209</v>
      </c>
      <c r="C53" t="str">
        <f t="shared" si="0"/>
        <v/>
      </c>
      <c r="E53">
        <f>'๓. ข้อมูลการดำเนินงาน (1) '!C11</f>
        <v>0</v>
      </c>
    </row>
    <row r="54" spans="2:5">
      <c r="B54" t="s">
        <v>210</v>
      </c>
      <c r="C54" t="str">
        <f t="shared" si="0"/>
        <v/>
      </c>
      <c r="E54">
        <f>'๓. ข้อมูลการดำเนินงาน (1) '!C22</f>
        <v>0</v>
      </c>
    </row>
    <row r="55" spans="2:5">
      <c r="B55" t="s">
        <v>211</v>
      </c>
      <c r="C55" t="str">
        <f t="shared" si="0"/>
        <v/>
      </c>
      <c r="E55">
        <f>'๓. ข้อมูลการดำเนินงาน (1) '!C36</f>
        <v>0</v>
      </c>
    </row>
    <row r="56" spans="2:5">
      <c r="B56" t="s">
        <v>181</v>
      </c>
      <c r="C56" t="str">
        <f t="shared" si="0"/>
        <v/>
      </c>
      <c r="E56">
        <f>'๓. ข้อมูลการดำเนินงาน (1) '!C47</f>
        <v>0</v>
      </c>
    </row>
    <row r="57" spans="2:5">
      <c r="B57" t="s">
        <v>212</v>
      </c>
      <c r="C57" t="b">
        <f t="shared" si="0"/>
        <v>0</v>
      </c>
      <c r="E57" t="b">
        <f>'๓. ข้อมูลการดำเนินงาน (1) '!T61</f>
        <v>0</v>
      </c>
    </row>
    <row r="58" spans="2:5">
      <c r="B58" t="s">
        <v>213</v>
      </c>
      <c r="C58" t="b">
        <f t="shared" si="0"/>
        <v>0</v>
      </c>
      <c r="E58" t="b">
        <f>'๓. ข้อมูลการดำเนินงาน (1) '!T62</f>
        <v>0</v>
      </c>
    </row>
    <row r="59" spans="2:5">
      <c r="B59" t="s">
        <v>214</v>
      </c>
      <c r="C59" t="b">
        <f t="shared" si="0"/>
        <v>0</v>
      </c>
      <c r="E59" t="b">
        <f>'๓. ข้อมูลการดำเนินงาน (1) '!T63</f>
        <v>0</v>
      </c>
    </row>
    <row r="60" spans="2:5">
      <c r="B60" t="s">
        <v>215</v>
      </c>
      <c r="C60" t="b">
        <f t="shared" si="0"/>
        <v>0</v>
      </c>
      <c r="E60" t="b">
        <f>'๓. ข้อมูลการดำเนินงาน (1) '!T64</f>
        <v>0</v>
      </c>
    </row>
    <row r="61" spans="2:5">
      <c r="B61" t="s">
        <v>216</v>
      </c>
      <c r="C61" t="b">
        <f t="shared" si="0"/>
        <v>0</v>
      </c>
      <c r="E61" t="b">
        <f>'๓. ข้อมูลการดำเนินงาน (1) '!T65</f>
        <v>0</v>
      </c>
    </row>
    <row r="62" spans="2:5">
      <c r="B62" t="s">
        <v>217</v>
      </c>
      <c r="C62" t="str">
        <f t="shared" si="0"/>
        <v/>
      </c>
      <c r="E62">
        <f>'๓. ข้อมูลการดำเนินงาน (1) '!F70</f>
        <v>0</v>
      </c>
    </row>
    <row r="63" spans="2:5">
      <c r="B63" t="s">
        <v>100</v>
      </c>
      <c r="C63" t="str">
        <f t="shared" si="0"/>
        <v/>
      </c>
      <c r="E63">
        <f>'๓. ข้อมูลการดำเนินงาน (1) '!H74</f>
        <v>0</v>
      </c>
    </row>
    <row r="64" spans="2:5">
      <c r="B64" t="s">
        <v>101</v>
      </c>
      <c r="C64" t="str">
        <f t="shared" si="0"/>
        <v/>
      </c>
      <c r="E64">
        <f>'๓. ข้อมูลการดำเนินงาน (1) '!H75</f>
        <v>0</v>
      </c>
    </row>
    <row r="65" spans="2:5">
      <c r="B65" t="s">
        <v>102</v>
      </c>
      <c r="C65" t="str">
        <f t="shared" si="0"/>
        <v/>
      </c>
      <c r="E65">
        <f>'๓. ข้อมูลการดำเนินงาน (1) '!H76</f>
        <v>0</v>
      </c>
    </row>
    <row r="66" spans="2:5">
      <c r="B66" t="s">
        <v>103</v>
      </c>
      <c r="C66" t="str">
        <f t="shared" si="0"/>
        <v/>
      </c>
      <c r="E66">
        <f>'๓. ข้อมูลการดำเนินงาน (1) '!H77</f>
        <v>0</v>
      </c>
    </row>
    <row r="67" spans="2:5">
      <c r="B67" t="s">
        <v>104</v>
      </c>
      <c r="C67" t="str">
        <f t="shared" si="0"/>
        <v/>
      </c>
      <c r="E67">
        <f>'๓. ข้อมูลการดำเนินงาน (1) '!H78</f>
        <v>0</v>
      </c>
    </row>
    <row r="68" spans="2:5">
      <c r="B68" t="s">
        <v>105</v>
      </c>
      <c r="C68" t="str">
        <f t="shared" si="0"/>
        <v/>
      </c>
      <c r="E68" t="str">
        <f>'๓. ข้อมูลการดำเนินงาน (1) '!H79</f>
        <v/>
      </c>
    </row>
    <row r="69" spans="2:5">
      <c r="B69" t="s">
        <v>106</v>
      </c>
      <c r="C69" t="str">
        <f t="shared" si="0"/>
        <v/>
      </c>
      <c r="E69" t="str">
        <f>'๓. ข้อมูลการดำเนินงาน (1) '!H80</f>
        <v/>
      </c>
    </row>
    <row r="70" spans="2:5">
      <c r="B70" t="s">
        <v>108</v>
      </c>
      <c r="C70" t="str">
        <f t="shared" si="0"/>
        <v/>
      </c>
      <c r="E70">
        <f>'๓. ข้อมูลการดำเนินงาน (1) '!H81</f>
        <v>0</v>
      </c>
    </row>
    <row r="71" spans="2:5">
      <c r="B71" t="s">
        <v>109</v>
      </c>
      <c r="C71" t="str">
        <f t="shared" si="0"/>
        <v/>
      </c>
      <c r="E71">
        <f>'๓. ข้อมูลการดำเนินงาน (1) '!H82</f>
        <v>0</v>
      </c>
    </row>
    <row r="72" spans="2:5">
      <c r="B72" t="s">
        <v>110</v>
      </c>
      <c r="C72" t="str">
        <f t="shared" si="0"/>
        <v/>
      </c>
      <c r="E72">
        <f>'๓. ข้อมูลการดำเนินงาน (1) '!H83</f>
        <v>0</v>
      </c>
    </row>
    <row r="73" spans="2:5">
      <c r="B73" t="s">
        <v>111</v>
      </c>
      <c r="C73" t="str">
        <f t="shared" si="0"/>
        <v/>
      </c>
      <c r="E73">
        <f>'๓. ข้อมูลการดำเนินงาน (1) '!H84</f>
        <v>0</v>
      </c>
    </row>
    <row r="74" spans="2:5">
      <c r="B74" t="s">
        <v>112</v>
      </c>
      <c r="C74" t="str">
        <f t="shared" si="0"/>
        <v/>
      </c>
      <c r="E74">
        <f>'๓. ข้อมูลการดำเนินงาน (1) '!H85</f>
        <v>0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คำแนะนำ</vt:lpstr>
      <vt:lpstr>๑. ข้อมูลทั่วไป ๑</vt:lpstr>
      <vt:lpstr>๒. ข้อมูลทั่วไป ๒</vt:lpstr>
      <vt:lpstr>๓. ข้อมูลการดำเนินงาน</vt:lpstr>
      <vt:lpstr>๔. รายการเอกสารแนบ</vt:lpstr>
      <vt:lpstr>๕. แบบคำขอจดทะเบียน</vt:lpstr>
      <vt:lpstr>Countตำบล</vt:lpstr>
      <vt:lpstr>Countอำเภอ</vt:lpstr>
      <vt:lpstr>InputData</vt:lpstr>
      <vt:lpstr>Month</vt:lpstr>
      <vt:lpstr>'๕. แบบคำขอจดทะเบียน'!Print_Area</vt:lpstr>
      <vt:lpstr>'๕. แบบคำขอจดทะเบียน (1)'!Print_Area</vt:lpstr>
      <vt:lpstr>Refตำบล</vt:lpstr>
      <vt:lpstr>Refอำเภอ</vt:lpstr>
      <vt:lpstr>ThaiNo.</vt:lpstr>
      <vt:lpstr>คำนำหน้า</vt:lpstr>
      <vt:lpstr>จังหวัด</vt:lpstr>
      <vt:lpstr>จำนวนพนักงาน</vt:lpstr>
      <vt:lpstr>ประเภทกิจการ</vt:lpstr>
      <vt:lpstr>ประเภทธุรกิจ</vt:lpstr>
      <vt:lpstr>วัตถุประสงค์กิจการ</vt:lpstr>
      <vt:lpstr>อุตสาหกรรม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User</cp:lastModifiedBy>
  <cp:revision/>
  <cp:lastPrinted>2021-10-08T05:26:21Z</cp:lastPrinted>
  <dcterms:created xsi:type="dcterms:W3CDTF">2021-03-31T05:01:55Z</dcterms:created>
  <dcterms:modified xsi:type="dcterms:W3CDTF">2021-10-15T02:38:00Z</dcterms:modified>
  <cp:category/>
  <cp:contentStatus/>
</cp:coreProperties>
</file>